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63" windowHeight="9072" activeTab="3"/>
  </bookViews>
  <sheets>
    <sheet name="Seri 1" sheetId="1" r:id="rId1"/>
    <sheet name="Seri 2" sheetId="2" r:id="rId2"/>
    <sheet name="Seri 3" sheetId="3" r:id="rId3"/>
    <sheet name="Seri 4" sheetId="4" r:id="rId4"/>
  </sheets>
  <calcPr calcId="144525"/>
</workbook>
</file>

<file path=xl/sharedStrings.xml><?xml version="1.0" encoding="utf-8"?>
<sst xmlns="http://schemas.openxmlformats.org/spreadsheetml/2006/main" count="788" uniqueCount="214">
  <si>
    <t>Anugerah Kreasi Gemilang, PT</t>
  </si>
  <si>
    <t>Sales By Item Detail</t>
  </si>
  <si>
    <t>From 01 Jun 2019 to 12 Feb 2020</t>
  </si>
  <si>
    <t>Filtered By :Item Description</t>
  </si>
  <si>
    <t>Date</t>
  </si>
  <si>
    <t>Customer No.</t>
  </si>
  <si>
    <t>Customer Name</t>
  </si>
  <si>
    <t>Pokemon TCG-Series 1 Booster A</t>
  </si>
  <si>
    <t>Pokemon TCG-Series 1 Booster B</t>
  </si>
  <si>
    <t>Pokemon TCG-Series 1 Starter Deck</t>
  </si>
  <si>
    <t>Quantity (Pcs)</t>
  </si>
  <si>
    <t>Amount</t>
  </si>
  <si>
    <t>26 Jul 2019</t>
  </si>
  <si>
    <t>Grouplay Board Game Store (Wijaya Putra Salim)</t>
  </si>
  <si>
    <t>Comics and Games (Olivia)</t>
  </si>
  <si>
    <t>Sarana Cipta Kreasi Cemerlang, PT</t>
  </si>
  <si>
    <t>Utopia Cards (Tonny Hartanto Tanudjaja)</t>
  </si>
  <si>
    <t>Gameplay (Willy Chandradinata)</t>
  </si>
  <si>
    <t>Play Inside (Andersson Santoso)</t>
  </si>
  <si>
    <t>Liras Cardsmith</t>
  </si>
  <si>
    <t>Monomyth Cafe (Hans Sutanto)</t>
  </si>
  <si>
    <t>SL Card Kingdom (Handy)</t>
  </si>
  <si>
    <t>Mishra Workshop (David)</t>
  </si>
  <si>
    <t>Hobby Line Store (Alvin Theardy)</t>
  </si>
  <si>
    <t>Poke Choice (Lina)</t>
  </si>
  <si>
    <t>Two Stompas (Mark Hadiwidjaja)</t>
  </si>
  <si>
    <t>Draagoons Hobby Shop (Edwin Sjarkawi)</t>
  </si>
  <si>
    <t>Monopolis Board Game Store (CV. Monopolis Wonder)</t>
  </si>
  <si>
    <t>Mola Cards (PT Batavia Bintang Berlian)</t>
  </si>
  <si>
    <t>Play Eat Card Shop (Lie Andy Putra Teguh)</t>
  </si>
  <si>
    <t>Arcanum Hobbies (Audi Tri Harsono)</t>
  </si>
  <si>
    <t>Blastoyz (Andrich Widipuro)</t>
  </si>
  <si>
    <t>Toys City Card Center (Dendy Santoso)</t>
  </si>
  <si>
    <t>OGRE (Yopi Effendi)</t>
  </si>
  <si>
    <t>Good Guy Games (Kurniadi Patriawan)</t>
  </si>
  <si>
    <t>HOP Hobbies &amp; Games</t>
  </si>
  <si>
    <t>Azure Gaming (Henry Cahyadi)</t>
  </si>
  <si>
    <t>Iki Card Shop (Tonny Alimin)</t>
  </si>
  <si>
    <t>Throne of Games (Agung Saputra Santosa)</t>
  </si>
  <si>
    <t>Total</t>
  </si>
  <si>
    <t>03 Aug 2019</t>
  </si>
  <si>
    <t>Bali Awakening Zone (Laksana Eka Semarajana P.)</t>
  </si>
  <si>
    <t>07 Aug 2019</t>
  </si>
  <si>
    <t>Indo Digital Sukses Sejati, PT</t>
  </si>
  <si>
    <t>08 Aug 2019</t>
  </si>
  <si>
    <t>CnC Cards &amp; Collectibles (Chang Wan Hin)</t>
  </si>
  <si>
    <t>The Outpost (Sugeng)</t>
  </si>
  <si>
    <t>09 Aug 2019</t>
  </si>
  <si>
    <t>Gerberas Corner (Richard Novianto Reoli)</t>
  </si>
  <si>
    <t>10 Aug 2019</t>
  </si>
  <si>
    <t>Happy Hobbies Headquarters (Iman Nurdiansyach)</t>
  </si>
  <si>
    <t>12 Aug 2019</t>
  </si>
  <si>
    <t>Velocity (Muhammad Adli Lubis)</t>
  </si>
  <si>
    <t>13 Aug 2019</t>
  </si>
  <si>
    <t>Blesshop</t>
  </si>
  <si>
    <t>14 Aug 2019</t>
  </si>
  <si>
    <t>Invaders Board Game Station (Geoffrey Benawar)</t>
  </si>
  <si>
    <t>The Maple Boardgame</t>
  </si>
  <si>
    <t>15 Aug 2019</t>
  </si>
  <si>
    <t>Eternity Games (Ridwan Karnadi)</t>
  </si>
  <si>
    <t>16 Aug 2019</t>
  </si>
  <si>
    <t>Time Walk</t>
  </si>
  <si>
    <t>17 Aug 2019</t>
  </si>
  <si>
    <t>AEON, PT</t>
  </si>
  <si>
    <t>19 Aug 2019</t>
  </si>
  <si>
    <t>The Meeple</t>
  </si>
  <si>
    <t>Castle8 (Marcel Leonardo)</t>
  </si>
  <si>
    <t>20 Aug 2019</t>
  </si>
  <si>
    <t>PSegameshop (PT. Panna Mandiri Sejahtera)</t>
  </si>
  <si>
    <t>Game Fortress (Aditya Kertanugraha)</t>
  </si>
  <si>
    <t>21 Aug 2019</t>
  </si>
  <si>
    <t>Playtest Games</t>
  </si>
  <si>
    <t>22 Aug 2019</t>
  </si>
  <si>
    <t>Visi Perkasa Media, PT</t>
  </si>
  <si>
    <t>23 Aug 2019</t>
  </si>
  <si>
    <t>TCG Shop (Ewi Willian)</t>
  </si>
  <si>
    <t>Sini Duduk Board Game Cafe (PT. Bermain Berjuang Bersama)</t>
  </si>
  <si>
    <t>Unity Toys</t>
  </si>
  <si>
    <t>Hokky Swalayan</t>
  </si>
  <si>
    <t>Next Game</t>
  </si>
  <si>
    <t>Indo Lotte Makmur, PT</t>
  </si>
  <si>
    <t>24 Aug 2019</t>
  </si>
  <si>
    <t>Pulse Game Shop</t>
  </si>
  <si>
    <t>Multi Sarana Prima Nusantara, PT</t>
  </si>
  <si>
    <t>26 Aug 2019</t>
  </si>
  <si>
    <t>27 Aug 2019</t>
  </si>
  <si>
    <t>28 Aug 2019</t>
  </si>
  <si>
    <t>Play Inc</t>
  </si>
  <si>
    <t>29 Aug 2019</t>
  </si>
  <si>
    <t>30 Aug 2019</t>
  </si>
  <si>
    <t>31 Aug 2019</t>
  </si>
  <si>
    <t>02 Sep 2019</t>
  </si>
  <si>
    <t>03 Sep 2019</t>
  </si>
  <si>
    <t>VG Clinic</t>
  </si>
  <si>
    <t>Otakon Hobby Solo</t>
  </si>
  <si>
    <t>04 Sep 2019</t>
  </si>
  <si>
    <t>05 Sep 2019</t>
  </si>
  <si>
    <t>06 Sep 2019</t>
  </si>
  <si>
    <t>Boardgame Lounge Smart Cafe (Rio Suareski)</t>
  </si>
  <si>
    <t>07 Sep 2019</t>
  </si>
  <si>
    <t>Mark Vincent (AKG-TCG Principal)</t>
  </si>
  <si>
    <t>08 Sep 2019</t>
  </si>
  <si>
    <t>09 Sep 2019</t>
  </si>
  <si>
    <t>10 Sep 2019</t>
  </si>
  <si>
    <t>11 Sep 2019</t>
  </si>
  <si>
    <t>12 Sep 2019</t>
  </si>
  <si>
    <t>16 Sep 2019</t>
  </si>
  <si>
    <t>17 Sep 2019</t>
  </si>
  <si>
    <t>18 Sep 2019</t>
  </si>
  <si>
    <t>19 Sep 2019</t>
  </si>
  <si>
    <t>Adrian Lim</t>
  </si>
  <si>
    <t>20 Sep 2019</t>
  </si>
  <si>
    <t>23 Sep 2019</t>
  </si>
  <si>
    <t>24 Sep 2019</t>
  </si>
  <si>
    <t>25 Sep 2019</t>
  </si>
  <si>
    <t>Nimitz Cards</t>
  </si>
  <si>
    <t>26 Sep 2019</t>
  </si>
  <si>
    <t>Winter Games (Sonny Sanjaya)</t>
  </si>
  <si>
    <t>27 Sep 2019</t>
  </si>
  <si>
    <t>Asobi Cafe</t>
  </si>
  <si>
    <t>Eat and Play (Agra Yuriandana)</t>
  </si>
  <si>
    <t>Steven Wonders (Steven Dirga Setya)</t>
  </si>
  <si>
    <t>30 Sep 2019</t>
  </si>
  <si>
    <t>Main Kartu</t>
  </si>
  <si>
    <t>01 Oct 2019</t>
  </si>
  <si>
    <t>Galaxy Pokeshop</t>
  </si>
  <si>
    <t>Boardgame Time (Anthony Reinaldo Halim)</t>
  </si>
  <si>
    <t>02 Oct 2019</t>
  </si>
  <si>
    <t>03 Oct 2019</t>
  </si>
  <si>
    <t>Rickiest Toys and Hobby</t>
  </si>
  <si>
    <t>04 Oct 2019</t>
  </si>
  <si>
    <t>Builders Society (Danny Agustino)</t>
  </si>
  <si>
    <t>07 Oct 2019</t>
  </si>
  <si>
    <t>Ende Jaya (William Mozard)</t>
  </si>
  <si>
    <t>09 Oct 2019</t>
  </si>
  <si>
    <t>Wilton Hobby Shop</t>
  </si>
  <si>
    <t>10 Oct 2019</t>
  </si>
  <si>
    <t>Instyletoys (Irene Kho)</t>
  </si>
  <si>
    <t>12 Oct 2019</t>
  </si>
  <si>
    <t>Gundam Zaku Hobby Corner (Andrew Lee)</t>
  </si>
  <si>
    <t>15 Oct 2019</t>
  </si>
  <si>
    <t>Ultra Toyz</t>
  </si>
  <si>
    <t>16 Oct 2019</t>
  </si>
  <si>
    <t>Headquarters (Rudhi Wijaya)</t>
  </si>
  <si>
    <t>Prul Toys and Games (Ama Bon)</t>
  </si>
  <si>
    <t>17 Oct 2019</t>
  </si>
  <si>
    <t>Happy Loak (Rionaldo Cleoputra)</t>
  </si>
  <si>
    <t>18 Oct 2019</t>
  </si>
  <si>
    <t>Xiaoken Hobby Shop (Albert Wijaya)</t>
  </si>
  <si>
    <t>22 Oct 2019</t>
  </si>
  <si>
    <t>Fairians Card Games (Satya Abidharma)</t>
  </si>
  <si>
    <t>Multi Games Shop (Chandra)</t>
  </si>
  <si>
    <t>08 Nov 2019</t>
  </si>
  <si>
    <t>Axton Salim</t>
  </si>
  <si>
    <t>Shumitako (Pieter Lius)</t>
  </si>
  <si>
    <t>Grand Total</t>
  </si>
  <si>
    <t>Pokemon TCG-Series 2 Booster A</t>
  </si>
  <si>
    <t>Pokemon TCG-Series 2 Booster B</t>
  </si>
  <si>
    <t>Pokemon TCG-Series 2 Starter Deck</t>
  </si>
  <si>
    <t>20 Oct 2019</t>
  </si>
  <si>
    <t>21 Oct 2019</t>
  </si>
  <si>
    <t>Bakso Kerikil Reseup (Yonathan)</t>
  </si>
  <si>
    <t>Anime Machi (David Gunawan)</t>
  </si>
  <si>
    <t>Pika Center (Erwin Widiyanto)</t>
  </si>
  <si>
    <t>Joika Hobby Shop (Johanes Pamudji)</t>
  </si>
  <si>
    <t>Minimart, PT</t>
  </si>
  <si>
    <t>23 Oct 2019</t>
  </si>
  <si>
    <t>24 Oct 2019</t>
  </si>
  <si>
    <t>25 Oct 2019</t>
  </si>
  <si>
    <t>28 Oct 2019</t>
  </si>
  <si>
    <t>29 Oct 2019</t>
  </si>
  <si>
    <t>30 Oct 2019</t>
  </si>
  <si>
    <t>01 Nov 2019</t>
  </si>
  <si>
    <t>04 Nov 2019</t>
  </si>
  <si>
    <t>Chrono Portal (Gilbert Timothy Hendrawan)</t>
  </si>
  <si>
    <t>05 Nov 2019</t>
  </si>
  <si>
    <t>06 Nov 2019</t>
  </si>
  <si>
    <t>07 Nov 2019</t>
  </si>
  <si>
    <t>Duel and Chili (Dennis Tanaka)</t>
  </si>
  <si>
    <t>11 Nov 2019</t>
  </si>
  <si>
    <t>12 Nov 2019</t>
  </si>
  <si>
    <t>25 Nov 2019</t>
  </si>
  <si>
    <t>TCG NoHEYA</t>
  </si>
  <si>
    <t>Pokemon TCG-Series 3 Booster A</t>
  </si>
  <si>
    <t>Pokemon TCG-Series 3 Booster B</t>
  </si>
  <si>
    <t>Pokemon TCG-Series 3 Starter Deck</t>
  </si>
  <si>
    <t>19 Dec 2019</t>
  </si>
  <si>
    <t>23 Dec 2019</t>
  </si>
  <si>
    <t>25 Dec 2019</t>
  </si>
  <si>
    <t>26 Dec 2019</t>
  </si>
  <si>
    <t>ICC CARDS &amp; COLLECTIBLES</t>
  </si>
  <si>
    <t>27 Dec 2019</t>
  </si>
  <si>
    <t>30 Dec 2019</t>
  </si>
  <si>
    <t>03 Jan 2020</t>
  </si>
  <si>
    <t>06 Jan 2020</t>
  </si>
  <si>
    <t>07 Jan 2020</t>
  </si>
  <si>
    <t>09 Jan 2020</t>
  </si>
  <si>
    <t>15 Jan 2020</t>
  </si>
  <si>
    <t>23 Jan 2020</t>
  </si>
  <si>
    <t>04 Feb 2020</t>
  </si>
  <si>
    <t>12 Feb 2020</t>
  </si>
  <si>
    <t>18 Feb 2020</t>
  </si>
  <si>
    <t>Pokemon TCG-Series 4 Booster A</t>
  </si>
  <si>
    <t>Pokemon TCG-Series 4 Booster B</t>
  </si>
  <si>
    <t>Pokemon TCG-Series 4 Starter Deck</t>
  </si>
  <si>
    <t>Quantity (MC)</t>
  </si>
  <si>
    <t>17 Feb 2020</t>
  </si>
  <si>
    <t>20 Feb 2020</t>
  </si>
  <si>
    <t>21 Feb 2020</t>
  </si>
  <si>
    <t>24 Feb 2020</t>
  </si>
  <si>
    <t>Nakama Cafe Bandung</t>
  </si>
  <si>
    <t>25 Feb 2020</t>
  </si>
  <si>
    <t>27 Feb 2020</t>
  </si>
  <si>
    <t>28 Feb 2020</t>
  </si>
</sst>
</file>

<file path=xl/styles.xml><?xml version="1.0" encoding="utf-8"?>
<styleSheet xmlns="http://schemas.openxmlformats.org/spreadsheetml/2006/main">
  <numFmts count="6">
    <numFmt numFmtId="176" formatCode="_-* #,##0.00_-;\-* #,##0.00_-;_-* &quot;-&quot;??.0_-;_-@_-"/>
    <numFmt numFmtId="177" formatCode="_-* #,##0.00_-;\-* #,##0.00_-;_-* &quot;-&quot;_-;_-@_-"/>
    <numFmt numFmtId="178" formatCode="_-&quot;Rp&quot;* #,##0_-;\-&quot;Rp&quot;* #,##0_-;_-&quot;Rp&quot;* &quot;-&quot;_-;_-@_-"/>
    <numFmt numFmtId="179" formatCode="_-* #,##0_-;\-* #,##0_-;_-* &quot;-&quot;_-;_-@_-"/>
    <numFmt numFmtId="180" formatCode="_-* #,##0.00_-;\-* #,##0.00_-;_-* &quot;-&quot;??_-;_-@_-"/>
    <numFmt numFmtId="181" formatCode="_-&quot;Rp&quot;* #,##0.00_-;\-&quot;Rp&quot;* #,##0.00_-;_-&quot;Rp&quot;* &quot;-&quot;??_-;_-@_-"/>
  </numFmts>
  <fonts count="27">
    <font>
      <sz val="11"/>
      <color theme="1"/>
      <name val="Calibri"/>
      <family val="2"/>
      <charset val="0"/>
      <scheme val="minor"/>
    </font>
    <font>
      <b/>
      <sz val="8"/>
      <color rgb="FF000080"/>
      <name val="Arial"/>
      <family val="2"/>
      <charset val="0"/>
    </font>
    <font>
      <b/>
      <sz val="9"/>
      <color rgb="FF000080"/>
      <name val="Arial"/>
      <family val="2"/>
      <charset val="0"/>
    </font>
    <font>
      <sz val="8"/>
      <color rgb="FF000000"/>
      <name val="Arial"/>
      <family val="2"/>
      <charset val="0"/>
    </font>
    <font>
      <b/>
      <sz val="11"/>
      <color rgb="FF000000"/>
      <name val="Tahoma"/>
      <family val="2"/>
      <charset val="0"/>
    </font>
    <font>
      <b/>
      <sz val="16"/>
      <color rgb="FF800000"/>
      <name val="Arial"/>
      <family val="2"/>
      <charset val="0"/>
    </font>
    <font>
      <b/>
      <sz val="10"/>
      <color rgb="FF000000"/>
      <name val="Tahoma"/>
      <family val="2"/>
      <charset val="0"/>
    </font>
    <font>
      <sz val="8"/>
      <color rgb="FFFF0000"/>
      <name val="Arial"/>
      <family val="2"/>
      <charset val="0"/>
    </font>
    <font>
      <b/>
      <sz val="11"/>
      <color theme="0"/>
      <name val="Calibri"/>
      <family val="2"/>
      <charset val="0"/>
      <scheme val="minor"/>
    </font>
    <font>
      <sz val="11"/>
      <color rgb="FFFF0000"/>
      <name val="Calibri"/>
      <family val="2"/>
      <charset val="0"/>
      <scheme val="minor"/>
    </font>
    <font>
      <sz val="11"/>
      <color rgb="FFFA7D00"/>
      <name val="Calibri"/>
      <family val="2"/>
      <charset val="0"/>
      <scheme val="minor"/>
    </font>
    <font>
      <sz val="11"/>
      <color rgb="FF3F3F76"/>
      <name val="Calibri"/>
      <family val="2"/>
      <charset val="0"/>
      <scheme val="minor"/>
    </font>
    <font>
      <b/>
      <sz val="13"/>
      <color theme="3"/>
      <name val="Calibri"/>
      <family val="2"/>
      <charset val="0"/>
      <scheme val="minor"/>
    </font>
    <font>
      <sz val="11"/>
      <color rgb="FF006100"/>
      <name val="Calibri"/>
      <family val="2"/>
      <charset val="0"/>
      <scheme val="minor"/>
    </font>
    <font>
      <b/>
      <sz val="15"/>
      <color theme="3"/>
      <name val="Calibri"/>
      <family val="2"/>
      <charset val="0"/>
      <scheme val="minor"/>
    </font>
    <font>
      <sz val="11"/>
      <color rgb="FF9C5700"/>
      <name val="Calibri"/>
      <family val="2"/>
      <charset val="0"/>
      <scheme val="minor"/>
    </font>
    <font>
      <sz val="11"/>
      <color theme="0"/>
      <name val="Calibri"/>
      <family val="2"/>
      <charset val="0"/>
      <scheme val="minor"/>
    </font>
    <font>
      <sz val="18"/>
      <color theme="3"/>
      <name val="Calibri Light"/>
      <family val="2"/>
      <charset val="0"/>
      <scheme val="major"/>
    </font>
    <font>
      <b/>
      <sz val="11"/>
      <color theme="3"/>
      <name val="Calibri"/>
      <family val="2"/>
      <charset val="0"/>
      <scheme val="minor"/>
    </font>
    <font>
      <u/>
      <sz val="11"/>
      <color rgb="FF0000FF"/>
      <name val="Calibri"/>
      <charset val="0"/>
      <scheme val="minor"/>
    </font>
    <font>
      <sz val="8"/>
      <color rgb="FF000000"/>
      <name val="Tahoma"/>
      <family val="2"/>
      <charset val="0"/>
    </font>
    <font>
      <b/>
      <sz val="11"/>
      <color rgb="FFFA7D00"/>
      <name val="Calibri"/>
      <family val="2"/>
      <charset val="0"/>
      <scheme val="minor"/>
    </font>
    <font>
      <i/>
      <sz val="11"/>
      <color rgb="FF7F7F7F"/>
      <name val="Calibri"/>
      <family val="2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family val="2"/>
      <charset val="0"/>
      <scheme val="minor"/>
    </font>
    <font>
      <sz val="11"/>
      <color rgb="FF9C0006"/>
      <name val="Calibri"/>
      <family val="2"/>
      <charset val="0"/>
      <scheme val="minor"/>
    </font>
    <font>
      <b/>
      <sz val="11"/>
      <color theme="1"/>
      <name val="Calibri"/>
      <family val="2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50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/>
      <top/>
      <bottom style="thin">
        <color auto="1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/>
      <diagonal/>
    </border>
    <border>
      <left style="thin">
        <color auto="1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indexed="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indexed="0"/>
      </right>
      <top/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indexed="0"/>
      </right>
      <top/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auto="1"/>
      </top>
      <bottom/>
      <diagonal/>
    </border>
    <border>
      <left style="thin">
        <color indexed="0"/>
      </left>
      <right style="thin">
        <color indexed="0"/>
      </right>
      <top style="thin">
        <color auto="1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indexed="0"/>
      </top>
      <bottom/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/>
      <top/>
      <bottom/>
      <diagonal/>
    </border>
    <border>
      <left style="thin">
        <color indexed="0"/>
      </left>
      <right style="thin">
        <color auto="1"/>
      </right>
      <top style="thin">
        <color indexed="0"/>
      </top>
      <bottom/>
      <diagonal/>
    </border>
    <border>
      <left style="thin">
        <color indexed="0"/>
      </left>
      <right style="thin">
        <color auto="1"/>
      </right>
      <top/>
      <bottom/>
      <diagonal/>
    </border>
    <border>
      <left style="thin">
        <color indexed="0"/>
      </left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0" fillId="15" borderId="0" applyNumberFormat="0" applyBorder="0" applyAlignment="0" applyProtection="0"/>
    <xf numFmtId="180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" fontId="7" fillId="0" borderId="0">
      <alignment horizontal="right" vertical="center"/>
    </xf>
    <xf numFmtId="178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8" fillId="2" borderId="41" applyNumberFormat="0" applyAlignment="0" applyProtection="0"/>
    <xf numFmtId="0" fontId="12" fillId="0" borderId="44" applyNumberFormat="0" applyFill="0" applyAlignment="0" applyProtection="0"/>
    <xf numFmtId="0" fontId="0" fillId="11" borderId="46" applyNumberFormat="0" applyFont="0" applyAlignment="0" applyProtection="0"/>
    <xf numFmtId="0" fontId="19" fillId="0" borderId="0" applyNumberFormat="0" applyFill="0" applyBorder="0" applyAlignment="0" applyProtection="0">
      <alignment vertical="center"/>
    </xf>
    <xf numFmtId="4" fontId="7" fillId="0" borderId="0">
      <alignment horizontal="right" vertical="center"/>
    </xf>
    <xf numFmtId="0" fontId="0" fillId="4" borderId="0" applyNumberFormat="0" applyBorder="0" applyAlignment="0" applyProtection="0"/>
    <xf numFmtId="4" fontId="3" fillId="0" borderId="0">
      <alignment horizontal="right" vertical="top"/>
    </xf>
    <xf numFmtId="0" fontId="23" fillId="0" borderId="0" applyNumberFormat="0" applyFill="0" applyBorder="0" applyAlignment="0" applyProtection="0">
      <alignment vertical="center"/>
    </xf>
    <xf numFmtId="0" fontId="0" fillId="3" borderId="0" applyNumberFormat="0" applyBorder="0" applyAlignment="0" applyProtection="0"/>
    <xf numFmtId="0" fontId="9" fillId="0" borderId="0" applyNumberFormat="0" applyFill="0" applyBorder="0" applyAlignment="0" applyProtection="0"/>
    <xf numFmtId="0" fontId="0" fillId="12" borderId="0" applyNumberFormat="0" applyBorder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" fontId="3" fillId="0" borderId="0">
      <alignment horizontal="left" vertical="top"/>
    </xf>
    <xf numFmtId="0" fontId="14" fillId="0" borderId="45" applyNumberFormat="0" applyFill="0" applyAlignment="0" applyProtection="0"/>
    <xf numFmtId="0" fontId="18" fillId="0" borderId="47" applyNumberFormat="0" applyFill="0" applyAlignment="0" applyProtection="0"/>
    <xf numFmtId="0" fontId="18" fillId="0" borderId="0" applyNumberFormat="0" applyFill="0" applyBorder="0" applyAlignment="0" applyProtection="0"/>
    <xf numFmtId="0" fontId="11" fillId="5" borderId="43" applyNumberFormat="0" applyAlignment="0" applyProtection="0"/>
    <xf numFmtId="4" fontId="1" fillId="0" borderId="0">
      <alignment horizontal="right" vertical="center"/>
    </xf>
    <xf numFmtId="0" fontId="0" fillId="20" borderId="0" applyNumberFormat="0" applyBorder="0" applyAlignment="0" applyProtection="0"/>
    <xf numFmtId="4" fontId="6" fillId="0" borderId="0">
      <alignment horizontal="center" vertical="top"/>
    </xf>
    <xf numFmtId="0" fontId="13" fillId="9" borderId="0" applyNumberFormat="0" applyBorder="0" applyAlignment="0" applyProtection="0"/>
    <xf numFmtId="0" fontId="24" fillId="18" borderId="48" applyNumberFormat="0" applyAlignment="0" applyProtection="0"/>
    <xf numFmtId="0" fontId="0" fillId="27" borderId="0" applyNumberFormat="0" applyBorder="0" applyAlignment="0" applyProtection="0"/>
    <xf numFmtId="0" fontId="21" fillId="18" borderId="43" applyNumberFormat="0" applyAlignment="0" applyProtection="0"/>
    <xf numFmtId="0" fontId="10" fillId="0" borderId="42" applyNumberFormat="0" applyFill="0" applyAlignment="0" applyProtection="0"/>
    <xf numFmtId="0" fontId="26" fillId="0" borderId="49" applyNumberFormat="0" applyFill="0" applyAlignment="0" applyProtection="0"/>
    <xf numFmtId="0" fontId="25" fillId="30" borderId="0" applyNumberFormat="0" applyBorder="0" applyAlignment="0" applyProtection="0"/>
    <xf numFmtId="0" fontId="15" fillId="13" borderId="0" applyNumberFormat="0" applyBorder="0" applyAlignment="0" applyProtection="0"/>
    <xf numFmtId="0" fontId="16" fillId="21" borderId="0" applyNumberFormat="0" applyBorder="0" applyAlignment="0" applyProtection="0"/>
    <xf numFmtId="0" fontId="0" fillId="28" borderId="0" applyNumberFormat="0" applyBorder="0" applyAlignment="0" applyProtection="0"/>
    <xf numFmtId="4" fontId="4" fillId="0" borderId="0">
      <alignment horizontal="center" vertical="top"/>
    </xf>
    <xf numFmtId="0" fontId="0" fillId="10" borderId="0" applyNumberFormat="0" applyBorder="0" applyAlignment="0" applyProtection="0"/>
    <xf numFmtId="4" fontId="3" fillId="0" borderId="0">
      <alignment horizontal="right" vertical="center"/>
    </xf>
    <xf numFmtId="0" fontId="16" fillId="24" borderId="0" applyNumberFormat="0" applyBorder="0" applyAlignment="0" applyProtection="0"/>
    <xf numFmtId="0" fontId="0" fillId="32" borderId="0" applyNumberFormat="0" applyBorder="0" applyAlignment="0" applyProtection="0"/>
    <xf numFmtId="0" fontId="0" fillId="8" borderId="0" applyNumberFormat="0" applyBorder="0" applyAlignment="0" applyProtection="0"/>
    <xf numFmtId="4" fontId="5" fillId="0" borderId="0">
      <alignment horizontal="center" vertical="top"/>
    </xf>
    <xf numFmtId="0" fontId="0" fillId="7" borderId="0" applyNumberFormat="0" applyBorder="0" applyAlignment="0" applyProtection="0"/>
    <xf numFmtId="4" fontId="20" fillId="0" borderId="0">
      <alignment horizontal="center" vertical="top"/>
    </xf>
    <xf numFmtId="0" fontId="16" fillId="16" borderId="0" applyNumberFormat="0" applyBorder="0" applyAlignment="0" applyProtection="0"/>
    <xf numFmtId="0" fontId="0" fillId="26" borderId="0" applyNumberFormat="0" applyBorder="0" applyAlignment="0" applyProtection="0"/>
    <xf numFmtId="4" fontId="20" fillId="0" borderId="0">
      <alignment horizontal="left" vertical="top"/>
    </xf>
    <xf numFmtId="0" fontId="16" fillId="19" borderId="0" applyNumberFormat="0" applyBorder="0" applyAlignment="0" applyProtection="0"/>
    <xf numFmtId="0" fontId="0" fillId="17" borderId="0" applyNumberFormat="0" applyBorder="0" applyAlignment="0" applyProtection="0"/>
    <xf numFmtId="0" fontId="0" fillId="6" borderId="0" applyNumberFormat="0" applyBorder="0" applyAlignment="0" applyProtection="0"/>
    <xf numFmtId="4" fontId="20" fillId="0" borderId="0">
      <alignment horizontal="right" vertical="top"/>
    </xf>
    <xf numFmtId="0" fontId="16" fillId="23" borderId="0" applyNumberFormat="0" applyBorder="0" applyAlignment="0" applyProtection="0"/>
    <xf numFmtId="0" fontId="0" fillId="22" borderId="0" applyNumberFormat="0" applyBorder="0" applyAlignment="0" applyProtection="0"/>
    <xf numFmtId="0" fontId="0" fillId="31" borderId="0" applyNumberFormat="0" applyBorder="0" applyAlignment="0" applyProtection="0"/>
    <xf numFmtId="4" fontId="2" fillId="0" borderId="0">
      <alignment horizontal="center" vertical="center"/>
    </xf>
    <xf numFmtId="4" fontId="3" fillId="0" borderId="0">
      <alignment horizontal="left" vertical="top"/>
    </xf>
    <xf numFmtId="0" fontId="16" fillId="25" borderId="0" applyNumberFormat="0" applyBorder="0" applyAlignment="0" applyProtection="0"/>
    <xf numFmtId="0" fontId="0" fillId="29" borderId="0" applyNumberFormat="0" applyBorder="0" applyAlignment="0" applyProtection="0"/>
    <xf numFmtId="0" fontId="0" fillId="14" borderId="0" applyNumberFormat="0" applyBorder="0" applyAlignment="0" applyProtection="0"/>
    <xf numFmtId="4" fontId="1" fillId="0" borderId="0">
      <alignment horizontal="center" vertical="center"/>
    </xf>
    <xf numFmtId="179" fontId="0" fillId="0" borderId="0" applyFont="0" applyFill="0" applyBorder="0" applyAlignment="0" applyProtection="0"/>
    <xf numFmtId="4" fontId="2" fillId="0" borderId="0">
      <alignment horizontal="center" vertical="center"/>
    </xf>
    <xf numFmtId="4" fontId="2" fillId="0" borderId="0">
      <alignment horizontal="center" vertical="center"/>
    </xf>
    <xf numFmtId="4" fontId="1" fillId="0" borderId="0">
      <alignment horizontal="right" vertical="center"/>
    </xf>
    <xf numFmtId="4" fontId="3" fillId="0" borderId="0">
      <alignment horizontal="left" vertical="top"/>
    </xf>
    <xf numFmtId="4" fontId="3" fillId="0" borderId="0">
      <alignment horizontal="left" vertical="top"/>
    </xf>
    <xf numFmtId="4" fontId="3" fillId="0" borderId="0">
      <alignment horizontal="right" vertical="center"/>
    </xf>
  </cellStyleXfs>
  <cellXfs count="124">
    <xf numFmtId="0" fontId="0" fillId="0" borderId="0" xfId="0"/>
    <xf numFmtId="4" fontId="1" fillId="0" borderId="1" xfId="63" applyBorder="1" applyAlignment="1">
      <alignment horizontal="center" vertical="center" wrapText="1"/>
    </xf>
    <xf numFmtId="4" fontId="1" fillId="0" borderId="2" xfId="63" applyBorder="1" applyAlignment="1">
      <alignment horizontal="center" vertical="center" wrapText="1"/>
    </xf>
    <xf numFmtId="4" fontId="2" fillId="0" borderId="3" xfId="21" applyFont="1" applyFill="1" applyBorder="1" applyAlignment="1">
      <alignment horizontal="center" vertical="center" wrapText="1"/>
    </xf>
    <xf numFmtId="4" fontId="2" fillId="0" borderId="0" xfId="59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79" fontId="1" fillId="0" borderId="3" xfId="3" applyFont="1" applyBorder="1" applyAlignment="1">
      <alignment horizontal="center" vertical="center" wrapText="1"/>
    </xf>
    <xf numFmtId="4" fontId="1" fillId="0" borderId="0" xfId="63" applyBorder="1" applyAlignment="1">
      <alignment horizontal="center" vertical="center" wrapText="1"/>
    </xf>
    <xf numFmtId="4" fontId="3" fillId="0" borderId="1" xfId="67" applyFont="1" applyFill="1" applyBorder="1" applyAlignment="1">
      <alignment horizontal="left" vertical="top" wrapText="1"/>
    </xf>
    <xf numFmtId="4" fontId="3" fillId="0" borderId="0" xfId="67" applyFont="1" applyFill="1" applyBorder="1" applyAlignment="1">
      <alignment horizontal="left" vertical="top" wrapText="1"/>
    </xf>
    <xf numFmtId="4" fontId="3" fillId="0" borderId="6" xfId="67" applyFont="1" applyFill="1" applyBorder="1" applyAlignment="1">
      <alignment horizontal="left" vertical="top" wrapText="1"/>
    </xf>
    <xf numFmtId="179" fontId="3" fillId="0" borderId="3" xfId="3" applyFont="1" applyBorder="1" applyAlignment="1">
      <alignment horizontal="right" vertical="center" wrapText="1"/>
    </xf>
    <xf numFmtId="0" fontId="3" fillId="0" borderId="0" xfId="70" applyNumberFormat="1" applyBorder="1" applyAlignment="1">
      <alignment horizontal="right" vertical="center" wrapText="1"/>
    </xf>
    <xf numFmtId="4" fontId="1" fillId="0" borderId="6" xfId="69" applyFont="1" applyFill="1" applyBorder="1" applyAlignment="1">
      <alignment horizontal="right" vertical="center" wrapText="1"/>
    </xf>
    <xf numFmtId="0" fontId="0" fillId="0" borderId="7" xfId="0" applyBorder="1" applyAlignment="1">
      <alignment wrapText="1"/>
    </xf>
    <xf numFmtId="4" fontId="3" fillId="0" borderId="8" xfId="67" applyFont="1" applyFill="1" applyBorder="1" applyAlignment="1">
      <alignment horizontal="left" vertical="top" wrapText="1"/>
    </xf>
    <xf numFmtId="4" fontId="3" fillId="0" borderId="9" xfId="67" applyFont="1" applyFill="1" applyBorder="1" applyAlignment="1">
      <alignment horizontal="left" vertical="top" wrapText="1"/>
    </xf>
    <xf numFmtId="4" fontId="3" fillId="0" borderId="10" xfId="67" applyFont="1" applyFill="1" applyBorder="1" applyAlignment="1">
      <alignment horizontal="left" vertical="top" wrapText="1"/>
    </xf>
    <xf numFmtId="4" fontId="3" fillId="0" borderId="11" xfId="67" applyFont="1" applyFill="1" applyBorder="1" applyAlignment="1">
      <alignment horizontal="left" vertical="top" wrapText="1"/>
    </xf>
    <xf numFmtId="0" fontId="0" fillId="0" borderId="12" xfId="0" applyBorder="1" applyAlignment="1">
      <alignment wrapText="1"/>
    </xf>
    <xf numFmtId="4" fontId="3" fillId="0" borderId="12" xfId="67" applyFont="1" applyFill="1" applyBorder="1" applyAlignment="1">
      <alignment horizontal="left" vertical="top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4" fontId="3" fillId="0" borderId="15" xfId="67" applyFont="1" applyFill="1" applyBorder="1" applyAlignment="1">
      <alignment horizontal="left" vertical="top" wrapText="1"/>
    </xf>
    <xf numFmtId="4" fontId="3" fillId="0" borderId="16" xfId="67" applyFont="1" applyFill="1" applyBorder="1" applyAlignment="1">
      <alignment horizontal="left" vertical="top" wrapText="1"/>
    </xf>
    <xf numFmtId="4" fontId="1" fillId="0" borderId="17" xfId="69" applyFont="1" applyFill="1" applyBorder="1" applyAlignment="1">
      <alignment horizontal="right" vertical="center" wrapText="1"/>
    </xf>
    <xf numFmtId="179" fontId="1" fillId="0" borderId="3" xfId="3" applyFont="1" applyBorder="1" applyAlignment="1">
      <alignment horizontal="right" vertical="center" wrapText="1"/>
    </xf>
    <xf numFmtId="0" fontId="0" fillId="0" borderId="0" xfId="0" applyBorder="1" applyAlignment="1">
      <alignment wrapText="1"/>
    </xf>
    <xf numFmtId="4" fontId="4" fillId="0" borderId="0" xfId="39" applyAlignment="1">
      <alignment horizontal="center" vertical="top" wrapText="1"/>
    </xf>
    <xf numFmtId="4" fontId="5" fillId="0" borderId="0" xfId="45" applyAlignment="1">
      <alignment horizontal="center" vertical="top" wrapText="1"/>
    </xf>
    <xf numFmtId="4" fontId="6" fillId="0" borderId="0" xfId="28" applyAlignment="1">
      <alignment horizontal="center" vertical="top" wrapText="1"/>
    </xf>
    <xf numFmtId="4" fontId="3" fillId="0" borderId="0" xfId="14" applyAlignment="1">
      <alignment horizontal="right" vertical="top" wrapText="1"/>
    </xf>
    <xf numFmtId="179" fontId="2" fillId="0" borderId="3" xfId="64" applyFont="1" applyBorder="1" applyAlignment="1">
      <alignment horizontal="center" vertical="center" wrapText="1"/>
    </xf>
    <xf numFmtId="179" fontId="0" fillId="0" borderId="3" xfId="64" applyFont="1" applyBorder="1" applyAlignment="1">
      <alignment wrapText="1"/>
    </xf>
    <xf numFmtId="179" fontId="1" fillId="0" borderId="18" xfId="64" applyFont="1" applyBorder="1" applyAlignment="1">
      <alignment horizontal="center" vertical="center" wrapText="1"/>
    </xf>
    <xf numFmtId="179" fontId="1" fillId="0" borderId="3" xfId="64" applyFont="1" applyBorder="1" applyAlignment="1">
      <alignment horizontal="center" vertical="center" wrapText="1"/>
    </xf>
    <xf numFmtId="4" fontId="3" fillId="0" borderId="10" xfId="68" applyBorder="1" applyAlignment="1">
      <alignment horizontal="left" vertical="top" wrapText="1"/>
    </xf>
    <xf numFmtId="4" fontId="3" fillId="0" borderId="8" xfId="68" applyBorder="1" applyAlignment="1">
      <alignment horizontal="left" vertical="top" wrapText="1"/>
    </xf>
    <xf numFmtId="4" fontId="3" fillId="0" borderId="19" xfId="68" applyBorder="1" applyAlignment="1">
      <alignment horizontal="left" vertical="top" wrapText="1"/>
    </xf>
    <xf numFmtId="179" fontId="3" fillId="0" borderId="3" xfId="64" applyFont="1" applyBorder="1" applyAlignment="1">
      <alignment horizontal="right" vertical="center" wrapText="1"/>
    </xf>
    <xf numFmtId="0" fontId="0" fillId="0" borderId="20" xfId="0" applyBorder="1" applyAlignment="1">
      <alignment wrapText="1"/>
    </xf>
    <xf numFmtId="4" fontId="1" fillId="0" borderId="10" xfId="26" applyBorder="1" applyAlignment="1">
      <alignment horizontal="right" vertical="center" wrapText="1"/>
    </xf>
    <xf numFmtId="0" fontId="0" fillId="0" borderId="16" xfId="0" applyBorder="1" applyAlignment="1">
      <alignment wrapText="1"/>
    </xf>
    <xf numFmtId="4" fontId="3" fillId="0" borderId="21" xfId="68" applyBorder="1" applyAlignment="1">
      <alignment horizontal="left" vertical="top" wrapText="1"/>
    </xf>
    <xf numFmtId="4" fontId="3" fillId="0" borderId="11" xfId="68" applyBorder="1" applyAlignment="1">
      <alignment horizontal="left" vertical="top" wrapText="1"/>
    </xf>
    <xf numFmtId="4" fontId="3" fillId="0" borderId="12" xfId="68" applyBorder="1" applyAlignment="1">
      <alignment horizontal="left" vertical="top" wrapText="1"/>
    </xf>
    <xf numFmtId="4" fontId="3" fillId="0" borderId="6" xfId="68" applyBorder="1" applyAlignment="1">
      <alignment horizontal="left" vertical="top" wrapText="1"/>
    </xf>
    <xf numFmtId="4" fontId="3" fillId="0" borderId="0" xfId="68" applyBorder="1" applyAlignment="1">
      <alignment horizontal="left" vertical="top" wrapText="1"/>
    </xf>
    <xf numFmtId="4" fontId="3" fillId="0" borderId="22" xfId="68" applyBorder="1" applyAlignment="1">
      <alignment horizontal="left" vertical="top" wrapText="1"/>
    </xf>
    <xf numFmtId="4" fontId="3" fillId="0" borderId="9" xfId="68" applyBorder="1" applyAlignment="1">
      <alignment horizontal="left" vertical="top" wrapText="1"/>
    </xf>
    <xf numFmtId="4" fontId="1" fillId="0" borderId="6" xfId="26" applyBorder="1" applyAlignment="1">
      <alignment horizontal="right" vertical="center" wrapText="1"/>
    </xf>
    <xf numFmtId="4" fontId="3" fillId="0" borderId="14" xfId="68" applyBorder="1" applyAlignment="1">
      <alignment horizontal="left" vertical="top" wrapText="1"/>
    </xf>
    <xf numFmtId="4" fontId="3" fillId="0" borderId="1" xfId="68" applyBorder="1" applyAlignment="1">
      <alignment horizontal="left" vertical="top" wrapText="1"/>
    </xf>
    <xf numFmtId="4" fontId="3" fillId="0" borderId="7" xfId="68" applyBorder="1" applyAlignment="1">
      <alignment horizontal="left" vertical="top" wrapText="1"/>
    </xf>
    <xf numFmtId="4" fontId="1" fillId="0" borderId="17" xfId="26" applyBorder="1" applyAlignment="1">
      <alignment horizontal="right" vertical="center" wrapText="1"/>
    </xf>
    <xf numFmtId="4" fontId="3" fillId="0" borderId="16" xfId="68" applyBorder="1" applyAlignment="1">
      <alignment horizontal="left" vertical="top" wrapText="1"/>
    </xf>
    <xf numFmtId="4" fontId="3" fillId="0" borderId="1" xfId="67" applyFont="1" applyFill="1" applyBorder="1" applyAlignment="1">
      <alignment vertical="top" wrapText="1"/>
    </xf>
    <xf numFmtId="0" fontId="0" fillId="0" borderId="4" xfId="0" applyBorder="1" applyAlignment="1">
      <alignment vertical="top" wrapText="1"/>
    </xf>
    <xf numFmtId="4" fontId="1" fillId="0" borderId="23" xfId="69" applyFont="1" applyFill="1" applyBorder="1" applyAlignment="1">
      <alignment horizontal="right" vertical="center" wrapText="1"/>
    </xf>
    <xf numFmtId="179" fontId="1" fillId="0" borderId="3" xfId="64" applyFont="1" applyBorder="1" applyAlignment="1">
      <alignment horizontal="right" vertical="center" wrapText="1"/>
    </xf>
    <xf numFmtId="4" fontId="2" fillId="0" borderId="0" xfId="65" applyBorder="1" applyAlignment="1">
      <alignment horizontal="center" vertical="center" wrapText="1"/>
    </xf>
    <xf numFmtId="179" fontId="7" fillId="0" borderId="3" xfId="64" applyFont="1" applyBorder="1" applyAlignment="1">
      <alignment horizontal="right" vertical="center" wrapText="1"/>
    </xf>
    <xf numFmtId="4" fontId="6" fillId="0" borderId="0" xfId="28" applyAlignment="1">
      <alignment horizontal="center" vertical="center" wrapText="1"/>
    </xf>
    <xf numFmtId="4" fontId="2" fillId="0" borderId="6" xfId="58" applyBorder="1" applyAlignment="1">
      <alignment horizontal="center" vertical="center" wrapText="1"/>
    </xf>
    <xf numFmtId="0" fontId="0" fillId="0" borderId="15" xfId="0" applyBorder="1" applyAlignment="1">
      <alignment wrapText="1"/>
    </xf>
    <xf numFmtId="179" fontId="2" fillId="0" borderId="23" xfId="64" applyFont="1" applyBorder="1" applyAlignment="1">
      <alignment horizontal="center" vertical="center" wrapText="1"/>
    </xf>
    <xf numFmtId="179" fontId="1" fillId="0" borderId="1" xfId="64" applyFont="1" applyBorder="1" applyAlignment="1">
      <alignment horizontal="center" vertical="center" wrapText="1"/>
    </xf>
    <xf numFmtId="4" fontId="3" fillId="0" borderId="24" xfId="21" applyBorder="1" applyAlignment="1">
      <alignment horizontal="left" vertical="top" wrapText="1"/>
    </xf>
    <xf numFmtId="4" fontId="3" fillId="0" borderId="8" xfId="21" applyBorder="1" applyAlignment="1">
      <alignment horizontal="left" vertical="top" wrapText="1"/>
    </xf>
    <xf numFmtId="4" fontId="3" fillId="0" borderId="11" xfId="21" applyBorder="1" applyAlignment="1">
      <alignment horizontal="left" vertical="top" wrapText="1"/>
    </xf>
    <xf numFmtId="0" fontId="0" fillId="0" borderId="25" xfId="0" applyBorder="1" applyAlignment="1">
      <alignment wrapText="1"/>
    </xf>
    <xf numFmtId="4" fontId="1" fillId="0" borderId="6" xfId="67" applyBorder="1" applyAlignment="1">
      <alignment horizontal="right" vertical="center" wrapText="1"/>
    </xf>
    <xf numFmtId="4" fontId="3" fillId="0" borderId="26" xfId="21" applyBorder="1" applyAlignment="1">
      <alignment horizontal="left" vertical="top" wrapText="1"/>
    </xf>
    <xf numFmtId="4" fontId="3" fillId="0" borderId="9" xfId="21" applyBorder="1" applyAlignment="1">
      <alignment horizontal="left" vertical="top" wrapText="1"/>
    </xf>
    <xf numFmtId="0" fontId="0" fillId="0" borderId="22" xfId="0" applyBorder="1" applyAlignment="1">
      <alignment wrapText="1"/>
    </xf>
    <xf numFmtId="4" fontId="3" fillId="0" borderId="19" xfId="21" applyBorder="1" applyAlignment="1">
      <alignment horizontal="left" vertical="top" wrapText="1"/>
    </xf>
    <xf numFmtId="4" fontId="3" fillId="0" borderId="4" xfId="21" applyBorder="1" applyAlignment="1">
      <alignment horizontal="left" vertical="top" wrapText="1"/>
    </xf>
    <xf numFmtId="4" fontId="3" fillId="0" borderId="27" xfId="21" applyBorder="1" applyAlignment="1">
      <alignment horizontal="left" vertical="top" wrapText="1"/>
    </xf>
    <xf numFmtId="4" fontId="3" fillId="0" borderId="7" xfId="21" applyBorder="1" applyAlignment="1">
      <alignment horizontal="left" vertical="top" wrapText="1"/>
    </xf>
    <xf numFmtId="4" fontId="3" fillId="0" borderId="16" xfId="21" applyBorder="1" applyAlignment="1">
      <alignment horizontal="left" vertical="top" wrapText="1"/>
    </xf>
    <xf numFmtId="0" fontId="0" fillId="0" borderId="28" xfId="0" applyBorder="1" applyAlignment="1">
      <alignment wrapText="1"/>
    </xf>
    <xf numFmtId="4" fontId="3" fillId="0" borderId="24" xfId="69" applyBorder="1" applyAlignment="1">
      <alignment horizontal="center" vertical="top" wrapText="1"/>
    </xf>
    <xf numFmtId="4" fontId="3" fillId="0" borderId="22" xfId="69" applyBorder="1" applyAlignment="1">
      <alignment horizontal="center" vertical="top" wrapText="1"/>
    </xf>
    <xf numFmtId="4" fontId="3" fillId="0" borderId="6" xfId="21" applyBorder="1" applyAlignment="1">
      <alignment horizontal="left" vertical="top" wrapText="1"/>
    </xf>
    <xf numFmtId="4" fontId="3" fillId="0" borderId="23" xfId="21" applyBorder="1" applyAlignment="1">
      <alignment horizontal="left" vertical="top" wrapText="1"/>
    </xf>
    <xf numFmtId="179" fontId="2" fillId="0" borderId="15" xfId="64" applyFont="1" applyBorder="1" applyAlignment="1">
      <alignment horizontal="center" vertical="center" wrapText="1"/>
    </xf>
    <xf numFmtId="179" fontId="1" fillId="0" borderId="29" xfId="64" applyFont="1" applyBorder="1" applyAlignment="1">
      <alignment horizontal="center" vertical="center" wrapText="1"/>
    </xf>
    <xf numFmtId="4" fontId="3" fillId="0" borderId="30" xfId="21" applyBorder="1" applyAlignment="1">
      <alignment horizontal="left" vertical="top" wrapText="1"/>
    </xf>
    <xf numFmtId="4" fontId="3" fillId="0" borderId="28" xfId="69" applyBorder="1" applyAlignment="1">
      <alignment horizontal="center" vertical="top" wrapText="1"/>
    </xf>
    <xf numFmtId="4" fontId="3" fillId="0" borderId="1" xfId="21" applyBorder="1" applyAlignment="1">
      <alignment horizontal="left" vertical="top" wrapText="1"/>
    </xf>
    <xf numFmtId="4" fontId="3" fillId="0" borderId="10" xfId="21" applyBorder="1" applyAlignment="1">
      <alignment horizontal="left" vertical="top" wrapText="1"/>
    </xf>
    <xf numFmtId="4" fontId="1" fillId="0" borderId="17" xfId="67" applyBorder="1" applyAlignment="1">
      <alignment horizontal="right" vertical="center" wrapText="1"/>
    </xf>
    <xf numFmtId="4" fontId="3" fillId="0" borderId="31" xfId="21" applyBorder="1" applyAlignment="1">
      <alignment horizontal="left" vertical="top" wrapText="1"/>
    </xf>
    <xf numFmtId="4" fontId="3" fillId="0" borderId="32" xfId="21" applyBorder="1" applyAlignment="1">
      <alignment horizontal="left" vertical="top" wrapText="1"/>
    </xf>
    <xf numFmtId="0" fontId="0" fillId="0" borderId="33" xfId="0" applyBorder="1" applyAlignment="1">
      <alignment wrapText="1"/>
    </xf>
    <xf numFmtId="0" fontId="0" fillId="0" borderId="34" xfId="0" applyBorder="1" applyAlignment="1">
      <alignment wrapText="1"/>
    </xf>
    <xf numFmtId="4" fontId="3" fillId="0" borderId="0" xfId="21" applyBorder="1" applyAlignment="1">
      <alignment horizontal="left" vertical="top" wrapText="1"/>
    </xf>
    <xf numFmtId="179" fontId="1" fillId="0" borderId="30" xfId="64" applyFont="1" applyBorder="1" applyAlignment="1">
      <alignment horizontal="right" vertical="center" wrapText="1"/>
    </xf>
    <xf numFmtId="179" fontId="1" fillId="0" borderId="35" xfId="64" applyFont="1" applyBorder="1" applyAlignment="1">
      <alignment horizontal="right" vertical="center" wrapText="1"/>
    </xf>
    <xf numFmtId="0" fontId="0" fillId="0" borderId="0" xfId="0" applyAlignment="1">
      <alignment wrapText="1"/>
    </xf>
    <xf numFmtId="179" fontId="0" fillId="0" borderId="0" xfId="3" applyFont="1" applyAlignment="1">
      <alignment wrapText="1"/>
    </xf>
    <xf numFmtId="179" fontId="2" fillId="0" borderId="6" xfId="3" applyFont="1" applyBorder="1" applyAlignment="1">
      <alignment horizontal="center" vertical="center" wrapText="1"/>
    </xf>
    <xf numFmtId="4" fontId="1" fillId="0" borderId="10" xfId="63" applyBorder="1" applyAlignment="1">
      <alignment horizontal="center" vertical="center" wrapText="1"/>
    </xf>
    <xf numFmtId="179" fontId="1" fillId="0" borderId="1" xfId="3" applyFont="1" applyBorder="1" applyAlignment="1">
      <alignment horizontal="center" vertical="center" wrapText="1"/>
    </xf>
    <xf numFmtId="177" fontId="3" fillId="0" borderId="3" xfId="3" applyNumberFormat="1" applyFont="1" applyBorder="1" applyAlignment="1">
      <alignment horizontal="right" vertical="center" wrapText="1"/>
    </xf>
    <xf numFmtId="176" fontId="3" fillId="0" borderId="3" xfId="2" applyNumberFormat="1" applyFont="1" applyBorder="1" applyAlignment="1">
      <alignment horizontal="right" vertical="center" wrapText="1"/>
    </xf>
    <xf numFmtId="0" fontId="0" fillId="0" borderId="36" xfId="0" applyBorder="1" applyAlignment="1">
      <alignment wrapText="1"/>
    </xf>
    <xf numFmtId="0" fontId="0" fillId="0" borderId="30" xfId="0" applyBorder="1" applyAlignment="1">
      <alignment wrapText="1"/>
    </xf>
    <xf numFmtId="4" fontId="3" fillId="0" borderId="37" xfId="21" applyBorder="1" applyAlignment="1">
      <alignment horizontal="left" vertical="top"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4" fontId="3" fillId="0" borderId="31" xfId="69" applyBorder="1" applyAlignment="1">
      <alignment horizontal="left" vertical="top" wrapText="1"/>
    </xf>
    <xf numFmtId="4" fontId="3" fillId="0" borderId="24" xfId="59" applyBorder="1" applyAlignment="1">
      <alignment horizontal="left" vertical="top" wrapText="1"/>
    </xf>
    <xf numFmtId="179" fontId="2" fillId="0" borderId="15" xfId="3" applyFont="1" applyBorder="1" applyAlignment="1">
      <alignment horizontal="center" vertical="center" wrapText="1"/>
    </xf>
    <xf numFmtId="179" fontId="2" fillId="0" borderId="3" xfId="3" applyFont="1" applyBorder="1" applyAlignment="1">
      <alignment horizontal="center" vertical="center" wrapText="1"/>
    </xf>
    <xf numFmtId="179" fontId="0" fillId="0" borderId="3" xfId="3" applyFont="1" applyBorder="1" applyAlignment="1">
      <alignment wrapText="1"/>
    </xf>
    <xf numFmtId="4" fontId="1" fillId="0" borderId="12" xfId="63" applyBorder="1" applyAlignment="1">
      <alignment horizontal="center" vertical="center" wrapText="1"/>
    </xf>
    <xf numFmtId="179" fontId="1" fillId="0" borderId="40" xfId="3" applyFont="1" applyBorder="1" applyAlignment="1">
      <alignment horizontal="center" vertical="center" wrapText="1"/>
    </xf>
    <xf numFmtId="4" fontId="3" fillId="0" borderId="28" xfId="21" applyBorder="1" applyAlignment="1">
      <alignment horizontal="left" vertical="top" wrapText="1"/>
    </xf>
    <xf numFmtId="4" fontId="3" fillId="0" borderId="10" xfId="69" applyBorder="1" applyAlignment="1">
      <alignment horizontal="center" vertical="top" wrapText="1"/>
    </xf>
    <xf numFmtId="4" fontId="3" fillId="0" borderId="12" xfId="69" applyBorder="1" applyAlignment="1">
      <alignment horizontal="center" vertical="top" wrapText="1"/>
    </xf>
    <xf numFmtId="4" fontId="3" fillId="0" borderId="13" xfId="69" applyBorder="1" applyAlignment="1">
      <alignment horizontal="center" vertical="top" wrapText="1"/>
    </xf>
    <xf numFmtId="177" fontId="1" fillId="0" borderId="3" xfId="3" applyNumberFormat="1" applyFont="1" applyBorder="1" applyAlignment="1">
      <alignment horizontal="right" vertical="center" wrapText="1"/>
    </xf>
    <xf numFmtId="4" fontId="4" fillId="0" borderId="0" xfId="39" applyAlignment="1" quotePrefix="1">
      <alignment horizontal="center" vertical="top" wrapText="1"/>
    </xf>
    <xf numFmtId="4" fontId="5" fillId="0" borderId="0" xfId="45" applyAlignment="1" quotePrefix="1">
      <alignment horizontal="center" vertical="top" wrapText="1"/>
    </xf>
    <xf numFmtId="4" fontId="6" fillId="0" borderId="0" xfId="28" applyAlignment="1" quotePrefix="1">
      <alignment horizontal="center" vertical="top" wrapText="1"/>
    </xf>
    <xf numFmtId="4" fontId="3" fillId="0" borderId="0" xfId="14" applyAlignment="1" quotePrefix="1">
      <alignment horizontal="right" vertical="top" wrapText="1"/>
    </xf>
    <xf numFmtId="4" fontId="1" fillId="0" borderId="1" xfId="63" applyBorder="1" applyAlignment="1" quotePrefix="1">
      <alignment horizontal="center" vertical="center" wrapText="1"/>
    </xf>
    <xf numFmtId="4" fontId="1" fillId="0" borderId="2" xfId="63" applyBorder="1" applyAlignment="1" quotePrefix="1">
      <alignment horizontal="center" vertical="center" wrapText="1"/>
    </xf>
    <xf numFmtId="4" fontId="2" fillId="0" borderId="6" xfId="58" applyBorder="1" applyAlignment="1" quotePrefix="1">
      <alignment horizontal="center" vertical="center" wrapText="1"/>
    </xf>
    <xf numFmtId="179" fontId="2" fillId="0" borderId="6" xfId="3" applyFont="1" applyBorder="1" applyAlignment="1" quotePrefix="1">
      <alignment horizontal="center" vertical="center" wrapText="1"/>
    </xf>
    <xf numFmtId="179" fontId="2" fillId="0" borderId="3" xfId="3" applyFont="1" applyBorder="1" applyAlignment="1" quotePrefix="1">
      <alignment horizontal="center" vertical="center" wrapText="1"/>
    </xf>
    <xf numFmtId="4" fontId="1" fillId="0" borderId="10" xfId="63" applyBorder="1" applyAlignment="1" quotePrefix="1">
      <alignment horizontal="center" vertical="center" wrapText="1"/>
    </xf>
    <xf numFmtId="179" fontId="1" fillId="0" borderId="1" xfId="3" applyFont="1" applyBorder="1" applyAlignment="1" quotePrefix="1">
      <alignment horizontal="center" vertical="center" wrapText="1"/>
    </xf>
    <xf numFmtId="4" fontId="1" fillId="0" borderId="12" xfId="63" applyBorder="1" applyAlignment="1" quotePrefix="1">
      <alignment horizontal="center" vertical="center" wrapText="1"/>
    </xf>
    <xf numFmtId="179" fontId="1" fillId="0" borderId="40" xfId="3" applyFont="1" applyBorder="1" applyAlignment="1" quotePrefix="1">
      <alignment horizontal="center" vertical="center" wrapText="1"/>
    </xf>
    <xf numFmtId="4" fontId="3" fillId="0" borderId="24" xfId="21" applyBorder="1" applyAlignment="1" quotePrefix="1">
      <alignment horizontal="left" vertical="top" wrapText="1"/>
    </xf>
    <xf numFmtId="4" fontId="3" fillId="0" borderId="19" xfId="21" applyBorder="1" applyAlignment="1" quotePrefix="1">
      <alignment horizontal="left" vertical="top" wrapText="1"/>
    </xf>
    <xf numFmtId="4" fontId="3" fillId="0" borderId="11" xfId="21" applyBorder="1" applyAlignment="1" quotePrefix="1">
      <alignment horizontal="left" vertical="top" wrapText="1"/>
    </xf>
    <xf numFmtId="4" fontId="1" fillId="0" borderId="6" xfId="67" applyBorder="1" applyAlignment="1" quotePrefix="1">
      <alignment horizontal="right" vertical="center" wrapText="1"/>
    </xf>
    <xf numFmtId="4" fontId="3" fillId="0" borderId="26" xfId="21" applyBorder="1" applyAlignment="1" quotePrefix="1">
      <alignment horizontal="left" vertical="top" wrapText="1"/>
    </xf>
    <xf numFmtId="4" fontId="3" fillId="0" borderId="0" xfId="21" applyBorder="1" applyAlignment="1" quotePrefix="1">
      <alignment horizontal="left" vertical="top" wrapText="1"/>
    </xf>
    <xf numFmtId="4" fontId="3" fillId="0" borderId="1" xfId="21" applyBorder="1" applyAlignment="1" quotePrefix="1">
      <alignment horizontal="left" vertical="top" wrapText="1"/>
    </xf>
    <xf numFmtId="4" fontId="3" fillId="0" borderId="23" xfId="21" applyBorder="1" applyAlignment="1" quotePrefix="1">
      <alignment horizontal="left" vertical="top" wrapText="1"/>
    </xf>
    <xf numFmtId="4" fontId="3" fillId="0" borderId="9" xfId="21" applyBorder="1" applyAlignment="1" quotePrefix="1">
      <alignment horizontal="left" vertical="top" wrapText="1"/>
    </xf>
    <xf numFmtId="4" fontId="3" fillId="0" borderId="16" xfId="21" applyBorder="1" applyAlignment="1" quotePrefix="1">
      <alignment horizontal="left" vertical="top" wrapText="1"/>
    </xf>
    <xf numFmtId="4" fontId="1" fillId="0" borderId="17" xfId="67" applyBorder="1" applyAlignment="1" quotePrefix="1">
      <alignment horizontal="right" vertical="center" wrapText="1"/>
    </xf>
    <xf numFmtId="4" fontId="3" fillId="0" borderId="37" xfId="21" applyBorder="1" applyAlignment="1" quotePrefix="1">
      <alignment horizontal="left" vertical="top" wrapText="1"/>
    </xf>
    <xf numFmtId="4" fontId="3" fillId="0" borderId="7" xfId="21" applyBorder="1" applyAlignment="1" quotePrefix="1">
      <alignment horizontal="left" vertical="top" wrapText="1"/>
    </xf>
    <xf numFmtId="4" fontId="3" fillId="0" borderId="31" xfId="69" applyBorder="1" applyAlignment="1" quotePrefix="1">
      <alignment horizontal="left" vertical="top" wrapText="1"/>
    </xf>
    <xf numFmtId="4" fontId="3" fillId="0" borderId="24" xfId="59" applyBorder="1" applyAlignment="1" quotePrefix="1">
      <alignment horizontal="left" vertical="top" wrapText="1"/>
    </xf>
    <xf numFmtId="4" fontId="3" fillId="0" borderId="6" xfId="21" applyBorder="1" applyAlignment="1" quotePrefix="1">
      <alignment horizontal="left" vertical="top" wrapText="1"/>
    </xf>
    <xf numFmtId="4" fontId="3" fillId="0" borderId="30" xfId="21" applyBorder="1" applyAlignment="1" quotePrefix="1">
      <alignment horizontal="left" vertical="top" wrapText="1"/>
    </xf>
    <xf numFmtId="4" fontId="3" fillId="0" borderId="24" xfId="69" applyBorder="1" applyAlignment="1" quotePrefix="1">
      <alignment horizontal="center" vertical="top" wrapText="1"/>
    </xf>
    <xf numFmtId="4" fontId="3" fillId="0" borderId="10" xfId="21" applyBorder="1" applyAlignment="1" quotePrefix="1">
      <alignment horizontal="left" vertical="top" wrapText="1"/>
    </xf>
    <xf numFmtId="4" fontId="3" fillId="0" borderId="31" xfId="21" applyBorder="1" applyAlignment="1" quotePrefix="1">
      <alignment horizontal="left" vertical="top" wrapText="1"/>
    </xf>
    <xf numFmtId="4" fontId="3" fillId="0" borderId="10" xfId="69" applyBorder="1" applyAlignment="1" quotePrefix="1">
      <alignment horizontal="center" vertical="top" wrapText="1"/>
    </xf>
    <xf numFmtId="4" fontId="6" fillId="0" borderId="0" xfId="28" applyAlignment="1" quotePrefix="1">
      <alignment horizontal="center" vertical="center" wrapText="1"/>
    </xf>
    <xf numFmtId="179" fontId="2" fillId="0" borderId="23" xfId="64" applyFont="1" applyBorder="1" applyAlignment="1" quotePrefix="1">
      <alignment horizontal="center" vertical="center" wrapText="1"/>
    </xf>
    <xf numFmtId="179" fontId="2" fillId="0" borderId="3" xfId="64" applyFont="1" applyBorder="1" applyAlignment="1" quotePrefix="1">
      <alignment horizontal="center" vertical="center" wrapText="1"/>
    </xf>
    <xf numFmtId="179" fontId="1" fillId="0" borderId="18" xfId="64" applyFont="1" applyBorder="1" applyAlignment="1" quotePrefix="1">
      <alignment horizontal="center" vertical="center" wrapText="1"/>
    </xf>
    <xf numFmtId="179" fontId="1" fillId="0" borderId="1" xfId="64" applyFont="1" applyBorder="1" applyAlignment="1" quotePrefix="1">
      <alignment horizontal="center" vertical="center" wrapText="1"/>
    </xf>
    <xf numFmtId="179" fontId="1" fillId="0" borderId="29" xfId="64" applyFont="1" applyBorder="1" applyAlignment="1" quotePrefix="1">
      <alignment horizontal="center" vertical="center" wrapText="1"/>
    </xf>
    <xf numFmtId="179" fontId="1" fillId="0" borderId="3" xfId="64" applyFont="1" applyBorder="1" applyAlignment="1" quotePrefix="1">
      <alignment horizontal="center" vertical="center" wrapText="1"/>
    </xf>
    <xf numFmtId="4" fontId="3" fillId="0" borderId="10" xfId="68" applyBorder="1" applyAlignment="1" quotePrefix="1">
      <alignment horizontal="left" vertical="top" wrapText="1"/>
    </xf>
    <xf numFmtId="4" fontId="3" fillId="0" borderId="19" xfId="68" applyBorder="1" applyAlignment="1" quotePrefix="1">
      <alignment horizontal="left" vertical="top" wrapText="1"/>
    </xf>
    <xf numFmtId="4" fontId="1" fillId="0" borderId="10" xfId="26" applyBorder="1" applyAlignment="1" quotePrefix="1">
      <alignment horizontal="right" vertical="center" wrapText="1"/>
    </xf>
    <xf numFmtId="4" fontId="3" fillId="0" borderId="21" xfId="68" applyBorder="1" applyAlignment="1" quotePrefix="1">
      <alignment horizontal="left" vertical="top" wrapText="1"/>
    </xf>
    <xf numFmtId="4" fontId="3" fillId="0" borderId="11" xfId="68" applyBorder="1" applyAlignment="1" quotePrefix="1">
      <alignment horizontal="left" vertical="top" wrapText="1"/>
    </xf>
    <xf numFmtId="4" fontId="3" fillId="0" borderId="6" xfId="68" applyBorder="1" applyAlignment="1" quotePrefix="1">
      <alignment horizontal="left" vertical="top" wrapText="1"/>
    </xf>
    <xf numFmtId="4" fontId="3" fillId="0" borderId="0" xfId="68" applyBorder="1" applyAlignment="1" quotePrefix="1">
      <alignment horizontal="left" vertical="top" wrapText="1"/>
    </xf>
    <xf numFmtId="4" fontId="3" fillId="0" borderId="9" xfId="68" applyBorder="1" applyAlignment="1" quotePrefix="1">
      <alignment horizontal="left" vertical="top" wrapText="1"/>
    </xf>
    <xf numFmtId="4" fontId="1" fillId="0" borderId="6" xfId="26" applyBorder="1" applyAlignment="1" quotePrefix="1">
      <alignment horizontal="right" vertical="center" wrapText="1"/>
    </xf>
    <xf numFmtId="0" fontId="0" fillId="0" borderId="14" xfId="0" applyBorder="1" applyAlignment="1" quotePrefix="1">
      <alignment wrapText="1"/>
    </xf>
    <xf numFmtId="4" fontId="3" fillId="0" borderId="1" xfId="68" applyBorder="1" applyAlignment="1" quotePrefix="1">
      <alignment horizontal="left" vertical="top" wrapText="1"/>
    </xf>
    <xf numFmtId="4" fontId="3" fillId="0" borderId="7" xfId="68" applyBorder="1" applyAlignment="1" quotePrefix="1">
      <alignment horizontal="left" vertical="top" wrapText="1"/>
    </xf>
    <xf numFmtId="4" fontId="1" fillId="0" borderId="17" xfId="26" applyBorder="1" applyAlignment="1" quotePrefix="1">
      <alignment horizontal="right" vertical="center" wrapText="1"/>
    </xf>
    <xf numFmtId="4" fontId="3" fillId="0" borderId="16" xfId="68" applyBorder="1" applyAlignment="1" quotePrefix="1">
      <alignment horizontal="left" vertical="top" wrapText="1"/>
    </xf>
    <xf numFmtId="4" fontId="3" fillId="0" borderId="1" xfId="67" applyFont="1" applyFill="1" applyBorder="1" applyAlignment="1" quotePrefix="1">
      <alignment vertical="top" wrapText="1"/>
    </xf>
    <xf numFmtId="4" fontId="3" fillId="0" borderId="6" xfId="67" applyFont="1" applyFill="1" applyBorder="1" applyAlignment="1" quotePrefix="1">
      <alignment horizontal="left" vertical="top" wrapText="1"/>
    </xf>
    <xf numFmtId="4" fontId="1" fillId="0" borderId="23" xfId="69" applyFont="1" applyFill="1" applyBorder="1" applyAlignment="1" quotePrefix="1">
      <alignment horizontal="right" vertical="center" wrapText="1"/>
    </xf>
    <xf numFmtId="4" fontId="2" fillId="0" borderId="3" xfId="21" applyFont="1" applyFill="1" applyBorder="1" applyAlignment="1" quotePrefix="1">
      <alignment horizontal="center" vertical="center" wrapText="1"/>
    </xf>
    <xf numFmtId="179" fontId="1" fillId="0" borderId="3" xfId="3" applyFont="1" applyBorder="1" applyAlignment="1" quotePrefix="1">
      <alignment horizontal="center" vertical="center" wrapText="1"/>
    </xf>
    <xf numFmtId="4" fontId="1" fillId="0" borderId="6" xfId="69" applyFont="1" applyFill="1" applyBorder="1" applyAlignment="1" quotePrefix="1">
      <alignment horizontal="right" vertical="center" wrapText="1"/>
    </xf>
  </cellXfs>
  <cellStyles count="71">
    <cellStyle name="Normal" xfId="0" builtinId="0"/>
    <cellStyle name="40% - Accent1" xfId="1" builtinId="31"/>
    <cellStyle name="Comma" xfId="2" builtinId="3"/>
    <cellStyle name="Comma [0]" xfId="3" builtinId="6"/>
    <cellStyle name="S15" xfId="4"/>
    <cellStyle name="Currency [0]" xfId="5" builtinId="7"/>
    <cellStyle name="Currency" xfId="6" builtinId="4"/>
    <cellStyle name="Percent" xfId="7" builtinId="5"/>
    <cellStyle name="Check Cell" xfId="8" builtinId="23"/>
    <cellStyle name="Heading 2" xfId="9" builtinId="17"/>
    <cellStyle name="Note" xfId="10" builtinId="10"/>
    <cellStyle name="Hyperlink" xfId="11" builtinId="8"/>
    <cellStyle name="S16" xfId="12"/>
    <cellStyle name="60% - Accent4" xfId="13" builtinId="44"/>
    <cellStyle name="S3" xfId="14"/>
    <cellStyle name="Followed Hyperlink" xfId="15" builtinId="9"/>
    <cellStyle name="40% - Accent3" xfId="16" builtinId="39"/>
    <cellStyle name="Warning Text" xfId="17" builtinId="11"/>
    <cellStyle name="40% - Accent2" xfId="18" builtinId="35"/>
    <cellStyle name="Title" xfId="19" builtinId="15"/>
    <cellStyle name="CExplanatory Text" xfId="20" builtinId="53"/>
    <cellStyle name="S6" xfId="21"/>
    <cellStyle name="Heading 1" xfId="22" builtinId="16"/>
    <cellStyle name="Heading 3" xfId="23" builtinId="18"/>
    <cellStyle name="Heading 4" xfId="24" builtinId="19"/>
    <cellStyle name="Input" xfId="25" builtinId="20"/>
    <cellStyle name="S8 2" xfId="26"/>
    <cellStyle name="60% - Accent3" xfId="27" builtinId="40"/>
    <cellStyle name="S2" xfId="28"/>
    <cellStyle name="Good" xfId="29" builtinId="26"/>
    <cellStyle name="Output" xfId="30" builtinId="21"/>
    <cellStyle name="20% - Accent1" xfId="31" builtinId="30"/>
    <cellStyle name="Calculation" xfId="32" builtinId="22"/>
    <cellStyle name="Linked Cell" xfId="33" builtinId="24"/>
    <cellStyle name="Total" xfId="34" builtinId="25"/>
    <cellStyle name="Bad" xfId="35" builtinId="27"/>
    <cellStyle name="Neutral" xfId="36" builtinId="28"/>
    <cellStyle name="Accent1" xfId="37" builtinId="29"/>
    <cellStyle name="60% - Accent1" xfId="38" builtinId="32"/>
    <cellStyle name="S0" xfId="39"/>
    <cellStyle name="20% - Accent5" xfId="40" builtinId="46"/>
    <cellStyle name="S10" xfId="41"/>
    <cellStyle name="Accent2" xfId="42" builtinId="33"/>
    <cellStyle name="20% - Accent2" xfId="43" builtinId="34"/>
    <cellStyle name="60% - Accent2" xfId="44" builtinId="36"/>
    <cellStyle name="S1" xfId="45"/>
    <cellStyle name="20% - Accent6" xfId="46" builtinId="50"/>
    <cellStyle name="S11" xfId="47"/>
    <cellStyle name="Accent3" xfId="48" builtinId="37"/>
    <cellStyle name="20% - Accent3" xfId="49" builtinId="38"/>
    <cellStyle name="S12" xfId="50"/>
    <cellStyle name="Accent4" xfId="51" builtinId="41"/>
    <cellStyle name="20% - Accent4" xfId="52" builtinId="42"/>
    <cellStyle name="40% - Accent4" xfId="53" builtinId="43"/>
    <cellStyle name="S13" xfId="54"/>
    <cellStyle name="Accent5" xfId="55" builtinId="45"/>
    <cellStyle name="40% - Accent5" xfId="56" builtinId="47"/>
    <cellStyle name="60% - Accent5" xfId="57" builtinId="48"/>
    <cellStyle name="S4" xfId="58"/>
    <cellStyle name="S14" xfId="59"/>
    <cellStyle name="Accent6" xfId="60" builtinId="49"/>
    <cellStyle name="40% - Accent6" xfId="61" builtinId="51"/>
    <cellStyle name="60% - Accent6" xfId="62" builtinId="52"/>
    <cellStyle name="S5" xfId="63"/>
    <cellStyle name="Comma [0] 2" xfId="64"/>
    <cellStyle name="S14 2" xfId="65"/>
    <cellStyle name="S6 2" xfId="66"/>
    <cellStyle name="S7" xfId="67"/>
    <cellStyle name="S7 2" xfId="68"/>
    <cellStyle name="S8" xfId="69"/>
    <cellStyle name="S9" xfId="70"/>
  </cellStyles>
  <tableStyles count="0" defaultTableStyle="TableStyleMedium2" defaultPivotStyle="PivotStyleLight16"/>
  <colors>
    <mruColors>
      <color rgb="00FF0000"/>
      <color rgb="00800000"/>
      <color rgb="0000008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97"/>
  <sheetViews>
    <sheetView topLeftCell="A369" workbookViewId="0">
      <selection activeCell="E397" sqref="E397:F397"/>
    </sheetView>
  </sheetViews>
  <sheetFormatPr defaultColWidth="8.88888888888889" defaultRowHeight="14.4"/>
  <cols>
    <col min="1" max="1" width="4" style="100" customWidth="1"/>
    <col min="2" max="2" width="9.85185185185185" style="100" customWidth="1"/>
    <col min="3" max="3" width="11.1388888888889" style="100" customWidth="1"/>
    <col min="4" max="4" width="38.287037037037" style="100" customWidth="1"/>
    <col min="5" max="5" width="9.71296296296296" style="101" customWidth="1"/>
    <col min="6" max="6" width="15" style="101" customWidth="1"/>
    <col min="7" max="7" width="3.57407407407407" style="100" customWidth="1"/>
    <col min="8" max="8" width="9.42592592592593" style="101"/>
    <col min="9" max="9" width="15.1111111111111" style="101" customWidth="1"/>
    <col min="10" max="10" width="3.28703703703704" style="100" customWidth="1"/>
    <col min="11" max="11" width="9.13888888888889" style="101"/>
    <col min="12" max="12" width="14.3333333333333" style="101" customWidth="1"/>
    <col min="13" max="13" width="2.85185185185185" style="100" customWidth="1"/>
    <col min="14" max="256" width="9.13888888888889" style="100"/>
  </cols>
  <sheetData>
    <row r="1" ht="15" customHeight="1" spans="1:13">
      <c r="A1" s="124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ht="23.1" customHeight="1" spans="1:13">
      <c r="A2" s="125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ht="14.1" customHeight="1" spans="1:13">
      <c r="A3" s="126" t="s">
        <v>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ht="12" customHeight="1" spans="1:13">
      <c r="A4" s="127" t="s">
        <v>3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ht="24" customHeight="1" spans="2:12">
      <c r="B5" s="128" t="s">
        <v>4</v>
      </c>
      <c r="C5" s="128" t="s">
        <v>5</v>
      </c>
      <c r="D5" s="129" t="s">
        <v>6</v>
      </c>
      <c r="E5" s="130" t="s">
        <v>7</v>
      </c>
      <c r="F5" s="65"/>
      <c r="H5" s="131" t="s">
        <v>8</v>
      </c>
      <c r="I5" s="114"/>
      <c r="K5" s="132" t="s">
        <v>9</v>
      </c>
      <c r="L5" s="116"/>
    </row>
    <row r="6" ht="25.5" customHeight="1" spans="2:12">
      <c r="B6" s="5"/>
      <c r="C6" s="5"/>
      <c r="D6" s="6"/>
      <c r="E6" s="133" t="s">
        <v>10</v>
      </c>
      <c r="F6" s="134" t="s">
        <v>11</v>
      </c>
      <c r="H6" s="133" t="s">
        <v>10</v>
      </c>
      <c r="I6" s="134" t="s">
        <v>11</v>
      </c>
      <c r="K6" s="135" t="s">
        <v>10</v>
      </c>
      <c r="L6" s="136" t="s">
        <v>11</v>
      </c>
    </row>
    <row r="7" ht="12" customHeight="1" spans="2:12">
      <c r="B7" s="137" t="s">
        <v>12</v>
      </c>
      <c r="C7" s="69">
        <v>1002</v>
      </c>
      <c r="D7" s="138" t="s">
        <v>13</v>
      </c>
      <c r="E7" s="105">
        <v>0.138888888888889</v>
      </c>
      <c r="F7" s="12">
        <v>1400000</v>
      </c>
      <c r="G7" s="100"/>
      <c r="H7" s="106">
        <v>0.138888888888889</v>
      </c>
      <c r="I7" s="12">
        <v>1400000</v>
      </c>
      <c r="J7" s="100"/>
      <c r="K7" s="105">
        <v>0.416666666666667</v>
      </c>
      <c r="L7" s="12">
        <v>2800000</v>
      </c>
    </row>
    <row r="8" ht="12" customHeight="1" spans="2:12">
      <c r="B8" s="75"/>
      <c r="C8" s="69">
        <v>1004</v>
      </c>
      <c r="D8" s="138" t="s">
        <v>14</v>
      </c>
      <c r="E8" s="105">
        <v>0.388888888888889</v>
      </c>
      <c r="F8" s="12">
        <v>3920000.13</v>
      </c>
      <c r="G8" s="100"/>
      <c r="H8" s="106">
        <v>0.277777777777778</v>
      </c>
      <c r="I8" s="12">
        <v>2800000.1</v>
      </c>
      <c r="J8" s="100"/>
      <c r="K8" s="105">
        <v>1</v>
      </c>
      <c r="L8" s="12">
        <v>6545454.77</v>
      </c>
    </row>
    <row r="9" ht="12" customHeight="1" spans="2:12">
      <c r="B9" s="75"/>
      <c r="C9" s="69">
        <v>1005</v>
      </c>
      <c r="D9" s="138" t="s">
        <v>15</v>
      </c>
      <c r="E9" s="105">
        <v>1</v>
      </c>
      <c r="F9" s="12">
        <v>9818182.13</v>
      </c>
      <c r="G9" s="100"/>
      <c r="H9" s="106">
        <v>1</v>
      </c>
      <c r="I9" s="12">
        <v>9818182.13</v>
      </c>
      <c r="J9" s="100"/>
      <c r="K9" s="105">
        <v>1</v>
      </c>
      <c r="L9" s="12">
        <v>6545454.75</v>
      </c>
    </row>
    <row r="10" ht="12" customHeight="1" spans="2:12">
      <c r="B10" s="75"/>
      <c r="C10" s="69">
        <v>1006</v>
      </c>
      <c r="D10" s="138" t="s">
        <v>16</v>
      </c>
      <c r="E10" s="105">
        <v>1</v>
      </c>
      <c r="F10" s="12">
        <v>9818181.9</v>
      </c>
      <c r="G10" s="100"/>
      <c r="H10" s="106">
        <v>1</v>
      </c>
      <c r="I10" s="12">
        <v>9818181.9</v>
      </c>
      <c r="J10" s="100"/>
      <c r="K10" s="105">
        <v>2</v>
      </c>
      <c r="L10" s="12">
        <v>13090909.2</v>
      </c>
    </row>
    <row r="11" ht="12" customHeight="1" spans="2:12">
      <c r="B11" s="75"/>
      <c r="C11" s="69">
        <v>1007</v>
      </c>
      <c r="D11" s="138" t="s">
        <v>17</v>
      </c>
      <c r="E11" s="105">
        <v>1</v>
      </c>
      <c r="F11" s="12">
        <v>9818182.13</v>
      </c>
      <c r="G11" s="100"/>
      <c r="H11" s="106">
        <v>1</v>
      </c>
      <c r="I11" s="12">
        <v>9818182.13</v>
      </c>
      <c r="J11" s="100"/>
      <c r="K11" s="105">
        <v>1</v>
      </c>
      <c r="L11" s="12">
        <v>6545454.75</v>
      </c>
    </row>
    <row r="12" ht="12" customHeight="1" spans="2:12">
      <c r="B12" s="75"/>
      <c r="C12" s="69">
        <v>1008</v>
      </c>
      <c r="D12" s="138" t="s">
        <v>18</v>
      </c>
      <c r="E12" s="105">
        <v>0.0277777777777778</v>
      </c>
      <c r="F12" s="12">
        <v>280000</v>
      </c>
      <c r="G12" s="100"/>
      <c r="H12" s="106">
        <v>0.0277777777777778</v>
      </c>
      <c r="I12" s="12">
        <v>280000</v>
      </c>
      <c r="J12" s="100"/>
      <c r="K12" s="105">
        <v>0.0833333333333333</v>
      </c>
      <c r="L12" s="12">
        <v>560000</v>
      </c>
    </row>
    <row r="13" ht="12" customHeight="1" spans="2:12">
      <c r="B13" s="75"/>
      <c r="C13" s="69">
        <v>1009</v>
      </c>
      <c r="D13" s="138" t="s">
        <v>19</v>
      </c>
      <c r="E13" s="105">
        <v>0.138888888888889</v>
      </c>
      <c r="F13" s="12">
        <v>1400000</v>
      </c>
      <c r="G13" s="100"/>
      <c r="H13" s="106">
        <v>0.0833333333333333</v>
      </c>
      <c r="I13" s="12">
        <v>840000</v>
      </c>
      <c r="J13" s="100"/>
      <c r="K13" s="105">
        <v>0.0833333333333333</v>
      </c>
      <c r="L13" s="12">
        <v>560000</v>
      </c>
    </row>
    <row r="14" ht="12" customHeight="1" spans="2:12">
      <c r="B14" s="75"/>
      <c r="C14" s="69">
        <v>1010</v>
      </c>
      <c r="D14" s="138" t="s">
        <v>20</v>
      </c>
      <c r="E14" s="105">
        <v>0.166666666666667</v>
      </c>
      <c r="F14" s="12">
        <v>1680000</v>
      </c>
      <c r="G14" s="100"/>
      <c r="H14" s="106">
        <v>0.361111111111111</v>
      </c>
      <c r="I14" s="12">
        <v>3640000</v>
      </c>
      <c r="J14" s="100"/>
      <c r="K14" s="105">
        <v>0.166666666666667</v>
      </c>
      <c r="L14" s="12">
        <v>1120000</v>
      </c>
    </row>
    <row r="15" ht="12" customHeight="1" spans="2:12">
      <c r="B15" s="75"/>
      <c r="C15" s="69">
        <v>1011</v>
      </c>
      <c r="D15" s="138" t="s">
        <v>21</v>
      </c>
      <c r="E15" s="105">
        <v>1</v>
      </c>
      <c r="F15" s="12">
        <v>9818182</v>
      </c>
      <c r="G15" s="100"/>
      <c r="H15" s="106">
        <v>1</v>
      </c>
      <c r="I15" s="12">
        <v>9818182</v>
      </c>
      <c r="J15" s="100"/>
      <c r="K15" s="105">
        <v>0</v>
      </c>
      <c r="L15" s="12"/>
    </row>
    <row r="16" ht="12" customHeight="1" spans="2:12">
      <c r="B16" s="75"/>
      <c r="C16" s="69">
        <v>1012</v>
      </c>
      <c r="D16" s="138" t="s">
        <v>22</v>
      </c>
      <c r="E16" s="105">
        <v>0.111111111111111</v>
      </c>
      <c r="F16" s="12">
        <v>1120000</v>
      </c>
      <c r="G16" s="100"/>
      <c r="H16" s="106">
        <v>0.111111111111111</v>
      </c>
      <c r="I16" s="12">
        <v>1120000</v>
      </c>
      <c r="J16" s="100"/>
      <c r="K16" s="105">
        <v>0.166666666666667</v>
      </c>
      <c r="L16" s="12">
        <v>1120000</v>
      </c>
    </row>
    <row r="17" ht="12" customHeight="1" spans="2:12">
      <c r="B17" s="75"/>
      <c r="C17" s="69">
        <v>1013</v>
      </c>
      <c r="D17" s="138" t="s">
        <v>23</v>
      </c>
      <c r="E17" s="105">
        <v>0.0833333333333333</v>
      </c>
      <c r="F17" s="12">
        <v>840000</v>
      </c>
      <c r="G17" s="100"/>
      <c r="H17" s="106">
        <v>0.0833333333333333</v>
      </c>
      <c r="I17" s="12">
        <v>840000</v>
      </c>
      <c r="J17" s="100"/>
      <c r="K17" s="105">
        <v>0.25</v>
      </c>
      <c r="L17" s="12">
        <v>1680000</v>
      </c>
    </row>
    <row r="18" ht="12" customHeight="1" spans="2:12">
      <c r="B18" s="75"/>
      <c r="C18" s="69">
        <v>1015</v>
      </c>
      <c r="D18" s="138" t="s">
        <v>24</v>
      </c>
      <c r="E18" s="105">
        <v>4</v>
      </c>
      <c r="F18" s="12">
        <v>39272727.69</v>
      </c>
      <c r="G18" s="100"/>
      <c r="H18" s="106">
        <v>4</v>
      </c>
      <c r="I18" s="12">
        <v>39272727.69</v>
      </c>
      <c r="J18" s="100"/>
      <c r="K18" s="105">
        <v>1</v>
      </c>
      <c r="L18" s="12">
        <v>6545454.62</v>
      </c>
    </row>
    <row r="19" ht="12" customHeight="1" spans="2:12">
      <c r="B19" s="75"/>
      <c r="C19" s="77">
        <v>1016</v>
      </c>
      <c r="D19" s="138" t="s">
        <v>25</v>
      </c>
      <c r="E19" s="105">
        <v>0.138888888888889</v>
      </c>
      <c r="F19" s="12">
        <v>1400000</v>
      </c>
      <c r="G19" s="100"/>
      <c r="H19" s="106">
        <v>0.138888888888889</v>
      </c>
      <c r="I19" s="12">
        <v>1400000</v>
      </c>
      <c r="J19" s="100"/>
      <c r="K19" s="105">
        <v>0.166666666666667</v>
      </c>
      <c r="L19" s="12">
        <v>1120000</v>
      </c>
    </row>
    <row r="20" ht="12" customHeight="1" spans="2:12">
      <c r="B20" s="75"/>
      <c r="C20" s="69">
        <v>1017</v>
      </c>
      <c r="D20" s="138" t="s">
        <v>26</v>
      </c>
      <c r="E20" s="105">
        <v>0.611111111111111</v>
      </c>
      <c r="F20" s="12">
        <v>6160000</v>
      </c>
      <c r="G20" s="100"/>
      <c r="H20" s="106">
        <v>0.611111111111111</v>
      </c>
      <c r="I20" s="12">
        <v>6160000</v>
      </c>
      <c r="J20" s="100"/>
      <c r="K20" s="105">
        <v>0.333333333333333</v>
      </c>
      <c r="L20" s="12">
        <v>2240000</v>
      </c>
    </row>
    <row r="21" ht="12" customHeight="1" spans="2:12">
      <c r="B21" s="75"/>
      <c r="C21" s="69">
        <v>1018</v>
      </c>
      <c r="D21" s="138" t="s">
        <v>27</v>
      </c>
      <c r="E21" s="105">
        <v>0.333333333333333</v>
      </c>
      <c r="F21" s="12">
        <v>3360000</v>
      </c>
      <c r="G21" s="100"/>
      <c r="H21" s="106">
        <v>0.444444444444444</v>
      </c>
      <c r="I21" s="12">
        <v>4480000</v>
      </c>
      <c r="J21" s="100"/>
      <c r="K21" s="105">
        <v>0.416666666666667</v>
      </c>
      <c r="L21" s="12">
        <v>2800000</v>
      </c>
    </row>
    <row r="22" ht="12" customHeight="1" spans="2:12">
      <c r="B22" s="75"/>
      <c r="C22" s="69">
        <v>1019</v>
      </c>
      <c r="D22" s="138" t="s">
        <v>28</v>
      </c>
      <c r="E22" s="105">
        <v>2</v>
      </c>
      <c r="F22" s="12">
        <v>19636363.83</v>
      </c>
      <c r="G22" s="100"/>
      <c r="H22" s="106">
        <v>5</v>
      </c>
      <c r="I22" s="12">
        <v>49090909.57</v>
      </c>
      <c r="J22" s="100"/>
      <c r="K22" s="105">
        <v>1</v>
      </c>
      <c r="L22" s="12">
        <v>6545454.61</v>
      </c>
    </row>
    <row r="23" ht="12" customHeight="1" spans="2:12">
      <c r="B23" s="75"/>
      <c r="C23" s="69">
        <v>1020</v>
      </c>
      <c r="D23" s="138" t="s">
        <v>29</v>
      </c>
      <c r="E23" s="105">
        <v>0.0277777777777778</v>
      </c>
      <c r="F23" s="12">
        <v>280000</v>
      </c>
      <c r="G23" s="100"/>
      <c r="H23" s="106">
        <v>0.0277777777777778</v>
      </c>
      <c r="I23" s="12">
        <v>280000</v>
      </c>
      <c r="J23" s="100"/>
      <c r="K23" s="105">
        <v>0.0333333333333333</v>
      </c>
      <c r="L23" s="12">
        <v>224000</v>
      </c>
    </row>
    <row r="24" ht="12" customHeight="1" spans="2:12">
      <c r="B24" s="75"/>
      <c r="C24" s="69">
        <v>1021</v>
      </c>
      <c r="D24" s="138" t="s">
        <v>30</v>
      </c>
      <c r="E24" s="105">
        <v>1</v>
      </c>
      <c r="F24" s="12">
        <v>9818182.13</v>
      </c>
      <c r="G24" s="100"/>
      <c r="H24" s="106">
        <v>1</v>
      </c>
      <c r="I24" s="12">
        <v>9818182.13</v>
      </c>
      <c r="J24" s="100"/>
      <c r="K24" s="105">
        <v>1</v>
      </c>
      <c r="L24" s="12">
        <v>6545454.75</v>
      </c>
    </row>
    <row r="25" ht="12" customHeight="1" spans="2:12">
      <c r="B25" s="75"/>
      <c r="C25" s="69">
        <v>1022</v>
      </c>
      <c r="D25" s="138" t="s">
        <v>31</v>
      </c>
      <c r="E25" s="105">
        <v>1</v>
      </c>
      <c r="F25" s="12">
        <v>9818181.98</v>
      </c>
      <c r="G25" s="100"/>
      <c r="H25" s="106">
        <v>1</v>
      </c>
      <c r="I25" s="12">
        <v>9818181.98</v>
      </c>
      <c r="J25" s="100"/>
      <c r="K25" s="105">
        <v>0.333333333333333</v>
      </c>
      <c r="L25" s="12">
        <v>2240000.04</v>
      </c>
    </row>
    <row r="26" ht="12" customHeight="1" spans="2:12">
      <c r="B26" s="75"/>
      <c r="C26" s="69">
        <v>1023</v>
      </c>
      <c r="D26" s="138" t="s">
        <v>32</v>
      </c>
      <c r="E26" s="105">
        <v>1.5</v>
      </c>
      <c r="F26" s="12">
        <v>14727272.88</v>
      </c>
      <c r="G26" s="100"/>
      <c r="H26" s="106">
        <v>1.5</v>
      </c>
      <c r="I26" s="12">
        <v>14727272.88</v>
      </c>
      <c r="J26" s="100"/>
      <c r="K26" s="105">
        <v>2</v>
      </c>
      <c r="L26" s="12">
        <v>13090909.23</v>
      </c>
    </row>
    <row r="27" ht="12" customHeight="1" spans="2:12">
      <c r="B27" s="75"/>
      <c r="C27" s="69">
        <v>1024</v>
      </c>
      <c r="D27" s="138" t="s">
        <v>33</v>
      </c>
      <c r="E27" s="105">
        <v>2</v>
      </c>
      <c r="F27" s="12">
        <v>19636363.71</v>
      </c>
      <c r="G27" s="100"/>
      <c r="H27" s="106">
        <v>2</v>
      </c>
      <c r="I27" s="12">
        <v>19636363.71</v>
      </c>
      <c r="J27" s="100"/>
      <c r="K27" s="105">
        <v>1</v>
      </c>
      <c r="L27" s="12">
        <v>6545454.57</v>
      </c>
    </row>
    <row r="28" ht="12" customHeight="1" spans="2:12">
      <c r="B28" s="75"/>
      <c r="C28" s="69">
        <v>1025</v>
      </c>
      <c r="D28" s="138" t="s">
        <v>34</v>
      </c>
      <c r="E28" s="105">
        <v>1</v>
      </c>
      <c r="F28" s="12">
        <v>9818181.98</v>
      </c>
      <c r="G28" s="100"/>
      <c r="H28" s="106">
        <v>1</v>
      </c>
      <c r="I28" s="12">
        <v>9818181.98</v>
      </c>
      <c r="J28" s="100"/>
      <c r="K28" s="105">
        <v>0.416666666666667</v>
      </c>
      <c r="L28" s="12">
        <v>2800000.05</v>
      </c>
    </row>
    <row r="29" ht="12" customHeight="1" spans="2:12">
      <c r="B29" s="75"/>
      <c r="C29" s="69">
        <v>1026</v>
      </c>
      <c r="D29" s="138" t="s">
        <v>35</v>
      </c>
      <c r="E29" s="105">
        <v>0.194444444444444</v>
      </c>
      <c r="F29" s="12">
        <v>1960000</v>
      </c>
      <c r="G29" s="100"/>
      <c r="H29" s="106">
        <v>0.194444444444444</v>
      </c>
      <c r="I29" s="12">
        <v>1960000</v>
      </c>
      <c r="J29" s="100"/>
      <c r="K29" s="105">
        <v>0.0833333333333333</v>
      </c>
      <c r="L29" s="12">
        <v>560000</v>
      </c>
    </row>
    <row r="30" ht="12" customHeight="1" spans="2:12">
      <c r="B30" s="75"/>
      <c r="C30" s="69">
        <v>1028</v>
      </c>
      <c r="D30" s="138" t="s">
        <v>36</v>
      </c>
      <c r="E30" s="105">
        <v>1</v>
      </c>
      <c r="F30" s="12">
        <v>9818181.99</v>
      </c>
      <c r="G30" s="100"/>
      <c r="H30" s="106">
        <v>1</v>
      </c>
      <c r="I30" s="12">
        <v>9818181.99</v>
      </c>
      <c r="J30" s="100"/>
      <c r="K30" s="105">
        <v>0.25</v>
      </c>
      <c r="L30" s="12">
        <v>1680000.03</v>
      </c>
    </row>
    <row r="31" ht="12" customHeight="1" spans="2:12">
      <c r="B31" s="75"/>
      <c r="C31" s="69">
        <v>1029</v>
      </c>
      <c r="D31" s="138" t="s">
        <v>37</v>
      </c>
      <c r="E31" s="105">
        <v>0.277777777777778</v>
      </c>
      <c r="F31" s="12">
        <v>2800000</v>
      </c>
      <c r="G31" s="100"/>
      <c r="H31" s="106">
        <v>0.277777777777778</v>
      </c>
      <c r="I31" s="12">
        <v>2800000</v>
      </c>
      <c r="J31" s="100"/>
      <c r="K31" s="105">
        <v>0.166666666666667</v>
      </c>
      <c r="L31" s="12">
        <v>1120000</v>
      </c>
    </row>
    <row r="32" ht="12" customHeight="1" spans="2:12">
      <c r="B32" s="75"/>
      <c r="C32" s="69">
        <v>1030</v>
      </c>
      <c r="D32" s="139" t="s">
        <v>38</v>
      </c>
      <c r="E32" s="105">
        <v>1</v>
      </c>
      <c r="F32" s="12">
        <v>9818181.99</v>
      </c>
      <c r="G32" s="100"/>
      <c r="H32" s="106">
        <v>1</v>
      </c>
      <c r="I32" s="12">
        <v>9818181.99</v>
      </c>
      <c r="J32" s="100"/>
      <c r="K32" s="105">
        <v>0.166666666666667</v>
      </c>
      <c r="L32" s="12">
        <v>1120000.02</v>
      </c>
    </row>
    <row r="33" ht="12.95" customHeight="1" spans="2:12">
      <c r="B33" s="71"/>
      <c r="C33" s="140" t="s">
        <v>39</v>
      </c>
      <c r="D33" s="15"/>
      <c r="E33" s="105">
        <v>21.1388888888889</v>
      </c>
      <c r="F33" s="12">
        <v>208236366.46</v>
      </c>
      <c r="G33" s="100"/>
      <c r="H33" s="106">
        <v>24.2777777777778</v>
      </c>
      <c r="I33" s="12">
        <v>239090912.16</v>
      </c>
      <c r="J33" s="100"/>
      <c r="K33" s="105">
        <v>14.5333333333333</v>
      </c>
      <c r="L33" s="12">
        <v>95744001.38</v>
      </c>
    </row>
    <row r="34" ht="12" customHeight="1" spans="2:12">
      <c r="B34" s="141" t="s">
        <v>40</v>
      </c>
      <c r="C34" s="69">
        <v>1001</v>
      </c>
      <c r="D34" s="142" t="s">
        <v>41</v>
      </c>
      <c r="E34" s="105">
        <v>0.277777777777778</v>
      </c>
      <c r="F34" s="12">
        <v>2800000</v>
      </c>
      <c r="G34" s="100"/>
      <c r="H34" s="106">
        <v>0.277777777777778</v>
      </c>
      <c r="I34" s="12">
        <v>2800000</v>
      </c>
      <c r="J34" s="100"/>
      <c r="K34" s="105">
        <v>0.416666666666667</v>
      </c>
      <c r="L34" s="12">
        <v>2800000</v>
      </c>
    </row>
    <row r="35" ht="12.95" customHeight="1" spans="2:12">
      <c r="B35" s="81"/>
      <c r="C35" s="140" t="s">
        <v>39</v>
      </c>
      <c r="D35" s="15"/>
      <c r="E35" s="105">
        <v>0.277777777777778</v>
      </c>
      <c r="F35" s="12">
        <v>2800000</v>
      </c>
      <c r="G35" s="100"/>
      <c r="H35" s="106">
        <v>0.277777777777778</v>
      </c>
      <c r="I35" s="12">
        <v>2800000</v>
      </c>
      <c r="J35" s="100"/>
      <c r="K35" s="105">
        <v>0.416666666666667</v>
      </c>
      <c r="L35" s="12">
        <v>2800000</v>
      </c>
    </row>
    <row r="36" ht="12" customHeight="1" spans="2:12">
      <c r="B36" s="143" t="s">
        <v>42</v>
      </c>
      <c r="C36" s="69">
        <v>1031</v>
      </c>
      <c r="D36" s="142" t="s">
        <v>43</v>
      </c>
      <c r="E36" s="105">
        <v>0.0277777777777778</v>
      </c>
      <c r="F36" s="12">
        <v>280000</v>
      </c>
      <c r="G36" s="100"/>
      <c r="H36" s="106">
        <v>0.0277777777777778</v>
      </c>
      <c r="I36" s="12">
        <v>280000</v>
      </c>
      <c r="J36" s="100"/>
      <c r="K36" s="105">
        <v>0.0833333333333333</v>
      </c>
      <c r="L36" s="12">
        <v>560000</v>
      </c>
    </row>
    <row r="37" ht="12.95" customHeight="1" spans="2:12">
      <c r="B37" s="5"/>
      <c r="C37" s="140" t="s">
        <v>39</v>
      </c>
      <c r="D37" s="15"/>
      <c r="E37" s="105">
        <v>0.0277777777777778</v>
      </c>
      <c r="F37" s="12">
        <v>280000</v>
      </c>
      <c r="G37" s="100"/>
      <c r="H37" s="106">
        <v>0.0277777777777778</v>
      </c>
      <c r="I37" s="12">
        <v>280000</v>
      </c>
      <c r="J37" s="100"/>
      <c r="K37" s="105">
        <v>0.0833333333333333</v>
      </c>
      <c r="L37" s="12">
        <v>560000</v>
      </c>
    </row>
    <row r="38" ht="12" customHeight="1" spans="2:12">
      <c r="B38" s="144" t="s">
        <v>44</v>
      </c>
      <c r="C38" s="69">
        <v>1014</v>
      </c>
      <c r="D38" s="145" t="s">
        <v>45</v>
      </c>
      <c r="E38" s="105">
        <v>0.0555555555555556</v>
      </c>
      <c r="F38" s="12">
        <v>560000.03</v>
      </c>
      <c r="G38" s="100"/>
      <c r="H38" s="106">
        <v>0.0555555555555556</v>
      </c>
      <c r="I38" s="12">
        <v>560000.03</v>
      </c>
      <c r="J38" s="100"/>
      <c r="K38" s="105">
        <v>1</v>
      </c>
      <c r="L38" s="12">
        <v>6545454.93</v>
      </c>
    </row>
    <row r="39" ht="12" customHeight="1" spans="2:12">
      <c r="B39" s="107"/>
      <c r="C39" s="69">
        <v>1032</v>
      </c>
      <c r="D39" s="146" t="s">
        <v>46</v>
      </c>
      <c r="E39" s="105">
        <v>0.0277777777777778</v>
      </c>
      <c r="F39" s="12">
        <v>280000</v>
      </c>
      <c r="G39" s="100"/>
      <c r="H39" s="106">
        <v>0.0277777777777778</v>
      </c>
      <c r="I39" s="12">
        <v>280000</v>
      </c>
      <c r="J39" s="100"/>
      <c r="K39" s="105">
        <v>0.0833333333333333</v>
      </c>
      <c r="L39" s="12">
        <v>560000</v>
      </c>
    </row>
    <row r="40" ht="12.95" customHeight="1" spans="2:12">
      <c r="B40" s="108"/>
      <c r="C40" s="147" t="s">
        <v>39</v>
      </c>
      <c r="D40" s="15"/>
      <c r="E40" s="105">
        <v>0.0833333333333333</v>
      </c>
      <c r="F40" s="12">
        <v>840000.03</v>
      </c>
      <c r="G40" s="100"/>
      <c r="H40" s="106">
        <v>0.0833333333333333</v>
      </c>
      <c r="I40" s="12">
        <v>840000.03</v>
      </c>
      <c r="J40" s="100"/>
      <c r="K40" s="105">
        <v>1.08333333333333</v>
      </c>
      <c r="L40" s="12">
        <v>7105454.93</v>
      </c>
    </row>
    <row r="41" ht="12" customHeight="1" spans="2:12">
      <c r="B41" s="148" t="s">
        <v>47</v>
      </c>
      <c r="C41" s="94">
        <v>1016</v>
      </c>
      <c r="D41" s="145" t="s">
        <v>25</v>
      </c>
      <c r="E41" s="105">
        <v>0.333333333333333</v>
      </c>
      <c r="F41" s="12">
        <v>3360000</v>
      </c>
      <c r="G41" s="100"/>
      <c r="H41" s="106">
        <v>0.333333333333333</v>
      </c>
      <c r="I41" s="12">
        <v>3360000</v>
      </c>
      <c r="J41" s="100"/>
      <c r="K41" s="105">
        <v>0</v>
      </c>
      <c r="L41" s="12"/>
    </row>
    <row r="42" ht="12" customHeight="1" spans="2:12">
      <c r="B42" s="110"/>
      <c r="C42" s="94">
        <v>1018</v>
      </c>
      <c r="D42" s="149" t="s">
        <v>27</v>
      </c>
      <c r="E42" s="105">
        <v>0.277777777777778</v>
      </c>
      <c r="F42" s="12">
        <v>2800000</v>
      </c>
      <c r="G42" s="100"/>
      <c r="H42" s="106">
        <v>0.277777777777778</v>
      </c>
      <c r="I42" s="12">
        <v>2800000</v>
      </c>
      <c r="J42" s="100"/>
      <c r="K42" s="105">
        <v>0</v>
      </c>
      <c r="L42" s="12"/>
    </row>
    <row r="43" ht="12" customHeight="1" spans="2:12">
      <c r="B43" s="110"/>
      <c r="C43" s="94">
        <v>1033</v>
      </c>
      <c r="D43" s="146" t="s">
        <v>48</v>
      </c>
      <c r="E43" s="105">
        <v>0.111111111111111</v>
      </c>
      <c r="F43" s="12">
        <v>1120000</v>
      </c>
      <c r="G43" s="100"/>
      <c r="H43" s="106">
        <v>0.138888888888889</v>
      </c>
      <c r="I43" s="12">
        <v>1400000</v>
      </c>
      <c r="J43" s="100"/>
      <c r="K43" s="105">
        <v>0.333333333333333</v>
      </c>
      <c r="L43" s="12">
        <v>2240000</v>
      </c>
    </row>
    <row r="44" ht="12.95" customHeight="1" spans="2:12">
      <c r="B44" s="111"/>
      <c r="C44" s="147" t="s">
        <v>39</v>
      </c>
      <c r="D44" s="15"/>
      <c r="E44" s="105">
        <v>0.722222222222222</v>
      </c>
      <c r="F44" s="12">
        <v>7280000</v>
      </c>
      <c r="G44" s="100"/>
      <c r="H44" s="106">
        <v>0.75</v>
      </c>
      <c r="I44" s="12">
        <v>7560000</v>
      </c>
      <c r="J44" s="100"/>
      <c r="K44" s="105">
        <v>0.333333333333333</v>
      </c>
      <c r="L44" s="12">
        <v>2240000</v>
      </c>
    </row>
    <row r="45" ht="12" customHeight="1" spans="2:12">
      <c r="B45" s="148" t="s">
        <v>49</v>
      </c>
      <c r="C45" s="94">
        <v>1001</v>
      </c>
      <c r="D45" s="145" t="s">
        <v>41</v>
      </c>
      <c r="E45" s="105">
        <v>0.138888888888889</v>
      </c>
      <c r="F45" s="12">
        <v>1400000</v>
      </c>
      <c r="G45" s="100"/>
      <c r="H45" s="106">
        <v>0.138888888888889</v>
      </c>
      <c r="I45" s="12">
        <v>1400000</v>
      </c>
      <c r="J45" s="100"/>
      <c r="K45" s="105">
        <v>0.0833333333333333</v>
      </c>
      <c r="L45" s="12">
        <v>560000</v>
      </c>
    </row>
    <row r="46" ht="12" customHeight="1" spans="2:12">
      <c r="B46" s="110"/>
      <c r="C46" s="94">
        <v>1004</v>
      </c>
      <c r="D46" s="149" t="s">
        <v>14</v>
      </c>
      <c r="E46" s="105">
        <v>0.166666666666667</v>
      </c>
      <c r="F46" s="12">
        <v>1680000</v>
      </c>
      <c r="G46" s="100"/>
      <c r="H46" s="106">
        <v>0.333333333333333</v>
      </c>
      <c r="I46" s="12">
        <v>3360000</v>
      </c>
      <c r="J46" s="100"/>
      <c r="K46" s="105">
        <v>0</v>
      </c>
      <c r="L46" s="12"/>
    </row>
    <row r="47" ht="12" customHeight="1" spans="2:12">
      <c r="B47" s="110"/>
      <c r="C47" s="94">
        <v>1016</v>
      </c>
      <c r="D47" s="149" t="s">
        <v>25</v>
      </c>
      <c r="E47" s="105">
        <v>0.444444444444444</v>
      </c>
      <c r="F47" s="12">
        <v>4480000</v>
      </c>
      <c r="G47" s="100"/>
      <c r="H47" s="106">
        <v>0.444444444444444</v>
      </c>
      <c r="I47" s="12">
        <v>4480000</v>
      </c>
      <c r="J47" s="100"/>
      <c r="K47" s="105">
        <v>0.166666666666667</v>
      </c>
      <c r="L47" s="12">
        <v>1120000</v>
      </c>
    </row>
    <row r="48" ht="12" customHeight="1" spans="2:12">
      <c r="B48" s="110"/>
      <c r="C48" s="94">
        <v>1018</v>
      </c>
      <c r="D48" s="149" t="s">
        <v>27</v>
      </c>
      <c r="E48" s="105">
        <v>0</v>
      </c>
      <c r="F48" s="12"/>
      <c r="G48" s="100"/>
      <c r="H48" s="106">
        <v>0.0833333333333333</v>
      </c>
      <c r="I48" s="12">
        <v>840000</v>
      </c>
      <c r="J48" s="100"/>
      <c r="K48" s="105">
        <v>0.25</v>
      </c>
      <c r="L48" s="12">
        <v>1680000</v>
      </c>
    </row>
    <row r="49" ht="12" customHeight="1" spans="2:12">
      <c r="B49" s="110"/>
      <c r="C49" s="94">
        <v>1029</v>
      </c>
      <c r="D49" s="149" t="s">
        <v>37</v>
      </c>
      <c r="E49" s="105">
        <v>0.277777777777778</v>
      </c>
      <c r="F49" s="12">
        <v>2800000</v>
      </c>
      <c r="G49" s="100"/>
      <c r="H49" s="106">
        <v>0.277777777777778</v>
      </c>
      <c r="I49" s="12">
        <v>2800000</v>
      </c>
      <c r="J49" s="100"/>
      <c r="K49" s="105">
        <v>0.166666666666667</v>
      </c>
      <c r="L49" s="12">
        <v>1120000</v>
      </c>
    </row>
    <row r="50" ht="12" customHeight="1" spans="2:12">
      <c r="B50" s="110"/>
      <c r="C50" s="94">
        <v>1030</v>
      </c>
      <c r="D50" s="149" t="s">
        <v>38</v>
      </c>
      <c r="E50" s="105">
        <v>0.5</v>
      </c>
      <c r="F50" s="12">
        <v>5040000.05</v>
      </c>
      <c r="G50" s="100"/>
      <c r="H50" s="106">
        <v>1</v>
      </c>
      <c r="I50" s="12">
        <v>9818181.91</v>
      </c>
      <c r="J50" s="100"/>
      <c r="K50" s="105">
        <v>0.583333333333333</v>
      </c>
      <c r="L50" s="12">
        <v>3920000.04</v>
      </c>
    </row>
    <row r="51" ht="12" customHeight="1" spans="2:12">
      <c r="B51" s="110"/>
      <c r="C51" s="94">
        <v>1033</v>
      </c>
      <c r="D51" s="149" t="s">
        <v>48</v>
      </c>
      <c r="E51" s="105">
        <v>0.194444444444444</v>
      </c>
      <c r="F51" s="12">
        <v>1960000</v>
      </c>
      <c r="G51" s="100"/>
      <c r="H51" s="106">
        <v>0.194444444444444</v>
      </c>
      <c r="I51" s="12">
        <v>1960000</v>
      </c>
      <c r="J51" s="100"/>
      <c r="K51" s="105">
        <v>0.166666666666667</v>
      </c>
      <c r="L51" s="12">
        <v>1120000</v>
      </c>
    </row>
    <row r="52" ht="12" customHeight="1" spans="2:12">
      <c r="B52" s="110"/>
      <c r="C52" s="94">
        <v>1034</v>
      </c>
      <c r="D52" s="146" t="s">
        <v>50</v>
      </c>
      <c r="E52" s="105">
        <v>0.138888888888889</v>
      </c>
      <c r="F52" s="12">
        <v>1400000</v>
      </c>
      <c r="G52" s="100"/>
      <c r="H52" s="106">
        <v>0.138888888888889</v>
      </c>
      <c r="I52" s="12">
        <v>1400000</v>
      </c>
      <c r="J52" s="100"/>
      <c r="K52" s="105">
        <v>0.416666666666667</v>
      </c>
      <c r="L52" s="12">
        <v>2800000</v>
      </c>
    </row>
    <row r="53" ht="12.95" customHeight="1" spans="2:12">
      <c r="B53" s="111"/>
      <c r="C53" s="147" t="s">
        <v>39</v>
      </c>
      <c r="D53" s="15"/>
      <c r="E53" s="105">
        <v>1.86111111111111</v>
      </c>
      <c r="F53" s="12">
        <v>18760000.05</v>
      </c>
      <c r="G53" s="100"/>
      <c r="H53" s="106">
        <v>2.61111111111111</v>
      </c>
      <c r="I53" s="12">
        <v>26058181.91</v>
      </c>
      <c r="J53" s="100"/>
      <c r="K53" s="105">
        <v>1.83333333333333</v>
      </c>
      <c r="L53" s="12">
        <v>12320000.04</v>
      </c>
    </row>
    <row r="54" ht="12" customHeight="1" spans="2:12">
      <c r="B54" s="150" t="s">
        <v>51</v>
      </c>
      <c r="C54" s="94">
        <v>1003</v>
      </c>
      <c r="D54" s="145" t="s">
        <v>52</v>
      </c>
      <c r="E54" s="105">
        <v>0.5</v>
      </c>
      <c r="F54" s="12">
        <v>5040000.06</v>
      </c>
      <c r="G54" s="100"/>
      <c r="H54" s="106">
        <v>1</v>
      </c>
      <c r="I54" s="12">
        <v>9818181.93</v>
      </c>
      <c r="J54" s="100"/>
      <c r="K54" s="105">
        <v>0.0833333333333333</v>
      </c>
      <c r="L54" s="12">
        <v>560000.01</v>
      </c>
    </row>
    <row r="55" ht="12" customHeight="1" spans="2:12">
      <c r="B55" s="96"/>
      <c r="C55" s="94">
        <v>1004</v>
      </c>
      <c r="D55" s="149" t="s">
        <v>14</v>
      </c>
      <c r="E55" s="105">
        <v>0.833333333333333</v>
      </c>
      <c r="F55" s="12">
        <v>8400000.09</v>
      </c>
      <c r="G55" s="100"/>
      <c r="H55" s="106">
        <v>1.11111111111111</v>
      </c>
      <c r="I55" s="12">
        <v>11200000.17</v>
      </c>
      <c r="J55" s="100"/>
      <c r="K55" s="105">
        <v>1.25</v>
      </c>
      <c r="L55" s="12">
        <v>8225454.74</v>
      </c>
    </row>
    <row r="56" ht="12" customHeight="1" spans="2:12">
      <c r="B56" s="96"/>
      <c r="C56" s="94">
        <v>1006</v>
      </c>
      <c r="D56" s="149" t="s">
        <v>16</v>
      </c>
      <c r="E56" s="105">
        <v>0</v>
      </c>
      <c r="F56" s="12"/>
      <c r="G56" s="100"/>
      <c r="H56" s="106">
        <v>1</v>
      </c>
      <c r="I56" s="12">
        <v>9818182</v>
      </c>
      <c r="J56" s="100"/>
      <c r="K56" s="105">
        <v>0</v>
      </c>
      <c r="L56" s="12"/>
    </row>
    <row r="57" ht="12" customHeight="1" spans="2:12">
      <c r="B57" s="96"/>
      <c r="C57" s="94">
        <v>1008</v>
      </c>
      <c r="D57" s="149" t="s">
        <v>18</v>
      </c>
      <c r="E57" s="105">
        <v>0.277777777777778</v>
      </c>
      <c r="F57" s="12">
        <v>2800000</v>
      </c>
      <c r="G57" s="100"/>
      <c r="H57" s="106">
        <v>0.277777777777778</v>
      </c>
      <c r="I57" s="12">
        <v>2800000</v>
      </c>
      <c r="J57" s="100"/>
      <c r="K57" s="105">
        <v>0.416666666666667</v>
      </c>
      <c r="L57" s="12">
        <v>2800000</v>
      </c>
    </row>
    <row r="58" ht="12" customHeight="1" spans="2:12">
      <c r="B58" s="96"/>
      <c r="C58" s="94">
        <v>1012</v>
      </c>
      <c r="D58" s="149" t="s">
        <v>22</v>
      </c>
      <c r="E58" s="105">
        <v>0.277777777777778</v>
      </c>
      <c r="F58" s="12">
        <v>2800000</v>
      </c>
      <c r="G58" s="100"/>
      <c r="H58" s="106">
        <v>0.444444444444444</v>
      </c>
      <c r="I58" s="12">
        <v>4480000</v>
      </c>
      <c r="J58" s="100"/>
      <c r="K58" s="105">
        <v>0.333333333333333</v>
      </c>
      <c r="L58" s="12">
        <v>2240000</v>
      </c>
    </row>
    <row r="59" ht="12" customHeight="1" spans="2:12">
      <c r="B59" s="96"/>
      <c r="C59" s="94">
        <v>1018</v>
      </c>
      <c r="D59" s="149" t="s">
        <v>27</v>
      </c>
      <c r="E59" s="105">
        <v>1</v>
      </c>
      <c r="F59" s="12">
        <v>9818181.98</v>
      </c>
      <c r="G59" s="100"/>
      <c r="H59" s="106">
        <v>1</v>
      </c>
      <c r="I59" s="12">
        <v>9818181.98</v>
      </c>
      <c r="J59" s="100"/>
      <c r="K59" s="105">
        <v>0.416666666666667</v>
      </c>
      <c r="L59" s="12">
        <v>2800000.05</v>
      </c>
    </row>
    <row r="60" ht="12" customHeight="1" spans="2:12">
      <c r="B60" s="96"/>
      <c r="C60" s="94">
        <v>1022</v>
      </c>
      <c r="D60" s="149" t="s">
        <v>31</v>
      </c>
      <c r="E60" s="105">
        <v>0.277777777777778</v>
      </c>
      <c r="F60" s="12">
        <v>2800000</v>
      </c>
      <c r="G60" s="100"/>
      <c r="H60" s="106">
        <v>0.277777777777778</v>
      </c>
      <c r="I60" s="12">
        <v>2800000</v>
      </c>
      <c r="J60" s="100"/>
      <c r="K60" s="105">
        <v>0.333333333333333</v>
      </c>
      <c r="L60" s="12">
        <v>2240000</v>
      </c>
    </row>
    <row r="61" ht="12" customHeight="1" spans="2:12">
      <c r="B61" s="151" t="s">
        <v>51</v>
      </c>
      <c r="C61" s="85">
        <v>1024</v>
      </c>
      <c r="D61" s="152" t="s">
        <v>33</v>
      </c>
      <c r="E61" s="105">
        <v>2</v>
      </c>
      <c r="F61" s="12">
        <v>19636363.71</v>
      </c>
      <c r="G61" s="100"/>
      <c r="H61" s="106">
        <v>2</v>
      </c>
      <c r="I61" s="12">
        <v>19636363.71</v>
      </c>
      <c r="J61" s="100"/>
      <c r="K61" s="105">
        <v>1</v>
      </c>
      <c r="L61" s="12">
        <v>6545454.57</v>
      </c>
    </row>
    <row r="62" ht="12" customHeight="1" spans="2:12">
      <c r="B62" s="75"/>
      <c r="C62" s="84">
        <v>1025</v>
      </c>
      <c r="D62" s="152" t="s">
        <v>34</v>
      </c>
      <c r="E62" s="105">
        <v>3</v>
      </c>
      <c r="F62" s="12">
        <v>29454545.5</v>
      </c>
      <c r="G62" s="100"/>
      <c r="H62" s="106">
        <v>3</v>
      </c>
      <c r="I62" s="12">
        <v>29454545.5</v>
      </c>
      <c r="J62" s="100"/>
      <c r="K62" s="105">
        <v>0.25</v>
      </c>
      <c r="L62" s="12">
        <v>1680000</v>
      </c>
    </row>
    <row r="63" ht="12" customHeight="1" spans="2:12">
      <c r="B63" s="75"/>
      <c r="C63" s="84">
        <v>1029</v>
      </c>
      <c r="D63" s="152" t="s">
        <v>37</v>
      </c>
      <c r="E63" s="105">
        <v>0.138888888888889</v>
      </c>
      <c r="F63" s="12">
        <v>1400000</v>
      </c>
      <c r="G63" s="100"/>
      <c r="H63" s="106">
        <v>0.138888888888889</v>
      </c>
      <c r="I63" s="12">
        <v>1400000</v>
      </c>
      <c r="J63" s="100"/>
      <c r="K63" s="105">
        <v>0.333333333333333</v>
      </c>
      <c r="L63" s="12">
        <v>2240000</v>
      </c>
    </row>
    <row r="64" ht="12" customHeight="1" spans="2:12">
      <c r="B64" s="75"/>
      <c r="C64" s="84">
        <v>1033</v>
      </c>
      <c r="D64" s="152" t="s">
        <v>48</v>
      </c>
      <c r="E64" s="105">
        <v>0.222222222222222</v>
      </c>
      <c r="F64" s="12">
        <v>2240000</v>
      </c>
      <c r="G64" s="100"/>
      <c r="H64" s="106">
        <v>0.222222222222222</v>
      </c>
      <c r="I64" s="12">
        <v>2240000</v>
      </c>
      <c r="J64" s="100"/>
      <c r="K64" s="105">
        <v>0.25</v>
      </c>
      <c r="L64" s="12">
        <v>1680000</v>
      </c>
    </row>
    <row r="65" ht="12.95" customHeight="1" spans="2:12">
      <c r="B65" s="81"/>
      <c r="C65" s="140" t="s">
        <v>39</v>
      </c>
      <c r="D65" s="15"/>
      <c r="E65" s="105">
        <v>8.52777777777778</v>
      </c>
      <c r="F65" s="12">
        <v>84389091.33</v>
      </c>
      <c r="G65" s="100"/>
      <c r="H65" s="106">
        <v>10.4722222222222</v>
      </c>
      <c r="I65" s="12">
        <v>103465455.29</v>
      </c>
      <c r="J65" s="100"/>
      <c r="K65" s="105">
        <v>4.66666666666667</v>
      </c>
      <c r="L65" s="12">
        <v>31010909.37</v>
      </c>
    </row>
    <row r="66" ht="12" customHeight="1" spans="2:12">
      <c r="B66" s="143" t="s">
        <v>53</v>
      </c>
      <c r="C66" s="79">
        <v>1001</v>
      </c>
      <c r="D66" s="152" t="s">
        <v>41</v>
      </c>
      <c r="E66" s="105">
        <v>0.416666666666667</v>
      </c>
      <c r="F66" s="12">
        <v>4200000</v>
      </c>
      <c r="G66" s="100"/>
      <c r="H66" s="106">
        <v>0.555555555555556</v>
      </c>
      <c r="I66" s="12">
        <v>5600000</v>
      </c>
      <c r="J66" s="100"/>
      <c r="K66" s="105">
        <v>0.5</v>
      </c>
      <c r="L66" s="12">
        <v>3360000</v>
      </c>
    </row>
    <row r="67" ht="12" customHeight="1" spans="2:12">
      <c r="B67" s="23"/>
      <c r="C67" s="79">
        <v>1002</v>
      </c>
      <c r="D67" s="152" t="s">
        <v>13</v>
      </c>
      <c r="E67" s="105">
        <v>0.194444444444444</v>
      </c>
      <c r="F67" s="12">
        <v>1960000</v>
      </c>
      <c r="G67" s="100"/>
      <c r="H67" s="106">
        <v>0.277777777777778</v>
      </c>
      <c r="I67" s="12">
        <v>2800000</v>
      </c>
      <c r="J67" s="100"/>
      <c r="K67" s="105">
        <v>0.416666666666667</v>
      </c>
      <c r="L67" s="12">
        <v>2800000</v>
      </c>
    </row>
    <row r="68" ht="12" customHeight="1" spans="2:12">
      <c r="B68" s="23"/>
      <c r="C68" s="79">
        <v>1004</v>
      </c>
      <c r="D68" s="152" t="s">
        <v>14</v>
      </c>
      <c r="E68" s="105">
        <v>0.333333333333333</v>
      </c>
      <c r="F68" s="12">
        <v>3360000.05</v>
      </c>
      <c r="G68" s="100"/>
      <c r="H68" s="106">
        <v>1</v>
      </c>
      <c r="I68" s="12">
        <v>9818181.95</v>
      </c>
      <c r="J68" s="100"/>
      <c r="K68" s="105">
        <v>0</v>
      </c>
      <c r="L68" s="12"/>
    </row>
    <row r="69" ht="12" customHeight="1" spans="2:12">
      <c r="B69" s="23"/>
      <c r="C69" s="79">
        <v>1007</v>
      </c>
      <c r="D69" s="152" t="s">
        <v>17</v>
      </c>
      <c r="E69" s="105">
        <v>0.138888888888889</v>
      </c>
      <c r="F69" s="12">
        <v>1400000</v>
      </c>
      <c r="G69" s="100"/>
      <c r="H69" s="106">
        <v>0.555555555555556</v>
      </c>
      <c r="I69" s="12">
        <v>5600000</v>
      </c>
      <c r="J69" s="100"/>
      <c r="K69" s="105">
        <v>0.166666666666667</v>
      </c>
      <c r="L69" s="12">
        <v>1120000</v>
      </c>
    </row>
    <row r="70" ht="12" customHeight="1" spans="2:12">
      <c r="B70" s="23"/>
      <c r="C70" s="79">
        <v>1010</v>
      </c>
      <c r="D70" s="152" t="s">
        <v>20</v>
      </c>
      <c r="E70" s="105">
        <v>0.277777777777778</v>
      </c>
      <c r="F70" s="12">
        <v>2800000</v>
      </c>
      <c r="G70" s="100"/>
      <c r="H70" s="106">
        <v>0.555555555555556</v>
      </c>
      <c r="I70" s="12">
        <v>5600000</v>
      </c>
      <c r="J70" s="100"/>
      <c r="K70" s="105">
        <v>0.333333333333333</v>
      </c>
      <c r="L70" s="12">
        <v>2240000</v>
      </c>
    </row>
    <row r="71" ht="12" customHeight="1" spans="2:12">
      <c r="B71" s="23"/>
      <c r="C71" s="79">
        <v>1016</v>
      </c>
      <c r="D71" s="152" t="s">
        <v>25</v>
      </c>
      <c r="E71" s="105">
        <v>0</v>
      </c>
      <c r="F71" s="12"/>
      <c r="G71" s="100"/>
      <c r="H71" s="106">
        <v>0.277777777777778</v>
      </c>
      <c r="I71" s="12">
        <v>2800000</v>
      </c>
      <c r="J71" s="100"/>
      <c r="K71" s="105">
        <v>0.0833333333333333</v>
      </c>
      <c r="L71" s="12">
        <v>560000</v>
      </c>
    </row>
    <row r="72" ht="12" customHeight="1" spans="2:12">
      <c r="B72" s="23"/>
      <c r="C72" s="79">
        <v>1017</v>
      </c>
      <c r="D72" s="152" t="s">
        <v>26</v>
      </c>
      <c r="E72" s="105">
        <v>0.333333333333333</v>
      </c>
      <c r="F72" s="12">
        <v>3360000</v>
      </c>
      <c r="G72" s="100"/>
      <c r="H72" s="106">
        <v>0.333333333333333</v>
      </c>
      <c r="I72" s="12">
        <v>3360000</v>
      </c>
      <c r="J72" s="100"/>
      <c r="K72" s="105">
        <v>0.25</v>
      </c>
      <c r="L72" s="12">
        <v>1680000</v>
      </c>
    </row>
    <row r="73" ht="12" customHeight="1" spans="2:12">
      <c r="B73" s="23"/>
      <c r="C73" s="79">
        <v>1028</v>
      </c>
      <c r="D73" s="152" t="s">
        <v>36</v>
      </c>
      <c r="E73" s="105">
        <v>1</v>
      </c>
      <c r="F73" s="12">
        <v>9818181.99</v>
      </c>
      <c r="G73" s="100"/>
      <c r="H73" s="106">
        <v>1</v>
      </c>
      <c r="I73" s="12">
        <v>9818181.99</v>
      </c>
      <c r="J73" s="100"/>
      <c r="K73" s="105">
        <v>0.166666666666667</v>
      </c>
      <c r="L73" s="12">
        <v>1120000.02</v>
      </c>
    </row>
    <row r="74" ht="12" customHeight="1" spans="2:12">
      <c r="B74" s="23"/>
      <c r="C74" s="79">
        <v>1029</v>
      </c>
      <c r="D74" s="152" t="s">
        <v>37</v>
      </c>
      <c r="E74" s="105">
        <v>0.111111111111111</v>
      </c>
      <c r="F74" s="12">
        <v>1120000</v>
      </c>
      <c r="G74" s="100"/>
      <c r="H74" s="106">
        <v>0.277777777777778</v>
      </c>
      <c r="I74" s="12">
        <v>2800000</v>
      </c>
      <c r="J74" s="100"/>
      <c r="K74" s="105">
        <v>0.25</v>
      </c>
      <c r="L74" s="12">
        <v>1680000</v>
      </c>
    </row>
    <row r="75" ht="12" customHeight="1" spans="2:12">
      <c r="B75" s="23"/>
      <c r="C75" s="79">
        <v>1033</v>
      </c>
      <c r="D75" s="152" t="s">
        <v>48</v>
      </c>
      <c r="E75" s="105">
        <v>0.277777777777778</v>
      </c>
      <c r="F75" s="12">
        <v>2800000</v>
      </c>
      <c r="G75" s="100"/>
      <c r="H75" s="106">
        <v>0.277777777777778</v>
      </c>
      <c r="I75" s="12">
        <v>2800000</v>
      </c>
      <c r="J75" s="100"/>
      <c r="K75" s="105">
        <v>0</v>
      </c>
      <c r="L75" s="12"/>
    </row>
    <row r="76" ht="12" customHeight="1" spans="2:12">
      <c r="B76" s="23"/>
      <c r="C76" s="79">
        <v>1035</v>
      </c>
      <c r="D76" s="152" t="s">
        <v>54</v>
      </c>
      <c r="E76" s="105">
        <v>0.0277777777777778</v>
      </c>
      <c r="F76" s="12">
        <v>280000</v>
      </c>
      <c r="G76" s="100"/>
      <c r="H76" s="106">
        <v>0.0277777777777778</v>
      </c>
      <c r="I76" s="12">
        <v>280000</v>
      </c>
      <c r="J76" s="100"/>
      <c r="K76" s="105">
        <v>0.166666666666667</v>
      </c>
      <c r="L76" s="12">
        <v>1120000</v>
      </c>
    </row>
    <row r="77" ht="12.95" customHeight="1" spans="2:12">
      <c r="B77" s="5"/>
      <c r="C77" s="140" t="s">
        <v>39</v>
      </c>
      <c r="D77" s="15"/>
      <c r="E77" s="105">
        <v>3.11111111111111</v>
      </c>
      <c r="F77" s="12">
        <v>31098182.04</v>
      </c>
      <c r="G77" s="100"/>
      <c r="H77" s="106">
        <v>5.13888888888889</v>
      </c>
      <c r="I77" s="12">
        <v>51276363.94</v>
      </c>
      <c r="J77" s="100"/>
      <c r="K77" s="105">
        <v>2.33333333333333</v>
      </c>
      <c r="L77" s="12">
        <v>15680000.02</v>
      </c>
    </row>
    <row r="78" ht="12" customHeight="1" spans="2:12">
      <c r="B78" s="143" t="s">
        <v>55</v>
      </c>
      <c r="C78" s="79">
        <v>1004</v>
      </c>
      <c r="D78" s="152" t="s">
        <v>14</v>
      </c>
      <c r="E78" s="105">
        <v>1</v>
      </c>
      <c r="F78" s="12">
        <v>9818182.13</v>
      </c>
      <c r="G78" s="100"/>
      <c r="H78" s="106">
        <v>1</v>
      </c>
      <c r="I78" s="12">
        <v>9818182.13</v>
      </c>
      <c r="J78" s="100"/>
      <c r="K78" s="105">
        <v>1</v>
      </c>
      <c r="L78" s="12">
        <v>6545454.75</v>
      </c>
    </row>
    <row r="79" ht="12" customHeight="1" spans="2:12">
      <c r="B79" s="23"/>
      <c r="C79" s="79">
        <v>1006</v>
      </c>
      <c r="D79" s="152" t="s">
        <v>16</v>
      </c>
      <c r="E79" s="105">
        <v>1</v>
      </c>
      <c r="F79" s="12">
        <v>9818182</v>
      </c>
      <c r="G79" s="100"/>
      <c r="H79" s="106">
        <v>0</v>
      </c>
      <c r="I79" s="12"/>
      <c r="J79" s="100"/>
      <c r="K79" s="105">
        <v>0</v>
      </c>
      <c r="L79" s="12"/>
    </row>
    <row r="80" ht="12" customHeight="1" spans="2:12">
      <c r="B80" s="23"/>
      <c r="C80" s="79">
        <v>1012</v>
      </c>
      <c r="D80" s="152" t="s">
        <v>22</v>
      </c>
      <c r="E80" s="105">
        <v>0.416666666666667</v>
      </c>
      <c r="F80" s="12">
        <v>4200000.19</v>
      </c>
      <c r="G80" s="100"/>
      <c r="H80" s="106">
        <v>1.13888888888889</v>
      </c>
      <c r="I80" s="12">
        <v>11181818.69</v>
      </c>
      <c r="J80" s="100"/>
      <c r="K80" s="105">
        <v>0.416666666666667</v>
      </c>
      <c r="L80" s="12">
        <v>2800000.13</v>
      </c>
    </row>
    <row r="81" ht="12" customHeight="1" spans="2:12">
      <c r="B81" s="23"/>
      <c r="C81" s="79">
        <v>1016</v>
      </c>
      <c r="D81" s="152" t="s">
        <v>25</v>
      </c>
      <c r="E81" s="105">
        <v>0.277777777777778</v>
      </c>
      <c r="F81" s="12">
        <v>2800000</v>
      </c>
      <c r="G81" s="100"/>
      <c r="H81" s="106">
        <v>0.277777777777778</v>
      </c>
      <c r="I81" s="12">
        <v>2800000</v>
      </c>
      <c r="J81" s="100"/>
      <c r="K81" s="105">
        <v>0.0833333333333333</v>
      </c>
      <c r="L81" s="12">
        <v>560000</v>
      </c>
    </row>
    <row r="82" ht="12" customHeight="1" spans="2:12">
      <c r="B82" s="23"/>
      <c r="C82" s="80">
        <v>1018</v>
      </c>
      <c r="D82" s="152" t="s">
        <v>27</v>
      </c>
      <c r="E82" s="105">
        <v>1</v>
      </c>
      <c r="F82" s="12">
        <v>9818182</v>
      </c>
      <c r="G82" s="100"/>
      <c r="H82" s="106">
        <v>3</v>
      </c>
      <c r="I82" s="12">
        <v>29454545.96</v>
      </c>
      <c r="J82" s="100"/>
      <c r="K82" s="105">
        <v>0.416666666666667</v>
      </c>
      <c r="L82" s="12">
        <v>2800000.04</v>
      </c>
    </row>
    <row r="83" ht="12" customHeight="1" spans="2:12">
      <c r="B83" s="23"/>
      <c r="C83" s="79">
        <v>1020</v>
      </c>
      <c r="D83" s="152" t="s">
        <v>29</v>
      </c>
      <c r="E83" s="105">
        <v>0.277777777777778</v>
      </c>
      <c r="F83" s="12">
        <v>2800000</v>
      </c>
      <c r="G83" s="100"/>
      <c r="H83" s="106">
        <v>0.277777777777778</v>
      </c>
      <c r="I83" s="12">
        <v>2800000</v>
      </c>
      <c r="J83" s="100"/>
      <c r="K83" s="105">
        <v>0.05</v>
      </c>
      <c r="L83" s="12">
        <v>336000</v>
      </c>
    </row>
    <row r="84" ht="12" customHeight="1" spans="2:12">
      <c r="B84" s="23"/>
      <c r="C84" s="79">
        <v>1022</v>
      </c>
      <c r="D84" s="152" t="s">
        <v>31</v>
      </c>
      <c r="E84" s="105">
        <v>0.305555555555556</v>
      </c>
      <c r="F84" s="12">
        <v>3080000.1</v>
      </c>
      <c r="G84" s="100"/>
      <c r="H84" s="106">
        <v>0.444444444444444</v>
      </c>
      <c r="I84" s="12">
        <v>4480000.14</v>
      </c>
      <c r="J84" s="100"/>
      <c r="K84" s="105">
        <v>1</v>
      </c>
      <c r="L84" s="12">
        <v>6545454.76</v>
      </c>
    </row>
    <row r="85" ht="12" customHeight="1" spans="2:12">
      <c r="B85" s="23"/>
      <c r="C85" s="79">
        <v>1023</v>
      </c>
      <c r="D85" s="152" t="s">
        <v>32</v>
      </c>
      <c r="E85" s="105">
        <v>0</v>
      </c>
      <c r="F85" s="12"/>
      <c r="G85" s="100"/>
      <c r="H85" s="106">
        <v>2</v>
      </c>
      <c r="I85" s="12">
        <v>19636364</v>
      </c>
      <c r="J85" s="100"/>
      <c r="K85" s="105">
        <v>0</v>
      </c>
      <c r="L85" s="12"/>
    </row>
    <row r="86" ht="12" customHeight="1" spans="2:12">
      <c r="B86" s="23"/>
      <c r="C86" s="79">
        <v>1029</v>
      </c>
      <c r="D86" s="152" t="s">
        <v>37</v>
      </c>
      <c r="E86" s="105">
        <v>0.111111111111111</v>
      </c>
      <c r="F86" s="12">
        <v>1120000</v>
      </c>
      <c r="G86" s="100"/>
      <c r="H86" s="106">
        <v>0.416666666666667</v>
      </c>
      <c r="I86" s="12">
        <v>4200000</v>
      </c>
      <c r="J86" s="100"/>
      <c r="K86" s="105">
        <v>0.25</v>
      </c>
      <c r="L86" s="12">
        <v>1680000</v>
      </c>
    </row>
    <row r="87" ht="12" customHeight="1" spans="2:12">
      <c r="B87" s="23"/>
      <c r="C87" s="79">
        <v>1030</v>
      </c>
      <c r="D87" s="153" t="s">
        <v>38</v>
      </c>
      <c r="E87" s="105">
        <v>0.5</v>
      </c>
      <c r="F87" s="12">
        <v>5040000.06</v>
      </c>
      <c r="G87" s="100"/>
      <c r="H87" s="106">
        <v>1</v>
      </c>
      <c r="I87" s="12">
        <v>9818181.94</v>
      </c>
      <c r="J87" s="100"/>
      <c r="K87" s="105">
        <v>0</v>
      </c>
      <c r="L87" s="12"/>
    </row>
    <row r="88" ht="12" customHeight="1" spans="2:12">
      <c r="B88" s="23"/>
      <c r="C88" s="79">
        <v>1033</v>
      </c>
      <c r="D88" s="152" t="s">
        <v>48</v>
      </c>
      <c r="E88" s="105">
        <v>1</v>
      </c>
      <c r="F88" s="12">
        <v>9818181.99</v>
      </c>
      <c r="G88" s="100"/>
      <c r="H88" s="106">
        <v>1</v>
      </c>
      <c r="I88" s="12">
        <v>9818181.99</v>
      </c>
      <c r="J88" s="100"/>
      <c r="K88" s="105">
        <v>0.0833333333333333</v>
      </c>
      <c r="L88" s="12">
        <v>560000.01</v>
      </c>
    </row>
    <row r="89" ht="12" customHeight="1" spans="2:12">
      <c r="B89" s="23"/>
      <c r="C89" s="79">
        <v>1037</v>
      </c>
      <c r="D89" s="152" t="s">
        <v>56</v>
      </c>
      <c r="E89" s="105">
        <v>0.0555555555555556</v>
      </c>
      <c r="F89" s="12">
        <v>560000</v>
      </c>
      <c r="G89" s="100"/>
      <c r="H89" s="106">
        <v>0.0555555555555556</v>
      </c>
      <c r="I89" s="12">
        <v>560000</v>
      </c>
      <c r="J89" s="100"/>
      <c r="K89" s="105">
        <v>0.0833333333333333</v>
      </c>
      <c r="L89" s="12">
        <v>560000</v>
      </c>
    </row>
    <row r="90" ht="12" customHeight="1" spans="2:12">
      <c r="B90" s="23"/>
      <c r="C90" s="79">
        <v>1038</v>
      </c>
      <c r="D90" s="152" t="s">
        <v>57</v>
      </c>
      <c r="E90" s="105">
        <v>0.416666666666667</v>
      </c>
      <c r="F90" s="12">
        <v>4200000.04</v>
      </c>
      <c r="G90" s="100"/>
      <c r="H90" s="106">
        <v>1.13888888888889</v>
      </c>
      <c r="I90" s="12">
        <v>11218181.95</v>
      </c>
      <c r="J90" s="100"/>
      <c r="K90" s="105">
        <v>0.25</v>
      </c>
      <c r="L90" s="12">
        <v>1680000.01</v>
      </c>
    </row>
    <row r="91" ht="12.95" customHeight="1" spans="2:12">
      <c r="B91" s="5"/>
      <c r="C91" s="140" t="s">
        <v>39</v>
      </c>
      <c r="D91" s="15"/>
      <c r="E91" s="105">
        <v>6.36111111111111</v>
      </c>
      <c r="F91" s="12">
        <v>63072728.51</v>
      </c>
      <c r="G91" s="100"/>
      <c r="H91" s="106">
        <v>11.75</v>
      </c>
      <c r="I91" s="12">
        <v>115785456.8</v>
      </c>
      <c r="J91" s="100"/>
      <c r="K91" s="105">
        <v>3.63333333333333</v>
      </c>
      <c r="L91" s="12">
        <v>24066909.7</v>
      </c>
    </row>
    <row r="92" ht="12" customHeight="1" spans="2:12">
      <c r="B92" s="143" t="s">
        <v>58</v>
      </c>
      <c r="C92" s="79">
        <v>1003</v>
      </c>
      <c r="D92" s="152" t="s">
        <v>52</v>
      </c>
      <c r="E92" s="105">
        <v>0.138888888888889</v>
      </c>
      <c r="F92" s="12">
        <v>1400000.02</v>
      </c>
      <c r="G92" s="100"/>
      <c r="H92" s="106">
        <v>1</v>
      </c>
      <c r="I92" s="12">
        <v>9818181.96</v>
      </c>
      <c r="J92" s="100"/>
      <c r="K92" s="105">
        <v>0.25</v>
      </c>
      <c r="L92" s="12">
        <v>1680000.02</v>
      </c>
    </row>
    <row r="93" ht="12" customHeight="1" spans="2:12">
      <c r="B93" s="23"/>
      <c r="C93" s="79">
        <v>1004</v>
      </c>
      <c r="D93" s="152" t="s">
        <v>14</v>
      </c>
      <c r="E93" s="105">
        <v>1</v>
      </c>
      <c r="F93" s="12">
        <v>9818182</v>
      </c>
      <c r="G93" s="100"/>
      <c r="H93" s="106">
        <v>1</v>
      </c>
      <c r="I93" s="12">
        <v>9818182</v>
      </c>
      <c r="J93" s="100"/>
      <c r="K93" s="105">
        <v>0</v>
      </c>
      <c r="L93" s="12"/>
    </row>
    <row r="94" ht="12" customHeight="1" spans="2:12">
      <c r="B94" s="23"/>
      <c r="C94" s="79">
        <v>1007</v>
      </c>
      <c r="D94" s="152" t="s">
        <v>17</v>
      </c>
      <c r="E94" s="105">
        <v>1</v>
      </c>
      <c r="F94" s="12">
        <v>9818181.82</v>
      </c>
      <c r="G94" s="100"/>
      <c r="H94" s="106">
        <v>2</v>
      </c>
      <c r="I94" s="12">
        <v>19636363.64</v>
      </c>
      <c r="J94" s="100"/>
      <c r="K94" s="105">
        <v>1</v>
      </c>
      <c r="L94" s="12">
        <v>6545454.55</v>
      </c>
    </row>
    <row r="95" ht="12" customHeight="1" spans="2:12">
      <c r="B95" s="23"/>
      <c r="C95" s="79">
        <v>1008</v>
      </c>
      <c r="D95" s="152" t="s">
        <v>18</v>
      </c>
      <c r="E95" s="105">
        <v>0.277777777777778</v>
      </c>
      <c r="F95" s="12">
        <v>2800000.04</v>
      </c>
      <c r="G95" s="100"/>
      <c r="H95" s="106">
        <v>1</v>
      </c>
      <c r="I95" s="12">
        <v>9818181.95</v>
      </c>
      <c r="J95" s="100"/>
      <c r="K95" s="105">
        <v>0.166666666666667</v>
      </c>
      <c r="L95" s="12">
        <v>1120000.01</v>
      </c>
    </row>
    <row r="96" ht="12" customHeight="1" spans="2:12">
      <c r="B96" s="23"/>
      <c r="C96" s="79">
        <v>1012</v>
      </c>
      <c r="D96" s="152" t="s">
        <v>22</v>
      </c>
      <c r="E96" s="105">
        <v>0.444444444444444</v>
      </c>
      <c r="F96" s="12">
        <v>4480000.05</v>
      </c>
      <c r="G96" s="100"/>
      <c r="H96" s="106">
        <v>1</v>
      </c>
      <c r="I96" s="12">
        <v>9818181.92</v>
      </c>
      <c r="J96" s="100"/>
      <c r="K96" s="105">
        <v>0.5</v>
      </c>
      <c r="L96" s="12">
        <v>3360000.03</v>
      </c>
    </row>
    <row r="97" ht="12" customHeight="1" spans="2:12">
      <c r="B97" s="23"/>
      <c r="C97" s="79">
        <v>1017</v>
      </c>
      <c r="D97" s="152" t="s">
        <v>26</v>
      </c>
      <c r="E97" s="105">
        <v>0.444444444444444</v>
      </c>
      <c r="F97" s="12">
        <v>4480000</v>
      </c>
      <c r="G97" s="100"/>
      <c r="H97" s="106">
        <v>0.444444444444444</v>
      </c>
      <c r="I97" s="12">
        <v>4480000</v>
      </c>
      <c r="J97" s="100"/>
      <c r="K97" s="105">
        <v>0.0833333333333333</v>
      </c>
      <c r="L97" s="12">
        <v>560000</v>
      </c>
    </row>
    <row r="98" ht="12" customHeight="1" spans="2:12">
      <c r="B98" s="23"/>
      <c r="C98" s="79">
        <v>1019</v>
      </c>
      <c r="D98" s="152" t="s">
        <v>28</v>
      </c>
      <c r="E98" s="105">
        <v>1</v>
      </c>
      <c r="F98" s="12">
        <v>9818182.13</v>
      </c>
      <c r="G98" s="100"/>
      <c r="H98" s="106">
        <v>1</v>
      </c>
      <c r="I98" s="12">
        <v>9818182.13</v>
      </c>
      <c r="J98" s="100"/>
      <c r="K98" s="105">
        <v>1</v>
      </c>
      <c r="L98" s="12">
        <v>6545454.75</v>
      </c>
    </row>
    <row r="99" ht="12" customHeight="1" spans="2:12">
      <c r="B99" s="23"/>
      <c r="C99" s="79">
        <v>1024</v>
      </c>
      <c r="D99" s="152" t="s">
        <v>33</v>
      </c>
      <c r="E99" s="105">
        <v>3</v>
      </c>
      <c r="F99" s="12">
        <v>29454545.84</v>
      </c>
      <c r="G99" s="100"/>
      <c r="H99" s="106">
        <v>3</v>
      </c>
      <c r="I99" s="12">
        <v>29454545.84</v>
      </c>
      <c r="J99" s="100"/>
      <c r="K99" s="105">
        <v>2</v>
      </c>
      <c r="L99" s="12">
        <v>13090909.32</v>
      </c>
    </row>
    <row r="100" ht="12" customHeight="1" spans="2:12">
      <c r="B100" s="23"/>
      <c r="C100" s="80">
        <v>1025</v>
      </c>
      <c r="D100" s="152" t="s">
        <v>34</v>
      </c>
      <c r="E100" s="105">
        <v>0</v>
      </c>
      <c r="F100" s="12"/>
      <c r="G100" s="100"/>
      <c r="H100" s="106">
        <v>1</v>
      </c>
      <c r="I100" s="12">
        <v>9818181.95</v>
      </c>
      <c r="J100" s="100"/>
      <c r="K100" s="105">
        <v>0.5</v>
      </c>
      <c r="L100" s="12">
        <v>3360000.05</v>
      </c>
    </row>
    <row r="101" ht="12" customHeight="1" spans="2:12">
      <c r="B101" s="23"/>
      <c r="C101" s="79">
        <v>1028</v>
      </c>
      <c r="D101" s="152" t="s">
        <v>36</v>
      </c>
      <c r="E101" s="105">
        <v>0</v>
      </c>
      <c r="F101" s="12"/>
      <c r="G101" s="100"/>
      <c r="H101" s="106">
        <v>1</v>
      </c>
      <c r="I101" s="12">
        <v>9818182</v>
      </c>
      <c r="J101" s="100"/>
      <c r="K101" s="105">
        <v>0</v>
      </c>
      <c r="L101" s="12"/>
    </row>
    <row r="102" ht="12" customHeight="1" spans="2:12">
      <c r="B102" s="23"/>
      <c r="C102" s="79">
        <v>1029</v>
      </c>
      <c r="D102" s="152" t="s">
        <v>37</v>
      </c>
      <c r="E102" s="105">
        <v>0.111111111111111</v>
      </c>
      <c r="F102" s="12">
        <v>1120000</v>
      </c>
      <c r="G102" s="100"/>
      <c r="H102" s="106">
        <v>0.555555555555556</v>
      </c>
      <c r="I102" s="12">
        <v>5600000</v>
      </c>
      <c r="J102" s="100"/>
      <c r="K102" s="105">
        <v>0.416666666666667</v>
      </c>
      <c r="L102" s="12">
        <v>2800000</v>
      </c>
    </row>
    <row r="103" ht="12" customHeight="1" spans="2:12">
      <c r="B103" s="23"/>
      <c r="C103" s="79">
        <v>1039</v>
      </c>
      <c r="D103" s="152" t="s">
        <v>59</v>
      </c>
      <c r="E103" s="105">
        <v>0.277777777777778</v>
      </c>
      <c r="F103" s="12">
        <v>2800000</v>
      </c>
      <c r="G103" s="100"/>
      <c r="H103" s="106">
        <v>0.555555555555556</v>
      </c>
      <c r="I103" s="12">
        <v>5600000</v>
      </c>
      <c r="J103" s="100"/>
      <c r="K103" s="105">
        <v>0.166666666666667</v>
      </c>
      <c r="L103" s="12">
        <v>1120000</v>
      </c>
    </row>
    <row r="104" ht="12.95" customHeight="1" spans="2:12">
      <c r="B104" s="5"/>
      <c r="C104" s="140" t="s">
        <v>39</v>
      </c>
      <c r="D104" s="15"/>
      <c r="E104" s="105">
        <v>7.69444444444444</v>
      </c>
      <c r="F104" s="12">
        <v>75989091.89</v>
      </c>
      <c r="G104" s="100"/>
      <c r="H104" s="106">
        <v>13.5555555555556</v>
      </c>
      <c r="I104" s="12">
        <v>133498183.38</v>
      </c>
      <c r="J104" s="100"/>
      <c r="K104" s="105">
        <v>6.08333333333333</v>
      </c>
      <c r="L104" s="12">
        <v>40181818.74</v>
      </c>
    </row>
    <row r="105" ht="12" customHeight="1" spans="2:12">
      <c r="B105" s="154" t="s">
        <v>60</v>
      </c>
      <c r="C105" s="84">
        <v>1001</v>
      </c>
      <c r="D105" s="152" t="s">
        <v>41</v>
      </c>
      <c r="E105" s="105">
        <v>1</v>
      </c>
      <c r="F105" s="12">
        <v>9818182.13</v>
      </c>
      <c r="G105" s="100"/>
      <c r="H105" s="106">
        <v>1</v>
      </c>
      <c r="I105" s="12">
        <v>9818182.13</v>
      </c>
      <c r="J105" s="100"/>
      <c r="K105" s="105">
        <v>1</v>
      </c>
      <c r="L105" s="12">
        <v>6545454.75</v>
      </c>
    </row>
    <row r="106" ht="12" customHeight="1" spans="2:12">
      <c r="B106" s="83"/>
      <c r="C106" s="84">
        <v>1004</v>
      </c>
      <c r="D106" s="152" t="s">
        <v>14</v>
      </c>
      <c r="E106" s="105">
        <v>1</v>
      </c>
      <c r="F106" s="12">
        <v>9818182.13</v>
      </c>
      <c r="G106" s="100"/>
      <c r="H106" s="106">
        <v>2</v>
      </c>
      <c r="I106" s="12">
        <v>19636364.13</v>
      </c>
      <c r="J106" s="100"/>
      <c r="K106" s="105">
        <v>1</v>
      </c>
      <c r="L106" s="12">
        <v>6545454.75</v>
      </c>
    </row>
    <row r="107" ht="12" customHeight="1" spans="2:12">
      <c r="B107" s="83"/>
      <c r="C107" s="84">
        <v>1014</v>
      </c>
      <c r="D107" s="152" t="s">
        <v>45</v>
      </c>
      <c r="E107" s="105">
        <v>0.416666666666667</v>
      </c>
      <c r="F107" s="12">
        <v>4200000</v>
      </c>
      <c r="G107" s="100"/>
      <c r="H107" s="106">
        <v>0.694444444444444</v>
      </c>
      <c r="I107" s="12">
        <v>7000000</v>
      </c>
      <c r="J107" s="100"/>
      <c r="K107" s="105">
        <v>0.5</v>
      </c>
      <c r="L107" s="12">
        <v>3360000</v>
      </c>
    </row>
    <row r="108" ht="12" customHeight="1" spans="2:12">
      <c r="B108" s="83"/>
      <c r="C108" s="84">
        <v>1016</v>
      </c>
      <c r="D108" s="152" t="s">
        <v>25</v>
      </c>
      <c r="E108" s="105">
        <v>0</v>
      </c>
      <c r="F108" s="12"/>
      <c r="G108" s="100"/>
      <c r="H108" s="106">
        <v>0.138888888888889</v>
      </c>
      <c r="I108" s="12">
        <v>1400000</v>
      </c>
      <c r="J108" s="100"/>
      <c r="K108" s="105">
        <v>0.166666666666667</v>
      </c>
      <c r="L108" s="12">
        <v>1120000</v>
      </c>
    </row>
    <row r="109" ht="12" customHeight="1" spans="2:12">
      <c r="B109" s="83"/>
      <c r="C109" s="84">
        <v>1018</v>
      </c>
      <c r="D109" s="152" t="s">
        <v>27</v>
      </c>
      <c r="E109" s="105">
        <v>2</v>
      </c>
      <c r="F109" s="12">
        <v>19636363.71</v>
      </c>
      <c r="G109" s="100"/>
      <c r="H109" s="106">
        <v>2</v>
      </c>
      <c r="I109" s="12">
        <v>19636363.71</v>
      </c>
      <c r="J109" s="100"/>
      <c r="K109" s="105">
        <v>1</v>
      </c>
      <c r="L109" s="12">
        <v>6545454.57</v>
      </c>
    </row>
    <row r="110" ht="12" customHeight="1" spans="2:12">
      <c r="B110" s="83"/>
      <c r="C110" s="84">
        <v>1021</v>
      </c>
      <c r="D110" s="152" t="s">
        <v>30</v>
      </c>
      <c r="E110" s="105">
        <v>0</v>
      </c>
      <c r="F110" s="12"/>
      <c r="G110" s="100"/>
      <c r="H110" s="106">
        <v>0.333333333333333</v>
      </c>
      <c r="I110" s="12">
        <v>3360000</v>
      </c>
      <c r="J110" s="100"/>
      <c r="K110" s="105">
        <v>0</v>
      </c>
      <c r="L110" s="12"/>
    </row>
    <row r="111" ht="12" customHeight="1" spans="2:12">
      <c r="B111" s="83"/>
      <c r="C111" s="84">
        <v>1029</v>
      </c>
      <c r="D111" s="152" t="s">
        <v>37</v>
      </c>
      <c r="E111" s="105">
        <v>0.138888888888889</v>
      </c>
      <c r="F111" s="12">
        <v>1400000</v>
      </c>
      <c r="G111" s="100"/>
      <c r="H111" s="106">
        <v>0.277777777777778</v>
      </c>
      <c r="I111" s="12">
        <v>2800000</v>
      </c>
      <c r="J111" s="100"/>
      <c r="K111" s="105">
        <v>0.0833333333333333</v>
      </c>
      <c r="L111" s="12">
        <v>560000</v>
      </c>
    </row>
    <row r="112" ht="12" customHeight="1" spans="2:12">
      <c r="B112" s="83"/>
      <c r="C112" s="84">
        <v>1030</v>
      </c>
      <c r="D112" s="153" t="s">
        <v>38</v>
      </c>
      <c r="E112" s="105">
        <v>1</v>
      </c>
      <c r="F112" s="12">
        <v>9818182</v>
      </c>
      <c r="G112" s="100"/>
      <c r="H112" s="106">
        <v>0</v>
      </c>
      <c r="I112" s="12"/>
      <c r="J112" s="100"/>
      <c r="K112" s="105">
        <v>0</v>
      </c>
      <c r="L112" s="12"/>
    </row>
    <row r="113" ht="12" customHeight="1" spans="2:12">
      <c r="B113" s="83"/>
      <c r="C113" s="84">
        <v>1032</v>
      </c>
      <c r="D113" s="152" t="s">
        <v>46</v>
      </c>
      <c r="E113" s="105">
        <v>0.111111111111111</v>
      </c>
      <c r="F113" s="12">
        <v>1120000</v>
      </c>
      <c r="G113" s="100"/>
      <c r="H113" s="106">
        <v>0.111111111111111</v>
      </c>
      <c r="I113" s="12">
        <v>1120000</v>
      </c>
      <c r="J113" s="100"/>
      <c r="K113" s="105">
        <v>0</v>
      </c>
      <c r="L113" s="12"/>
    </row>
    <row r="114" ht="12" customHeight="1" spans="2:12">
      <c r="B114" s="83"/>
      <c r="C114" s="84">
        <v>1033</v>
      </c>
      <c r="D114" s="152" t="s">
        <v>48</v>
      </c>
      <c r="E114" s="105">
        <v>1</v>
      </c>
      <c r="F114" s="12">
        <v>9818182.04</v>
      </c>
      <c r="G114" s="100"/>
      <c r="H114" s="106">
        <v>1.38888888888889</v>
      </c>
      <c r="I114" s="12">
        <v>13636363.95</v>
      </c>
      <c r="J114" s="100"/>
      <c r="K114" s="105">
        <v>0.0833333333333333</v>
      </c>
      <c r="L114" s="12">
        <v>560000.01</v>
      </c>
    </row>
    <row r="115" ht="12" customHeight="1" spans="2:12">
      <c r="B115" s="83"/>
      <c r="C115" s="69">
        <v>1037</v>
      </c>
      <c r="D115" s="146" t="s">
        <v>56</v>
      </c>
      <c r="E115" s="105">
        <v>0.0833333333333333</v>
      </c>
      <c r="F115" s="12">
        <v>840000</v>
      </c>
      <c r="G115" s="100"/>
      <c r="H115" s="106">
        <v>0.0833333333333333</v>
      </c>
      <c r="I115" s="12">
        <v>840000</v>
      </c>
      <c r="J115" s="100"/>
      <c r="K115" s="105">
        <v>0.0833333333333333</v>
      </c>
      <c r="L115" s="12">
        <v>560000</v>
      </c>
    </row>
    <row r="116" ht="12" customHeight="1" spans="2:12">
      <c r="B116" s="83"/>
      <c r="C116" s="69">
        <v>1040</v>
      </c>
      <c r="D116" s="146" t="s">
        <v>61</v>
      </c>
      <c r="E116" s="105">
        <v>0.305555555555556</v>
      </c>
      <c r="F116" s="12">
        <v>3080000</v>
      </c>
      <c r="G116" s="100"/>
      <c r="H116" s="106">
        <v>1.30555555555556</v>
      </c>
      <c r="I116" s="12">
        <v>12898181.98</v>
      </c>
      <c r="J116" s="100"/>
      <c r="K116" s="105">
        <v>0.416666666666667</v>
      </c>
      <c r="L116" s="12">
        <v>2800000.02</v>
      </c>
    </row>
    <row r="117" ht="12.95" customHeight="1" spans="2:12">
      <c r="B117" s="89"/>
      <c r="C117" s="140" t="s">
        <v>39</v>
      </c>
      <c r="D117" s="15"/>
      <c r="E117" s="105">
        <v>7.05555555555556</v>
      </c>
      <c r="F117" s="12">
        <v>69549092.01</v>
      </c>
      <c r="G117" s="100"/>
      <c r="H117" s="106">
        <v>9.33333333333333</v>
      </c>
      <c r="I117" s="12">
        <v>92145455.89</v>
      </c>
      <c r="J117" s="100"/>
      <c r="K117" s="105">
        <v>4.33333333333333</v>
      </c>
      <c r="L117" s="12">
        <v>28596364.1</v>
      </c>
    </row>
    <row r="118" ht="12" customHeight="1" spans="2:12">
      <c r="B118" s="137" t="s">
        <v>62</v>
      </c>
      <c r="C118" s="69">
        <v>1036</v>
      </c>
      <c r="D118" s="142" t="s">
        <v>63</v>
      </c>
      <c r="E118" s="105">
        <v>6</v>
      </c>
      <c r="F118" s="12">
        <v>58911840</v>
      </c>
      <c r="G118" s="100"/>
      <c r="H118" s="106">
        <v>6</v>
      </c>
      <c r="I118" s="12">
        <v>58911840</v>
      </c>
      <c r="J118" s="100"/>
      <c r="K118" s="105">
        <v>8</v>
      </c>
      <c r="L118" s="12">
        <v>52364160</v>
      </c>
    </row>
    <row r="119" ht="12.95" customHeight="1" spans="2:12">
      <c r="B119" s="81"/>
      <c r="C119" s="140" t="s">
        <v>39</v>
      </c>
      <c r="D119" s="15"/>
      <c r="E119" s="105">
        <v>6</v>
      </c>
      <c r="F119" s="12">
        <v>58911840</v>
      </c>
      <c r="G119" s="100"/>
      <c r="H119" s="106">
        <v>6</v>
      </c>
      <c r="I119" s="12">
        <v>58911840</v>
      </c>
      <c r="J119" s="100"/>
      <c r="K119" s="105">
        <v>8</v>
      </c>
      <c r="L119" s="12">
        <v>52364160</v>
      </c>
    </row>
    <row r="120" ht="12" customHeight="1" spans="2:12">
      <c r="B120" s="155" t="s">
        <v>64</v>
      </c>
      <c r="C120" s="69">
        <v>1002</v>
      </c>
      <c r="D120" s="145" t="s">
        <v>13</v>
      </c>
      <c r="E120" s="105">
        <v>0.277777777777778</v>
      </c>
      <c r="F120" s="12">
        <v>2800000</v>
      </c>
      <c r="G120" s="100"/>
      <c r="H120" s="106">
        <v>0.416666666666667</v>
      </c>
      <c r="I120" s="12">
        <v>4200000</v>
      </c>
      <c r="J120" s="100"/>
      <c r="K120" s="105">
        <v>0.416666666666667</v>
      </c>
      <c r="L120" s="12">
        <v>2800000</v>
      </c>
    </row>
    <row r="121" ht="12" customHeight="1" spans="2:12">
      <c r="B121" s="20"/>
      <c r="C121" s="69">
        <v>1004</v>
      </c>
      <c r="D121" s="149" t="s">
        <v>14</v>
      </c>
      <c r="E121" s="105">
        <v>2</v>
      </c>
      <c r="F121" s="12">
        <v>19636364</v>
      </c>
      <c r="G121" s="100"/>
      <c r="H121" s="106">
        <v>3</v>
      </c>
      <c r="I121" s="12">
        <v>29454546</v>
      </c>
      <c r="J121" s="100"/>
      <c r="K121" s="105">
        <v>0</v>
      </c>
      <c r="L121" s="12"/>
    </row>
    <row r="122" ht="12" customHeight="1" spans="2:12">
      <c r="B122" s="20"/>
      <c r="C122" s="69">
        <v>1005</v>
      </c>
      <c r="D122" s="149" t="s">
        <v>15</v>
      </c>
      <c r="E122" s="105">
        <v>7</v>
      </c>
      <c r="F122" s="12">
        <v>68727272.89</v>
      </c>
      <c r="G122" s="100"/>
      <c r="H122" s="106">
        <v>10</v>
      </c>
      <c r="I122" s="12">
        <v>98181818.42</v>
      </c>
      <c r="J122" s="100"/>
      <c r="K122" s="105">
        <v>3</v>
      </c>
      <c r="L122" s="12">
        <v>19636363.68</v>
      </c>
    </row>
    <row r="123" ht="12" customHeight="1" spans="2:12">
      <c r="B123" s="20"/>
      <c r="C123" s="69">
        <v>1006</v>
      </c>
      <c r="D123" s="149" t="s">
        <v>16</v>
      </c>
      <c r="E123" s="105">
        <v>3</v>
      </c>
      <c r="F123" s="12">
        <v>29454545.67</v>
      </c>
      <c r="G123" s="100"/>
      <c r="H123" s="106">
        <v>4</v>
      </c>
      <c r="I123" s="12">
        <v>39272727.56</v>
      </c>
      <c r="J123" s="100"/>
      <c r="K123" s="105">
        <v>3</v>
      </c>
      <c r="L123" s="12">
        <v>19636363.78</v>
      </c>
    </row>
    <row r="124" ht="12" customHeight="1" spans="2:12">
      <c r="B124" s="20"/>
      <c r="C124" s="69">
        <v>1012</v>
      </c>
      <c r="D124" s="149" t="s">
        <v>22</v>
      </c>
      <c r="E124" s="105">
        <v>0.444444444444444</v>
      </c>
      <c r="F124" s="12">
        <v>4480000.14</v>
      </c>
      <c r="G124" s="100"/>
      <c r="H124" s="106">
        <v>1</v>
      </c>
      <c r="I124" s="12">
        <v>9818182.12</v>
      </c>
      <c r="J124" s="100"/>
      <c r="K124" s="105">
        <v>1</v>
      </c>
      <c r="L124" s="12">
        <v>6545454.75</v>
      </c>
    </row>
    <row r="125" ht="12" customHeight="1" spans="2:12">
      <c r="B125" s="20"/>
      <c r="C125" s="69">
        <v>1014</v>
      </c>
      <c r="D125" s="149" t="s">
        <v>45</v>
      </c>
      <c r="E125" s="105">
        <v>0.111111111111111</v>
      </c>
      <c r="F125" s="12">
        <v>1120000</v>
      </c>
      <c r="G125" s="100"/>
      <c r="H125" s="106">
        <v>0.111111111111111</v>
      </c>
      <c r="I125" s="12">
        <v>1120000</v>
      </c>
      <c r="J125" s="100"/>
      <c r="K125" s="105">
        <v>0</v>
      </c>
      <c r="L125" s="12"/>
    </row>
    <row r="126" ht="12" customHeight="1" spans="2:12">
      <c r="B126" s="20"/>
      <c r="C126" s="69">
        <v>1016</v>
      </c>
      <c r="D126" s="149" t="s">
        <v>25</v>
      </c>
      <c r="E126" s="105">
        <v>0.333333333333333</v>
      </c>
      <c r="F126" s="12">
        <v>3360000</v>
      </c>
      <c r="G126" s="100"/>
      <c r="H126" s="106">
        <v>0.333333333333333</v>
      </c>
      <c r="I126" s="12">
        <v>3360000</v>
      </c>
      <c r="J126" s="100"/>
      <c r="K126" s="105">
        <v>0.166666666666667</v>
      </c>
      <c r="L126" s="12">
        <v>1120000</v>
      </c>
    </row>
    <row r="127" ht="12" customHeight="1" spans="2:12">
      <c r="B127" s="20"/>
      <c r="C127" s="69">
        <v>1018</v>
      </c>
      <c r="D127" s="149" t="s">
        <v>27</v>
      </c>
      <c r="E127" s="105">
        <v>1</v>
      </c>
      <c r="F127" s="12">
        <v>9818181.82</v>
      </c>
      <c r="G127" s="100"/>
      <c r="H127" s="106">
        <v>2</v>
      </c>
      <c r="I127" s="12">
        <v>19636363.64</v>
      </c>
      <c r="J127" s="100"/>
      <c r="K127" s="105">
        <v>1</v>
      </c>
      <c r="L127" s="12">
        <v>6545454.55</v>
      </c>
    </row>
    <row r="128" ht="12" customHeight="1" spans="2:12">
      <c r="B128" s="20"/>
      <c r="C128" s="119">
        <v>1020</v>
      </c>
      <c r="D128" s="149" t="s">
        <v>29</v>
      </c>
      <c r="E128" s="105">
        <v>0.416666666666667</v>
      </c>
      <c r="F128" s="12">
        <v>4200000</v>
      </c>
      <c r="G128" s="100"/>
      <c r="H128" s="106">
        <v>0.583333333333333</v>
      </c>
      <c r="I128" s="12">
        <v>5880000</v>
      </c>
      <c r="J128" s="100"/>
      <c r="K128" s="105">
        <v>0.166666666666667</v>
      </c>
      <c r="L128" s="12">
        <v>1120000</v>
      </c>
    </row>
    <row r="129" ht="12" customHeight="1" spans="2:12">
      <c r="B129" s="20"/>
      <c r="C129" s="94">
        <v>1021</v>
      </c>
      <c r="D129" s="149" t="s">
        <v>30</v>
      </c>
      <c r="E129" s="105">
        <v>0</v>
      </c>
      <c r="F129" s="12"/>
      <c r="G129" s="100"/>
      <c r="H129" s="106">
        <v>1</v>
      </c>
      <c r="I129" s="12">
        <v>9818182</v>
      </c>
      <c r="J129" s="100"/>
      <c r="K129" s="105">
        <v>0</v>
      </c>
      <c r="L129" s="12"/>
    </row>
    <row r="130" ht="12" customHeight="1" spans="2:12">
      <c r="B130" s="20"/>
      <c r="C130" s="94">
        <v>1022</v>
      </c>
      <c r="D130" s="149" t="s">
        <v>31</v>
      </c>
      <c r="E130" s="105">
        <v>1</v>
      </c>
      <c r="F130" s="12">
        <v>9818182</v>
      </c>
      <c r="G130" s="100"/>
      <c r="H130" s="106">
        <v>1</v>
      </c>
      <c r="I130" s="12">
        <v>9818182</v>
      </c>
      <c r="J130" s="100"/>
      <c r="K130" s="105">
        <v>0</v>
      </c>
      <c r="L130" s="12"/>
    </row>
    <row r="131" ht="12" customHeight="1" spans="2:12">
      <c r="B131" s="20"/>
      <c r="C131" s="94">
        <v>1024</v>
      </c>
      <c r="D131" s="149" t="s">
        <v>33</v>
      </c>
      <c r="E131" s="105">
        <v>1.5</v>
      </c>
      <c r="F131" s="12">
        <v>14727273</v>
      </c>
      <c r="G131" s="100"/>
      <c r="H131" s="106">
        <v>1.5</v>
      </c>
      <c r="I131" s="12">
        <v>14727273</v>
      </c>
      <c r="J131" s="100"/>
      <c r="K131" s="105">
        <v>0</v>
      </c>
      <c r="L131" s="12"/>
    </row>
    <row r="132" ht="12" customHeight="1" spans="2:12">
      <c r="B132" s="20"/>
      <c r="C132" s="94">
        <v>1025</v>
      </c>
      <c r="D132" s="149" t="s">
        <v>34</v>
      </c>
      <c r="E132" s="105">
        <v>1</v>
      </c>
      <c r="F132" s="12">
        <v>9818181.97</v>
      </c>
      <c r="G132" s="100"/>
      <c r="H132" s="106">
        <v>1</v>
      </c>
      <c r="I132" s="12">
        <v>9818181.97</v>
      </c>
      <c r="J132" s="100"/>
      <c r="K132" s="105">
        <v>0.5</v>
      </c>
      <c r="L132" s="12">
        <v>3360000.05</v>
      </c>
    </row>
    <row r="133" ht="12" customHeight="1" spans="2:12">
      <c r="B133" s="20"/>
      <c r="C133" s="94">
        <v>1029</v>
      </c>
      <c r="D133" s="149" t="s">
        <v>37</v>
      </c>
      <c r="E133" s="105">
        <v>0.555555555555556</v>
      </c>
      <c r="F133" s="12">
        <v>5600000</v>
      </c>
      <c r="G133" s="100"/>
      <c r="H133" s="106">
        <v>0.555555555555556</v>
      </c>
      <c r="I133" s="12">
        <v>5600000</v>
      </c>
      <c r="J133" s="100"/>
      <c r="K133" s="105">
        <v>0.25</v>
      </c>
      <c r="L133" s="12">
        <v>1680000</v>
      </c>
    </row>
    <row r="134" ht="12" customHeight="1" spans="2:12">
      <c r="B134" s="20"/>
      <c r="C134" s="94">
        <v>1030</v>
      </c>
      <c r="D134" s="149" t="s">
        <v>38</v>
      </c>
      <c r="E134" s="105">
        <v>1</v>
      </c>
      <c r="F134" s="12">
        <v>9818182</v>
      </c>
      <c r="G134" s="100"/>
      <c r="H134" s="106">
        <v>1</v>
      </c>
      <c r="I134" s="12">
        <v>9818182</v>
      </c>
      <c r="J134" s="100"/>
      <c r="K134" s="105">
        <v>0</v>
      </c>
      <c r="L134" s="12"/>
    </row>
    <row r="135" ht="12" customHeight="1" spans="2:12">
      <c r="B135" s="20"/>
      <c r="C135" s="94">
        <v>1033</v>
      </c>
      <c r="D135" s="149" t="s">
        <v>48</v>
      </c>
      <c r="E135" s="105">
        <v>0</v>
      </c>
      <c r="F135" s="12"/>
      <c r="G135" s="100"/>
      <c r="H135" s="106">
        <v>1</v>
      </c>
      <c r="I135" s="12">
        <v>9818182</v>
      </c>
      <c r="J135" s="100"/>
      <c r="K135" s="105">
        <v>0</v>
      </c>
      <c r="L135" s="12"/>
    </row>
    <row r="136" ht="12" customHeight="1" spans="2:12">
      <c r="B136" s="20"/>
      <c r="C136" s="94">
        <v>1041</v>
      </c>
      <c r="D136" s="149" t="s">
        <v>65</v>
      </c>
      <c r="E136" s="105">
        <v>0</v>
      </c>
      <c r="F136" s="12"/>
      <c r="G136" s="100"/>
      <c r="H136" s="106">
        <v>0</v>
      </c>
      <c r="I136" s="12"/>
      <c r="J136" s="100"/>
      <c r="K136" s="105">
        <v>1</v>
      </c>
      <c r="L136" s="12">
        <v>6545455</v>
      </c>
    </row>
    <row r="137" ht="12" customHeight="1" spans="2:12">
      <c r="B137" s="20"/>
      <c r="C137" s="94">
        <v>1042</v>
      </c>
      <c r="D137" s="146" t="s">
        <v>66</v>
      </c>
      <c r="E137" s="105">
        <v>0.0277777777777778</v>
      </c>
      <c r="F137" s="12">
        <v>280000</v>
      </c>
      <c r="G137" s="100"/>
      <c r="H137" s="106">
        <v>0.0555555555555556</v>
      </c>
      <c r="I137" s="12">
        <v>560000</v>
      </c>
      <c r="J137" s="100"/>
      <c r="K137" s="105">
        <v>0.166666666666667</v>
      </c>
      <c r="L137" s="12">
        <v>1120000</v>
      </c>
    </row>
    <row r="138" ht="12.95" customHeight="1" spans="2:12">
      <c r="B138" s="22"/>
      <c r="C138" s="147" t="s">
        <v>39</v>
      </c>
      <c r="D138" s="15"/>
      <c r="E138" s="105">
        <v>19.6666666666667</v>
      </c>
      <c r="F138" s="12">
        <v>193658183.49</v>
      </c>
      <c r="G138" s="100"/>
      <c r="H138" s="106">
        <v>28.5555555555556</v>
      </c>
      <c r="I138" s="12">
        <v>280901820.7</v>
      </c>
      <c r="J138" s="100"/>
      <c r="K138" s="105">
        <v>10.6666666666667</v>
      </c>
      <c r="L138" s="12">
        <v>70109091.81</v>
      </c>
    </row>
    <row r="139" ht="12" customHeight="1" spans="2:12">
      <c r="B139" s="156" t="s">
        <v>67</v>
      </c>
      <c r="C139" s="94">
        <v>1012</v>
      </c>
      <c r="D139" s="149" t="s">
        <v>22</v>
      </c>
      <c r="E139" s="105">
        <v>1</v>
      </c>
      <c r="F139" s="12">
        <v>9818182.2</v>
      </c>
      <c r="G139" s="100"/>
      <c r="H139" s="106">
        <v>0</v>
      </c>
      <c r="I139" s="12"/>
      <c r="J139" s="100"/>
      <c r="K139" s="105">
        <v>1</v>
      </c>
      <c r="L139" s="12">
        <v>6545454.8</v>
      </c>
    </row>
    <row r="140" ht="12" customHeight="1" spans="2:12">
      <c r="B140" s="96"/>
      <c r="C140" s="94">
        <v>1016</v>
      </c>
      <c r="D140" s="149" t="s">
        <v>25</v>
      </c>
      <c r="E140" s="105">
        <v>0</v>
      </c>
      <c r="F140" s="12"/>
      <c r="G140" s="100"/>
      <c r="H140" s="106">
        <v>0.444444444444444</v>
      </c>
      <c r="I140" s="12">
        <v>4480000</v>
      </c>
      <c r="J140" s="100"/>
      <c r="K140" s="105">
        <v>0</v>
      </c>
      <c r="L140" s="12"/>
    </row>
    <row r="141" ht="12" customHeight="1" spans="2:12">
      <c r="B141" s="96"/>
      <c r="C141" s="94">
        <v>1017</v>
      </c>
      <c r="D141" s="149" t="s">
        <v>26</v>
      </c>
      <c r="E141" s="105">
        <v>0.444444444444444</v>
      </c>
      <c r="F141" s="12">
        <v>4480000</v>
      </c>
      <c r="G141" s="100"/>
      <c r="H141" s="106">
        <v>0.555555555555556</v>
      </c>
      <c r="I141" s="12">
        <v>5600000</v>
      </c>
      <c r="J141" s="100"/>
      <c r="K141" s="105">
        <v>0.25</v>
      </c>
      <c r="L141" s="12">
        <v>1680000</v>
      </c>
    </row>
    <row r="142" ht="12" customHeight="1" spans="2:12">
      <c r="B142" s="96"/>
      <c r="C142" s="94">
        <v>1019</v>
      </c>
      <c r="D142" s="149" t="s">
        <v>28</v>
      </c>
      <c r="E142" s="105">
        <v>0</v>
      </c>
      <c r="F142" s="12"/>
      <c r="G142" s="100"/>
      <c r="H142" s="106">
        <v>1</v>
      </c>
      <c r="I142" s="12">
        <v>9818182</v>
      </c>
      <c r="J142" s="100"/>
      <c r="K142" s="105">
        <v>0</v>
      </c>
      <c r="L142" s="12"/>
    </row>
    <row r="143" ht="12" customHeight="1" spans="2:12">
      <c r="B143" s="96"/>
      <c r="C143" s="94">
        <v>1028</v>
      </c>
      <c r="D143" s="149" t="s">
        <v>36</v>
      </c>
      <c r="E143" s="105">
        <v>0</v>
      </c>
      <c r="F143" s="12"/>
      <c r="G143" s="100"/>
      <c r="H143" s="106">
        <v>1</v>
      </c>
      <c r="I143" s="12">
        <v>9818181.98</v>
      </c>
      <c r="J143" s="100"/>
      <c r="K143" s="105">
        <v>0.166666666666667</v>
      </c>
      <c r="L143" s="12">
        <v>1120000.02</v>
      </c>
    </row>
    <row r="144" ht="12" customHeight="1" spans="2:12">
      <c r="B144" s="96"/>
      <c r="C144" s="94">
        <v>1034</v>
      </c>
      <c r="D144" s="149" t="s">
        <v>50</v>
      </c>
      <c r="E144" s="105">
        <v>0.166666666666667</v>
      </c>
      <c r="F144" s="12">
        <v>1680000</v>
      </c>
      <c r="G144" s="100"/>
      <c r="H144" s="106">
        <v>0.25</v>
      </c>
      <c r="I144" s="12">
        <v>2520000</v>
      </c>
      <c r="J144" s="100"/>
      <c r="K144" s="105">
        <v>0.5</v>
      </c>
      <c r="L144" s="12">
        <v>3360000</v>
      </c>
    </row>
    <row r="145" ht="12" customHeight="1" spans="2:12">
      <c r="B145" s="96"/>
      <c r="C145" s="94">
        <v>1037</v>
      </c>
      <c r="D145" s="149" t="s">
        <v>56</v>
      </c>
      <c r="E145" s="105">
        <v>0</v>
      </c>
      <c r="F145" s="12"/>
      <c r="G145" s="100"/>
      <c r="H145" s="106">
        <v>0.138888888888889</v>
      </c>
      <c r="I145" s="12">
        <v>1400000</v>
      </c>
      <c r="J145" s="100"/>
      <c r="K145" s="105">
        <v>0</v>
      </c>
      <c r="L145" s="12"/>
    </row>
    <row r="146" ht="12" customHeight="1" spans="2:12">
      <c r="B146" s="96"/>
      <c r="C146" s="94">
        <v>1039</v>
      </c>
      <c r="D146" s="149" t="s">
        <v>59</v>
      </c>
      <c r="E146" s="105">
        <v>0.277777777777778</v>
      </c>
      <c r="F146" s="12">
        <v>2800000</v>
      </c>
      <c r="G146" s="100"/>
      <c r="H146" s="106">
        <v>0.555555555555556</v>
      </c>
      <c r="I146" s="12">
        <v>5600000</v>
      </c>
      <c r="J146" s="100"/>
      <c r="K146" s="105">
        <v>0.0833333333333333</v>
      </c>
      <c r="L146" s="12">
        <v>560000</v>
      </c>
    </row>
    <row r="147" ht="12" customHeight="1" spans="2:12">
      <c r="B147" s="96"/>
      <c r="C147" s="94">
        <v>1043</v>
      </c>
      <c r="D147" s="149" t="s">
        <v>68</v>
      </c>
      <c r="E147" s="105">
        <v>0.277777777777778</v>
      </c>
      <c r="F147" s="12">
        <v>2800000</v>
      </c>
      <c r="G147" s="100"/>
      <c r="H147" s="106">
        <v>0.277777777777778</v>
      </c>
      <c r="I147" s="12">
        <v>2800000</v>
      </c>
      <c r="J147" s="100"/>
      <c r="K147" s="105">
        <v>0.416666666666667</v>
      </c>
      <c r="L147" s="12">
        <v>2800000</v>
      </c>
    </row>
    <row r="148" ht="12" customHeight="1" spans="2:12">
      <c r="B148" s="96"/>
      <c r="C148" s="94">
        <v>1044</v>
      </c>
      <c r="D148" s="146" t="s">
        <v>69</v>
      </c>
      <c r="E148" s="105">
        <v>0.5</v>
      </c>
      <c r="F148" s="12">
        <v>5040000</v>
      </c>
      <c r="G148" s="100"/>
      <c r="H148" s="106">
        <v>0.5</v>
      </c>
      <c r="I148" s="12">
        <v>5040000</v>
      </c>
      <c r="J148" s="100"/>
      <c r="K148" s="105">
        <v>0.0833333333333333</v>
      </c>
      <c r="L148" s="12">
        <v>560000</v>
      </c>
    </row>
    <row r="149" ht="12.95" customHeight="1" spans="2:12">
      <c r="B149" s="95"/>
      <c r="C149" s="147" t="s">
        <v>39</v>
      </c>
      <c r="D149" s="15"/>
      <c r="E149" s="105">
        <v>2.66666666666667</v>
      </c>
      <c r="F149" s="12">
        <v>26618182.2</v>
      </c>
      <c r="G149" s="100"/>
      <c r="H149" s="106">
        <v>4.72222222222222</v>
      </c>
      <c r="I149" s="12">
        <v>47076363.98</v>
      </c>
      <c r="J149" s="100"/>
      <c r="K149" s="105">
        <v>2.5</v>
      </c>
      <c r="L149" s="12">
        <v>16625454.82</v>
      </c>
    </row>
    <row r="150" ht="12" customHeight="1" spans="2:12">
      <c r="B150" s="156" t="s">
        <v>70</v>
      </c>
      <c r="C150" s="94">
        <v>1004</v>
      </c>
      <c r="D150" s="149" t="s">
        <v>14</v>
      </c>
      <c r="E150" s="105">
        <v>2</v>
      </c>
      <c r="F150" s="12">
        <v>19636363.71</v>
      </c>
      <c r="G150" s="100"/>
      <c r="H150" s="106">
        <v>2</v>
      </c>
      <c r="I150" s="12">
        <v>19636363.71</v>
      </c>
      <c r="J150" s="100"/>
      <c r="K150" s="105">
        <v>1</v>
      </c>
      <c r="L150" s="12">
        <v>6545454.57</v>
      </c>
    </row>
    <row r="151" ht="12" customHeight="1" spans="2:12">
      <c r="B151" s="96"/>
      <c r="C151" s="94">
        <v>1014</v>
      </c>
      <c r="D151" s="149" t="s">
        <v>45</v>
      </c>
      <c r="E151" s="105">
        <v>0.277777777777778</v>
      </c>
      <c r="F151" s="12">
        <v>2800000</v>
      </c>
      <c r="G151" s="100"/>
      <c r="H151" s="106">
        <v>0.333333333333333</v>
      </c>
      <c r="I151" s="12">
        <v>3360000</v>
      </c>
      <c r="J151" s="100"/>
      <c r="K151" s="105">
        <v>0.583333333333333</v>
      </c>
      <c r="L151" s="12">
        <v>3920000</v>
      </c>
    </row>
    <row r="152" ht="12" customHeight="1" spans="2:12">
      <c r="B152" s="96"/>
      <c r="C152" s="94">
        <v>1020</v>
      </c>
      <c r="D152" s="149" t="s">
        <v>29</v>
      </c>
      <c r="E152" s="105">
        <v>1.33333333333333</v>
      </c>
      <c r="F152" s="12">
        <v>13090909.33</v>
      </c>
      <c r="G152" s="100"/>
      <c r="H152" s="106">
        <v>1.66666666666667</v>
      </c>
      <c r="I152" s="12">
        <v>16363636.67</v>
      </c>
      <c r="J152" s="100"/>
      <c r="K152" s="105">
        <v>0</v>
      </c>
      <c r="L152" s="12"/>
    </row>
    <row r="153" ht="12" customHeight="1" spans="2:12">
      <c r="B153" s="96"/>
      <c r="C153" s="94">
        <v>1024</v>
      </c>
      <c r="D153" s="149" t="s">
        <v>33</v>
      </c>
      <c r="E153" s="105">
        <v>0</v>
      </c>
      <c r="F153" s="12"/>
      <c r="G153" s="100"/>
      <c r="H153" s="106">
        <v>1</v>
      </c>
      <c r="I153" s="12">
        <v>9818182</v>
      </c>
      <c r="J153" s="100"/>
      <c r="K153" s="105">
        <v>0</v>
      </c>
      <c r="L153" s="12"/>
    </row>
    <row r="154" ht="12" customHeight="1" spans="2:12">
      <c r="B154" s="96"/>
      <c r="C154" s="94">
        <v>1025</v>
      </c>
      <c r="D154" s="149" t="s">
        <v>34</v>
      </c>
      <c r="E154" s="105">
        <v>0</v>
      </c>
      <c r="F154" s="12"/>
      <c r="G154" s="100"/>
      <c r="H154" s="106">
        <v>2</v>
      </c>
      <c r="I154" s="12">
        <v>19636364</v>
      </c>
      <c r="J154" s="100"/>
      <c r="K154" s="105">
        <v>0</v>
      </c>
      <c r="L154" s="12"/>
    </row>
    <row r="155" ht="12" customHeight="1" spans="2:12">
      <c r="B155" s="96"/>
      <c r="C155" s="94">
        <v>1029</v>
      </c>
      <c r="D155" s="149" t="s">
        <v>37</v>
      </c>
      <c r="E155" s="105">
        <v>0.277777777777778</v>
      </c>
      <c r="F155" s="12">
        <v>2800000</v>
      </c>
      <c r="G155" s="100"/>
      <c r="H155" s="106">
        <v>0.277777777777778</v>
      </c>
      <c r="I155" s="12">
        <v>2800000</v>
      </c>
      <c r="J155" s="100"/>
      <c r="K155" s="105">
        <v>0.166666666666667</v>
      </c>
      <c r="L155" s="12">
        <v>1120000</v>
      </c>
    </row>
    <row r="156" ht="12" customHeight="1" spans="2:12">
      <c r="B156" s="96"/>
      <c r="C156" s="94">
        <v>1030</v>
      </c>
      <c r="D156" s="149" t="s">
        <v>38</v>
      </c>
      <c r="E156" s="105">
        <v>0</v>
      </c>
      <c r="F156" s="12"/>
      <c r="G156" s="100"/>
      <c r="H156" s="106">
        <v>1</v>
      </c>
      <c r="I156" s="12">
        <v>9818181.97</v>
      </c>
      <c r="J156" s="100"/>
      <c r="K156" s="105">
        <v>0.333333333333333</v>
      </c>
      <c r="L156" s="12">
        <v>2240000.03</v>
      </c>
    </row>
    <row r="157" ht="12" customHeight="1" spans="2:12">
      <c r="B157" s="96"/>
      <c r="C157" s="94">
        <v>1034</v>
      </c>
      <c r="D157" s="149" t="s">
        <v>50</v>
      </c>
      <c r="E157" s="105">
        <v>0.138888888888889</v>
      </c>
      <c r="F157" s="12">
        <v>1400000</v>
      </c>
      <c r="G157" s="100"/>
      <c r="H157" s="106">
        <v>0.138888888888889</v>
      </c>
      <c r="I157" s="12">
        <v>1400000</v>
      </c>
      <c r="J157" s="100"/>
      <c r="K157" s="105">
        <v>0.416666666666667</v>
      </c>
      <c r="L157" s="12">
        <v>2800000</v>
      </c>
    </row>
    <row r="158" ht="12" customHeight="1" spans="2:12">
      <c r="B158" s="96"/>
      <c r="C158" s="94">
        <v>1040</v>
      </c>
      <c r="D158" s="149" t="s">
        <v>61</v>
      </c>
      <c r="E158" s="105">
        <v>1</v>
      </c>
      <c r="F158" s="12">
        <v>9818182.13</v>
      </c>
      <c r="G158" s="100"/>
      <c r="H158" s="106">
        <v>1</v>
      </c>
      <c r="I158" s="12">
        <v>9818182.13</v>
      </c>
      <c r="J158" s="100"/>
      <c r="K158" s="105">
        <v>1</v>
      </c>
      <c r="L158" s="12">
        <v>6545454.75</v>
      </c>
    </row>
    <row r="159" ht="12" customHeight="1" spans="2:12">
      <c r="B159" s="96"/>
      <c r="C159" s="94">
        <v>1042</v>
      </c>
      <c r="D159" s="149" t="s">
        <v>66</v>
      </c>
      <c r="E159" s="105">
        <v>0.0277777777777778</v>
      </c>
      <c r="F159" s="12">
        <v>280000</v>
      </c>
      <c r="G159" s="100"/>
      <c r="H159" s="106">
        <v>0.138888888888889</v>
      </c>
      <c r="I159" s="12">
        <v>1400000</v>
      </c>
      <c r="J159" s="100"/>
      <c r="K159" s="105">
        <v>0</v>
      </c>
      <c r="L159" s="12"/>
    </row>
    <row r="160" ht="12" customHeight="1" spans="2:12">
      <c r="B160" s="96"/>
      <c r="C160" s="94">
        <v>1045</v>
      </c>
      <c r="D160" s="146" t="s">
        <v>71</v>
      </c>
      <c r="E160" s="105">
        <v>0.5</v>
      </c>
      <c r="F160" s="12">
        <v>5040000.15</v>
      </c>
      <c r="G160" s="100"/>
      <c r="H160" s="106">
        <v>1</v>
      </c>
      <c r="I160" s="12">
        <v>9818182.11</v>
      </c>
      <c r="J160" s="100"/>
      <c r="K160" s="105">
        <v>1</v>
      </c>
      <c r="L160" s="12">
        <v>6545454.74</v>
      </c>
    </row>
    <row r="161" ht="12.95" customHeight="1" spans="2:12">
      <c r="B161" s="95"/>
      <c r="C161" s="147" t="s">
        <v>39</v>
      </c>
      <c r="D161" s="15"/>
      <c r="E161" s="105">
        <v>5.55555555555556</v>
      </c>
      <c r="F161" s="12">
        <v>54865455.32</v>
      </c>
      <c r="G161" s="100"/>
      <c r="H161" s="106">
        <v>10.5555555555556</v>
      </c>
      <c r="I161" s="12">
        <v>103869092.58</v>
      </c>
      <c r="J161" s="100"/>
      <c r="K161" s="105">
        <v>4.5</v>
      </c>
      <c r="L161" s="12">
        <v>29716364.1</v>
      </c>
    </row>
    <row r="162" ht="12" customHeight="1" spans="2:12">
      <c r="B162" s="154" t="s">
        <v>72</v>
      </c>
      <c r="C162" s="69">
        <v>1001</v>
      </c>
      <c r="D162" s="146" t="s">
        <v>41</v>
      </c>
      <c r="E162" s="105">
        <v>0</v>
      </c>
      <c r="F162" s="12"/>
      <c r="G162" s="100"/>
      <c r="H162" s="106">
        <v>1</v>
      </c>
      <c r="I162" s="12">
        <v>9818182</v>
      </c>
      <c r="J162" s="100"/>
      <c r="K162" s="105">
        <v>0</v>
      </c>
      <c r="L162" s="12"/>
    </row>
    <row r="163" ht="12" customHeight="1" spans="2:12">
      <c r="B163" s="83"/>
      <c r="C163" s="69">
        <v>1002</v>
      </c>
      <c r="D163" s="149" t="s">
        <v>13</v>
      </c>
      <c r="E163" s="105">
        <v>0.333333333333333</v>
      </c>
      <c r="F163" s="12">
        <v>3360000</v>
      </c>
      <c r="G163" s="100"/>
      <c r="H163" s="106">
        <v>0.5</v>
      </c>
      <c r="I163" s="12">
        <v>5040000</v>
      </c>
      <c r="J163" s="100"/>
      <c r="K163" s="105">
        <v>0.25</v>
      </c>
      <c r="L163" s="12">
        <v>1680000</v>
      </c>
    </row>
    <row r="164" ht="12" customHeight="1" spans="2:12">
      <c r="B164" s="83"/>
      <c r="C164" s="69">
        <v>1006</v>
      </c>
      <c r="D164" s="149" t="s">
        <v>16</v>
      </c>
      <c r="E164" s="105">
        <v>1</v>
      </c>
      <c r="F164" s="12">
        <v>9818182</v>
      </c>
      <c r="G164" s="100"/>
      <c r="H164" s="106">
        <v>2</v>
      </c>
      <c r="I164" s="12">
        <v>19636364.2</v>
      </c>
      <c r="J164" s="100"/>
      <c r="K164" s="105">
        <v>1</v>
      </c>
      <c r="L164" s="12">
        <v>6545454.8</v>
      </c>
    </row>
    <row r="165" ht="12" customHeight="1" spans="2:12">
      <c r="B165" s="83"/>
      <c r="C165" s="69">
        <v>1012</v>
      </c>
      <c r="D165" s="149" t="s">
        <v>22</v>
      </c>
      <c r="E165" s="105">
        <v>1</v>
      </c>
      <c r="F165" s="12">
        <v>9818182</v>
      </c>
      <c r="G165" s="100"/>
      <c r="H165" s="106">
        <v>1</v>
      </c>
      <c r="I165" s="12">
        <v>9818182</v>
      </c>
      <c r="J165" s="100"/>
      <c r="K165" s="105">
        <v>0</v>
      </c>
      <c r="L165" s="12"/>
    </row>
    <row r="166" ht="12" customHeight="1" spans="2:12">
      <c r="B166" s="83"/>
      <c r="C166" s="69">
        <v>1018</v>
      </c>
      <c r="D166" s="149" t="s">
        <v>27</v>
      </c>
      <c r="E166" s="105">
        <v>2</v>
      </c>
      <c r="F166" s="12">
        <v>19636363.67</v>
      </c>
      <c r="G166" s="100"/>
      <c r="H166" s="106">
        <v>4</v>
      </c>
      <c r="I166" s="12">
        <v>39272727.33</v>
      </c>
      <c r="J166" s="100"/>
      <c r="K166" s="105">
        <v>0</v>
      </c>
      <c r="L166" s="12"/>
    </row>
    <row r="167" ht="12" customHeight="1" spans="2:12">
      <c r="B167" s="83"/>
      <c r="C167" s="69">
        <v>1020</v>
      </c>
      <c r="D167" s="149" t="s">
        <v>29</v>
      </c>
      <c r="E167" s="105">
        <v>0</v>
      </c>
      <c r="F167" s="12"/>
      <c r="G167" s="100"/>
      <c r="H167" s="106">
        <v>1.55555555555556</v>
      </c>
      <c r="I167" s="12">
        <v>15272728</v>
      </c>
      <c r="J167" s="100"/>
      <c r="K167" s="105">
        <v>0</v>
      </c>
      <c r="L167" s="12"/>
    </row>
    <row r="168" ht="12" customHeight="1" spans="2:12">
      <c r="B168" s="83"/>
      <c r="C168" s="69">
        <v>1021</v>
      </c>
      <c r="D168" s="149" t="s">
        <v>30</v>
      </c>
      <c r="E168" s="105">
        <v>0.555555555555556</v>
      </c>
      <c r="F168" s="12">
        <v>5600000</v>
      </c>
      <c r="G168" s="100"/>
      <c r="H168" s="106">
        <v>0</v>
      </c>
      <c r="I168" s="12"/>
      <c r="J168" s="100"/>
      <c r="K168" s="105">
        <v>0.416666666666667</v>
      </c>
      <c r="L168" s="12">
        <v>2800000</v>
      </c>
    </row>
    <row r="169" ht="12" customHeight="1" spans="2:12">
      <c r="B169" s="83"/>
      <c r="C169" s="84">
        <v>1030</v>
      </c>
      <c r="D169" s="152" t="s">
        <v>38</v>
      </c>
      <c r="E169" s="105">
        <v>1</v>
      </c>
      <c r="F169" s="12">
        <v>9818182</v>
      </c>
      <c r="G169" s="100"/>
      <c r="H169" s="106">
        <v>0</v>
      </c>
      <c r="I169" s="12"/>
      <c r="J169" s="100"/>
      <c r="K169" s="105">
        <v>0</v>
      </c>
      <c r="L169" s="12"/>
    </row>
    <row r="170" ht="12" customHeight="1" spans="2:12">
      <c r="B170" s="83"/>
      <c r="C170" s="84">
        <v>1031</v>
      </c>
      <c r="D170" s="152" t="s">
        <v>43</v>
      </c>
      <c r="E170" s="105">
        <v>0.222222222222222</v>
      </c>
      <c r="F170" s="12">
        <v>2240000</v>
      </c>
      <c r="G170" s="100"/>
      <c r="H170" s="106">
        <v>0</v>
      </c>
      <c r="I170" s="12"/>
      <c r="J170" s="100"/>
      <c r="K170" s="105">
        <v>0.333333333333333</v>
      </c>
      <c r="L170" s="12">
        <v>2240000</v>
      </c>
    </row>
    <row r="171" ht="12" customHeight="1" spans="2:12">
      <c r="B171" s="83"/>
      <c r="C171" s="84">
        <v>1032</v>
      </c>
      <c r="D171" s="152" t="s">
        <v>46</v>
      </c>
      <c r="E171" s="105">
        <v>0.0555555555555556</v>
      </c>
      <c r="F171" s="12">
        <v>560000</v>
      </c>
      <c r="G171" s="100"/>
      <c r="H171" s="106">
        <v>0.0555555555555556</v>
      </c>
      <c r="I171" s="12">
        <v>560000</v>
      </c>
      <c r="J171" s="100"/>
      <c r="K171" s="105">
        <v>0.333333333333333</v>
      </c>
      <c r="L171" s="12">
        <v>2240000</v>
      </c>
    </row>
    <row r="172" ht="12" customHeight="1" spans="2:12">
      <c r="B172" s="83"/>
      <c r="C172" s="84">
        <v>1033</v>
      </c>
      <c r="D172" s="152" t="s">
        <v>48</v>
      </c>
      <c r="E172" s="105">
        <v>0</v>
      </c>
      <c r="F172" s="12"/>
      <c r="G172" s="100"/>
      <c r="H172" s="106">
        <v>2</v>
      </c>
      <c r="I172" s="12">
        <v>19636363.99</v>
      </c>
      <c r="J172" s="100"/>
      <c r="K172" s="105">
        <v>0.0833333333333333</v>
      </c>
      <c r="L172" s="12">
        <v>560000.01</v>
      </c>
    </row>
    <row r="173" ht="12" customHeight="1" spans="2:12">
      <c r="B173" s="83"/>
      <c r="C173" s="84">
        <v>1046</v>
      </c>
      <c r="D173" s="152" t="s">
        <v>73</v>
      </c>
      <c r="E173" s="105">
        <v>8.67361111111111</v>
      </c>
      <c r="F173" s="12">
        <v>99920008.12</v>
      </c>
      <c r="G173" s="100"/>
      <c r="H173" s="106">
        <v>13.7736111111111</v>
      </c>
      <c r="I173" s="12">
        <v>158672012.89</v>
      </c>
      <c r="J173" s="100"/>
      <c r="K173" s="105">
        <v>13.3833333333333</v>
      </c>
      <c r="L173" s="12">
        <v>102783979.76</v>
      </c>
    </row>
    <row r="174" ht="12.95" customHeight="1" spans="2:12">
      <c r="B174" s="89"/>
      <c r="C174" s="140" t="s">
        <v>39</v>
      </c>
      <c r="D174" s="15"/>
      <c r="E174" s="105">
        <v>14.8402777777778</v>
      </c>
      <c r="F174" s="12">
        <v>160770917.79</v>
      </c>
      <c r="G174" s="100"/>
      <c r="H174" s="106">
        <v>25.8847222222222</v>
      </c>
      <c r="I174" s="12">
        <v>277726560.42</v>
      </c>
      <c r="J174" s="100"/>
      <c r="K174" s="105">
        <v>15.8</v>
      </c>
      <c r="L174" s="12">
        <v>118849434.57</v>
      </c>
    </row>
    <row r="175" ht="12" customHeight="1" spans="2:12">
      <c r="B175" s="143" t="s">
        <v>74</v>
      </c>
      <c r="C175" s="79">
        <v>1002</v>
      </c>
      <c r="D175" s="152" t="s">
        <v>13</v>
      </c>
      <c r="E175" s="105">
        <v>0</v>
      </c>
      <c r="F175" s="12"/>
      <c r="G175" s="100"/>
      <c r="H175" s="106">
        <v>0</v>
      </c>
      <c r="I175" s="12"/>
      <c r="J175" s="100"/>
      <c r="K175" s="105">
        <v>0.25</v>
      </c>
      <c r="L175" s="12">
        <v>1680000</v>
      </c>
    </row>
    <row r="176" ht="12" customHeight="1" spans="2:12">
      <c r="B176" s="23"/>
      <c r="C176" s="79">
        <v>1004</v>
      </c>
      <c r="D176" s="152" t="s">
        <v>14</v>
      </c>
      <c r="E176" s="105">
        <v>1</v>
      </c>
      <c r="F176" s="12">
        <v>9818182</v>
      </c>
      <c r="G176" s="100"/>
      <c r="H176" s="106">
        <v>2</v>
      </c>
      <c r="I176" s="12">
        <v>19636364.2</v>
      </c>
      <c r="J176" s="100"/>
      <c r="K176" s="105">
        <v>1</v>
      </c>
      <c r="L176" s="12">
        <v>6545454.8</v>
      </c>
    </row>
    <row r="177" ht="12" customHeight="1" spans="2:12">
      <c r="B177" s="23"/>
      <c r="C177" s="79">
        <v>1016</v>
      </c>
      <c r="D177" s="152" t="s">
        <v>25</v>
      </c>
      <c r="E177" s="105">
        <v>0.277777777777778</v>
      </c>
      <c r="F177" s="12">
        <v>2800000</v>
      </c>
      <c r="G177" s="100"/>
      <c r="H177" s="106">
        <v>0.333333333333333</v>
      </c>
      <c r="I177" s="12">
        <v>3360000</v>
      </c>
      <c r="J177" s="100"/>
      <c r="K177" s="105">
        <v>0.0833333333333333</v>
      </c>
      <c r="L177" s="12">
        <v>560000</v>
      </c>
    </row>
    <row r="178" ht="12" customHeight="1" spans="2:12">
      <c r="B178" s="23"/>
      <c r="C178" s="79">
        <v>1020</v>
      </c>
      <c r="D178" s="152" t="s">
        <v>29</v>
      </c>
      <c r="E178" s="105">
        <v>0.0833333333333333</v>
      </c>
      <c r="F178" s="12">
        <v>840000.01</v>
      </c>
      <c r="G178" s="100"/>
      <c r="H178" s="106">
        <v>1</v>
      </c>
      <c r="I178" s="12">
        <v>9818181.99</v>
      </c>
      <c r="J178" s="100"/>
      <c r="K178" s="105">
        <v>0</v>
      </c>
      <c r="L178" s="12"/>
    </row>
    <row r="179" ht="12" customHeight="1" spans="2:12">
      <c r="B179" s="23"/>
      <c r="C179" s="79">
        <v>1030</v>
      </c>
      <c r="D179" s="153" t="s">
        <v>38</v>
      </c>
      <c r="E179" s="105">
        <v>0</v>
      </c>
      <c r="F179" s="12"/>
      <c r="G179" s="100"/>
      <c r="H179" s="106">
        <v>1</v>
      </c>
      <c r="I179" s="12">
        <v>9818182</v>
      </c>
      <c r="J179" s="100"/>
      <c r="K179" s="105">
        <v>0</v>
      </c>
      <c r="L179" s="12"/>
    </row>
    <row r="180" ht="12" customHeight="1" spans="2:12">
      <c r="B180" s="23"/>
      <c r="C180" s="80">
        <v>1047</v>
      </c>
      <c r="D180" s="152" t="s">
        <v>75</v>
      </c>
      <c r="E180" s="105">
        <v>1</v>
      </c>
      <c r="F180" s="12">
        <v>9818182.13</v>
      </c>
      <c r="G180" s="100"/>
      <c r="H180" s="106">
        <v>1</v>
      </c>
      <c r="I180" s="12">
        <v>9818182.13</v>
      </c>
      <c r="J180" s="100"/>
      <c r="K180" s="105">
        <v>1</v>
      </c>
      <c r="L180" s="12">
        <v>6545454.75</v>
      </c>
    </row>
    <row r="181" ht="21.95" customHeight="1" spans="2:12">
      <c r="B181" s="23"/>
      <c r="C181" s="79">
        <v>1048</v>
      </c>
      <c r="D181" s="152" t="s">
        <v>76</v>
      </c>
      <c r="E181" s="105">
        <v>0.0555555555555556</v>
      </c>
      <c r="F181" s="12">
        <v>560000</v>
      </c>
      <c r="G181" s="100"/>
      <c r="H181" s="106">
        <v>0.0555555555555556</v>
      </c>
      <c r="I181" s="12">
        <v>560000</v>
      </c>
      <c r="J181" s="100"/>
      <c r="K181" s="105">
        <v>0.166666666666667</v>
      </c>
      <c r="L181" s="12">
        <v>1120000</v>
      </c>
    </row>
    <row r="182" ht="12" customHeight="1" spans="2:12">
      <c r="B182" s="23"/>
      <c r="C182" s="79">
        <v>1049</v>
      </c>
      <c r="D182" s="152" t="s">
        <v>77</v>
      </c>
      <c r="E182" s="105">
        <v>0.222222222222222</v>
      </c>
      <c r="F182" s="12">
        <v>2240000</v>
      </c>
      <c r="G182" s="100"/>
      <c r="H182" s="106">
        <v>0.222222222222222</v>
      </c>
      <c r="I182" s="12">
        <v>2240000</v>
      </c>
      <c r="J182" s="100"/>
      <c r="K182" s="105">
        <v>0.0833333333333333</v>
      </c>
      <c r="L182" s="12">
        <v>560000</v>
      </c>
    </row>
    <row r="183" ht="12" customHeight="1" spans="2:12">
      <c r="B183" s="23"/>
      <c r="C183" s="79">
        <v>1050</v>
      </c>
      <c r="D183" s="152" t="s">
        <v>78</v>
      </c>
      <c r="E183" s="105">
        <v>0.166666666666667</v>
      </c>
      <c r="F183" s="12">
        <v>1680000</v>
      </c>
      <c r="G183" s="100"/>
      <c r="H183" s="106">
        <v>0.166666666666667</v>
      </c>
      <c r="I183" s="12">
        <v>1680000</v>
      </c>
      <c r="J183" s="100"/>
      <c r="K183" s="105">
        <v>0.333333333333333</v>
      </c>
      <c r="L183" s="12">
        <v>2240000</v>
      </c>
    </row>
    <row r="184" ht="12" customHeight="1" spans="2:12">
      <c r="B184" s="23"/>
      <c r="C184" s="79">
        <v>1051</v>
      </c>
      <c r="D184" s="152" t="s">
        <v>79</v>
      </c>
      <c r="E184" s="105">
        <v>0.5</v>
      </c>
      <c r="F184" s="12">
        <v>5040000</v>
      </c>
      <c r="G184" s="100"/>
      <c r="H184" s="106">
        <v>0.5</v>
      </c>
      <c r="I184" s="12">
        <v>5040000</v>
      </c>
      <c r="J184" s="100"/>
      <c r="K184" s="105">
        <v>0.5</v>
      </c>
      <c r="L184" s="12">
        <v>3360000</v>
      </c>
    </row>
    <row r="185" ht="12" customHeight="1" spans="2:12">
      <c r="B185" s="23"/>
      <c r="C185" s="79">
        <v>1052</v>
      </c>
      <c r="D185" s="152" t="s">
        <v>80</v>
      </c>
      <c r="E185" s="105">
        <v>7</v>
      </c>
      <c r="F185" s="12">
        <v>68727272.81</v>
      </c>
      <c r="G185" s="100"/>
      <c r="H185" s="106">
        <v>11</v>
      </c>
      <c r="I185" s="12">
        <v>103680000.12</v>
      </c>
      <c r="J185" s="100"/>
      <c r="K185" s="105">
        <v>11</v>
      </c>
      <c r="L185" s="12">
        <v>69120000.08</v>
      </c>
    </row>
    <row r="186" ht="12.95" customHeight="1" spans="2:12">
      <c r="B186" s="5"/>
      <c r="C186" s="140" t="s">
        <v>39</v>
      </c>
      <c r="D186" s="15"/>
      <c r="E186" s="105">
        <v>10.3055555555556</v>
      </c>
      <c r="F186" s="12">
        <v>101523636.94</v>
      </c>
      <c r="G186" s="100"/>
      <c r="H186" s="106">
        <v>17.2777777777778</v>
      </c>
      <c r="I186" s="12">
        <v>165650910.43</v>
      </c>
      <c r="J186" s="100"/>
      <c r="K186" s="105">
        <v>14.4166666666667</v>
      </c>
      <c r="L186" s="12">
        <v>91730909.63</v>
      </c>
    </row>
    <row r="187" ht="12" customHeight="1" spans="2:12">
      <c r="B187" s="143" t="s">
        <v>81</v>
      </c>
      <c r="C187" s="79">
        <v>1018</v>
      </c>
      <c r="D187" s="152" t="s">
        <v>27</v>
      </c>
      <c r="E187" s="105">
        <v>0</v>
      </c>
      <c r="F187" s="12"/>
      <c r="G187" s="100"/>
      <c r="H187" s="106">
        <v>0</v>
      </c>
      <c r="I187" s="12"/>
      <c r="J187" s="100"/>
      <c r="K187" s="105">
        <v>1</v>
      </c>
      <c r="L187" s="12">
        <v>6545455</v>
      </c>
    </row>
    <row r="188" ht="12" customHeight="1" spans="2:12">
      <c r="B188" s="23"/>
      <c r="C188" s="79">
        <v>1022</v>
      </c>
      <c r="D188" s="152" t="s">
        <v>31</v>
      </c>
      <c r="E188" s="105">
        <v>0</v>
      </c>
      <c r="F188" s="12"/>
      <c r="G188" s="100"/>
      <c r="H188" s="106">
        <v>1</v>
      </c>
      <c r="I188" s="12">
        <v>9818182</v>
      </c>
      <c r="J188" s="100"/>
      <c r="K188" s="105">
        <v>0</v>
      </c>
      <c r="L188" s="12"/>
    </row>
    <row r="189" ht="12" customHeight="1" spans="2:12">
      <c r="B189" s="23"/>
      <c r="C189" s="79">
        <v>1032</v>
      </c>
      <c r="D189" s="152" t="s">
        <v>46</v>
      </c>
      <c r="E189" s="105">
        <v>1.11111111111111</v>
      </c>
      <c r="F189" s="12">
        <v>10909091</v>
      </c>
      <c r="G189" s="100"/>
      <c r="H189" s="106">
        <v>1.11111111111111</v>
      </c>
      <c r="I189" s="12">
        <v>10909091</v>
      </c>
      <c r="J189" s="100"/>
      <c r="K189" s="105">
        <v>0.0833333333333333</v>
      </c>
      <c r="L189" s="12">
        <v>560000</v>
      </c>
    </row>
    <row r="190" ht="12" customHeight="1" spans="2:12">
      <c r="B190" s="23"/>
      <c r="C190" s="79">
        <v>1053</v>
      </c>
      <c r="D190" s="152" t="s">
        <v>82</v>
      </c>
      <c r="E190" s="105">
        <v>1</v>
      </c>
      <c r="F190" s="12">
        <v>9818182.13</v>
      </c>
      <c r="G190" s="100"/>
      <c r="H190" s="106">
        <v>1</v>
      </c>
      <c r="I190" s="12">
        <v>9818182.13</v>
      </c>
      <c r="J190" s="100"/>
      <c r="K190" s="105">
        <v>1</v>
      </c>
      <c r="L190" s="12">
        <v>6545454.75</v>
      </c>
    </row>
    <row r="191" ht="12" customHeight="1" spans="2:12">
      <c r="B191" s="23"/>
      <c r="C191" s="79">
        <v>1054</v>
      </c>
      <c r="D191" s="152" t="s">
        <v>83</v>
      </c>
      <c r="E191" s="105">
        <v>11</v>
      </c>
      <c r="F191" s="12">
        <v>103680000.22</v>
      </c>
      <c r="G191" s="100"/>
      <c r="H191" s="106">
        <v>11</v>
      </c>
      <c r="I191" s="12">
        <v>103680000.22</v>
      </c>
      <c r="J191" s="100"/>
      <c r="K191" s="105">
        <v>1</v>
      </c>
      <c r="L191" s="12">
        <v>6545454.56</v>
      </c>
    </row>
    <row r="192" ht="12.95" customHeight="1" spans="2:12">
      <c r="B192" s="5"/>
      <c r="C192" s="140" t="s">
        <v>39</v>
      </c>
      <c r="D192" s="15"/>
      <c r="E192" s="105">
        <v>13.1111111111111</v>
      </c>
      <c r="F192" s="12">
        <v>124407273.34</v>
      </c>
      <c r="G192" s="100"/>
      <c r="H192" s="106">
        <v>14.1111111111111</v>
      </c>
      <c r="I192" s="12">
        <v>134225455.34</v>
      </c>
      <c r="J192" s="100"/>
      <c r="K192" s="105">
        <v>3.08333333333333</v>
      </c>
      <c r="L192" s="12">
        <v>20196364.31</v>
      </c>
    </row>
    <row r="193" ht="12" customHeight="1" spans="2:12">
      <c r="B193" s="143" t="s">
        <v>84</v>
      </c>
      <c r="C193" s="79">
        <v>1004</v>
      </c>
      <c r="D193" s="152" t="s">
        <v>14</v>
      </c>
      <c r="E193" s="105">
        <v>2</v>
      </c>
      <c r="F193" s="12">
        <v>19636363.71</v>
      </c>
      <c r="G193" s="100"/>
      <c r="H193" s="106">
        <v>2</v>
      </c>
      <c r="I193" s="12">
        <v>19636363.71</v>
      </c>
      <c r="J193" s="100"/>
      <c r="K193" s="105">
        <v>1</v>
      </c>
      <c r="L193" s="12">
        <v>6545454.57</v>
      </c>
    </row>
    <row r="194" ht="12" customHeight="1" spans="2:12">
      <c r="B194" s="23"/>
      <c r="C194" s="79">
        <v>1006</v>
      </c>
      <c r="D194" s="152" t="s">
        <v>16</v>
      </c>
      <c r="E194" s="105">
        <v>4</v>
      </c>
      <c r="F194" s="12">
        <v>39272727.69</v>
      </c>
      <c r="G194" s="100"/>
      <c r="H194" s="106">
        <v>4</v>
      </c>
      <c r="I194" s="12">
        <v>39272727.69</v>
      </c>
      <c r="J194" s="100"/>
      <c r="K194" s="105">
        <v>2</v>
      </c>
      <c r="L194" s="12">
        <v>13090909.62</v>
      </c>
    </row>
    <row r="195" ht="12" customHeight="1" spans="2:12">
      <c r="B195" s="23"/>
      <c r="C195" s="79">
        <v>1012</v>
      </c>
      <c r="D195" s="152" t="s">
        <v>22</v>
      </c>
      <c r="E195" s="105">
        <v>0.666666666666667</v>
      </c>
      <c r="F195" s="12">
        <v>6720000</v>
      </c>
      <c r="G195" s="100"/>
      <c r="H195" s="106">
        <v>0.888888888888889</v>
      </c>
      <c r="I195" s="12">
        <v>8960000</v>
      </c>
      <c r="J195" s="100"/>
      <c r="K195" s="105">
        <v>0.0833333333333333</v>
      </c>
      <c r="L195" s="12">
        <v>560000</v>
      </c>
    </row>
    <row r="196" ht="12" customHeight="1" spans="2:12">
      <c r="B196" s="23"/>
      <c r="C196" s="79">
        <v>1014</v>
      </c>
      <c r="D196" s="152" t="s">
        <v>45</v>
      </c>
      <c r="E196" s="105">
        <v>0.5</v>
      </c>
      <c r="F196" s="12">
        <v>5040000</v>
      </c>
      <c r="G196" s="100"/>
      <c r="H196" s="106">
        <v>0.555555555555556</v>
      </c>
      <c r="I196" s="12">
        <v>5600000</v>
      </c>
      <c r="J196" s="100"/>
      <c r="K196" s="105">
        <v>0.5</v>
      </c>
      <c r="L196" s="12">
        <v>3360000</v>
      </c>
    </row>
    <row r="197" ht="12" customHeight="1" spans="2:12">
      <c r="B197" s="23"/>
      <c r="C197" s="80">
        <v>1016</v>
      </c>
      <c r="D197" s="152" t="s">
        <v>25</v>
      </c>
      <c r="E197" s="105">
        <v>0.277777777777778</v>
      </c>
      <c r="F197" s="12">
        <v>2800000</v>
      </c>
      <c r="G197" s="100"/>
      <c r="H197" s="106">
        <v>0.5</v>
      </c>
      <c r="I197" s="12">
        <v>5040000</v>
      </c>
      <c r="J197" s="100"/>
      <c r="K197" s="105">
        <v>0</v>
      </c>
      <c r="L197" s="12"/>
    </row>
    <row r="198" ht="12" customHeight="1" spans="2:12">
      <c r="B198" s="23"/>
      <c r="C198" s="79">
        <v>1017</v>
      </c>
      <c r="D198" s="152" t="s">
        <v>26</v>
      </c>
      <c r="E198" s="105">
        <v>0</v>
      </c>
      <c r="F198" s="12"/>
      <c r="G198" s="100"/>
      <c r="H198" s="106">
        <v>0.5</v>
      </c>
      <c r="I198" s="12">
        <v>5040000</v>
      </c>
      <c r="J198" s="100"/>
      <c r="K198" s="105">
        <v>0.5</v>
      </c>
      <c r="L198" s="12">
        <v>3360000</v>
      </c>
    </row>
    <row r="199" ht="12" customHeight="1" spans="2:12">
      <c r="B199" s="23"/>
      <c r="C199" s="79">
        <v>1019</v>
      </c>
      <c r="D199" s="152" t="s">
        <v>28</v>
      </c>
      <c r="E199" s="105">
        <v>1</v>
      </c>
      <c r="F199" s="12">
        <v>9818182.13</v>
      </c>
      <c r="G199" s="100"/>
      <c r="H199" s="106">
        <v>1</v>
      </c>
      <c r="I199" s="12">
        <v>9818182.13</v>
      </c>
      <c r="J199" s="100"/>
      <c r="K199" s="105">
        <v>1</v>
      </c>
      <c r="L199" s="12">
        <v>6545454.75</v>
      </c>
    </row>
    <row r="200" ht="12" customHeight="1" spans="2:12">
      <c r="B200" s="23"/>
      <c r="C200" s="79">
        <v>1023</v>
      </c>
      <c r="D200" s="152" t="s">
        <v>32</v>
      </c>
      <c r="E200" s="105">
        <v>0</v>
      </c>
      <c r="F200" s="12"/>
      <c r="G200" s="100"/>
      <c r="H200" s="106">
        <v>1</v>
      </c>
      <c r="I200" s="12">
        <v>9818182.2</v>
      </c>
      <c r="J200" s="100"/>
      <c r="K200" s="105">
        <v>1</v>
      </c>
      <c r="L200" s="12">
        <v>6545454.8</v>
      </c>
    </row>
    <row r="201" ht="12" customHeight="1" spans="2:12">
      <c r="B201" s="23"/>
      <c r="C201" s="79">
        <v>1024</v>
      </c>
      <c r="D201" s="152" t="s">
        <v>33</v>
      </c>
      <c r="E201" s="105">
        <v>2</v>
      </c>
      <c r="F201" s="12">
        <v>19636363.71</v>
      </c>
      <c r="G201" s="100"/>
      <c r="H201" s="106">
        <v>2</v>
      </c>
      <c r="I201" s="12">
        <v>19636363.71</v>
      </c>
      <c r="J201" s="100"/>
      <c r="K201" s="105">
        <v>1</v>
      </c>
      <c r="L201" s="12">
        <v>6545454.57</v>
      </c>
    </row>
    <row r="202" ht="12" customHeight="1" spans="2:12">
      <c r="B202" s="23"/>
      <c r="C202" s="79">
        <v>1030</v>
      </c>
      <c r="D202" s="152" t="s">
        <v>38</v>
      </c>
      <c r="E202" s="105">
        <v>1</v>
      </c>
      <c r="F202" s="12">
        <v>9818182</v>
      </c>
      <c r="G202" s="100"/>
      <c r="H202" s="106">
        <v>0</v>
      </c>
      <c r="I202" s="12"/>
      <c r="J202" s="100"/>
      <c r="K202" s="105">
        <v>0</v>
      </c>
      <c r="L202" s="12"/>
    </row>
    <row r="203" ht="12" customHeight="1" spans="2:12">
      <c r="B203" s="23"/>
      <c r="C203" s="79">
        <v>1040</v>
      </c>
      <c r="D203" s="152" t="s">
        <v>61</v>
      </c>
      <c r="E203" s="105">
        <v>0</v>
      </c>
      <c r="F203" s="12"/>
      <c r="G203" s="100"/>
      <c r="H203" s="106">
        <v>0</v>
      </c>
      <c r="I203" s="12"/>
      <c r="J203" s="100"/>
      <c r="K203" s="105">
        <v>1</v>
      </c>
      <c r="L203" s="12">
        <v>6545455</v>
      </c>
    </row>
    <row r="204" ht="12" customHeight="1" spans="2:12">
      <c r="B204" s="23"/>
      <c r="C204" s="79">
        <v>1041</v>
      </c>
      <c r="D204" s="152" t="s">
        <v>65</v>
      </c>
      <c r="E204" s="105">
        <v>0.277777777777778</v>
      </c>
      <c r="F204" s="12">
        <v>2800000.04</v>
      </c>
      <c r="G204" s="100"/>
      <c r="H204" s="106">
        <v>1</v>
      </c>
      <c r="I204" s="12">
        <v>9818181.96</v>
      </c>
      <c r="J204" s="100"/>
      <c r="K204" s="105">
        <v>0</v>
      </c>
      <c r="L204" s="12"/>
    </row>
    <row r="205" ht="12" customHeight="1" spans="2:12">
      <c r="B205" s="23"/>
      <c r="C205" s="79">
        <v>1043</v>
      </c>
      <c r="D205" s="152" t="s">
        <v>68</v>
      </c>
      <c r="E205" s="105">
        <v>0.277777777777778</v>
      </c>
      <c r="F205" s="12">
        <v>2800000</v>
      </c>
      <c r="G205" s="100"/>
      <c r="H205" s="106">
        <v>0.277777777777778</v>
      </c>
      <c r="I205" s="12">
        <v>2800000</v>
      </c>
      <c r="J205" s="100"/>
      <c r="K205" s="105">
        <v>0</v>
      </c>
      <c r="L205" s="12"/>
    </row>
    <row r="206" ht="21.95" customHeight="1" spans="2:12">
      <c r="B206" s="23"/>
      <c r="C206" s="79">
        <v>1048</v>
      </c>
      <c r="D206" s="152" t="s">
        <v>76</v>
      </c>
      <c r="E206" s="105">
        <v>0.25</v>
      </c>
      <c r="F206" s="12">
        <v>2520000</v>
      </c>
      <c r="G206" s="100"/>
      <c r="H206" s="106">
        <v>0.25</v>
      </c>
      <c r="I206" s="12">
        <v>2520000</v>
      </c>
      <c r="J206" s="100"/>
      <c r="K206" s="105">
        <v>0.5</v>
      </c>
      <c r="L206" s="12">
        <v>3360000</v>
      </c>
    </row>
    <row r="207" ht="12" customHeight="1" spans="2:12">
      <c r="B207" s="23"/>
      <c r="C207" s="79">
        <v>1049</v>
      </c>
      <c r="D207" s="152" t="s">
        <v>77</v>
      </c>
      <c r="E207" s="105">
        <v>0.583333333333333</v>
      </c>
      <c r="F207" s="12">
        <v>5727272.81</v>
      </c>
      <c r="G207" s="100"/>
      <c r="H207" s="106">
        <v>1</v>
      </c>
      <c r="I207" s="12">
        <v>9818181.97</v>
      </c>
      <c r="J207" s="100"/>
      <c r="K207" s="105">
        <v>0.333333333333333</v>
      </c>
      <c r="L207" s="12">
        <v>2181818.22</v>
      </c>
    </row>
    <row r="208" ht="12.95" customHeight="1" spans="2:12">
      <c r="B208" s="5"/>
      <c r="C208" s="140" t="s">
        <v>39</v>
      </c>
      <c r="D208" s="15"/>
      <c r="E208" s="105">
        <v>12.8333333333333</v>
      </c>
      <c r="F208" s="12">
        <v>126589092.1</v>
      </c>
      <c r="G208" s="100"/>
      <c r="H208" s="106">
        <v>14.9722222222222</v>
      </c>
      <c r="I208" s="12">
        <v>147778183.38</v>
      </c>
      <c r="J208" s="100"/>
      <c r="K208" s="105">
        <v>8.91666666666667</v>
      </c>
      <c r="L208" s="12">
        <v>58640001.52</v>
      </c>
    </row>
    <row r="209" ht="12" customHeight="1" spans="2:12">
      <c r="B209" s="143" t="s">
        <v>85</v>
      </c>
      <c r="C209" s="79">
        <v>1006</v>
      </c>
      <c r="D209" s="152" t="s">
        <v>16</v>
      </c>
      <c r="E209" s="105">
        <v>1</v>
      </c>
      <c r="F209" s="12">
        <v>9818182</v>
      </c>
      <c r="G209" s="100"/>
      <c r="H209" s="106">
        <v>1</v>
      </c>
      <c r="I209" s="12">
        <v>9818182</v>
      </c>
      <c r="J209" s="100"/>
      <c r="K209" s="105">
        <v>0</v>
      </c>
      <c r="L209" s="12"/>
    </row>
    <row r="210" ht="12" customHeight="1" spans="2:12">
      <c r="B210" s="23"/>
      <c r="C210" s="79">
        <v>1012</v>
      </c>
      <c r="D210" s="152" t="s">
        <v>22</v>
      </c>
      <c r="E210" s="105">
        <v>0.5</v>
      </c>
      <c r="F210" s="12">
        <v>5040000</v>
      </c>
      <c r="G210" s="100"/>
      <c r="H210" s="106">
        <v>0.5</v>
      </c>
      <c r="I210" s="12">
        <v>5040000</v>
      </c>
      <c r="J210" s="100"/>
      <c r="K210" s="105">
        <v>0.5</v>
      </c>
      <c r="L210" s="12">
        <v>3360000</v>
      </c>
    </row>
    <row r="211" ht="12" customHeight="1" spans="2:12">
      <c r="B211" s="23"/>
      <c r="C211" s="79">
        <v>1025</v>
      </c>
      <c r="D211" s="152" t="s">
        <v>34</v>
      </c>
      <c r="E211" s="105">
        <v>0</v>
      </c>
      <c r="F211" s="12"/>
      <c r="G211" s="100"/>
      <c r="H211" s="106">
        <v>1</v>
      </c>
      <c r="I211" s="12">
        <v>9818182</v>
      </c>
      <c r="J211" s="100"/>
      <c r="K211" s="105">
        <v>0</v>
      </c>
      <c r="L211" s="12"/>
    </row>
    <row r="212" ht="12" customHeight="1" spans="2:12">
      <c r="B212" s="23"/>
      <c r="C212" s="79">
        <v>1030</v>
      </c>
      <c r="D212" s="152" t="s">
        <v>38</v>
      </c>
      <c r="E212" s="105">
        <v>0</v>
      </c>
      <c r="F212" s="12"/>
      <c r="G212" s="100"/>
      <c r="H212" s="106">
        <v>1</v>
      </c>
      <c r="I212" s="12">
        <v>9818182</v>
      </c>
      <c r="J212" s="100"/>
      <c r="K212" s="105">
        <v>0</v>
      </c>
      <c r="L212" s="12"/>
    </row>
    <row r="213" ht="12" customHeight="1" spans="2:12">
      <c r="B213" s="23"/>
      <c r="C213" s="79">
        <v>1045</v>
      </c>
      <c r="D213" s="152" t="s">
        <v>71</v>
      </c>
      <c r="E213" s="105">
        <v>0</v>
      </c>
      <c r="F213" s="12"/>
      <c r="G213" s="100"/>
      <c r="H213" s="106">
        <v>1</v>
      </c>
      <c r="I213" s="12">
        <v>9818182</v>
      </c>
      <c r="J213" s="100"/>
      <c r="K213" s="105">
        <v>0</v>
      </c>
      <c r="L213" s="12"/>
    </row>
    <row r="214" ht="12" customHeight="1" spans="2:12">
      <c r="B214" s="23"/>
      <c r="C214" s="80">
        <v>1051</v>
      </c>
      <c r="D214" s="152" t="s">
        <v>79</v>
      </c>
      <c r="E214" s="105">
        <v>1</v>
      </c>
      <c r="F214" s="12">
        <v>9818182.13</v>
      </c>
      <c r="G214" s="100"/>
      <c r="H214" s="106">
        <v>1</v>
      </c>
      <c r="I214" s="12">
        <v>9818182.13</v>
      </c>
      <c r="J214" s="100"/>
      <c r="K214" s="105">
        <v>1</v>
      </c>
      <c r="L214" s="12">
        <v>6545454.75</v>
      </c>
    </row>
    <row r="215" ht="12.95" customHeight="1" spans="2:12">
      <c r="B215" s="5"/>
      <c r="C215" s="140" t="s">
        <v>39</v>
      </c>
      <c r="D215" s="15"/>
      <c r="E215" s="105">
        <v>2.5</v>
      </c>
      <c r="F215" s="12">
        <v>24676364.13</v>
      </c>
      <c r="G215" s="100"/>
      <c r="H215" s="106">
        <v>5.5</v>
      </c>
      <c r="I215" s="12">
        <v>54130910.13</v>
      </c>
      <c r="J215" s="100"/>
      <c r="K215" s="105">
        <v>1.5</v>
      </c>
      <c r="L215" s="12">
        <v>9905454.75</v>
      </c>
    </row>
    <row r="216" ht="12" customHeight="1" spans="2:12">
      <c r="B216" s="154" t="s">
        <v>86</v>
      </c>
      <c r="C216" s="84">
        <v>1001</v>
      </c>
      <c r="D216" s="152" t="s">
        <v>41</v>
      </c>
      <c r="E216" s="105">
        <v>0.555555555555556</v>
      </c>
      <c r="F216" s="12">
        <v>5600000</v>
      </c>
      <c r="G216" s="100"/>
      <c r="H216" s="106">
        <v>0.555555555555556</v>
      </c>
      <c r="I216" s="12">
        <v>5600000</v>
      </c>
      <c r="J216" s="100"/>
      <c r="K216" s="105">
        <v>0.5</v>
      </c>
      <c r="L216" s="12">
        <v>3360000</v>
      </c>
    </row>
    <row r="217" ht="12" customHeight="1" spans="2:12">
      <c r="B217" s="83"/>
      <c r="C217" s="84">
        <v>1002</v>
      </c>
      <c r="D217" s="152" t="s">
        <v>13</v>
      </c>
      <c r="E217" s="105">
        <v>0.5</v>
      </c>
      <c r="F217" s="12">
        <v>5040000</v>
      </c>
      <c r="G217" s="100"/>
      <c r="H217" s="106">
        <v>0.5</v>
      </c>
      <c r="I217" s="12">
        <v>5040000</v>
      </c>
      <c r="J217" s="100"/>
      <c r="K217" s="105">
        <v>0</v>
      </c>
      <c r="L217" s="12"/>
    </row>
    <row r="218" ht="12" customHeight="1" spans="2:12">
      <c r="B218" s="83"/>
      <c r="C218" s="84">
        <v>1016</v>
      </c>
      <c r="D218" s="152" t="s">
        <v>25</v>
      </c>
      <c r="E218" s="105">
        <v>0.5</v>
      </c>
      <c r="F218" s="12">
        <v>5040000</v>
      </c>
      <c r="G218" s="100"/>
      <c r="H218" s="106">
        <v>0.5</v>
      </c>
      <c r="I218" s="12">
        <v>5040000</v>
      </c>
      <c r="J218" s="100"/>
      <c r="K218" s="105">
        <v>0</v>
      </c>
      <c r="L218" s="12"/>
    </row>
    <row r="219" ht="12" customHeight="1" spans="2:12">
      <c r="B219" s="83"/>
      <c r="C219" s="84">
        <v>1018</v>
      </c>
      <c r="D219" s="152" t="s">
        <v>27</v>
      </c>
      <c r="E219" s="105">
        <v>1</v>
      </c>
      <c r="F219" s="12">
        <v>9818182</v>
      </c>
      <c r="G219" s="100"/>
      <c r="H219" s="106">
        <v>0</v>
      </c>
      <c r="I219" s="12"/>
      <c r="J219" s="100"/>
      <c r="K219" s="105">
        <v>0</v>
      </c>
      <c r="L219" s="12"/>
    </row>
    <row r="220" ht="12" customHeight="1" spans="2:12">
      <c r="B220" s="83"/>
      <c r="C220" s="84">
        <v>1022</v>
      </c>
      <c r="D220" s="152" t="s">
        <v>31</v>
      </c>
      <c r="E220" s="105">
        <v>0</v>
      </c>
      <c r="F220" s="12"/>
      <c r="G220" s="100"/>
      <c r="H220" s="106">
        <v>0</v>
      </c>
      <c r="I220" s="12"/>
      <c r="J220" s="100"/>
      <c r="K220" s="105">
        <v>1</v>
      </c>
      <c r="L220" s="12">
        <v>6545455</v>
      </c>
    </row>
    <row r="221" ht="18" customHeight="1" spans="2:12">
      <c r="B221" s="83"/>
      <c r="C221" s="84">
        <v>1032</v>
      </c>
      <c r="D221" s="152" t="s">
        <v>46</v>
      </c>
      <c r="E221" s="105">
        <v>0.5</v>
      </c>
      <c r="F221" s="12">
        <v>5040000</v>
      </c>
      <c r="G221" s="100"/>
      <c r="H221" s="106">
        <v>0.5</v>
      </c>
      <c r="I221" s="12">
        <v>5040000</v>
      </c>
      <c r="J221" s="100"/>
      <c r="K221" s="105">
        <v>0.5</v>
      </c>
      <c r="L221" s="12">
        <v>3360000</v>
      </c>
    </row>
    <row r="222" ht="12" customHeight="1" spans="2:12">
      <c r="B222" s="83"/>
      <c r="C222" s="69">
        <v>1043</v>
      </c>
      <c r="D222" s="149" t="s">
        <v>68</v>
      </c>
      <c r="E222" s="105">
        <v>1</v>
      </c>
      <c r="F222" s="12">
        <v>9818182</v>
      </c>
      <c r="G222" s="100"/>
      <c r="H222" s="106">
        <v>0</v>
      </c>
      <c r="I222" s="12"/>
      <c r="J222" s="100"/>
      <c r="K222" s="105">
        <v>0</v>
      </c>
      <c r="L222" s="12"/>
    </row>
    <row r="223" ht="12" customHeight="1" spans="2:12">
      <c r="B223" s="83"/>
      <c r="C223" s="77">
        <v>1055</v>
      </c>
      <c r="D223" s="146" t="s">
        <v>87</v>
      </c>
      <c r="E223" s="105">
        <v>0.5</v>
      </c>
      <c r="F223" s="12">
        <v>5040000</v>
      </c>
      <c r="G223" s="100"/>
      <c r="H223" s="106">
        <v>0</v>
      </c>
      <c r="I223" s="12"/>
      <c r="J223" s="100"/>
      <c r="K223" s="105">
        <v>0.5</v>
      </c>
      <c r="L223" s="12">
        <v>3360000</v>
      </c>
    </row>
    <row r="224" ht="12.95" customHeight="1" spans="2:12">
      <c r="B224" s="89"/>
      <c r="C224" s="140" t="s">
        <v>39</v>
      </c>
      <c r="D224" s="15"/>
      <c r="E224" s="105">
        <v>4.55555555555556</v>
      </c>
      <c r="F224" s="12">
        <v>45396364</v>
      </c>
      <c r="G224" s="100"/>
      <c r="H224" s="106">
        <v>2.05555555555556</v>
      </c>
      <c r="I224" s="12">
        <v>20720000</v>
      </c>
      <c r="J224" s="100"/>
      <c r="K224" s="105">
        <v>2.5</v>
      </c>
      <c r="L224" s="12">
        <v>16625455</v>
      </c>
    </row>
    <row r="225" ht="12" customHeight="1" spans="2:12">
      <c r="B225" s="143" t="s">
        <v>88</v>
      </c>
      <c r="C225" s="69">
        <v>1010</v>
      </c>
      <c r="D225" s="149" t="s">
        <v>20</v>
      </c>
      <c r="E225" s="105">
        <v>0.277777777777778</v>
      </c>
      <c r="F225" s="12">
        <v>2800000</v>
      </c>
      <c r="G225" s="100"/>
      <c r="H225" s="106">
        <v>0</v>
      </c>
      <c r="I225" s="12"/>
      <c r="J225" s="100"/>
      <c r="K225" s="105">
        <v>0.416666666666667</v>
      </c>
      <c r="L225" s="12">
        <v>2800000</v>
      </c>
    </row>
    <row r="226" ht="12" customHeight="1" spans="2:12">
      <c r="B226" s="23"/>
      <c r="C226" s="69">
        <v>1012</v>
      </c>
      <c r="D226" s="149" t="s">
        <v>22</v>
      </c>
      <c r="E226" s="105">
        <v>1</v>
      </c>
      <c r="F226" s="12">
        <v>9818181.95</v>
      </c>
      <c r="G226" s="100"/>
      <c r="H226" s="106">
        <v>0</v>
      </c>
      <c r="I226" s="12"/>
      <c r="J226" s="100"/>
      <c r="K226" s="105">
        <v>0.5</v>
      </c>
      <c r="L226" s="12">
        <v>3360000.05</v>
      </c>
    </row>
    <row r="227" ht="12" customHeight="1" spans="2:12">
      <c r="B227" s="23"/>
      <c r="C227" s="69">
        <v>1024</v>
      </c>
      <c r="D227" s="149" t="s">
        <v>33</v>
      </c>
      <c r="E227" s="105">
        <v>0</v>
      </c>
      <c r="F227" s="12"/>
      <c r="G227" s="100"/>
      <c r="H227" s="106">
        <v>1</v>
      </c>
      <c r="I227" s="12">
        <v>9818181.95</v>
      </c>
      <c r="J227" s="100"/>
      <c r="K227" s="105">
        <v>0.5</v>
      </c>
      <c r="L227" s="12">
        <v>3360000.05</v>
      </c>
    </row>
    <row r="228" ht="12" customHeight="1" spans="2:12">
      <c r="B228" s="23"/>
      <c r="C228" s="69">
        <v>1025</v>
      </c>
      <c r="D228" s="149" t="s">
        <v>34</v>
      </c>
      <c r="E228" s="105">
        <v>1</v>
      </c>
      <c r="F228" s="12">
        <v>9818182</v>
      </c>
      <c r="G228" s="100"/>
      <c r="H228" s="106">
        <v>0</v>
      </c>
      <c r="I228" s="12"/>
      <c r="J228" s="100"/>
      <c r="K228" s="105">
        <v>0</v>
      </c>
      <c r="L228" s="12"/>
    </row>
    <row r="229" ht="12" customHeight="1" spans="2:12">
      <c r="B229" s="23"/>
      <c r="C229" s="69">
        <v>1029</v>
      </c>
      <c r="D229" s="149" t="s">
        <v>37</v>
      </c>
      <c r="E229" s="105">
        <v>0</v>
      </c>
      <c r="F229" s="12"/>
      <c r="G229" s="100"/>
      <c r="H229" s="106">
        <v>0.555555555555556</v>
      </c>
      <c r="I229" s="12">
        <v>5600000</v>
      </c>
      <c r="J229" s="100"/>
      <c r="K229" s="105">
        <v>0.5</v>
      </c>
      <c r="L229" s="12">
        <v>3360000</v>
      </c>
    </row>
    <row r="230" ht="12" customHeight="1" spans="2:12">
      <c r="B230" s="23"/>
      <c r="C230" s="69">
        <v>1030</v>
      </c>
      <c r="D230" s="149" t="s">
        <v>38</v>
      </c>
      <c r="E230" s="105">
        <v>0</v>
      </c>
      <c r="F230" s="12"/>
      <c r="G230" s="100"/>
      <c r="H230" s="106">
        <v>1</v>
      </c>
      <c r="I230" s="12">
        <v>9818182</v>
      </c>
      <c r="J230" s="100"/>
      <c r="K230" s="105">
        <v>0</v>
      </c>
      <c r="L230" s="12"/>
    </row>
    <row r="231" ht="12" customHeight="1" spans="2:12">
      <c r="B231" s="23"/>
      <c r="C231" s="69">
        <v>1040</v>
      </c>
      <c r="D231" s="146" t="s">
        <v>61</v>
      </c>
      <c r="E231" s="105">
        <v>1</v>
      </c>
      <c r="F231" s="12">
        <v>9818182</v>
      </c>
      <c r="G231" s="100"/>
      <c r="H231" s="106">
        <v>0</v>
      </c>
      <c r="I231" s="12"/>
      <c r="J231" s="100"/>
      <c r="K231" s="105">
        <v>0</v>
      </c>
      <c r="L231" s="12"/>
    </row>
    <row r="232" ht="12.95" customHeight="1" spans="2:12">
      <c r="B232" s="5"/>
      <c r="C232" s="140" t="s">
        <v>39</v>
      </c>
      <c r="D232" s="15"/>
      <c r="E232" s="105">
        <v>3.27777777777778</v>
      </c>
      <c r="F232" s="12">
        <v>32254545.95</v>
      </c>
      <c r="G232" s="100"/>
      <c r="H232" s="106">
        <v>2.55555555555556</v>
      </c>
      <c r="I232" s="12">
        <v>25236363.95</v>
      </c>
      <c r="J232" s="100"/>
      <c r="K232" s="105">
        <v>1.91666666666667</v>
      </c>
      <c r="L232" s="12">
        <v>12880000.09</v>
      </c>
    </row>
    <row r="233" ht="12" customHeight="1" spans="2:12">
      <c r="B233" s="137" t="s">
        <v>89</v>
      </c>
      <c r="C233" s="69">
        <v>1002</v>
      </c>
      <c r="D233" s="149" t="s">
        <v>13</v>
      </c>
      <c r="E233" s="105">
        <v>1</v>
      </c>
      <c r="F233" s="12">
        <v>9818181.96</v>
      </c>
      <c r="G233" s="100"/>
      <c r="H233" s="106">
        <v>0</v>
      </c>
      <c r="I233" s="12"/>
      <c r="J233" s="100"/>
      <c r="K233" s="105">
        <v>0.416666666666667</v>
      </c>
      <c r="L233" s="12">
        <v>2800000.04</v>
      </c>
    </row>
    <row r="234" ht="12" customHeight="1" spans="2:12">
      <c r="B234" s="75"/>
      <c r="C234" s="69">
        <v>1004</v>
      </c>
      <c r="D234" s="149" t="s">
        <v>14</v>
      </c>
      <c r="E234" s="105">
        <v>1</v>
      </c>
      <c r="F234" s="12">
        <v>9818182.2</v>
      </c>
      <c r="G234" s="100"/>
      <c r="H234" s="106">
        <v>0</v>
      </c>
      <c r="I234" s="12"/>
      <c r="J234" s="100"/>
      <c r="K234" s="105">
        <v>1</v>
      </c>
      <c r="L234" s="12">
        <v>6545454.8</v>
      </c>
    </row>
    <row r="235" ht="12" customHeight="1" spans="2:12">
      <c r="B235" s="75"/>
      <c r="C235" s="69">
        <v>1025</v>
      </c>
      <c r="D235" s="149" t="s">
        <v>34</v>
      </c>
      <c r="E235" s="105">
        <v>1</v>
      </c>
      <c r="F235" s="12">
        <v>9818182</v>
      </c>
      <c r="G235" s="100"/>
      <c r="H235" s="106">
        <v>0</v>
      </c>
      <c r="I235" s="12"/>
      <c r="J235" s="100"/>
      <c r="K235" s="105">
        <v>0</v>
      </c>
      <c r="L235" s="12"/>
    </row>
    <row r="236" ht="12" customHeight="1" spans="2:12">
      <c r="B236" s="75"/>
      <c r="C236" s="69">
        <v>1034</v>
      </c>
      <c r="D236" s="149" t="s">
        <v>50</v>
      </c>
      <c r="E236" s="105">
        <v>0.138888888888889</v>
      </c>
      <c r="F236" s="12">
        <v>1400000</v>
      </c>
      <c r="G236" s="100"/>
      <c r="H236" s="106">
        <v>0.138888888888889</v>
      </c>
      <c r="I236" s="12">
        <v>1400000</v>
      </c>
      <c r="J236" s="100"/>
      <c r="K236" s="105">
        <v>0.416666666666667</v>
      </c>
      <c r="L236" s="12">
        <v>2800000</v>
      </c>
    </row>
    <row r="237" ht="12" customHeight="1" spans="2:12">
      <c r="B237" s="75"/>
      <c r="C237" s="69">
        <v>1047</v>
      </c>
      <c r="D237" s="149" t="s">
        <v>75</v>
      </c>
      <c r="E237" s="105">
        <v>1</v>
      </c>
      <c r="F237" s="12">
        <v>9818182.13</v>
      </c>
      <c r="G237" s="100"/>
      <c r="H237" s="106">
        <v>1</v>
      </c>
      <c r="I237" s="12">
        <v>9818182.13</v>
      </c>
      <c r="J237" s="100"/>
      <c r="K237" s="105">
        <v>1</v>
      </c>
      <c r="L237" s="12">
        <v>6545454.75</v>
      </c>
    </row>
    <row r="238" ht="12" customHeight="1" spans="2:12">
      <c r="B238" s="75"/>
      <c r="C238" s="69">
        <v>1054</v>
      </c>
      <c r="D238" s="146" t="s">
        <v>83</v>
      </c>
      <c r="E238" s="105">
        <v>7</v>
      </c>
      <c r="F238" s="12">
        <v>65978182.09</v>
      </c>
      <c r="G238" s="100"/>
      <c r="H238" s="106">
        <v>4</v>
      </c>
      <c r="I238" s="12">
        <v>37701818.34</v>
      </c>
      <c r="J238" s="100"/>
      <c r="K238" s="105">
        <v>1</v>
      </c>
      <c r="L238" s="12">
        <v>6545454.57</v>
      </c>
    </row>
    <row r="239" ht="12.95" customHeight="1" spans="2:12">
      <c r="B239" s="81"/>
      <c r="C239" s="140" t="s">
        <v>39</v>
      </c>
      <c r="D239" s="15"/>
      <c r="E239" s="105">
        <v>11.1388888888889</v>
      </c>
      <c r="F239" s="12">
        <v>106650910.38</v>
      </c>
      <c r="G239" s="100"/>
      <c r="H239" s="106">
        <v>5.13888888888889</v>
      </c>
      <c r="I239" s="12">
        <v>48920000.46</v>
      </c>
      <c r="J239" s="100"/>
      <c r="K239" s="105">
        <v>3.83333333333333</v>
      </c>
      <c r="L239" s="12">
        <v>25236364.16</v>
      </c>
    </row>
    <row r="240" ht="12" customHeight="1" spans="2:12">
      <c r="B240" s="156" t="s">
        <v>90</v>
      </c>
      <c r="C240" s="94">
        <v>1018</v>
      </c>
      <c r="D240" s="146" t="s">
        <v>27</v>
      </c>
      <c r="E240" s="105">
        <v>1</v>
      </c>
      <c r="F240" s="12">
        <v>9818182.2</v>
      </c>
      <c r="G240" s="100"/>
      <c r="H240" s="106">
        <v>0</v>
      </c>
      <c r="I240" s="12"/>
      <c r="J240" s="100"/>
      <c r="K240" s="105">
        <v>1</v>
      </c>
      <c r="L240" s="12">
        <v>6545454.8</v>
      </c>
    </row>
    <row r="241" ht="12.95" customHeight="1" spans="2:12">
      <c r="B241" s="95"/>
      <c r="C241" s="147" t="s">
        <v>39</v>
      </c>
      <c r="D241" s="15"/>
      <c r="E241" s="105">
        <v>1</v>
      </c>
      <c r="F241" s="12">
        <v>9818182.2</v>
      </c>
      <c r="G241" s="100"/>
      <c r="H241" s="106">
        <v>0</v>
      </c>
      <c r="I241" s="12">
        <v>0</v>
      </c>
      <c r="J241" s="100"/>
      <c r="K241" s="105">
        <v>1</v>
      </c>
      <c r="L241" s="12">
        <v>6545454.8</v>
      </c>
    </row>
    <row r="242" ht="12" customHeight="1" spans="2:12">
      <c r="B242" s="156" t="s">
        <v>91</v>
      </c>
      <c r="C242" s="94">
        <v>1003</v>
      </c>
      <c r="D242" s="149" t="s">
        <v>52</v>
      </c>
      <c r="E242" s="105">
        <v>1</v>
      </c>
      <c r="F242" s="12">
        <v>9818181.86</v>
      </c>
      <c r="G242" s="100"/>
      <c r="H242" s="106">
        <v>0</v>
      </c>
      <c r="I242" s="12"/>
      <c r="J242" s="100"/>
      <c r="K242" s="105">
        <v>2</v>
      </c>
      <c r="L242" s="12">
        <v>13090909.14</v>
      </c>
    </row>
    <row r="243" ht="12" customHeight="1" spans="2:12">
      <c r="B243" s="96"/>
      <c r="C243" s="94">
        <v>1004</v>
      </c>
      <c r="D243" s="149" t="s">
        <v>14</v>
      </c>
      <c r="E243" s="105">
        <v>1</v>
      </c>
      <c r="F243" s="12">
        <v>9818181.86</v>
      </c>
      <c r="G243" s="100"/>
      <c r="H243" s="106">
        <v>0</v>
      </c>
      <c r="I243" s="12"/>
      <c r="J243" s="100"/>
      <c r="K243" s="105">
        <v>2</v>
      </c>
      <c r="L243" s="12">
        <v>13090909.14</v>
      </c>
    </row>
    <row r="244" ht="12" customHeight="1" spans="2:12">
      <c r="B244" s="96"/>
      <c r="C244" s="94">
        <v>1014</v>
      </c>
      <c r="D244" s="149" t="s">
        <v>45</v>
      </c>
      <c r="E244" s="105">
        <v>0.5</v>
      </c>
      <c r="F244" s="12">
        <v>5040000</v>
      </c>
      <c r="G244" s="100"/>
      <c r="H244" s="106">
        <v>0</v>
      </c>
      <c r="I244" s="12"/>
      <c r="J244" s="100"/>
      <c r="K244" s="105">
        <v>0.5</v>
      </c>
      <c r="L244" s="12">
        <v>3360000</v>
      </c>
    </row>
    <row r="245" ht="12" customHeight="1" spans="2:12">
      <c r="B245" s="96"/>
      <c r="C245" s="94">
        <v>1019</v>
      </c>
      <c r="D245" s="149" t="s">
        <v>28</v>
      </c>
      <c r="E245" s="105">
        <v>0.25</v>
      </c>
      <c r="F245" s="12">
        <v>2520000.15</v>
      </c>
      <c r="G245" s="100"/>
      <c r="H245" s="106">
        <v>0</v>
      </c>
      <c r="I245" s="12"/>
      <c r="J245" s="100"/>
      <c r="K245" s="105">
        <v>2</v>
      </c>
      <c r="L245" s="12">
        <v>13090909.85</v>
      </c>
    </row>
    <row r="246" ht="12" customHeight="1" spans="2:12">
      <c r="B246" s="96"/>
      <c r="C246" s="94">
        <v>1037</v>
      </c>
      <c r="D246" s="149" t="s">
        <v>56</v>
      </c>
      <c r="E246" s="105">
        <v>0.5</v>
      </c>
      <c r="F246" s="12">
        <v>5040000</v>
      </c>
      <c r="G246" s="100"/>
      <c r="H246" s="106">
        <v>0</v>
      </c>
      <c r="I246" s="12"/>
      <c r="J246" s="100"/>
      <c r="K246" s="105">
        <v>0.5</v>
      </c>
      <c r="L246" s="12">
        <v>3360000</v>
      </c>
    </row>
    <row r="247" ht="12" customHeight="1" spans="2:12">
      <c r="B247" s="96"/>
      <c r="C247" s="94">
        <v>1049</v>
      </c>
      <c r="D247" s="146" t="s">
        <v>77</v>
      </c>
      <c r="E247" s="105">
        <v>1</v>
      </c>
      <c r="F247" s="12">
        <v>9818182.2</v>
      </c>
      <c r="G247" s="100"/>
      <c r="H247" s="106">
        <v>0</v>
      </c>
      <c r="I247" s="12"/>
      <c r="J247" s="100"/>
      <c r="K247" s="105">
        <v>1</v>
      </c>
      <c r="L247" s="12">
        <v>6545454.8</v>
      </c>
    </row>
    <row r="248" ht="12.95" customHeight="1" spans="2:12">
      <c r="B248" s="95"/>
      <c r="C248" s="147" t="s">
        <v>39</v>
      </c>
      <c r="D248" s="15"/>
      <c r="E248" s="105">
        <v>4.25</v>
      </c>
      <c r="F248" s="12">
        <v>42054546.06</v>
      </c>
      <c r="G248" s="100"/>
      <c r="H248" s="106">
        <v>0</v>
      </c>
      <c r="I248" s="12">
        <v>0</v>
      </c>
      <c r="J248" s="100"/>
      <c r="K248" s="105">
        <v>8</v>
      </c>
      <c r="L248" s="12">
        <v>52538182.94</v>
      </c>
    </row>
    <row r="249" ht="12" customHeight="1" spans="2:12">
      <c r="B249" s="156" t="s">
        <v>92</v>
      </c>
      <c r="C249" s="94">
        <v>1001</v>
      </c>
      <c r="D249" s="149" t="s">
        <v>41</v>
      </c>
      <c r="E249" s="105">
        <v>1</v>
      </c>
      <c r="F249" s="12">
        <v>9818182</v>
      </c>
      <c r="G249" s="100"/>
      <c r="H249" s="106">
        <v>0</v>
      </c>
      <c r="I249" s="12"/>
      <c r="J249" s="100"/>
      <c r="K249" s="105">
        <v>0</v>
      </c>
      <c r="L249" s="12"/>
    </row>
    <row r="250" ht="12" customHeight="1" spans="2:12">
      <c r="B250" s="96"/>
      <c r="C250" s="94">
        <v>1007</v>
      </c>
      <c r="D250" s="149" t="s">
        <v>17</v>
      </c>
      <c r="E250" s="105">
        <v>0.5</v>
      </c>
      <c r="F250" s="12">
        <v>5040000</v>
      </c>
      <c r="G250" s="100"/>
      <c r="H250" s="106">
        <v>0</v>
      </c>
      <c r="I250" s="12"/>
      <c r="J250" s="100"/>
      <c r="K250" s="105">
        <v>0.5</v>
      </c>
      <c r="L250" s="12">
        <v>3360000</v>
      </c>
    </row>
    <row r="251" ht="12" customHeight="1" spans="2:12">
      <c r="B251" s="96"/>
      <c r="C251" s="94">
        <v>1021</v>
      </c>
      <c r="D251" s="149" t="s">
        <v>30</v>
      </c>
      <c r="E251" s="105">
        <v>1</v>
      </c>
      <c r="F251" s="12">
        <v>9818181.95</v>
      </c>
      <c r="G251" s="100"/>
      <c r="H251" s="106">
        <v>0</v>
      </c>
      <c r="I251" s="12"/>
      <c r="J251" s="100"/>
      <c r="K251" s="105">
        <v>0.5</v>
      </c>
      <c r="L251" s="12">
        <v>3360000.05</v>
      </c>
    </row>
    <row r="252" ht="12" customHeight="1" spans="2:12">
      <c r="B252" s="96"/>
      <c r="C252" s="94">
        <v>1022</v>
      </c>
      <c r="D252" s="149" t="s">
        <v>31</v>
      </c>
      <c r="E252" s="105">
        <v>1</v>
      </c>
      <c r="F252" s="12">
        <v>9818182.2</v>
      </c>
      <c r="G252" s="100"/>
      <c r="H252" s="106">
        <v>0</v>
      </c>
      <c r="I252" s="12"/>
      <c r="J252" s="100"/>
      <c r="K252" s="105">
        <v>1</v>
      </c>
      <c r="L252" s="12">
        <v>6545454.8</v>
      </c>
    </row>
    <row r="253" ht="12" customHeight="1" spans="2:12">
      <c r="B253" s="96"/>
      <c r="C253" s="94">
        <v>1025</v>
      </c>
      <c r="D253" s="146" t="s">
        <v>34</v>
      </c>
      <c r="E253" s="105">
        <v>0.777777777777778</v>
      </c>
      <c r="F253" s="12">
        <v>7840000</v>
      </c>
      <c r="G253" s="100"/>
      <c r="H253" s="106">
        <v>0</v>
      </c>
      <c r="I253" s="12"/>
      <c r="J253" s="100"/>
      <c r="K253" s="105">
        <v>0.833333333333333</v>
      </c>
      <c r="L253" s="12">
        <v>5600000</v>
      </c>
    </row>
    <row r="254" ht="12" customHeight="1" spans="2:12">
      <c r="B254" s="96"/>
      <c r="C254" s="94">
        <v>1028</v>
      </c>
      <c r="D254" s="149" t="s">
        <v>36</v>
      </c>
      <c r="E254" s="105">
        <v>1</v>
      </c>
      <c r="F254" s="12">
        <v>9818182</v>
      </c>
      <c r="G254" s="100"/>
      <c r="H254" s="106">
        <v>0</v>
      </c>
      <c r="I254" s="12"/>
      <c r="J254" s="100"/>
      <c r="K254" s="105">
        <v>0</v>
      </c>
      <c r="L254" s="12"/>
    </row>
    <row r="255" ht="12" customHeight="1" spans="2:12">
      <c r="B255" s="96"/>
      <c r="C255" s="94">
        <v>1033</v>
      </c>
      <c r="D255" s="149" t="s">
        <v>48</v>
      </c>
      <c r="E255" s="105">
        <v>0.5</v>
      </c>
      <c r="F255" s="12">
        <v>5040000</v>
      </c>
      <c r="G255" s="100"/>
      <c r="H255" s="106">
        <v>0</v>
      </c>
      <c r="I255" s="12"/>
      <c r="J255" s="100"/>
      <c r="K255" s="105">
        <v>0.0833333333333333</v>
      </c>
      <c r="L255" s="12">
        <v>560000</v>
      </c>
    </row>
    <row r="256" ht="12" customHeight="1" spans="2:12">
      <c r="B256" s="96"/>
      <c r="C256" s="94">
        <v>1054</v>
      </c>
      <c r="D256" s="149" t="s">
        <v>83</v>
      </c>
      <c r="E256" s="105">
        <v>4</v>
      </c>
      <c r="F256" s="12">
        <v>37701818.41</v>
      </c>
      <c r="G256" s="100"/>
      <c r="H256" s="106">
        <v>0</v>
      </c>
      <c r="I256" s="12"/>
      <c r="J256" s="100"/>
      <c r="K256" s="105">
        <v>1</v>
      </c>
      <c r="L256" s="12">
        <v>6545454.59</v>
      </c>
    </row>
    <row r="257" ht="12" customHeight="1" spans="2:12">
      <c r="B257" s="96"/>
      <c r="C257" s="94">
        <v>1056</v>
      </c>
      <c r="D257" s="149" t="s">
        <v>93</v>
      </c>
      <c r="E257" s="105">
        <v>0</v>
      </c>
      <c r="F257" s="12"/>
      <c r="G257" s="100"/>
      <c r="H257" s="106">
        <v>0</v>
      </c>
      <c r="I257" s="12"/>
      <c r="J257" s="100"/>
      <c r="K257" s="105">
        <v>1</v>
      </c>
      <c r="L257" s="12">
        <v>6545455</v>
      </c>
    </row>
    <row r="258" ht="12" customHeight="1" spans="2:12">
      <c r="B258" s="96"/>
      <c r="C258" s="94">
        <v>1057</v>
      </c>
      <c r="D258" s="146" t="s">
        <v>94</v>
      </c>
      <c r="E258" s="105">
        <v>0.5</v>
      </c>
      <c r="F258" s="12">
        <v>5040000.2</v>
      </c>
      <c r="G258" s="100"/>
      <c r="H258" s="106">
        <v>0</v>
      </c>
      <c r="I258" s="12"/>
      <c r="J258" s="100"/>
      <c r="K258" s="105">
        <v>1</v>
      </c>
      <c r="L258" s="12">
        <v>6545454.8</v>
      </c>
    </row>
    <row r="259" ht="12.95" customHeight="1" spans="2:12">
      <c r="B259" s="95"/>
      <c r="C259" s="147" t="s">
        <v>39</v>
      </c>
      <c r="D259" s="15"/>
      <c r="E259" s="105">
        <v>10.2777777777778</v>
      </c>
      <c r="F259" s="12">
        <v>99934546.77</v>
      </c>
      <c r="G259" s="100"/>
      <c r="H259" s="106">
        <v>0</v>
      </c>
      <c r="I259" s="12">
        <v>0</v>
      </c>
      <c r="J259" s="100"/>
      <c r="K259" s="105">
        <v>5.91666666666667</v>
      </c>
      <c r="L259" s="12">
        <v>39061819.23</v>
      </c>
    </row>
    <row r="260" ht="12" customHeight="1" spans="2:12">
      <c r="B260" s="156" t="s">
        <v>95</v>
      </c>
      <c r="C260" s="94">
        <v>1006</v>
      </c>
      <c r="D260" s="149" t="s">
        <v>16</v>
      </c>
      <c r="E260" s="105">
        <v>2</v>
      </c>
      <c r="F260" s="12">
        <v>19636363.8</v>
      </c>
      <c r="G260" s="100"/>
      <c r="H260" s="106">
        <v>0</v>
      </c>
      <c r="I260" s="12"/>
      <c r="J260" s="100"/>
      <c r="K260" s="105">
        <v>2</v>
      </c>
      <c r="L260" s="12">
        <v>13090909.2</v>
      </c>
    </row>
    <row r="261" ht="12" customHeight="1" spans="2:12">
      <c r="B261" s="96"/>
      <c r="C261" s="94">
        <v>1018</v>
      </c>
      <c r="D261" s="149" t="s">
        <v>27</v>
      </c>
      <c r="E261" s="105">
        <v>1</v>
      </c>
      <c r="F261" s="12">
        <v>9818182</v>
      </c>
      <c r="G261" s="100"/>
      <c r="H261" s="106">
        <v>0</v>
      </c>
      <c r="I261" s="12"/>
      <c r="J261" s="100"/>
      <c r="K261" s="105">
        <v>0</v>
      </c>
      <c r="L261" s="12"/>
    </row>
    <row r="262" ht="12" customHeight="1" spans="2:12">
      <c r="B262" s="96"/>
      <c r="C262" s="94">
        <v>1030</v>
      </c>
      <c r="D262" s="149" t="s">
        <v>38</v>
      </c>
      <c r="E262" s="105">
        <v>1</v>
      </c>
      <c r="F262" s="12">
        <v>9818181.95</v>
      </c>
      <c r="G262" s="100"/>
      <c r="H262" s="106">
        <v>0</v>
      </c>
      <c r="I262" s="12"/>
      <c r="J262" s="100"/>
      <c r="K262" s="105">
        <v>0.5</v>
      </c>
      <c r="L262" s="12">
        <v>3360000.05</v>
      </c>
    </row>
    <row r="263" ht="12" customHeight="1" spans="2:12">
      <c r="B263" s="96"/>
      <c r="C263" s="94">
        <v>1054</v>
      </c>
      <c r="D263" s="146" t="s">
        <v>83</v>
      </c>
      <c r="E263" s="105">
        <v>0</v>
      </c>
      <c r="F263" s="12"/>
      <c r="G263" s="100"/>
      <c r="H263" s="106">
        <v>0</v>
      </c>
      <c r="I263" s="12"/>
      <c r="J263" s="100"/>
      <c r="K263" s="105">
        <v>4</v>
      </c>
      <c r="L263" s="12">
        <v>26181819</v>
      </c>
    </row>
    <row r="264" ht="12.95" customHeight="1" spans="2:12">
      <c r="B264" s="95"/>
      <c r="C264" s="147" t="s">
        <v>39</v>
      </c>
      <c r="D264" s="15"/>
      <c r="E264" s="105">
        <v>4</v>
      </c>
      <c r="F264" s="12">
        <v>39272727.75</v>
      </c>
      <c r="G264" s="100"/>
      <c r="H264" s="106">
        <v>0</v>
      </c>
      <c r="I264" s="12">
        <v>0</v>
      </c>
      <c r="J264" s="100"/>
      <c r="K264" s="105">
        <v>6.5</v>
      </c>
      <c r="L264" s="12">
        <v>42632728.25</v>
      </c>
    </row>
    <row r="265" ht="12" customHeight="1" spans="2:12">
      <c r="B265" s="156" t="s">
        <v>96</v>
      </c>
      <c r="C265" s="94">
        <v>1024</v>
      </c>
      <c r="D265" s="149" t="s">
        <v>33</v>
      </c>
      <c r="E265" s="105">
        <v>1</v>
      </c>
      <c r="F265" s="12">
        <v>9818182</v>
      </c>
      <c r="G265" s="100"/>
      <c r="H265" s="106">
        <v>0</v>
      </c>
      <c r="I265" s="12"/>
      <c r="J265" s="100"/>
      <c r="K265" s="105">
        <v>0</v>
      </c>
      <c r="L265" s="12"/>
    </row>
    <row r="266" ht="12" customHeight="1" spans="2:12">
      <c r="B266" s="96"/>
      <c r="C266" s="94">
        <v>1029</v>
      </c>
      <c r="D266" s="149" t="s">
        <v>37</v>
      </c>
      <c r="E266" s="105">
        <v>0.5</v>
      </c>
      <c r="F266" s="12">
        <v>5040000</v>
      </c>
      <c r="G266" s="100"/>
      <c r="H266" s="106">
        <v>0</v>
      </c>
      <c r="I266" s="12"/>
      <c r="J266" s="100"/>
      <c r="K266" s="105">
        <v>0</v>
      </c>
      <c r="L266" s="12"/>
    </row>
    <row r="267" ht="12" customHeight="1" spans="2:12">
      <c r="B267" s="96"/>
      <c r="C267" s="94">
        <v>1042</v>
      </c>
      <c r="D267" s="146" t="s">
        <v>66</v>
      </c>
      <c r="E267" s="105">
        <v>0.5</v>
      </c>
      <c r="F267" s="12">
        <v>5040000</v>
      </c>
      <c r="G267" s="100"/>
      <c r="H267" s="106">
        <v>0</v>
      </c>
      <c r="I267" s="12"/>
      <c r="J267" s="100"/>
      <c r="K267" s="105">
        <v>0</v>
      </c>
      <c r="L267" s="12"/>
    </row>
    <row r="268" ht="12.95" customHeight="1" spans="2:12">
      <c r="B268" s="95"/>
      <c r="C268" s="147" t="s">
        <v>39</v>
      </c>
      <c r="D268" s="15"/>
      <c r="E268" s="105">
        <v>2</v>
      </c>
      <c r="F268" s="12">
        <v>19898182</v>
      </c>
      <c r="G268" s="100"/>
      <c r="H268" s="106">
        <v>0</v>
      </c>
      <c r="I268" s="12">
        <v>0</v>
      </c>
      <c r="J268" s="100"/>
      <c r="K268" s="105">
        <v>0</v>
      </c>
      <c r="L268" s="12">
        <v>0</v>
      </c>
    </row>
    <row r="269" ht="12" customHeight="1" spans="2:12">
      <c r="B269" s="157" t="s">
        <v>97</v>
      </c>
      <c r="C269" s="94">
        <v>1002</v>
      </c>
      <c r="D269" s="149" t="s">
        <v>13</v>
      </c>
      <c r="E269" s="105">
        <v>0</v>
      </c>
      <c r="F269" s="12"/>
      <c r="G269" s="100"/>
      <c r="H269" s="106">
        <v>0</v>
      </c>
      <c r="I269" s="12"/>
      <c r="J269" s="100"/>
      <c r="K269" s="105">
        <v>0.5</v>
      </c>
      <c r="L269" s="12">
        <v>3360000</v>
      </c>
    </row>
    <row r="270" ht="12" customHeight="1" spans="2:12">
      <c r="B270" s="121"/>
      <c r="C270" s="94">
        <v>1004</v>
      </c>
      <c r="D270" s="149" t="s">
        <v>14</v>
      </c>
      <c r="E270" s="105">
        <v>2</v>
      </c>
      <c r="F270" s="12">
        <v>19636364.25</v>
      </c>
      <c r="G270" s="100"/>
      <c r="H270" s="106">
        <v>0</v>
      </c>
      <c r="I270" s="12"/>
      <c r="J270" s="100"/>
      <c r="K270" s="105">
        <v>1</v>
      </c>
      <c r="L270" s="12">
        <v>6545454.75</v>
      </c>
    </row>
    <row r="271" ht="12" customHeight="1" spans="2:12">
      <c r="B271" s="121"/>
      <c r="C271" s="94">
        <v>1018</v>
      </c>
      <c r="D271" s="149" t="s">
        <v>27</v>
      </c>
      <c r="E271" s="105">
        <v>1</v>
      </c>
      <c r="F271" s="12">
        <v>9818182</v>
      </c>
      <c r="G271" s="100"/>
      <c r="H271" s="106">
        <v>0</v>
      </c>
      <c r="I271" s="12"/>
      <c r="J271" s="100"/>
      <c r="K271" s="105">
        <v>0</v>
      </c>
      <c r="L271" s="12"/>
    </row>
    <row r="272" ht="12" customHeight="1" spans="2:12">
      <c r="B272" s="121"/>
      <c r="C272" s="94">
        <v>1022</v>
      </c>
      <c r="D272" s="149" t="s">
        <v>31</v>
      </c>
      <c r="E272" s="105">
        <v>0</v>
      </c>
      <c r="F272" s="12"/>
      <c r="G272" s="100"/>
      <c r="H272" s="106">
        <v>0</v>
      </c>
      <c r="I272" s="12"/>
      <c r="J272" s="100"/>
      <c r="K272" s="105">
        <v>2</v>
      </c>
      <c r="L272" s="12">
        <v>13090910</v>
      </c>
    </row>
    <row r="273" ht="12" customHeight="1" spans="2:12">
      <c r="B273" s="121"/>
      <c r="C273" s="94">
        <v>1023</v>
      </c>
      <c r="D273" s="149" t="s">
        <v>32</v>
      </c>
      <c r="E273" s="105">
        <v>1</v>
      </c>
      <c r="F273" s="12">
        <v>9818182.2</v>
      </c>
      <c r="G273" s="100"/>
      <c r="H273" s="106">
        <v>0</v>
      </c>
      <c r="I273" s="12"/>
      <c r="J273" s="100"/>
      <c r="K273" s="105">
        <v>1</v>
      </c>
      <c r="L273" s="12">
        <v>6545454.8</v>
      </c>
    </row>
    <row r="274" ht="12" customHeight="1" spans="2:12">
      <c r="B274" s="121"/>
      <c r="C274" s="69">
        <v>1030</v>
      </c>
      <c r="D274" s="149" t="s">
        <v>38</v>
      </c>
      <c r="E274" s="105">
        <v>1</v>
      </c>
      <c r="F274" s="12">
        <v>9818182.2</v>
      </c>
      <c r="G274" s="100"/>
      <c r="H274" s="106">
        <v>0</v>
      </c>
      <c r="I274" s="12"/>
      <c r="J274" s="100"/>
      <c r="K274" s="105">
        <v>1</v>
      </c>
      <c r="L274" s="12">
        <v>6545454.8</v>
      </c>
    </row>
    <row r="275" ht="21.95" customHeight="1" spans="2:12">
      <c r="B275" s="121"/>
      <c r="C275" s="84">
        <v>1048</v>
      </c>
      <c r="D275" s="152" t="s">
        <v>76</v>
      </c>
      <c r="E275" s="105">
        <v>0.5</v>
      </c>
      <c r="F275" s="12">
        <v>5040000</v>
      </c>
      <c r="G275" s="100"/>
      <c r="H275" s="106">
        <v>0</v>
      </c>
      <c r="I275" s="12"/>
      <c r="J275" s="100"/>
      <c r="K275" s="105">
        <v>0</v>
      </c>
      <c r="L275" s="12"/>
    </row>
    <row r="276" ht="12" customHeight="1" spans="2:12">
      <c r="B276" s="121"/>
      <c r="C276" s="84">
        <v>1058</v>
      </c>
      <c r="D276" s="152" t="s">
        <v>98</v>
      </c>
      <c r="E276" s="105">
        <v>0.5</v>
      </c>
      <c r="F276" s="12">
        <v>5040000</v>
      </c>
      <c r="G276" s="100"/>
      <c r="H276" s="106">
        <v>0</v>
      </c>
      <c r="I276" s="12"/>
      <c r="J276" s="100"/>
      <c r="K276" s="105">
        <v>0.5</v>
      </c>
      <c r="L276" s="12">
        <v>3360000</v>
      </c>
    </row>
    <row r="277" ht="12.95" customHeight="1" spans="2:12">
      <c r="B277" s="122"/>
      <c r="C277" s="140" t="s">
        <v>39</v>
      </c>
      <c r="D277" s="15"/>
      <c r="E277" s="105">
        <v>6</v>
      </c>
      <c r="F277" s="12">
        <v>59170910.65</v>
      </c>
      <c r="G277" s="100"/>
      <c r="H277" s="106">
        <v>0</v>
      </c>
      <c r="I277" s="12">
        <v>0</v>
      </c>
      <c r="J277" s="100"/>
      <c r="K277" s="105">
        <v>6</v>
      </c>
      <c r="L277" s="12">
        <v>39447274.35</v>
      </c>
    </row>
    <row r="278" ht="12" customHeight="1" spans="2:12">
      <c r="B278" s="143" t="s">
        <v>99</v>
      </c>
      <c r="C278" s="79">
        <v>1059</v>
      </c>
      <c r="D278" s="152" t="s">
        <v>100</v>
      </c>
      <c r="E278" s="105">
        <v>0.0277777777777778</v>
      </c>
      <c r="F278" s="12">
        <v>363636.48</v>
      </c>
      <c r="G278" s="100"/>
      <c r="H278" s="106">
        <v>0</v>
      </c>
      <c r="I278" s="12"/>
      <c r="J278" s="100"/>
      <c r="K278" s="105">
        <v>0.183333333333333</v>
      </c>
      <c r="L278" s="12">
        <v>1600000.52</v>
      </c>
    </row>
    <row r="279" ht="12.95" customHeight="1" spans="2:12">
      <c r="B279" s="5"/>
      <c r="C279" s="140" t="s">
        <v>39</v>
      </c>
      <c r="D279" s="15"/>
      <c r="E279" s="105">
        <v>0.0277777777777778</v>
      </c>
      <c r="F279" s="12">
        <v>363636.48</v>
      </c>
      <c r="G279" s="100"/>
      <c r="H279" s="106">
        <v>0</v>
      </c>
      <c r="I279" s="12">
        <v>0</v>
      </c>
      <c r="J279" s="100"/>
      <c r="K279" s="105">
        <v>0.183333333333333</v>
      </c>
      <c r="L279" s="12">
        <v>1600000.52</v>
      </c>
    </row>
    <row r="280" ht="12" customHeight="1" spans="2:12">
      <c r="B280" s="143" t="s">
        <v>101</v>
      </c>
      <c r="C280" s="79">
        <v>1059</v>
      </c>
      <c r="D280" s="152" t="s">
        <v>100</v>
      </c>
      <c r="E280" s="105">
        <v>0.0708333333333333</v>
      </c>
      <c r="F280" s="12">
        <v>927273.16</v>
      </c>
      <c r="G280" s="100"/>
      <c r="H280" s="106">
        <v>0</v>
      </c>
      <c r="I280" s="12"/>
      <c r="J280" s="100"/>
      <c r="K280" s="105">
        <v>0.05</v>
      </c>
      <c r="L280" s="12">
        <v>436363.84</v>
      </c>
    </row>
    <row r="281" ht="12.95" customHeight="1" spans="2:12">
      <c r="B281" s="5"/>
      <c r="C281" s="140" t="s">
        <v>39</v>
      </c>
      <c r="D281" s="15"/>
      <c r="E281" s="105">
        <v>0.0708333333333333</v>
      </c>
      <c r="F281" s="12">
        <v>927273.16</v>
      </c>
      <c r="G281" s="100"/>
      <c r="H281" s="106">
        <v>0</v>
      </c>
      <c r="I281" s="12">
        <v>0</v>
      </c>
      <c r="J281" s="100"/>
      <c r="K281" s="105">
        <v>0.05</v>
      </c>
      <c r="L281" s="12">
        <v>436363.84</v>
      </c>
    </row>
    <row r="282" ht="12" customHeight="1" spans="2:12">
      <c r="B282" s="143" t="s">
        <v>102</v>
      </c>
      <c r="C282" s="79">
        <v>1012</v>
      </c>
      <c r="D282" s="152" t="s">
        <v>22</v>
      </c>
      <c r="E282" s="105">
        <v>1</v>
      </c>
      <c r="F282" s="12">
        <v>9818182.2</v>
      </c>
      <c r="G282" s="100"/>
      <c r="H282" s="106">
        <v>0</v>
      </c>
      <c r="I282" s="12"/>
      <c r="J282" s="100"/>
      <c r="K282" s="105">
        <v>1</v>
      </c>
      <c r="L282" s="12">
        <v>6545454.8</v>
      </c>
    </row>
    <row r="283" ht="12" customHeight="1" spans="2:12">
      <c r="B283" s="23"/>
      <c r="C283" s="79">
        <v>1018</v>
      </c>
      <c r="D283" s="152" t="s">
        <v>27</v>
      </c>
      <c r="E283" s="105">
        <v>2</v>
      </c>
      <c r="F283" s="12">
        <v>19636364.25</v>
      </c>
      <c r="G283" s="100"/>
      <c r="H283" s="106">
        <v>0</v>
      </c>
      <c r="I283" s="12"/>
      <c r="J283" s="100"/>
      <c r="K283" s="105">
        <v>1</v>
      </c>
      <c r="L283" s="12">
        <v>6545454.75</v>
      </c>
    </row>
    <row r="284" ht="12" customHeight="1" spans="2:12">
      <c r="B284" s="23"/>
      <c r="C284" s="79">
        <v>1025</v>
      </c>
      <c r="D284" s="152" t="s">
        <v>34</v>
      </c>
      <c r="E284" s="105">
        <v>1</v>
      </c>
      <c r="F284" s="12">
        <v>9818182.2</v>
      </c>
      <c r="G284" s="100"/>
      <c r="H284" s="106">
        <v>0</v>
      </c>
      <c r="I284" s="12"/>
      <c r="J284" s="100"/>
      <c r="K284" s="105">
        <v>1</v>
      </c>
      <c r="L284" s="12">
        <v>6545454.8</v>
      </c>
    </row>
    <row r="285" ht="12" customHeight="1" spans="2:12">
      <c r="B285" s="23"/>
      <c r="C285" s="79">
        <v>1029</v>
      </c>
      <c r="D285" s="152" t="s">
        <v>37</v>
      </c>
      <c r="E285" s="105">
        <v>0.5</v>
      </c>
      <c r="F285" s="12">
        <v>5040000</v>
      </c>
      <c r="G285" s="100"/>
      <c r="H285" s="106">
        <v>0</v>
      </c>
      <c r="I285" s="12"/>
      <c r="J285" s="100"/>
      <c r="K285" s="105">
        <v>0.5</v>
      </c>
      <c r="L285" s="12">
        <v>3360000</v>
      </c>
    </row>
    <row r="286" ht="12" customHeight="1" spans="2:12">
      <c r="B286" s="23"/>
      <c r="C286" s="79">
        <v>1030</v>
      </c>
      <c r="D286" s="152" t="s">
        <v>38</v>
      </c>
      <c r="E286" s="105">
        <v>0</v>
      </c>
      <c r="F286" s="12"/>
      <c r="G286" s="100"/>
      <c r="H286" s="106">
        <v>0</v>
      </c>
      <c r="I286" s="12"/>
      <c r="J286" s="100"/>
      <c r="K286" s="105">
        <v>1</v>
      </c>
      <c r="L286" s="12">
        <v>6545455</v>
      </c>
    </row>
    <row r="287" ht="12.95" customHeight="1" spans="2:12">
      <c r="B287" s="5"/>
      <c r="C287" s="140" t="s">
        <v>39</v>
      </c>
      <c r="D287" s="15"/>
      <c r="E287" s="105">
        <v>4.5</v>
      </c>
      <c r="F287" s="12">
        <v>44312728.65</v>
      </c>
      <c r="G287" s="100"/>
      <c r="H287" s="106">
        <v>0</v>
      </c>
      <c r="I287" s="12">
        <v>0</v>
      </c>
      <c r="J287" s="100"/>
      <c r="K287" s="105">
        <v>4.5</v>
      </c>
      <c r="L287" s="12">
        <v>29541819.35</v>
      </c>
    </row>
    <row r="288" ht="12" customHeight="1" spans="2:12">
      <c r="B288" s="143" t="s">
        <v>103</v>
      </c>
      <c r="C288" s="79">
        <v>1004</v>
      </c>
      <c r="D288" s="152" t="s">
        <v>14</v>
      </c>
      <c r="E288" s="105">
        <v>4</v>
      </c>
      <c r="F288" s="12">
        <v>39272728</v>
      </c>
      <c r="G288" s="100"/>
      <c r="H288" s="106">
        <v>0</v>
      </c>
      <c r="I288" s="12"/>
      <c r="J288" s="100"/>
      <c r="K288" s="105">
        <v>0</v>
      </c>
      <c r="L288" s="12"/>
    </row>
    <row r="289" ht="12" customHeight="1" spans="2:12">
      <c r="B289" s="23"/>
      <c r="C289" s="79">
        <v>1006</v>
      </c>
      <c r="D289" s="152" t="s">
        <v>16</v>
      </c>
      <c r="E289" s="105">
        <v>1</v>
      </c>
      <c r="F289" s="12">
        <v>9818182</v>
      </c>
      <c r="G289" s="100"/>
      <c r="H289" s="106">
        <v>0</v>
      </c>
      <c r="I289" s="12"/>
      <c r="J289" s="100"/>
      <c r="K289" s="105">
        <v>0</v>
      </c>
      <c r="L289" s="12"/>
    </row>
    <row r="290" ht="12" customHeight="1" spans="2:12">
      <c r="B290" s="23"/>
      <c r="C290" s="79">
        <v>1021</v>
      </c>
      <c r="D290" s="152" t="s">
        <v>30</v>
      </c>
      <c r="E290" s="105">
        <v>1</v>
      </c>
      <c r="F290" s="12">
        <v>9818181.95</v>
      </c>
      <c r="G290" s="100"/>
      <c r="H290" s="106">
        <v>0</v>
      </c>
      <c r="I290" s="12"/>
      <c r="J290" s="100"/>
      <c r="K290" s="105">
        <v>0.5</v>
      </c>
      <c r="L290" s="12">
        <v>3360000.05</v>
      </c>
    </row>
    <row r="291" ht="12" customHeight="1" spans="2:12">
      <c r="B291" s="23"/>
      <c r="C291" s="80">
        <v>1033</v>
      </c>
      <c r="D291" s="152" t="s">
        <v>48</v>
      </c>
      <c r="E291" s="105">
        <v>0.5</v>
      </c>
      <c r="F291" s="12">
        <v>5040000</v>
      </c>
      <c r="G291" s="100"/>
      <c r="H291" s="106">
        <v>0</v>
      </c>
      <c r="I291" s="12"/>
      <c r="J291" s="100"/>
      <c r="K291" s="105">
        <v>0</v>
      </c>
      <c r="L291" s="12"/>
    </row>
    <row r="292" ht="12" customHeight="1" spans="2:12">
      <c r="B292" s="23"/>
      <c r="C292" s="79">
        <v>1034</v>
      </c>
      <c r="D292" s="153" t="s">
        <v>50</v>
      </c>
      <c r="E292" s="105">
        <v>0</v>
      </c>
      <c r="F292" s="12"/>
      <c r="G292" s="100"/>
      <c r="H292" s="106">
        <v>0</v>
      </c>
      <c r="I292" s="12"/>
      <c r="J292" s="100"/>
      <c r="K292" s="105">
        <v>1.08333333333333</v>
      </c>
      <c r="L292" s="12">
        <v>7105455</v>
      </c>
    </row>
    <row r="293" ht="12" customHeight="1" spans="2:12">
      <c r="B293" s="23"/>
      <c r="C293" s="79">
        <v>1051</v>
      </c>
      <c r="D293" s="152" t="s">
        <v>79</v>
      </c>
      <c r="E293" s="105">
        <v>1</v>
      </c>
      <c r="F293" s="12">
        <v>9818182.2</v>
      </c>
      <c r="G293" s="100"/>
      <c r="H293" s="106">
        <v>0</v>
      </c>
      <c r="I293" s="12"/>
      <c r="J293" s="100"/>
      <c r="K293" s="105">
        <v>1</v>
      </c>
      <c r="L293" s="12">
        <v>6545454.8</v>
      </c>
    </row>
    <row r="294" ht="12" customHeight="1" spans="2:12">
      <c r="B294" s="23"/>
      <c r="C294" s="79">
        <v>1057</v>
      </c>
      <c r="D294" s="152" t="s">
        <v>94</v>
      </c>
      <c r="E294" s="105">
        <v>1</v>
      </c>
      <c r="F294" s="12">
        <v>9818182</v>
      </c>
      <c r="G294" s="100"/>
      <c r="H294" s="106">
        <v>0</v>
      </c>
      <c r="I294" s="12"/>
      <c r="J294" s="100"/>
      <c r="K294" s="105">
        <v>0</v>
      </c>
      <c r="L294" s="12"/>
    </row>
    <row r="295" ht="12.95" customHeight="1" spans="2:12">
      <c r="B295" s="5"/>
      <c r="C295" s="140" t="s">
        <v>39</v>
      </c>
      <c r="D295" s="15"/>
      <c r="E295" s="105">
        <v>8.5</v>
      </c>
      <c r="F295" s="12">
        <v>83585456.15</v>
      </c>
      <c r="G295" s="100"/>
      <c r="H295" s="106">
        <v>0</v>
      </c>
      <c r="I295" s="12">
        <v>0</v>
      </c>
      <c r="J295" s="100"/>
      <c r="K295" s="105">
        <v>2.58333333333333</v>
      </c>
      <c r="L295" s="12">
        <v>17010909.85</v>
      </c>
    </row>
    <row r="296" ht="12" customHeight="1" spans="2:12">
      <c r="B296" s="143" t="s">
        <v>104</v>
      </c>
      <c r="C296" s="79">
        <v>1001</v>
      </c>
      <c r="D296" s="152" t="s">
        <v>41</v>
      </c>
      <c r="E296" s="105">
        <v>1</v>
      </c>
      <c r="F296" s="12">
        <v>9818182.2</v>
      </c>
      <c r="G296" s="100"/>
      <c r="H296" s="106">
        <v>0</v>
      </c>
      <c r="I296" s="12"/>
      <c r="J296" s="100"/>
      <c r="K296" s="105">
        <v>1</v>
      </c>
      <c r="L296" s="12">
        <v>6545454.8</v>
      </c>
    </row>
    <row r="297" ht="12" customHeight="1" spans="2:12">
      <c r="B297" s="23"/>
      <c r="C297" s="79">
        <v>1017</v>
      </c>
      <c r="D297" s="152" t="s">
        <v>26</v>
      </c>
      <c r="E297" s="105">
        <v>0.5</v>
      </c>
      <c r="F297" s="12">
        <v>5040000</v>
      </c>
      <c r="G297" s="100"/>
      <c r="H297" s="106">
        <v>0</v>
      </c>
      <c r="I297" s="12"/>
      <c r="J297" s="100"/>
      <c r="K297" s="105">
        <v>0.5</v>
      </c>
      <c r="L297" s="12">
        <v>3360000</v>
      </c>
    </row>
    <row r="298" ht="12" customHeight="1" spans="2:12">
      <c r="B298" s="23"/>
      <c r="C298" s="79">
        <v>1019</v>
      </c>
      <c r="D298" s="152" t="s">
        <v>28</v>
      </c>
      <c r="E298" s="105">
        <v>1</v>
      </c>
      <c r="F298" s="12">
        <v>9818182</v>
      </c>
      <c r="G298" s="100"/>
      <c r="H298" s="106">
        <v>0</v>
      </c>
      <c r="I298" s="12"/>
      <c r="J298" s="100"/>
      <c r="K298" s="105">
        <v>0</v>
      </c>
      <c r="L298" s="12"/>
    </row>
    <row r="299" ht="12" customHeight="1" spans="2:12">
      <c r="B299" s="23"/>
      <c r="C299" s="79">
        <v>1022</v>
      </c>
      <c r="D299" s="152" t="s">
        <v>31</v>
      </c>
      <c r="E299" s="105">
        <v>1</v>
      </c>
      <c r="F299" s="12">
        <v>9818182</v>
      </c>
      <c r="G299" s="100"/>
      <c r="H299" s="106">
        <v>0</v>
      </c>
      <c r="I299" s="12"/>
      <c r="J299" s="100"/>
      <c r="K299" s="105">
        <v>0</v>
      </c>
      <c r="L299" s="12"/>
    </row>
    <row r="300" ht="12" customHeight="1" spans="2:12">
      <c r="B300" s="23"/>
      <c r="C300" s="79">
        <v>1030</v>
      </c>
      <c r="D300" s="152" t="s">
        <v>38</v>
      </c>
      <c r="E300" s="105">
        <v>1</v>
      </c>
      <c r="F300" s="12">
        <v>9818182</v>
      </c>
      <c r="G300" s="100"/>
      <c r="H300" s="106">
        <v>0</v>
      </c>
      <c r="I300" s="12"/>
      <c r="J300" s="100"/>
      <c r="K300" s="105">
        <v>1</v>
      </c>
      <c r="L300" s="12">
        <v>6545455</v>
      </c>
    </row>
    <row r="301" ht="12" customHeight="1" spans="2:12">
      <c r="B301" s="23"/>
      <c r="C301" s="79">
        <v>1032</v>
      </c>
      <c r="D301" s="152" t="s">
        <v>46</v>
      </c>
      <c r="E301" s="105">
        <v>0</v>
      </c>
      <c r="F301" s="12"/>
      <c r="G301" s="100"/>
      <c r="H301" s="106">
        <v>0</v>
      </c>
      <c r="I301" s="12"/>
      <c r="J301" s="100"/>
      <c r="K301" s="105">
        <v>1</v>
      </c>
      <c r="L301" s="12">
        <v>6545455</v>
      </c>
    </row>
    <row r="302" ht="12" customHeight="1" spans="2:12">
      <c r="B302" s="23"/>
      <c r="C302" s="79">
        <v>1058</v>
      </c>
      <c r="D302" s="152" t="s">
        <v>98</v>
      </c>
      <c r="E302" s="105">
        <v>0.638888888888889</v>
      </c>
      <c r="F302" s="12">
        <v>6440000</v>
      </c>
      <c r="G302" s="100"/>
      <c r="H302" s="106">
        <v>0</v>
      </c>
      <c r="I302" s="12"/>
      <c r="J302" s="100"/>
      <c r="K302" s="105">
        <v>0.5</v>
      </c>
      <c r="L302" s="12">
        <v>3360000</v>
      </c>
    </row>
    <row r="303" ht="12.95" customHeight="1" spans="2:12">
      <c r="B303" s="5"/>
      <c r="C303" s="140" t="s">
        <v>39</v>
      </c>
      <c r="D303" s="15"/>
      <c r="E303" s="105">
        <v>5.13888888888889</v>
      </c>
      <c r="F303" s="12">
        <v>50752728.2</v>
      </c>
      <c r="G303" s="100"/>
      <c r="H303" s="106">
        <v>0</v>
      </c>
      <c r="I303" s="12">
        <v>0</v>
      </c>
      <c r="J303" s="100"/>
      <c r="K303" s="105">
        <v>4</v>
      </c>
      <c r="L303" s="12">
        <v>26356364.8</v>
      </c>
    </row>
    <row r="304" ht="12" customHeight="1" spans="2:12">
      <c r="B304" s="143" t="s">
        <v>105</v>
      </c>
      <c r="C304" s="79">
        <v>1002</v>
      </c>
      <c r="D304" s="152" t="s">
        <v>13</v>
      </c>
      <c r="E304" s="105">
        <v>0</v>
      </c>
      <c r="F304" s="12"/>
      <c r="G304" s="100"/>
      <c r="H304" s="106">
        <v>0</v>
      </c>
      <c r="I304" s="12"/>
      <c r="J304" s="100"/>
      <c r="K304" s="105">
        <v>0.5</v>
      </c>
      <c r="L304" s="12">
        <v>3360000</v>
      </c>
    </row>
    <row r="305" ht="12" customHeight="1" spans="2:12">
      <c r="B305" s="23"/>
      <c r="C305" s="79">
        <v>1018</v>
      </c>
      <c r="D305" s="152" t="s">
        <v>27</v>
      </c>
      <c r="E305" s="105">
        <v>0</v>
      </c>
      <c r="F305" s="12"/>
      <c r="G305" s="100"/>
      <c r="H305" s="106">
        <v>0</v>
      </c>
      <c r="I305" s="12"/>
      <c r="J305" s="100"/>
      <c r="K305" s="105">
        <v>1</v>
      </c>
      <c r="L305" s="12">
        <v>6545455</v>
      </c>
    </row>
    <row r="306" ht="12" customHeight="1" spans="2:12">
      <c r="B306" s="23"/>
      <c r="C306" s="79">
        <v>1022</v>
      </c>
      <c r="D306" s="152" t="s">
        <v>31</v>
      </c>
      <c r="E306" s="105">
        <v>0</v>
      </c>
      <c r="F306" s="12"/>
      <c r="G306" s="100"/>
      <c r="H306" s="106">
        <v>0</v>
      </c>
      <c r="I306" s="12"/>
      <c r="J306" s="100"/>
      <c r="K306" s="105">
        <v>2</v>
      </c>
      <c r="L306" s="12">
        <v>13090910</v>
      </c>
    </row>
    <row r="307" ht="21.95" customHeight="1" spans="2:12">
      <c r="B307" s="23"/>
      <c r="C307" s="80">
        <v>1048</v>
      </c>
      <c r="D307" s="152" t="s">
        <v>76</v>
      </c>
      <c r="E307" s="105">
        <v>0</v>
      </c>
      <c r="F307" s="12"/>
      <c r="G307" s="100"/>
      <c r="H307" s="106">
        <v>0</v>
      </c>
      <c r="I307" s="12"/>
      <c r="J307" s="100"/>
      <c r="K307" s="105">
        <v>0.5</v>
      </c>
      <c r="L307" s="12">
        <v>3360000</v>
      </c>
    </row>
    <row r="308" ht="12.95" customHeight="1" spans="2:12">
      <c r="B308" s="5"/>
      <c r="C308" s="140" t="s">
        <v>39</v>
      </c>
      <c r="D308" s="15"/>
      <c r="E308" s="105">
        <f t="shared" ref="E308:I308" si="0">SUM(E304:E307)</f>
        <v>0</v>
      </c>
      <c r="F308" s="105">
        <f t="shared" si="0"/>
        <v>0</v>
      </c>
      <c r="H308" s="105">
        <f t="shared" si="0"/>
        <v>0</v>
      </c>
      <c r="I308" s="105">
        <f t="shared" si="0"/>
        <v>0</v>
      </c>
      <c r="K308" s="105">
        <f>SUM(K304:K307)</f>
        <v>4</v>
      </c>
      <c r="L308" s="105">
        <f>SUM(L304:L307)</f>
        <v>26356365</v>
      </c>
    </row>
    <row r="309" ht="12" customHeight="1" spans="2:12">
      <c r="B309" s="143" t="s">
        <v>106</v>
      </c>
      <c r="C309" s="79">
        <v>1016</v>
      </c>
      <c r="D309" s="152" t="s">
        <v>25</v>
      </c>
      <c r="E309" s="105">
        <v>0</v>
      </c>
      <c r="F309" s="12"/>
      <c r="G309" s="100"/>
      <c r="H309" s="106">
        <v>0</v>
      </c>
      <c r="I309" s="12"/>
      <c r="J309" s="100"/>
      <c r="K309" s="105">
        <v>0.5</v>
      </c>
      <c r="L309" s="12">
        <v>3360000</v>
      </c>
    </row>
    <row r="310" ht="12" customHeight="1" spans="2:12">
      <c r="B310" s="23"/>
      <c r="C310" s="79">
        <v>1049</v>
      </c>
      <c r="D310" s="152" t="s">
        <v>77</v>
      </c>
      <c r="E310" s="105">
        <v>0</v>
      </c>
      <c r="F310" s="12"/>
      <c r="G310" s="100"/>
      <c r="H310" s="106">
        <v>0</v>
      </c>
      <c r="I310" s="12"/>
      <c r="J310" s="100"/>
      <c r="K310" s="105">
        <v>0.5</v>
      </c>
      <c r="L310" s="12">
        <v>3360000</v>
      </c>
    </row>
    <row r="311" ht="12" customHeight="1" spans="2:12">
      <c r="B311" s="23"/>
      <c r="C311" s="79">
        <v>1057</v>
      </c>
      <c r="D311" s="152" t="s">
        <v>94</v>
      </c>
      <c r="E311" s="105">
        <v>0</v>
      </c>
      <c r="F311" s="12"/>
      <c r="G311" s="100"/>
      <c r="H311" s="106">
        <v>0</v>
      </c>
      <c r="I311" s="12"/>
      <c r="J311" s="100"/>
      <c r="K311" s="105">
        <v>1</v>
      </c>
      <c r="L311" s="12">
        <v>6545455</v>
      </c>
    </row>
    <row r="312" ht="12.95" customHeight="1" spans="2:12">
      <c r="B312" s="5"/>
      <c r="C312" s="140" t="s">
        <v>39</v>
      </c>
      <c r="D312" s="15"/>
      <c r="E312" s="105">
        <v>0</v>
      </c>
      <c r="F312" s="12">
        <v>0</v>
      </c>
      <c r="G312" s="100"/>
      <c r="H312" s="106">
        <v>0</v>
      </c>
      <c r="I312" s="12">
        <v>0</v>
      </c>
      <c r="J312" s="100"/>
      <c r="K312" s="105">
        <v>2</v>
      </c>
      <c r="L312" s="12">
        <v>13265455</v>
      </c>
    </row>
    <row r="313" ht="12" customHeight="1" spans="2:12">
      <c r="B313" s="143" t="s">
        <v>107</v>
      </c>
      <c r="C313" s="79">
        <v>1006</v>
      </c>
      <c r="D313" s="152" t="s">
        <v>16</v>
      </c>
      <c r="E313" s="105">
        <v>0</v>
      </c>
      <c r="F313" s="12"/>
      <c r="G313" s="100"/>
      <c r="H313" s="106">
        <v>0</v>
      </c>
      <c r="I313" s="12"/>
      <c r="J313" s="100"/>
      <c r="K313" s="105">
        <v>2</v>
      </c>
      <c r="L313" s="12">
        <v>13090910</v>
      </c>
    </row>
    <row r="314" ht="12" customHeight="1" spans="2:12">
      <c r="B314" s="23"/>
      <c r="C314" s="79">
        <v>1011</v>
      </c>
      <c r="D314" s="152" t="s">
        <v>21</v>
      </c>
      <c r="E314" s="105">
        <v>0</v>
      </c>
      <c r="F314" s="12"/>
      <c r="G314" s="100"/>
      <c r="H314" s="106">
        <v>0</v>
      </c>
      <c r="I314" s="12"/>
      <c r="J314" s="100"/>
      <c r="K314" s="105">
        <v>1</v>
      </c>
      <c r="L314" s="12">
        <v>6545455</v>
      </c>
    </row>
    <row r="315" ht="12" customHeight="1" spans="2:12">
      <c r="B315" s="23"/>
      <c r="C315" s="79">
        <v>1018</v>
      </c>
      <c r="D315" s="152" t="s">
        <v>27</v>
      </c>
      <c r="E315" s="105">
        <v>0</v>
      </c>
      <c r="F315" s="12"/>
      <c r="G315" s="100"/>
      <c r="H315" s="106">
        <v>0</v>
      </c>
      <c r="I315" s="12"/>
      <c r="J315" s="100"/>
      <c r="K315" s="105">
        <v>1</v>
      </c>
      <c r="L315" s="12">
        <v>6545455</v>
      </c>
    </row>
    <row r="316" ht="21.95" customHeight="1" spans="2:12">
      <c r="B316" s="23"/>
      <c r="C316" s="79">
        <v>1048</v>
      </c>
      <c r="D316" s="152" t="s">
        <v>76</v>
      </c>
      <c r="E316" s="105">
        <v>0</v>
      </c>
      <c r="F316" s="12"/>
      <c r="G316" s="100"/>
      <c r="H316" s="106">
        <v>0</v>
      </c>
      <c r="I316" s="12"/>
      <c r="J316" s="100"/>
      <c r="K316" s="105">
        <v>1</v>
      </c>
      <c r="L316" s="12">
        <v>6545455</v>
      </c>
    </row>
    <row r="317" ht="12.95" customHeight="1" spans="2:12">
      <c r="B317" s="5"/>
      <c r="C317" s="140" t="s">
        <v>39</v>
      </c>
      <c r="D317" s="15"/>
      <c r="E317" s="105">
        <v>0</v>
      </c>
      <c r="F317" s="12">
        <v>0</v>
      </c>
      <c r="G317" s="100"/>
      <c r="H317" s="106">
        <v>0</v>
      </c>
      <c r="I317" s="12">
        <v>0</v>
      </c>
      <c r="J317" s="100"/>
      <c r="K317" s="105">
        <v>5</v>
      </c>
      <c r="L317" s="12">
        <v>32727275</v>
      </c>
    </row>
    <row r="318" ht="12" customHeight="1" spans="2:12">
      <c r="B318" s="143" t="s">
        <v>108</v>
      </c>
      <c r="C318" s="79">
        <v>1022</v>
      </c>
      <c r="D318" s="152" t="s">
        <v>31</v>
      </c>
      <c r="E318" s="105">
        <v>0</v>
      </c>
      <c r="F318" s="12"/>
      <c r="G318" s="100"/>
      <c r="H318" s="106">
        <v>0</v>
      </c>
      <c r="I318" s="12"/>
      <c r="J318" s="100"/>
      <c r="K318" s="105">
        <v>2</v>
      </c>
      <c r="L318" s="12">
        <v>13090910</v>
      </c>
    </row>
    <row r="319" ht="12" customHeight="1" spans="2:12">
      <c r="B319" s="23"/>
      <c r="C319" s="79">
        <v>1034</v>
      </c>
      <c r="D319" s="152" t="s">
        <v>50</v>
      </c>
      <c r="E319" s="105">
        <v>0</v>
      </c>
      <c r="F319" s="12"/>
      <c r="G319" s="100"/>
      <c r="H319" s="106">
        <v>0</v>
      </c>
      <c r="I319" s="12"/>
      <c r="J319" s="100"/>
      <c r="K319" s="105">
        <v>1</v>
      </c>
      <c r="L319" s="12">
        <v>6545455</v>
      </c>
    </row>
    <row r="320" ht="12.95" customHeight="1" spans="2:12">
      <c r="B320" s="5"/>
      <c r="C320" s="140" t="s">
        <v>39</v>
      </c>
      <c r="D320" s="15"/>
      <c r="E320" s="105">
        <v>0</v>
      </c>
      <c r="F320" s="12">
        <v>0</v>
      </c>
      <c r="G320" s="100"/>
      <c r="H320" s="106">
        <v>0</v>
      </c>
      <c r="I320" s="12">
        <v>0</v>
      </c>
      <c r="J320" s="100"/>
      <c r="K320" s="105">
        <v>3</v>
      </c>
      <c r="L320" s="12">
        <v>19636365</v>
      </c>
    </row>
    <row r="321" ht="12" customHeight="1" spans="2:12">
      <c r="B321" s="154" t="s">
        <v>109</v>
      </c>
      <c r="C321" s="84">
        <v>1002</v>
      </c>
      <c r="D321" s="152" t="s">
        <v>13</v>
      </c>
      <c r="E321" s="105">
        <v>0</v>
      </c>
      <c r="F321" s="12"/>
      <c r="G321" s="100"/>
      <c r="H321" s="106">
        <v>0</v>
      </c>
      <c r="I321" s="12"/>
      <c r="J321" s="100"/>
      <c r="K321" s="105">
        <v>0.5</v>
      </c>
      <c r="L321" s="12">
        <v>3360000</v>
      </c>
    </row>
    <row r="322" ht="12" customHeight="1" spans="2:12">
      <c r="B322" s="83"/>
      <c r="C322" s="84">
        <v>1012</v>
      </c>
      <c r="D322" s="152" t="s">
        <v>22</v>
      </c>
      <c r="E322" s="105">
        <v>0</v>
      </c>
      <c r="F322" s="12"/>
      <c r="G322" s="100"/>
      <c r="H322" s="106">
        <v>0</v>
      </c>
      <c r="I322" s="12"/>
      <c r="J322" s="100"/>
      <c r="K322" s="105">
        <v>0.5</v>
      </c>
      <c r="L322" s="12">
        <v>3360000</v>
      </c>
    </row>
    <row r="323" ht="12" customHeight="1" spans="2:12">
      <c r="B323" s="83"/>
      <c r="C323" s="84">
        <v>1024</v>
      </c>
      <c r="D323" s="152" t="s">
        <v>33</v>
      </c>
      <c r="E323" s="105">
        <v>0</v>
      </c>
      <c r="F323" s="12"/>
      <c r="G323" s="100"/>
      <c r="H323" s="106">
        <v>0</v>
      </c>
      <c r="I323" s="12"/>
      <c r="J323" s="100"/>
      <c r="K323" s="105">
        <v>0.5</v>
      </c>
      <c r="L323" s="12">
        <v>3360000</v>
      </c>
    </row>
    <row r="324" ht="12" customHeight="1" spans="2:12">
      <c r="B324" s="83"/>
      <c r="C324" s="84">
        <v>1058</v>
      </c>
      <c r="D324" s="152" t="s">
        <v>98</v>
      </c>
      <c r="E324" s="105">
        <v>0</v>
      </c>
      <c r="F324" s="12"/>
      <c r="G324" s="100"/>
      <c r="H324" s="106">
        <v>0</v>
      </c>
      <c r="I324" s="12"/>
      <c r="J324" s="100"/>
      <c r="K324" s="105">
        <v>0.833333333333333</v>
      </c>
      <c r="L324" s="12">
        <v>5600000</v>
      </c>
    </row>
    <row r="325" ht="17.1" customHeight="1" spans="2:12">
      <c r="B325" s="83"/>
      <c r="C325" s="84">
        <v>1065</v>
      </c>
      <c r="D325" s="152" t="s">
        <v>110</v>
      </c>
      <c r="E325" s="105">
        <v>0.5</v>
      </c>
      <c r="F325" s="12">
        <v>5040000.14</v>
      </c>
      <c r="G325" s="100"/>
      <c r="H325" s="106">
        <v>0.5</v>
      </c>
      <c r="I325" s="12">
        <v>5040000.14</v>
      </c>
      <c r="J325" s="100"/>
      <c r="K325" s="105">
        <v>1</v>
      </c>
      <c r="L325" s="12">
        <v>6545454.72</v>
      </c>
    </row>
    <row r="326" ht="12.95" customHeight="1" spans="2:12">
      <c r="B326" s="89"/>
      <c r="C326" s="140" t="s">
        <v>39</v>
      </c>
      <c r="D326" s="15"/>
      <c r="E326" s="105">
        <v>0.5</v>
      </c>
      <c r="F326" s="12">
        <v>5040000.14</v>
      </c>
      <c r="G326" s="100"/>
      <c r="H326" s="106">
        <v>0.5</v>
      </c>
      <c r="I326" s="12">
        <v>5040000.14</v>
      </c>
      <c r="J326" s="100"/>
      <c r="K326" s="105">
        <v>3.33333333333333</v>
      </c>
      <c r="L326" s="12">
        <v>22225454.72</v>
      </c>
    </row>
    <row r="327" ht="12" customHeight="1" spans="2:12">
      <c r="B327" s="137" t="s">
        <v>111</v>
      </c>
      <c r="C327" s="69">
        <v>1022</v>
      </c>
      <c r="D327" s="145" t="s">
        <v>31</v>
      </c>
      <c r="E327" s="105">
        <v>0</v>
      </c>
      <c r="F327" s="12"/>
      <c r="G327" s="100"/>
      <c r="H327" s="106">
        <v>0</v>
      </c>
      <c r="I327" s="12"/>
      <c r="J327" s="100"/>
      <c r="K327" s="105">
        <v>2</v>
      </c>
      <c r="L327" s="12">
        <v>13090910</v>
      </c>
    </row>
    <row r="328" ht="12" customHeight="1" spans="2:12">
      <c r="B328" s="75"/>
      <c r="C328" s="69">
        <v>1029</v>
      </c>
      <c r="D328" s="146" t="s">
        <v>37</v>
      </c>
      <c r="E328" s="105">
        <v>0</v>
      </c>
      <c r="F328" s="12"/>
      <c r="G328" s="100"/>
      <c r="H328" s="106">
        <v>0</v>
      </c>
      <c r="I328" s="12"/>
      <c r="J328" s="100"/>
      <c r="K328" s="105">
        <v>0.5</v>
      </c>
      <c r="L328" s="12">
        <v>3360000</v>
      </c>
    </row>
    <row r="329" ht="12.95" customHeight="1" spans="2:12">
      <c r="B329" s="81"/>
      <c r="C329" s="140" t="s">
        <v>39</v>
      </c>
      <c r="D329" s="15"/>
      <c r="E329" s="105">
        <v>0</v>
      </c>
      <c r="F329" s="12">
        <v>0</v>
      </c>
      <c r="G329" s="100"/>
      <c r="H329" s="106">
        <v>0</v>
      </c>
      <c r="I329" s="12">
        <v>0</v>
      </c>
      <c r="J329" s="100"/>
      <c r="K329" s="105">
        <v>2.5</v>
      </c>
      <c r="L329" s="12">
        <v>16450910</v>
      </c>
    </row>
    <row r="330" ht="12" customHeight="1" spans="2:12">
      <c r="B330" s="137" t="s">
        <v>112</v>
      </c>
      <c r="C330" s="69">
        <v>1004</v>
      </c>
      <c r="D330" s="145" t="s">
        <v>14</v>
      </c>
      <c r="E330" s="105">
        <v>0</v>
      </c>
      <c r="F330" s="12"/>
      <c r="G330" s="100"/>
      <c r="H330" s="106">
        <v>0</v>
      </c>
      <c r="I330" s="12"/>
      <c r="J330" s="100"/>
      <c r="K330" s="105">
        <v>1</v>
      </c>
      <c r="L330" s="12">
        <v>6545455</v>
      </c>
    </row>
    <row r="331" ht="12" customHeight="1" spans="2:12">
      <c r="B331" s="75"/>
      <c r="C331" s="77">
        <v>1016</v>
      </c>
      <c r="D331" s="149" t="s">
        <v>25</v>
      </c>
      <c r="E331" s="105">
        <v>0</v>
      </c>
      <c r="F331" s="12"/>
      <c r="G331" s="100"/>
      <c r="H331" s="106">
        <v>0</v>
      </c>
      <c r="I331" s="12"/>
      <c r="J331" s="100"/>
      <c r="K331" s="105">
        <v>0.5</v>
      </c>
      <c r="L331" s="12">
        <v>3360000</v>
      </c>
    </row>
    <row r="332" ht="12" customHeight="1" spans="2:12">
      <c r="B332" s="75"/>
      <c r="C332" s="69">
        <v>1018</v>
      </c>
      <c r="D332" s="149" t="s">
        <v>27</v>
      </c>
      <c r="E332" s="105">
        <v>0</v>
      </c>
      <c r="F332" s="12"/>
      <c r="G332" s="100"/>
      <c r="H332" s="106">
        <v>0</v>
      </c>
      <c r="I332" s="12"/>
      <c r="J332" s="100"/>
      <c r="K332" s="105">
        <v>1</v>
      </c>
      <c r="L332" s="12">
        <v>6545455</v>
      </c>
    </row>
    <row r="333" ht="12" customHeight="1" spans="2:12">
      <c r="B333" s="75"/>
      <c r="C333" s="69">
        <v>1025</v>
      </c>
      <c r="D333" s="149" t="s">
        <v>34</v>
      </c>
      <c r="E333" s="105">
        <v>0</v>
      </c>
      <c r="F333" s="12"/>
      <c r="G333" s="100"/>
      <c r="H333" s="106">
        <v>0</v>
      </c>
      <c r="I333" s="12"/>
      <c r="J333" s="100"/>
      <c r="K333" s="105">
        <v>1</v>
      </c>
      <c r="L333" s="12">
        <v>6545455</v>
      </c>
    </row>
    <row r="334" ht="12" customHeight="1" spans="2:12">
      <c r="B334" s="75"/>
      <c r="C334" s="69">
        <v>1030</v>
      </c>
      <c r="D334" s="149" t="s">
        <v>38</v>
      </c>
      <c r="E334" s="105">
        <v>0</v>
      </c>
      <c r="F334" s="12"/>
      <c r="G334" s="100"/>
      <c r="H334" s="106">
        <v>0</v>
      </c>
      <c r="I334" s="12"/>
      <c r="J334" s="100"/>
      <c r="K334" s="105">
        <v>1</v>
      </c>
      <c r="L334" s="12">
        <v>6545455</v>
      </c>
    </row>
    <row r="335" ht="12" customHeight="1" spans="2:12">
      <c r="B335" s="75"/>
      <c r="C335" s="69">
        <v>1032</v>
      </c>
      <c r="D335" s="149" t="s">
        <v>46</v>
      </c>
      <c r="E335" s="105">
        <v>0</v>
      </c>
      <c r="F335" s="12"/>
      <c r="G335" s="100"/>
      <c r="H335" s="106">
        <v>0</v>
      </c>
      <c r="I335" s="12"/>
      <c r="J335" s="100"/>
      <c r="K335" s="105">
        <v>1</v>
      </c>
      <c r="L335" s="12">
        <v>6545455</v>
      </c>
    </row>
    <row r="336" ht="12" customHeight="1" spans="2:12">
      <c r="B336" s="75"/>
      <c r="C336" s="69">
        <v>1040</v>
      </c>
      <c r="D336" s="149" t="s">
        <v>61</v>
      </c>
      <c r="E336" s="105">
        <v>0</v>
      </c>
      <c r="F336" s="12"/>
      <c r="G336" s="100"/>
      <c r="H336" s="106">
        <v>0</v>
      </c>
      <c r="I336" s="12"/>
      <c r="J336" s="100"/>
      <c r="K336" s="105">
        <v>1</v>
      </c>
      <c r="L336" s="12">
        <v>6545455</v>
      </c>
    </row>
    <row r="337" ht="12" customHeight="1" spans="2:12">
      <c r="B337" s="75"/>
      <c r="C337" s="69">
        <v>1056</v>
      </c>
      <c r="D337" s="149" t="s">
        <v>93</v>
      </c>
      <c r="E337" s="105">
        <v>0</v>
      </c>
      <c r="F337" s="12"/>
      <c r="G337" s="100"/>
      <c r="H337" s="106">
        <v>0</v>
      </c>
      <c r="I337" s="12"/>
      <c r="J337" s="100"/>
      <c r="K337" s="105">
        <v>1</v>
      </c>
      <c r="L337" s="12">
        <v>6545455</v>
      </c>
    </row>
    <row r="338" ht="12" customHeight="1" spans="2:12">
      <c r="B338" s="75"/>
      <c r="C338" s="69">
        <v>1058</v>
      </c>
      <c r="D338" s="149" t="s">
        <v>98</v>
      </c>
      <c r="E338" s="105">
        <v>0</v>
      </c>
      <c r="F338" s="12"/>
      <c r="G338" s="100"/>
      <c r="H338" s="106">
        <v>0</v>
      </c>
      <c r="I338" s="12"/>
      <c r="J338" s="100"/>
      <c r="K338" s="105">
        <v>0.75</v>
      </c>
      <c r="L338" s="12">
        <v>5040000</v>
      </c>
    </row>
    <row r="339" ht="12" customHeight="1" spans="2:12">
      <c r="B339" s="75"/>
      <c r="C339" s="69">
        <v>1059</v>
      </c>
      <c r="D339" s="146" t="s">
        <v>100</v>
      </c>
      <c r="E339" s="105">
        <v>1.69305555555556</v>
      </c>
      <c r="F339" s="12">
        <v>22163636.51</v>
      </c>
      <c r="G339" s="100"/>
      <c r="H339" s="106">
        <v>0</v>
      </c>
      <c r="I339" s="12"/>
      <c r="J339" s="100"/>
      <c r="K339" s="105">
        <v>0.991666666666667</v>
      </c>
      <c r="L339" s="12">
        <v>8654545.5</v>
      </c>
    </row>
    <row r="340" ht="12.95" customHeight="1" spans="2:12">
      <c r="B340" s="81"/>
      <c r="C340" s="140" t="s">
        <v>39</v>
      </c>
      <c r="D340" s="15"/>
      <c r="E340" s="105">
        <v>1.69305555555556</v>
      </c>
      <c r="F340" s="12">
        <v>22163636.51</v>
      </c>
      <c r="G340" s="100"/>
      <c r="H340" s="106">
        <v>0</v>
      </c>
      <c r="I340" s="12">
        <v>0</v>
      </c>
      <c r="J340" s="100"/>
      <c r="K340" s="105">
        <v>9.24166666666667</v>
      </c>
      <c r="L340" s="12">
        <v>62872730.5</v>
      </c>
    </row>
    <row r="341" ht="12" customHeight="1" spans="2:12">
      <c r="B341" s="137" t="s">
        <v>113</v>
      </c>
      <c r="C341" s="69">
        <v>1012</v>
      </c>
      <c r="D341" s="149" t="s">
        <v>22</v>
      </c>
      <c r="E341" s="105">
        <v>0</v>
      </c>
      <c r="F341" s="12"/>
      <c r="G341" s="100"/>
      <c r="H341" s="106">
        <v>0</v>
      </c>
      <c r="I341" s="12"/>
      <c r="J341" s="100"/>
      <c r="K341" s="105">
        <v>0.5</v>
      </c>
      <c r="L341" s="12">
        <v>3360000</v>
      </c>
    </row>
    <row r="342" ht="12" customHeight="1" spans="2:12">
      <c r="B342" s="75"/>
      <c r="C342" s="69">
        <v>1054</v>
      </c>
      <c r="D342" s="149" t="s">
        <v>83</v>
      </c>
      <c r="E342" s="105">
        <v>0</v>
      </c>
      <c r="F342" s="12"/>
      <c r="G342" s="100"/>
      <c r="H342" s="106">
        <v>0</v>
      </c>
      <c r="I342" s="12"/>
      <c r="J342" s="100"/>
      <c r="K342" s="105">
        <v>4</v>
      </c>
      <c r="L342" s="12">
        <v>26181819</v>
      </c>
    </row>
    <row r="343" ht="12" customHeight="1" spans="2:12">
      <c r="B343" s="75"/>
      <c r="C343" s="69">
        <v>1057</v>
      </c>
      <c r="D343" s="146" t="s">
        <v>94</v>
      </c>
      <c r="E343" s="105">
        <v>0</v>
      </c>
      <c r="F343" s="12"/>
      <c r="G343" s="100"/>
      <c r="H343" s="106">
        <v>0</v>
      </c>
      <c r="I343" s="12"/>
      <c r="J343" s="100"/>
      <c r="K343" s="105">
        <v>1</v>
      </c>
      <c r="L343" s="12">
        <v>6545455</v>
      </c>
    </row>
    <row r="344" ht="12.95" customHeight="1" spans="2:12">
      <c r="B344" s="81"/>
      <c r="C344" s="140" t="s">
        <v>39</v>
      </c>
      <c r="D344" s="15"/>
      <c r="E344" s="105">
        <v>0</v>
      </c>
      <c r="F344" s="12">
        <v>0</v>
      </c>
      <c r="G344" s="100"/>
      <c r="H344" s="106">
        <v>0</v>
      </c>
      <c r="I344" s="12">
        <v>0</v>
      </c>
      <c r="J344" s="100"/>
      <c r="K344" s="105">
        <v>5.5</v>
      </c>
      <c r="L344" s="12">
        <v>36087274</v>
      </c>
    </row>
    <row r="345" ht="12" customHeight="1" spans="2:12">
      <c r="B345" s="137" t="s">
        <v>114</v>
      </c>
      <c r="C345" s="69">
        <v>1058</v>
      </c>
      <c r="D345" s="149" t="s">
        <v>98</v>
      </c>
      <c r="E345" s="105">
        <v>0</v>
      </c>
      <c r="F345" s="12"/>
      <c r="G345" s="100"/>
      <c r="H345" s="106">
        <v>0</v>
      </c>
      <c r="I345" s="12"/>
      <c r="J345" s="100"/>
      <c r="K345" s="105">
        <v>0.5</v>
      </c>
      <c r="L345" s="12">
        <v>3360000</v>
      </c>
    </row>
    <row r="346" ht="12" customHeight="1" spans="2:12">
      <c r="B346" s="75"/>
      <c r="C346" s="69">
        <v>1082</v>
      </c>
      <c r="D346" s="146" t="s">
        <v>115</v>
      </c>
      <c r="E346" s="105">
        <v>0</v>
      </c>
      <c r="F346" s="12"/>
      <c r="G346" s="100"/>
      <c r="H346" s="106">
        <v>0</v>
      </c>
      <c r="I346" s="12"/>
      <c r="J346" s="100"/>
      <c r="K346" s="105">
        <v>0.5</v>
      </c>
      <c r="L346" s="12">
        <v>3360000</v>
      </c>
    </row>
    <row r="347" ht="12.95" customHeight="1" spans="2:12">
      <c r="B347" s="81"/>
      <c r="C347" s="140" t="s">
        <v>39</v>
      </c>
      <c r="D347" s="15"/>
      <c r="E347" s="105">
        <v>0</v>
      </c>
      <c r="F347" s="12">
        <v>0</v>
      </c>
      <c r="G347" s="100"/>
      <c r="H347" s="106">
        <v>0</v>
      </c>
      <c r="I347" s="12">
        <v>0</v>
      </c>
      <c r="J347" s="100"/>
      <c r="K347" s="105">
        <v>1</v>
      </c>
      <c r="L347" s="12">
        <v>6720000</v>
      </c>
    </row>
    <row r="348" ht="12" customHeight="1" spans="2:12">
      <c r="B348" s="156" t="s">
        <v>116</v>
      </c>
      <c r="C348" s="94">
        <v>1004</v>
      </c>
      <c r="D348" s="149" t="s">
        <v>14</v>
      </c>
      <c r="E348" s="105">
        <v>0</v>
      </c>
      <c r="F348" s="12"/>
      <c r="G348" s="100"/>
      <c r="H348" s="106">
        <v>0</v>
      </c>
      <c r="I348" s="12"/>
      <c r="J348" s="100"/>
      <c r="K348" s="105">
        <v>1</v>
      </c>
      <c r="L348" s="12">
        <v>6545455</v>
      </c>
    </row>
    <row r="349" ht="12" customHeight="1" spans="2:12">
      <c r="B349" s="96"/>
      <c r="C349" s="94">
        <v>1018</v>
      </c>
      <c r="D349" s="149" t="s">
        <v>27</v>
      </c>
      <c r="E349" s="105">
        <v>0</v>
      </c>
      <c r="F349" s="12"/>
      <c r="G349" s="100"/>
      <c r="H349" s="106">
        <v>0</v>
      </c>
      <c r="I349" s="12"/>
      <c r="J349" s="100"/>
      <c r="K349" s="105">
        <v>1</v>
      </c>
      <c r="L349" s="12">
        <v>6545455</v>
      </c>
    </row>
    <row r="350" ht="12" customHeight="1" spans="2:12">
      <c r="B350" s="96"/>
      <c r="C350" s="94">
        <v>1021</v>
      </c>
      <c r="D350" s="149" t="s">
        <v>30</v>
      </c>
      <c r="E350" s="105">
        <v>0</v>
      </c>
      <c r="F350" s="12"/>
      <c r="G350" s="100"/>
      <c r="H350" s="106">
        <v>0</v>
      </c>
      <c r="I350" s="12"/>
      <c r="J350" s="100"/>
      <c r="K350" s="105">
        <v>0.5</v>
      </c>
      <c r="L350" s="12">
        <v>3360000</v>
      </c>
    </row>
    <row r="351" ht="12" customHeight="1" spans="2:12">
      <c r="B351" s="96"/>
      <c r="C351" s="94">
        <v>1035</v>
      </c>
      <c r="D351" s="149" t="s">
        <v>54</v>
      </c>
      <c r="E351" s="105">
        <v>0</v>
      </c>
      <c r="F351" s="12"/>
      <c r="G351" s="100"/>
      <c r="H351" s="106">
        <v>0</v>
      </c>
      <c r="I351" s="12"/>
      <c r="J351" s="100"/>
      <c r="K351" s="105">
        <v>0.5</v>
      </c>
      <c r="L351" s="12">
        <v>3360000</v>
      </c>
    </row>
    <row r="352" ht="12" customHeight="1" spans="2:12">
      <c r="B352" s="96"/>
      <c r="C352" s="94">
        <v>1083</v>
      </c>
      <c r="D352" s="146" t="s">
        <v>117</v>
      </c>
      <c r="E352" s="105">
        <v>0</v>
      </c>
      <c r="F352" s="12"/>
      <c r="G352" s="100"/>
      <c r="H352" s="106">
        <v>0</v>
      </c>
      <c r="I352" s="12"/>
      <c r="J352" s="100"/>
      <c r="K352" s="105">
        <v>0.5</v>
      </c>
      <c r="L352" s="12">
        <v>3360000</v>
      </c>
    </row>
    <row r="353" ht="12.95" customHeight="1" spans="2:12">
      <c r="B353" s="95"/>
      <c r="C353" s="147" t="s">
        <v>39</v>
      </c>
      <c r="D353" s="15"/>
      <c r="E353" s="105">
        <v>0</v>
      </c>
      <c r="F353" s="12">
        <v>0</v>
      </c>
      <c r="G353" s="100"/>
      <c r="H353" s="106">
        <v>0</v>
      </c>
      <c r="I353" s="12">
        <v>0</v>
      </c>
      <c r="J353" s="100"/>
      <c r="K353" s="105">
        <v>3.5</v>
      </c>
      <c r="L353" s="12">
        <v>23170910</v>
      </c>
    </row>
    <row r="354" ht="12" customHeight="1" spans="2:12">
      <c r="B354" s="156" t="s">
        <v>118</v>
      </c>
      <c r="C354" s="94">
        <v>1084</v>
      </c>
      <c r="D354" s="149" t="s">
        <v>119</v>
      </c>
      <c r="E354" s="105">
        <v>0</v>
      </c>
      <c r="F354" s="12"/>
      <c r="G354" s="100"/>
      <c r="H354" s="106">
        <v>0</v>
      </c>
      <c r="I354" s="12"/>
      <c r="J354" s="100"/>
      <c r="K354" s="105">
        <v>0.5</v>
      </c>
      <c r="L354" s="12">
        <v>3360000</v>
      </c>
    </row>
    <row r="355" ht="12" customHeight="1" spans="2:12">
      <c r="B355" s="96"/>
      <c r="C355" s="94">
        <v>1085</v>
      </c>
      <c r="D355" s="149" t="s">
        <v>120</v>
      </c>
      <c r="E355" s="105">
        <v>0</v>
      </c>
      <c r="F355" s="12"/>
      <c r="G355" s="100"/>
      <c r="H355" s="106">
        <v>0</v>
      </c>
      <c r="I355" s="12"/>
      <c r="J355" s="100"/>
      <c r="K355" s="105">
        <v>0.5</v>
      </c>
      <c r="L355" s="12">
        <v>3360000</v>
      </c>
    </row>
    <row r="356" ht="12" customHeight="1" spans="2:12">
      <c r="B356" s="96"/>
      <c r="C356" s="94">
        <v>1086</v>
      </c>
      <c r="D356" s="146" t="s">
        <v>121</v>
      </c>
      <c r="E356" s="105">
        <v>0</v>
      </c>
      <c r="F356" s="12"/>
      <c r="G356" s="100"/>
      <c r="H356" s="106">
        <v>0</v>
      </c>
      <c r="I356" s="12"/>
      <c r="J356" s="100"/>
      <c r="K356" s="105">
        <v>1</v>
      </c>
      <c r="L356" s="12">
        <v>6545455</v>
      </c>
    </row>
    <row r="357" ht="12.95" customHeight="1" spans="2:12">
      <c r="B357" s="95"/>
      <c r="C357" s="147" t="s">
        <v>39</v>
      </c>
      <c r="D357" s="15"/>
      <c r="E357" s="105">
        <v>0</v>
      </c>
      <c r="F357" s="12">
        <v>0</v>
      </c>
      <c r="G357" s="100"/>
      <c r="H357" s="106">
        <v>0</v>
      </c>
      <c r="I357" s="12">
        <v>0</v>
      </c>
      <c r="J357" s="100"/>
      <c r="K357" s="105">
        <v>2</v>
      </c>
      <c r="L357" s="12">
        <v>13265455</v>
      </c>
    </row>
    <row r="358" ht="12" customHeight="1" spans="2:12">
      <c r="B358" s="156" t="s">
        <v>122</v>
      </c>
      <c r="C358" s="94">
        <v>1022</v>
      </c>
      <c r="D358" s="149" t="s">
        <v>31</v>
      </c>
      <c r="E358" s="105">
        <v>0</v>
      </c>
      <c r="F358" s="12"/>
      <c r="G358" s="100"/>
      <c r="H358" s="106">
        <v>0</v>
      </c>
      <c r="I358" s="12"/>
      <c r="J358" s="100"/>
      <c r="K358" s="105">
        <v>1</v>
      </c>
      <c r="L358" s="12">
        <v>6545455</v>
      </c>
    </row>
    <row r="359" ht="12" customHeight="1" spans="2:12">
      <c r="B359" s="96"/>
      <c r="C359" s="94">
        <v>1042</v>
      </c>
      <c r="D359" s="149" t="s">
        <v>66</v>
      </c>
      <c r="E359" s="105">
        <v>0</v>
      </c>
      <c r="F359" s="12"/>
      <c r="G359" s="100"/>
      <c r="H359" s="106">
        <v>0</v>
      </c>
      <c r="I359" s="12"/>
      <c r="J359" s="100"/>
      <c r="K359" s="105">
        <v>0.5</v>
      </c>
      <c r="L359" s="12">
        <v>3360000</v>
      </c>
    </row>
    <row r="360" ht="12" customHeight="1" spans="2:12">
      <c r="B360" s="96"/>
      <c r="C360" s="94">
        <v>1087</v>
      </c>
      <c r="D360" s="146" t="s">
        <v>123</v>
      </c>
      <c r="E360" s="105">
        <v>0</v>
      </c>
      <c r="F360" s="12"/>
      <c r="G360" s="100"/>
      <c r="H360" s="106">
        <v>0</v>
      </c>
      <c r="I360" s="12"/>
      <c r="J360" s="100"/>
      <c r="K360" s="105">
        <v>0.5</v>
      </c>
      <c r="L360" s="12">
        <v>3360000</v>
      </c>
    </row>
    <row r="361" ht="12.95" customHeight="1" spans="2:12">
      <c r="B361" s="95"/>
      <c r="C361" s="147" t="s">
        <v>39</v>
      </c>
      <c r="D361" s="15"/>
      <c r="E361" s="105">
        <v>0</v>
      </c>
      <c r="F361" s="12">
        <v>0</v>
      </c>
      <c r="G361" s="100"/>
      <c r="H361" s="106">
        <v>0</v>
      </c>
      <c r="I361" s="12">
        <v>0</v>
      </c>
      <c r="J361" s="100"/>
      <c r="K361" s="105">
        <v>2</v>
      </c>
      <c r="L361" s="12">
        <v>13265455</v>
      </c>
    </row>
    <row r="362" ht="12" customHeight="1" spans="2:12">
      <c r="B362" s="155" t="s">
        <v>124</v>
      </c>
      <c r="C362" s="94">
        <v>1016</v>
      </c>
      <c r="D362" s="149" t="s">
        <v>25</v>
      </c>
      <c r="E362" s="105">
        <v>0</v>
      </c>
      <c r="F362" s="12"/>
      <c r="G362" s="100"/>
      <c r="H362" s="106">
        <v>0</v>
      </c>
      <c r="I362" s="12"/>
      <c r="J362" s="100"/>
      <c r="K362" s="105">
        <v>0.5</v>
      </c>
      <c r="L362" s="12">
        <v>3360000</v>
      </c>
    </row>
    <row r="363" ht="12" customHeight="1" spans="2:12">
      <c r="B363" s="20"/>
      <c r="C363" s="94">
        <v>1088</v>
      </c>
      <c r="D363" s="149" t="s">
        <v>125</v>
      </c>
      <c r="E363" s="105">
        <v>0</v>
      </c>
      <c r="F363" s="12"/>
      <c r="G363" s="100"/>
      <c r="H363" s="106">
        <v>0</v>
      </c>
      <c r="I363" s="12"/>
      <c r="J363" s="100"/>
      <c r="K363" s="105">
        <v>0.5</v>
      </c>
      <c r="L363" s="12">
        <v>3360000</v>
      </c>
    </row>
    <row r="364" ht="12" customHeight="1" spans="2:12">
      <c r="B364" s="20"/>
      <c r="C364" s="94">
        <v>1090</v>
      </c>
      <c r="D364" s="146" t="s">
        <v>126</v>
      </c>
      <c r="E364" s="105">
        <v>0</v>
      </c>
      <c r="F364" s="12"/>
      <c r="G364" s="100"/>
      <c r="H364" s="106">
        <v>0</v>
      </c>
      <c r="I364" s="12"/>
      <c r="J364" s="100"/>
      <c r="K364" s="105">
        <v>0.5</v>
      </c>
      <c r="L364" s="12">
        <v>3360000</v>
      </c>
    </row>
    <row r="365" ht="12.95" customHeight="1" spans="2:12">
      <c r="B365" s="22"/>
      <c r="C365" s="140" t="s">
        <v>39</v>
      </c>
      <c r="D365" s="15"/>
      <c r="E365" s="105">
        <v>0</v>
      </c>
      <c r="F365" s="12">
        <v>0</v>
      </c>
      <c r="G365" s="100"/>
      <c r="H365" s="106">
        <v>0</v>
      </c>
      <c r="I365" s="12">
        <v>0</v>
      </c>
      <c r="J365" s="100"/>
      <c r="K365" s="105">
        <v>1.5</v>
      </c>
      <c r="L365" s="12">
        <v>10080000</v>
      </c>
    </row>
    <row r="366" ht="12" customHeight="1" spans="2:12">
      <c r="B366" s="143" t="s">
        <v>127</v>
      </c>
      <c r="C366" s="69">
        <v>1022</v>
      </c>
      <c r="D366" s="142" t="s">
        <v>31</v>
      </c>
      <c r="E366" s="105">
        <v>0</v>
      </c>
      <c r="F366" s="12"/>
      <c r="G366" s="100"/>
      <c r="H366" s="106">
        <v>0</v>
      </c>
      <c r="I366" s="12"/>
      <c r="J366" s="100"/>
      <c r="K366" s="105">
        <v>1</v>
      </c>
      <c r="L366" s="12">
        <v>6545455</v>
      </c>
    </row>
    <row r="367" ht="12.95" customHeight="1" spans="2:12">
      <c r="B367" s="5"/>
      <c r="C367" s="140" t="s">
        <v>39</v>
      </c>
      <c r="D367" s="15"/>
      <c r="E367" s="105">
        <v>0</v>
      </c>
      <c r="F367" s="12">
        <v>0</v>
      </c>
      <c r="G367" s="100"/>
      <c r="H367" s="106">
        <v>0</v>
      </c>
      <c r="I367" s="12">
        <v>0</v>
      </c>
      <c r="J367" s="100"/>
      <c r="K367" s="105">
        <v>1</v>
      </c>
      <c r="L367" s="12">
        <v>6545455</v>
      </c>
    </row>
    <row r="368" ht="12" customHeight="1" spans="2:12">
      <c r="B368" s="143" t="s">
        <v>128</v>
      </c>
      <c r="C368" s="69">
        <v>1091</v>
      </c>
      <c r="D368" s="142" t="s">
        <v>129</v>
      </c>
      <c r="E368" s="105">
        <v>0</v>
      </c>
      <c r="F368" s="12"/>
      <c r="G368" s="100"/>
      <c r="H368" s="106">
        <v>0</v>
      </c>
      <c r="I368" s="12"/>
      <c r="J368" s="100"/>
      <c r="K368" s="105">
        <v>0.5</v>
      </c>
      <c r="L368" s="12">
        <v>3360000</v>
      </c>
    </row>
    <row r="369" ht="12.95" customHeight="1" spans="2:12">
      <c r="B369" s="5"/>
      <c r="C369" s="140" t="s">
        <v>39</v>
      </c>
      <c r="D369" s="15"/>
      <c r="E369" s="105">
        <v>0</v>
      </c>
      <c r="F369" s="12">
        <v>0</v>
      </c>
      <c r="G369" s="100"/>
      <c r="H369" s="106">
        <v>0</v>
      </c>
      <c r="I369" s="12">
        <v>0</v>
      </c>
      <c r="J369" s="100"/>
      <c r="K369" s="105">
        <v>0.5</v>
      </c>
      <c r="L369" s="12">
        <v>3360000</v>
      </c>
    </row>
    <row r="370" ht="12" customHeight="1" spans="2:12">
      <c r="B370" s="143" t="s">
        <v>130</v>
      </c>
      <c r="C370" s="69">
        <v>1092</v>
      </c>
      <c r="D370" s="142" t="s">
        <v>131</v>
      </c>
      <c r="E370" s="105">
        <v>0</v>
      </c>
      <c r="F370" s="12"/>
      <c r="G370" s="100"/>
      <c r="H370" s="106">
        <v>0</v>
      </c>
      <c r="I370" s="12"/>
      <c r="J370" s="100"/>
      <c r="K370" s="105">
        <v>0.5</v>
      </c>
      <c r="L370" s="12">
        <v>3360000</v>
      </c>
    </row>
    <row r="371" ht="12.95" customHeight="1" spans="2:12">
      <c r="B371" s="5"/>
      <c r="C371" s="140" t="s">
        <v>39</v>
      </c>
      <c r="D371" s="15"/>
      <c r="E371" s="105">
        <v>0</v>
      </c>
      <c r="F371" s="12">
        <v>0</v>
      </c>
      <c r="G371" s="100"/>
      <c r="H371" s="106">
        <v>0</v>
      </c>
      <c r="I371" s="12">
        <v>0</v>
      </c>
      <c r="J371" s="100"/>
      <c r="K371" s="105">
        <v>0.5</v>
      </c>
      <c r="L371" s="12">
        <v>3360000</v>
      </c>
    </row>
    <row r="372" ht="12" customHeight="1" spans="2:12">
      <c r="B372" s="143" t="s">
        <v>132</v>
      </c>
      <c r="C372" s="69">
        <v>1022</v>
      </c>
      <c r="D372" s="145" t="s">
        <v>31</v>
      </c>
      <c r="E372" s="105">
        <v>0</v>
      </c>
      <c r="F372" s="12"/>
      <c r="G372" s="100"/>
      <c r="H372" s="106">
        <v>0</v>
      </c>
      <c r="I372" s="12"/>
      <c r="J372" s="100"/>
      <c r="K372" s="105">
        <v>0.5</v>
      </c>
      <c r="L372" s="12">
        <v>3360000</v>
      </c>
    </row>
    <row r="373" ht="12" customHeight="1" spans="2:12">
      <c r="B373" s="23"/>
      <c r="C373" s="69">
        <v>1093</v>
      </c>
      <c r="D373" s="146" t="s">
        <v>133</v>
      </c>
      <c r="E373" s="105">
        <v>0</v>
      </c>
      <c r="F373" s="12"/>
      <c r="G373" s="100"/>
      <c r="H373" s="106">
        <v>0</v>
      </c>
      <c r="I373" s="12"/>
      <c r="J373" s="100"/>
      <c r="K373" s="105">
        <v>0.5</v>
      </c>
      <c r="L373" s="12">
        <v>3360000</v>
      </c>
    </row>
    <row r="374" ht="12.95" customHeight="1" spans="2:12">
      <c r="B374" s="5"/>
      <c r="C374" s="140" t="s">
        <v>39</v>
      </c>
      <c r="D374" s="15"/>
      <c r="E374" s="105">
        <v>0</v>
      </c>
      <c r="F374" s="12">
        <v>0</v>
      </c>
      <c r="G374" s="100"/>
      <c r="H374" s="106">
        <v>0</v>
      </c>
      <c r="I374" s="12">
        <v>0</v>
      </c>
      <c r="J374" s="100"/>
      <c r="K374" s="105">
        <v>1</v>
      </c>
      <c r="L374" s="12">
        <v>6720000</v>
      </c>
    </row>
    <row r="375" ht="12" customHeight="1" spans="2:12">
      <c r="B375" s="143" t="s">
        <v>134</v>
      </c>
      <c r="C375" s="69">
        <v>1095</v>
      </c>
      <c r="D375" s="142" t="s">
        <v>135</v>
      </c>
      <c r="E375" s="105">
        <v>0</v>
      </c>
      <c r="F375" s="12"/>
      <c r="G375" s="100"/>
      <c r="H375" s="106">
        <v>0</v>
      </c>
      <c r="I375" s="12"/>
      <c r="J375" s="100"/>
      <c r="K375" s="105">
        <v>0.5</v>
      </c>
      <c r="L375" s="12">
        <v>3360000</v>
      </c>
    </row>
    <row r="376" ht="12.95" customHeight="1" spans="2:12">
      <c r="B376" s="5"/>
      <c r="C376" s="140" t="s">
        <v>39</v>
      </c>
      <c r="D376" s="15"/>
      <c r="E376" s="105">
        <v>0</v>
      </c>
      <c r="F376" s="12">
        <v>0</v>
      </c>
      <c r="G376" s="100"/>
      <c r="H376" s="106">
        <v>0</v>
      </c>
      <c r="I376" s="12">
        <v>0</v>
      </c>
      <c r="J376" s="100"/>
      <c r="K376" s="105">
        <v>0.5</v>
      </c>
      <c r="L376" s="12">
        <v>3360000</v>
      </c>
    </row>
    <row r="377" ht="12" customHeight="1" spans="2:12">
      <c r="B377" s="143" t="s">
        <v>136</v>
      </c>
      <c r="C377" s="69">
        <v>1096</v>
      </c>
      <c r="D377" s="142" t="s">
        <v>137</v>
      </c>
      <c r="E377" s="105">
        <v>0</v>
      </c>
      <c r="F377" s="12"/>
      <c r="G377" s="100"/>
      <c r="H377" s="106">
        <v>0</v>
      </c>
      <c r="I377" s="12"/>
      <c r="J377" s="100"/>
      <c r="K377" s="105">
        <v>0.5</v>
      </c>
      <c r="L377" s="12">
        <v>3360000</v>
      </c>
    </row>
    <row r="378" ht="12.95" customHeight="1" spans="2:12">
      <c r="B378" s="5"/>
      <c r="C378" s="140" t="s">
        <v>39</v>
      </c>
      <c r="D378" s="15"/>
      <c r="E378" s="105">
        <v>0</v>
      </c>
      <c r="F378" s="12">
        <v>0</v>
      </c>
      <c r="G378" s="100"/>
      <c r="H378" s="106">
        <v>0</v>
      </c>
      <c r="I378" s="12">
        <v>0</v>
      </c>
      <c r="J378" s="100"/>
      <c r="K378" s="105">
        <v>0.5</v>
      </c>
      <c r="L378" s="12">
        <v>3360000</v>
      </c>
    </row>
    <row r="379" ht="12" customHeight="1" spans="2:12">
      <c r="B379" s="143" t="s">
        <v>138</v>
      </c>
      <c r="C379" s="80">
        <v>1097</v>
      </c>
      <c r="D379" s="152" t="s">
        <v>139</v>
      </c>
      <c r="E379" s="105">
        <v>0</v>
      </c>
      <c r="F379" s="12"/>
      <c r="G379" s="100"/>
      <c r="H379" s="106">
        <v>0</v>
      </c>
      <c r="I379" s="12"/>
      <c r="J379" s="100"/>
      <c r="K379" s="105">
        <v>0.5</v>
      </c>
      <c r="L379" s="12">
        <v>3360000</v>
      </c>
    </row>
    <row r="380" ht="12.95" customHeight="1" spans="2:12">
      <c r="B380" s="5"/>
      <c r="C380" s="140" t="s">
        <v>39</v>
      </c>
      <c r="D380" s="15"/>
      <c r="E380" s="105">
        <v>0</v>
      </c>
      <c r="F380" s="12">
        <v>0</v>
      </c>
      <c r="G380" s="100"/>
      <c r="H380" s="106">
        <v>0</v>
      </c>
      <c r="I380" s="12">
        <v>0</v>
      </c>
      <c r="J380" s="100"/>
      <c r="K380" s="105">
        <v>0.5</v>
      </c>
      <c r="L380" s="12">
        <v>3360000</v>
      </c>
    </row>
    <row r="381" ht="12" customHeight="1" spans="2:12">
      <c r="B381" s="143" t="s">
        <v>140</v>
      </c>
      <c r="C381" s="79">
        <v>1098</v>
      </c>
      <c r="D381" s="152" t="s">
        <v>141</v>
      </c>
      <c r="E381" s="105">
        <v>0</v>
      </c>
      <c r="F381" s="12"/>
      <c r="G381" s="100"/>
      <c r="H381" s="106">
        <v>0</v>
      </c>
      <c r="I381" s="12"/>
      <c r="J381" s="100"/>
      <c r="K381" s="105">
        <v>1</v>
      </c>
      <c r="L381" s="12">
        <v>6545455</v>
      </c>
    </row>
    <row r="382" ht="12.95" customHeight="1" spans="2:12">
      <c r="B382" s="5"/>
      <c r="C382" s="140" t="s">
        <v>39</v>
      </c>
      <c r="D382" s="15"/>
      <c r="E382" s="105">
        <v>0</v>
      </c>
      <c r="F382" s="12">
        <v>0</v>
      </c>
      <c r="G382" s="100"/>
      <c r="H382" s="106">
        <v>0</v>
      </c>
      <c r="I382" s="12">
        <v>0</v>
      </c>
      <c r="J382" s="100"/>
      <c r="K382" s="105">
        <v>1</v>
      </c>
      <c r="L382" s="12">
        <v>6545455</v>
      </c>
    </row>
    <row r="383" ht="12" customHeight="1" spans="2:12">
      <c r="B383" s="143" t="s">
        <v>142</v>
      </c>
      <c r="C383" s="79">
        <v>1099</v>
      </c>
      <c r="D383" s="152" t="s">
        <v>143</v>
      </c>
      <c r="E383" s="105">
        <v>0</v>
      </c>
      <c r="F383" s="12"/>
      <c r="G383" s="100"/>
      <c r="H383" s="106">
        <v>0</v>
      </c>
      <c r="I383" s="12"/>
      <c r="J383" s="100"/>
      <c r="K383" s="105">
        <v>0.5</v>
      </c>
      <c r="L383" s="12">
        <v>3360000</v>
      </c>
    </row>
    <row r="384" ht="12" customHeight="1" spans="2:12">
      <c r="B384" s="23"/>
      <c r="C384" s="79">
        <v>1100</v>
      </c>
      <c r="D384" s="152" t="s">
        <v>144</v>
      </c>
      <c r="E384" s="105">
        <v>0</v>
      </c>
      <c r="F384" s="12"/>
      <c r="G384" s="100"/>
      <c r="H384" s="106">
        <v>0</v>
      </c>
      <c r="I384" s="12"/>
      <c r="J384" s="100"/>
      <c r="K384" s="105">
        <v>0.5</v>
      </c>
      <c r="L384" s="12">
        <v>3360000</v>
      </c>
    </row>
    <row r="385" ht="12.95" customHeight="1" spans="2:12">
      <c r="B385" s="5"/>
      <c r="C385" s="140" t="s">
        <v>39</v>
      </c>
      <c r="D385" s="15"/>
      <c r="E385" s="105">
        <v>0</v>
      </c>
      <c r="F385" s="12">
        <v>0</v>
      </c>
      <c r="G385" s="100"/>
      <c r="H385" s="106">
        <v>0</v>
      </c>
      <c r="I385" s="12">
        <v>0</v>
      </c>
      <c r="J385" s="100"/>
      <c r="K385" s="105">
        <v>1</v>
      </c>
      <c r="L385" s="12">
        <v>6720000</v>
      </c>
    </row>
    <row r="386" ht="12" customHeight="1" spans="2:12">
      <c r="B386" s="143" t="s">
        <v>145</v>
      </c>
      <c r="C386" s="79">
        <v>1102</v>
      </c>
      <c r="D386" s="152" t="s">
        <v>146</v>
      </c>
      <c r="E386" s="105">
        <v>0</v>
      </c>
      <c r="F386" s="12"/>
      <c r="G386" s="100"/>
      <c r="H386" s="106">
        <v>0</v>
      </c>
      <c r="I386" s="12"/>
      <c r="J386" s="100"/>
      <c r="K386" s="105">
        <v>0.5</v>
      </c>
      <c r="L386" s="12">
        <v>3360000</v>
      </c>
    </row>
    <row r="387" ht="12.95" customHeight="1" spans="2:12">
      <c r="B387" s="5"/>
      <c r="C387" s="140" t="s">
        <v>39</v>
      </c>
      <c r="D387" s="15"/>
      <c r="E387" s="105">
        <v>0</v>
      </c>
      <c r="F387" s="12">
        <v>0</v>
      </c>
      <c r="G387" s="100"/>
      <c r="H387" s="106">
        <v>0</v>
      </c>
      <c r="I387" s="12">
        <v>0</v>
      </c>
      <c r="J387" s="100"/>
      <c r="K387" s="105">
        <v>0.5</v>
      </c>
      <c r="L387" s="12">
        <v>3360000</v>
      </c>
    </row>
    <row r="388" ht="12" customHeight="1" spans="2:12">
      <c r="B388" s="143" t="s">
        <v>147</v>
      </c>
      <c r="C388" s="79">
        <v>1103</v>
      </c>
      <c r="D388" s="152" t="s">
        <v>148</v>
      </c>
      <c r="E388" s="105">
        <v>0</v>
      </c>
      <c r="F388" s="12"/>
      <c r="G388" s="100"/>
      <c r="H388" s="106">
        <v>0</v>
      </c>
      <c r="I388" s="12"/>
      <c r="J388" s="100"/>
      <c r="K388" s="105">
        <v>0.5</v>
      </c>
      <c r="L388" s="12">
        <v>3360000</v>
      </c>
    </row>
    <row r="389" ht="12.95" customHeight="1" spans="2:12">
      <c r="B389" s="5"/>
      <c r="C389" s="140" t="s">
        <v>39</v>
      </c>
      <c r="D389" s="15"/>
      <c r="E389" s="105">
        <v>0</v>
      </c>
      <c r="F389" s="12">
        <v>0</v>
      </c>
      <c r="G389" s="100"/>
      <c r="H389" s="106">
        <v>0</v>
      </c>
      <c r="I389" s="12">
        <v>0</v>
      </c>
      <c r="J389" s="100"/>
      <c r="K389" s="105">
        <v>0.5</v>
      </c>
      <c r="L389" s="12">
        <v>3360000</v>
      </c>
    </row>
    <row r="390" ht="12" customHeight="1" spans="2:12">
      <c r="B390" s="143" t="s">
        <v>149</v>
      </c>
      <c r="C390" s="79">
        <v>1107</v>
      </c>
      <c r="D390" s="152" t="s">
        <v>150</v>
      </c>
      <c r="E390" s="105">
        <v>0</v>
      </c>
      <c r="F390" s="12"/>
      <c r="G390" s="100"/>
      <c r="H390" s="106">
        <v>0</v>
      </c>
      <c r="I390" s="12"/>
      <c r="J390" s="100"/>
      <c r="K390" s="105">
        <v>0.5</v>
      </c>
      <c r="L390" s="12">
        <v>3360000</v>
      </c>
    </row>
    <row r="391" ht="12" customHeight="1" spans="2:12">
      <c r="B391" s="23"/>
      <c r="C391" s="79">
        <v>1110</v>
      </c>
      <c r="D391" s="152" t="s">
        <v>151</v>
      </c>
      <c r="E391" s="105">
        <v>0</v>
      </c>
      <c r="F391" s="12"/>
      <c r="G391" s="100"/>
      <c r="H391" s="106">
        <v>0</v>
      </c>
      <c r="I391" s="12"/>
      <c r="J391" s="100"/>
      <c r="K391" s="105">
        <v>0.5</v>
      </c>
      <c r="L391" s="12">
        <v>3360000.09</v>
      </c>
    </row>
    <row r="392" ht="12.95" customHeight="1" spans="2:12">
      <c r="B392" s="5"/>
      <c r="C392" s="140" t="s">
        <v>39</v>
      </c>
      <c r="D392" s="15"/>
      <c r="E392" s="105">
        <v>0</v>
      </c>
      <c r="F392" s="12">
        <v>0</v>
      </c>
      <c r="G392" s="100"/>
      <c r="H392" s="106">
        <v>0</v>
      </c>
      <c r="I392" s="12">
        <v>0</v>
      </c>
      <c r="J392" s="100"/>
      <c r="K392" s="105">
        <v>1</v>
      </c>
      <c r="L392" s="12">
        <v>6720000.1</v>
      </c>
    </row>
    <row r="393" ht="12" customHeight="1" spans="2:12">
      <c r="B393" s="143" t="s">
        <v>152</v>
      </c>
      <c r="C393" s="79">
        <v>1066</v>
      </c>
      <c r="D393" s="152" t="s">
        <v>153</v>
      </c>
      <c r="E393" s="105">
        <v>0</v>
      </c>
      <c r="F393" s="12">
        <v>0</v>
      </c>
      <c r="G393" s="100"/>
      <c r="H393" s="106">
        <v>0</v>
      </c>
      <c r="I393" s="12">
        <v>0</v>
      </c>
      <c r="J393" s="100"/>
      <c r="K393" s="105">
        <v>0</v>
      </c>
      <c r="L393" s="12">
        <v>0</v>
      </c>
    </row>
    <row r="394" ht="12" customHeight="1" spans="2:12">
      <c r="B394" s="23"/>
      <c r="C394" s="79">
        <v>1113</v>
      </c>
      <c r="D394" s="152" t="s">
        <v>154</v>
      </c>
      <c r="E394" s="105">
        <v>0</v>
      </c>
      <c r="F394" s="12"/>
      <c r="G394" s="100"/>
      <c r="H394" s="106">
        <v>0</v>
      </c>
      <c r="I394" s="12"/>
      <c r="J394" s="100"/>
      <c r="K394" s="105">
        <v>0.5</v>
      </c>
      <c r="L394" s="12">
        <v>3360000.05</v>
      </c>
    </row>
    <row r="395" ht="12.95" customHeight="1" spans="2:12">
      <c r="B395" s="5"/>
      <c r="C395" s="140" t="s">
        <v>39</v>
      </c>
      <c r="D395" s="15"/>
      <c r="E395" s="105">
        <v>0</v>
      </c>
      <c r="F395" s="12">
        <v>0</v>
      </c>
      <c r="G395" s="100"/>
      <c r="H395" s="106">
        <v>0</v>
      </c>
      <c r="I395" s="12">
        <v>0</v>
      </c>
      <c r="J395" s="100"/>
      <c r="K395" s="105">
        <v>0.5</v>
      </c>
      <c r="L395" s="12">
        <v>3360000.05</v>
      </c>
    </row>
    <row r="396" ht="12.95" customHeight="1" spans="2:12">
      <c r="B396" s="140" t="s">
        <v>155</v>
      </c>
      <c r="C396" s="15"/>
      <c r="D396" s="15"/>
      <c r="E396" s="123">
        <f t="shared" ref="E396:I396" si="1">E33+E35+E37+E40+E44+E53+E65+E77+E91+E104+E117+E119+E138+E149+E161+E174+E186+E192+E208+E215+E224+E232+E239+E241+E248+E259+E264+E268+E277+E279+E281+E287+E295+E303+E308+E312+E317+E320+E326+E329+E340+E344+E347+E353+E357+E361+E365+E367+E369+E371+E374+E376+E378+E380+E382+E385+E387+E389+E392+E395</f>
        <v>211.270833333333</v>
      </c>
      <c r="F396" s="123">
        <f t="shared" si="1"/>
        <v>2095911872.68</v>
      </c>
      <c r="H396" s="123">
        <f t="shared" si="1"/>
        <v>216.106944444444</v>
      </c>
      <c r="I396" s="123">
        <f t="shared" si="1"/>
        <v>2142987510.91</v>
      </c>
      <c r="K396" s="123">
        <f>K33+K35+K37+K40+K44+K53+K65+K77+K91+K104+K117+K119+K138+K149+K161+K174+K186+K192+K208+K215+K224+K232+K239+K241+K248+K259+K264+K268+K277+K279+K281+K287+K295+K303+K308+K312+K317+K320+K326+K329+K340+K344+K347+K353+K357+K361+K365+K367+K369+K371+K374+K376+K378+K380+K382+K385+K387+K389+K392+K395</f>
        <v>209.275</v>
      </c>
      <c r="L396" s="123">
        <f>L33+L35+L37+L40+L44+L53+L65+L77+L91+L104+L117+L119+L138+L149+L161+L174+L186+L192+L208+L215+L224+L232+L239+L241+L248+L259+L264+L268+L277+L279+L281+L287+L295+L303+L308+L312+L317+L320+L326+L329+L340+L344+L347+L353+L357+L361+L365+L367+L369+L371+L374+L376+L378+L380+L382+L385+L387+L389+L392+L395</f>
        <v>1394609990.34</v>
      </c>
    </row>
    <row r="397" spans="5:6">
      <c r="E397" s="123"/>
      <c r="F397" s="27"/>
    </row>
  </sheetData>
  <mergeCells count="132">
    <mergeCell ref="A1:M1"/>
    <mergeCell ref="A2:M2"/>
    <mergeCell ref="A3:M3"/>
    <mergeCell ref="A4:M4"/>
    <mergeCell ref="E5:F5"/>
    <mergeCell ref="H5:I5"/>
    <mergeCell ref="K5:L5"/>
    <mergeCell ref="C33:D33"/>
    <mergeCell ref="C35:D35"/>
    <mergeCell ref="C37:D37"/>
    <mergeCell ref="C40:D40"/>
    <mergeCell ref="C44:D44"/>
    <mergeCell ref="C53:D53"/>
    <mergeCell ref="C65:D65"/>
    <mergeCell ref="C77:D77"/>
    <mergeCell ref="C91:D91"/>
    <mergeCell ref="C104:D104"/>
    <mergeCell ref="C117:D117"/>
    <mergeCell ref="C119:D119"/>
    <mergeCell ref="C138:D138"/>
    <mergeCell ref="C149:D149"/>
    <mergeCell ref="C161:D161"/>
    <mergeCell ref="C174:D174"/>
    <mergeCell ref="C186:D186"/>
    <mergeCell ref="C192:D192"/>
    <mergeCell ref="C208:D208"/>
    <mergeCell ref="C215:D215"/>
    <mergeCell ref="C224:D224"/>
    <mergeCell ref="C232:D232"/>
    <mergeCell ref="C239:D239"/>
    <mergeCell ref="C241:D241"/>
    <mergeCell ref="C248:D248"/>
    <mergeCell ref="C259:D259"/>
    <mergeCell ref="C264:D264"/>
    <mergeCell ref="C268:D268"/>
    <mergeCell ref="C277:D277"/>
    <mergeCell ref="C279:D279"/>
    <mergeCell ref="C281:D281"/>
    <mergeCell ref="C287:D287"/>
    <mergeCell ref="C295:D295"/>
    <mergeCell ref="C303:D303"/>
    <mergeCell ref="C308:D308"/>
    <mergeCell ref="C312:D312"/>
    <mergeCell ref="C317:D317"/>
    <mergeCell ref="C320:D320"/>
    <mergeCell ref="C326:D326"/>
    <mergeCell ref="C329:D329"/>
    <mergeCell ref="C340:D340"/>
    <mergeCell ref="C344:D344"/>
    <mergeCell ref="C347:D347"/>
    <mergeCell ref="C353:D353"/>
    <mergeCell ref="C357:D357"/>
    <mergeCell ref="C361:D361"/>
    <mergeCell ref="C365:D365"/>
    <mergeCell ref="C367:D367"/>
    <mergeCell ref="C369:D369"/>
    <mergeCell ref="C371:D371"/>
    <mergeCell ref="C374:D374"/>
    <mergeCell ref="C376:D376"/>
    <mergeCell ref="C378:D378"/>
    <mergeCell ref="C380:D380"/>
    <mergeCell ref="C382:D382"/>
    <mergeCell ref="C385:D385"/>
    <mergeCell ref="C387:D387"/>
    <mergeCell ref="C389:D389"/>
    <mergeCell ref="C392:D392"/>
    <mergeCell ref="C395:D395"/>
    <mergeCell ref="B396:D396"/>
    <mergeCell ref="B5:B6"/>
    <mergeCell ref="B7:B33"/>
    <mergeCell ref="B34:B35"/>
    <mergeCell ref="B36:B37"/>
    <mergeCell ref="B38:B40"/>
    <mergeCell ref="B41:B44"/>
    <mergeCell ref="B45:B53"/>
    <mergeCell ref="B54:B60"/>
    <mergeCell ref="B61:B65"/>
    <mergeCell ref="B66:B77"/>
    <mergeCell ref="B78:B91"/>
    <mergeCell ref="B92:B104"/>
    <mergeCell ref="B105:B117"/>
    <mergeCell ref="B118:B119"/>
    <mergeCell ref="B120:B138"/>
    <mergeCell ref="B139:B149"/>
    <mergeCell ref="B150:B161"/>
    <mergeCell ref="B162:B174"/>
    <mergeCell ref="B175:B186"/>
    <mergeCell ref="B187:B192"/>
    <mergeCell ref="B193:B208"/>
    <mergeCell ref="B209:B215"/>
    <mergeCell ref="B216:B224"/>
    <mergeCell ref="B225:B232"/>
    <mergeCell ref="B233:B239"/>
    <mergeCell ref="B240:B241"/>
    <mergeCell ref="B242:B248"/>
    <mergeCell ref="B249:B259"/>
    <mergeCell ref="B260:B264"/>
    <mergeCell ref="B265:B268"/>
    <mergeCell ref="B269:B277"/>
    <mergeCell ref="B278:B279"/>
    <mergeCell ref="B280:B281"/>
    <mergeCell ref="B282:B287"/>
    <mergeCell ref="B288:B295"/>
    <mergeCell ref="B296:B303"/>
    <mergeCell ref="B304:B308"/>
    <mergeCell ref="B309:B312"/>
    <mergeCell ref="B313:B317"/>
    <mergeCell ref="B318:B320"/>
    <mergeCell ref="B321:B326"/>
    <mergeCell ref="B327:B329"/>
    <mergeCell ref="B330:B340"/>
    <mergeCell ref="B341:B344"/>
    <mergeCell ref="B345:B347"/>
    <mergeCell ref="B348:B353"/>
    <mergeCell ref="B354:B357"/>
    <mergeCell ref="B358:B361"/>
    <mergeCell ref="B362:B365"/>
    <mergeCell ref="B366:B367"/>
    <mergeCell ref="B368:B369"/>
    <mergeCell ref="B370:B371"/>
    <mergeCell ref="B372:B374"/>
    <mergeCell ref="B375:B376"/>
    <mergeCell ref="B377:B378"/>
    <mergeCell ref="B379:B380"/>
    <mergeCell ref="B381:B382"/>
    <mergeCell ref="B383:B385"/>
    <mergeCell ref="B386:B387"/>
    <mergeCell ref="B388:B389"/>
    <mergeCell ref="B390:B392"/>
    <mergeCell ref="B393:B395"/>
    <mergeCell ref="C5:C6"/>
    <mergeCell ref="D5:D6"/>
  </mergeCells>
  <pageMargins left="0.361111111111111" right="0.361111111111111" top="0.361111111111111" bottom="0.361111111111111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6"/>
  <sheetViews>
    <sheetView topLeftCell="A139" workbookViewId="0">
      <selection activeCell="F170" sqref="F170"/>
    </sheetView>
  </sheetViews>
  <sheetFormatPr defaultColWidth="8.88888888888889" defaultRowHeight="14.4"/>
  <cols>
    <col min="1" max="1" width="3" customWidth="1"/>
    <col min="4" max="4" width="44.8518518518519"/>
    <col min="6" max="6" width="11.712962962963"/>
    <col min="7" max="7" width="4.13888888888889" customWidth="1"/>
    <col min="9" max="9" width="11.712962962963"/>
    <col min="10" max="10" width="3.85185185185185" customWidth="1"/>
    <col min="12" max="12" width="11.712962962963"/>
    <col min="13" max="13" width="4" customWidth="1"/>
  </cols>
  <sheetData>
    <row r="1" spans="1:13">
      <c r="A1" s="124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ht="21" spans="1:13">
      <c r="A2" s="125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>
      <c r="A3" s="158" t="s">
        <v>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3">
      <c r="A4" s="127" t="s">
        <v>3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ht="27" customHeight="1" spans="2:12">
      <c r="B5" s="128" t="s">
        <v>4</v>
      </c>
      <c r="C5" s="128" t="s">
        <v>5</v>
      </c>
      <c r="D5" s="129" t="s">
        <v>6</v>
      </c>
      <c r="E5" s="130" t="s">
        <v>156</v>
      </c>
      <c r="F5" s="65"/>
      <c r="H5" s="159" t="s">
        <v>157</v>
      </c>
      <c r="I5" s="86"/>
      <c r="K5" s="160" t="s">
        <v>158</v>
      </c>
      <c r="L5" s="34"/>
    </row>
    <row r="6" ht="20.4" spans="2:12">
      <c r="B6" s="5"/>
      <c r="C6" s="5"/>
      <c r="D6" s="6"/>
      <c r="E6" s="161" t="s">
        <v>10</v>
      </c>
      <c r="F6" s="162" t="s">
        <v>11</v>
      </c>
      <c r="H6" s="161" t="s">
        <v>10</v>
      </c>
      <c r="I6" s="163" t="s">
        <v>11</v>
      </c>
      <c r="K6" s="161" t="s">
        <v>10</v>
      </c>
      <c r="L6" s="164" t="s">
        <v>11</v>
      </c>
    </row>
    <row r="7" ht="12.95" customHeight="1" spans="2:12">
      <c r="B7" s="137" t="s">
        <v>159</v>
      </c>
      <c r="C7" s="69">
        <v>1053</v>
      </c>
      <c r="D7" s="139" t="s">
        <v>82</v>
      </c>
      <c r="E7" s="40">
        <v>1</v>
      </c>
      <c r="F7" s="40">
        <v>9818182.13</v>
      </c>
      <c r="G7"/>
      <c r="H7" s="40">
        <v>1</v>
      </c>
      <c r="I7" s="40">
        <v>9818182.13</v>
      </c>
      <c r="J7"/>
      <c r="K7" s="40">
        <v>1</v>
      </c>
      <c r="L7" s="40">
        <v>6545454.75</v>
      </c>
    </row>
    <row r="8" ht="12.95" customHeight="1" spans="2:12">
      <c r="B8" s="71"/>
      <c r="C8" s="140" t="s">
        <v>39</v>
      </c>
      <c r="D8" s="15"/>
      <c r="E8" s="40">
        <v>1</v>
      </c>
      <c r="F8" s="40">
        <v>9818182.13</v>
      </c>
      <c r="G8"/>
      <c r="H8" s="40">
        <v>1</v>
      </c>
      <c r="I8" s="40">
        <v>9818182.13</v>
      </c>
      <c r="J8"/>
      <c r="K8" s="40">
        <v>1</v>
      </c>
      <c r="L8" s="40">
        <v>6545454.75</v>
      </c>
    </row>
    <row r="9" ht="12.95" customHeight="1" spans="2:12">
      <c r="B9" s="141" t="s">
        <v>160</v>
      </c>
      <c r="C9" s="69">
        <v>1001</v>
      </c>
      <c r="D9" s="145" t="s">
        <v>41</v>
      </c>
      <c r="E9" s="40">
        <v>2</v>
      </c>
      <c r="F9" s="40">
        <v>19636363.71</v>
      </c>
      <c r="G9"/>
      <c r="H9" s="40">
        <v>2</v>
      </c>
      <c r="I9" s="40">
        <v>19636363.71</v>
      </c>
      <c r="J9"/>
      <c r="K9" s="40">
        <v>1</v>
      </c>
      <c r="L9" s="40">
        <v>6545454.57</v>
      </c>
    </row>
    <row r="10" ht="12.95" customHeight="1" spans="2:12">
      <c r="B10" s="75"/>
      <c r="C10" s="69">
        <v>1007</v>
      </c>
      <c r="D10" s="138" t="s">
        <v>17</v>
      </c>
      <c r="E10" s="40">
        <v>2</v>
      </c>
      <c r="F10" s="40">
        <v>19636363.67</v>
      </c>
      <c r="G10"/>
      <c r="H10" s="40">
        <v>2</v>
      </c>
      <c r="I10" s="40">
        <v>19636363.67</v>
      </c>
      <c r="J10"/>
      <c r="K10" s="40">
        <v>3</v>
      </c>
      <c r="L10" s="40">
        <v>19636363.67</v>
      </c>
    </row>
    <row r="11" ht="12.95" customHeight="1" spans="2:12">
      <c r="B11" s="75"/>
      <c r="C11" s="69">
        <v>1011</v>
      </c>
      <c r="D11" s="138" t="s">
        <v>21</v>
      </c>
      <c r="E11" s="40">
        <v>2</v>
      </c>
      <c r="F11" s="40">
        <v>19636363.71</v>
      </c>
      <c r="G11"/>
      <c r="H11" s="40">
        <v>2</v>
      </c>
      <c r="I11" s="40">
        <v>19636363.71</v>
      </c>
      <c r="J11"/>
      <c r="K11" s="40">
        <v>1</v>
      </c>
      <c r="L11" s="40">
        <v>6545454.57</v>
      </c>
    </row>
    <row r="12" ht="12.95" customHeight="1" spans="2:12">
      <c r="B12" s="75"/>
      <c r="C12" s="69">
        <v>1012</v>
      </c>
      <c r="D12" s="138" t="s">
        <v>22</v>
      </c>
      <c r="E12" s="40">
        <v>4.72222222222222</v>
      </c>
      <c r="F12" s="40">
        <v>46363636.44</v>
      </c>
      <c r="G12"/>
      <c r="H12" s="40">
        <v>4.72222222222222</v>
      </c>
      <c r="I12" s="40">
        <v>46363636.44</v>
      </c>
      <c r="J12"/>
      <c r="K12" s="40">
        <v>2</v>
      </c>
      <c r="L12" s="40">
        <v>13090909.11</v>
      </c>
    </row>
    <row r="13" ht="12.95" customHeight="1" spans="2:12">
      <c r="B13" s="75"/>
      <c r="C13" s="69">
        <v>1014</v>
      </c>
      <c r="D13" s="138" t="s">
        <v>45</v>
      </c>
      <c r="E13" s="40">
        <v>1.55555555555556</v>
      </c>
      <c r="F13" s="40">
        <v>15272727.5</v>
      </c>
      <c r="G13"/>
      <c r="H13" s="40">
        <v>1.55555555555556</v>
      </c>
      <c r="I13" s="40">
        <v>15272727.5</v>
      </c>
      <c r="J13"/>
      <c r="K13" s="40">
        <v>0</v>
      </c>
      <c r="L13" s="40"/>
    </row>
    <row r="14" ht="12.95" customHeight="1" spans="2:12">
      <c r="B14" s="75"/>
      <c r="C14" s="69">
        <v>1015</v>
      </c>
      <c r="D14" s="138" t="s">
        <v>24</v>
      </c>
      <c r="E14" s="40">
        <v>1</v>
      </c>
      <c r="F14" s="40">
        <v>9818182.13</v>
      </c>
      <c r="G14"/>
      <c r="H14" s="40">
        <v>1</v>
      </c>
      <c r="I14" s="40">
        <v>9818182.13</v>
      </c>
      <c r="J14"/>
      <c r="K14" s="40">
        <v>1</v>
      </c>
      <c r="L14" s="40">
        <v>6545454.75</v>
      </c>
    </row>
    <row r="15" ht="12.95" customHeight="1" spans="2:12">
      <c r="B15" s="75"/>
      <c r="C15" s="69">
        <v>1016</v>
      </c>
      <c r="D15" s="138" t="s">
        <v>25</v>
      </c>
      <c r="E15" s="40">
        <v>3</v>
      </c>
      <c r="F15" s="40">
        <v>29454545.57</v>
      </c>
      <c r="G15"/>
      <c r="H15" s="40">
        <v>3</v>
      </c>
      <c r="I15" s="40">
        <v>29454545.57</v>
      </c>
      <c r="J15"/>
      <c r="K15" s="40">
        <v>1.5</v>
      </c>
      <c r="L15" s="40">
        <v>9818181.86</v>
      </c>
    </row>
    <row r="16" ht="12.95" customHeight="1" spans="2:12">
      <c r="B16" s="75"/>
      <c r="C16" s="69">
        <v>1018</v>
      </c>
      <c r="D16" s="138" t="s">
        <v>27</v>
      </c>
      <c r="E16" s="40">
        <v>10.5</v>
      </c>
      <c r="F16" s="40">
        <v>98967273.14</v>
      </c>
      <c r="G16"/>
      <c r="H16" s="40">
        <v>10.5</v>
      </c>
      <c r="I16" s="40">
        <v>98967273.14</v>
      </c>
      <c r="J16"/>
      <c r="K16" s="40">
        <v>3</v>
      </c>
      <c r="L16" s="40">
        <v>19636363.72</v>
      </c>
    </row>
    <row r="17" ht="12.95" customHeight="1" spans="2:12">
      <c r="B17" s="75"/>
      <c r="C17" s="69">
        <v>1019</v>
      </c>
      <c r="D17" s="138" t="s">
        <v>28</v>
      </c>
      <c r="E17" s="40">
        <v>10.5</v>
      </c>
      <c r="F17" s="40">
        <v>98967273.14</v>
      </c>
      <c r="G17"/>
      <c r="H17" s="40">
        <v>10.5</v>
      </c>
      <c r="I17" s="40">
        <v>98967273.14</v>
      </c>
      <c r="J17"/>
      <c r="K17" s="40">
        <v>3</v>
      </c>
      <c r="L17" s="40">
        <v>19636363.72</v>
      </c>
    </row>
    <row r="18" ht="12.95" customHeight="1" spans="2:12">
      <c r="B18" s="75"/>
      <c r="C18" s="69">
        <v>1022</v>
      </c>
      <c r="D18" s="138" t="s">
        <v>31</v>
      </c>
      <c r="E18" s="40">
        <v>1</v>
      </c>
      <c r="F18" s="40">
        <v>9818181.86</v>
      </c>
      <c r="G18"/>
      <c r="H18" s="40">
        <v>1</v>
      </c>
      <c r="I18" s="40">
        <v>9818181.86</v>
      </c>
      <c r="J18"/>
      <c r="K18" s="40">
        <v>4</v>
      </c>
      <c r="L18" s="40">
        <v>26181818.29</v>
      </c>
    </row>
    <row r="19" ht="12.95" customHeight="1" spans="2:12">
      <c r="B19" s="75"/>
      <c r="C19" s="69">
        <v>1024</v>
      </c>
      <c r="D19" s="138" t="s">
        <v>33</v>
      </c>
      <c r="E19" s="40">
        <v>15</v>
      </c>
      <c r="F19" s="40">
        <v>141381818.18</v>
      </c>
      <c r="G19"/>
      <c r="H19" s="40">
        <v>15</v>
      </c>
      <c r="I19" s="40">
        <v>141381818.18</v>
      </c>
      <c r="J19"/>
      <c r="K19" s="40">
        <v>3</v>
      </c>
      <c r="L19" s="40">
        <v>19636363.64</v>
      </c>
    </row>
    <row r="20" ht="12.95" customHeight="1" spans="2:12">
      <c r="B20" s="75"/>
      <c r="C20" s="69">
        <v>1025</v>
      </c>
      <c r="D20" s="138" t="s">
        <v>34</v>
      </c>
      <c r="E20" s="40">
        <v>10.5</v>
      </c>
      <c r="F20" s="40">
        <v>98967272.94</v>
      </c>
      <c r="G20"/>
      <c r="H20" s="40">
        <v>10.5</v>
      </c>
      <c r="I20" s="40">
        <v>98967272.94</v>
      </c>
      <c r="J20"/>
      <c r="K20" s="40">
        <v>2</v>
      </c>
      <c r="L20" s="40">
        <v>13090909.12</v>
      </c>
    </row>
    <row r="21" ht="12.95" customHeight="1" spans="2:12">
      <c r="B21" s="75"/>
      <c r="C21" s="69">
        <v>1029</v>
      </c>
      <c r="D21" s="138" t="s">
        <v>37</v>
      </c>
      <c r="E21" s="40">
        <v>5</v>
      </c>
      <c r="F21" s="40">
        <v>49090909.22</v>
      </c>
      <c r="G21"/>
      <c r="H21" s="40">
        <v>5</v>
      </c>
      <c r="I21" s="40">
        <v>49090909.22</v>
      </c>
      <c r="J21"/>
      <c r="K21" s="40">
        <v>1</v>
      </c>
      <c r="L21" s="40">
        <v>6545454.56</v>
      </c>
    </row>
    <row r="22" ht="12.95" customHeight="1" spans="2:12">
      <c r="B22" s="75"/>
      <c r="C22" s="69">
        <v>1032</v>
      </c>
      <c r="D22" s="138" t="s">
        <v>46</v>
      </c>
      <c r="E22" s="40">
        <v>5</v>
      </c>
      <c r="F22" s="40">
        <v>49090909.22</v>
      </c>
      <c r="G22"/>
      <c r="H22" s="40">
        <v>5</v>
      </c>
      <c r="I22" s="40">
        <v>49090909.22</v>
      </c>
      <c r="J22"/>
      <c r="K22" s="40">
        <v>1</v>
      </c>
      <c r="L22" s="40">
        <v>6545454.56</v>
      </c>
    </row>
    <row r="23" ht="12.95" customHeight="1" spans="2:12">
      <c r="B23" s="75"/>
      <c r="C23" s="69">
        <v>1033</v>
      </c>
      <c r="D23" s="138" t="s">
        <v>48</v>
      </c>
      <c r="E23" s="40">
        <v>10.5</v>
      </c>
      <c r="F23" s="40">
        <v>98967273.07</v>
      </c>
      <c r="G23"/>
      <c r="H23" s="40">
        <v>10.5</v>
      </c>
      <c r="I23" s="40">
        <v>98967273.07</v>
      </c>
      <c r="J23"/>
      <c r="K23" s="40">
        <v>1.5</v>
      </c>
      <c r="L23" s="40">
        <v>9818181.85</v>
      </c>
    </row>
    <row r="24" ht="12.95" customHeight="1" spans="2:12">
      <c r="B24" s="75"/>
      <c r="C24" s="77">
        <v>1034</v>
      </c>
      <c r="D24" s="138" t="s">
        <v>50</v>
      </c>
      <c r="E24" s="40">
        <v>1</v>
      </c>
      <c r="F24" s="40">
        <v>9818182.13</v>
      </c>
      <c r="G24"/>
      <c r="H24" s="40">
        <v>1</v>
      </c>
      <c r="I24" s="40">
        <v>9818182.13</v>
      </c>
      <c r="J24"/>
      <c r="K24" s="40">
        <v>1</v>
      </c>
      <c r="L24" s="40">
        <v>6545454.75</v>
      </c>
    </row>
    <row r="25" ht="12.95" customHeight="1" spans="2:12">
      <c r="B25" s="75"/>
      <c r="C25" s="78">
        <v>1035</v>
      </c>
      <c r="D25" s="138" t="s">
        <v>54</v>
      </c>
      <c r="E25" s="40">
        <v>0.5</v>
      </c>
      <c r="F25" s="40">
        <v>5040000.14</v>
      </c>
      <c r="G25"/>
      <c r="H25" s="40">
        <v>0.5</v>
      </c>
      <c r="I25" s="40">
        <v>5040000.14</v>
      </c>
      <c r="J25"/>
      <c r="K25" s="40">
        <v>1</v>
      </c>
      <c r="L25" s="40">
        <v>6545454.72</v>
      </c>
    </row>
    <row r="26" ht="12.95" customHeight="1" spans="2:12">
      <c r="B26" s="75"/>
      <c r="C26" s="78">
        <v>1038</v>
      </c>
      <c r="D26" s="138" t="s">
        <v>57</v>
      </c>
      <c r="E26" s="40">
        <v>1</v>
      </c>
      <c r="F26" s="40">
        <v>9818181.97</v>
      </c>
      <c r="G26"/>
      <c r="H26" s="40">
        <v>1</v>
      </c>
      <c r="I26" s="40">
        <v>9818181.97</v>
      </c>
      <c r="J26"/>
      <c r="K26" s="40">
        <v>0.5</v>
      </c>
      <c r="L26" s="40">
        <v>3360000.05</v>
      </c>
    </row>
    <row r="27" ht="12.95" customHeight="1" spans="2:12">
      <c r="B27" s="75"/>
      <c r="C27" s="78">
        <v>1039</v>
      </c>
      <c r="D27" s="138" t="s">
        <v>59</v>
      </c>
      <c r="E27" s="40">
        <v>3</v>
      </c>
      <c r="F27" s="40">
        <v>29454545.7</v>
      </c>
      <c r="G27"/>
      <c r="H27" s="40">
        <v>3</v>
      </c>
      <c r="I27" s="40">
        <v>29454545.7</v>
      </c>
      <c r="J27"/>
      <c r="K27" s="40">
        <v>6</v>
      </c>
      <c r="L27" s="40">
        <v>39272727.6</v>
      </c>
    </row>
    <row r="28" ht="12.95" customHeight="1" spans="2:12">
      <c r="B28" s="75"/>
      <c r="C28" s="78">
        <v>1042</v>
      </c>
      <c r="D28" s="138" t="s">
        <v>66</v>
      </c>
      <c r="E28" s="40">
        <v>1</v>
      </c>
      <c r="F28" s="40">
        <v>9818181.97</v>
      </c>
      <c r="G28"/>
      <c r="H28" s="40">
        <v>1</v>
      </c>
      <c r="I28" s="40">
        <v>9818181.97</v>
      </c>
      <c r="J28"/>
      <c r="K28" s="40">
        <v>0.5</v>
      </c>
      <c r="L28" s="40">
        <v>3360000.05</v>
      </c>
    </row>
    <row r="29" ht="12.95" customHeight="1" spans="2:12">
      <c r="B29" s="75"/>
      <c r="C29" s="78">
        <v>1044</v>
      </c>
      <c r="D29" s="138" t="s">
        <v>69</v>
      </c>
      <c r="E29" s="40">
        <v>1</v>
      </c>
      <c r="F29" s="40">
        <v>9818182.13</v>
      </c>
      <c r="G29"/>
      <c r="H29" s="40">
        <v>1</v>
      </c>
      <c r="I29" s="40">
        <v>9818182.13</v>
      </c>
      <c r="J29"/>
      <c r="K29" s="40">
        <v>1</v>
      </c>
      <c r="L29" s="40">
        <v>6545454.75</v>
      </c>
    </row>
    <row r="30" ht="12.95" customHeight="1" spans="2:12">
      <c r="B30" s="75"/>
      <c r="C30" s="78">
        <v>1047</v>
      </c>
      <c r="D30" s="138" t="s">
        <v>75</v>
      </c>
      <c r="E30" s="40">
        <v>1</v>
      </c>
      <c r="F30" s="40">
        <v>9818182.13</v>
      </c>
      <c r="G30"/>
      <c r="H30" s="40">
        <v>1</v>
      </c>
      <c r="I30" s="40">
        <v>9818182.13</v>
      </c>
      <c r="J30"/>
      <c r="K30" s="40">
        <v>1</v>
      </c>
      <c r="L30" s="40">
        <v>6545454.75</v>
      </c>
    </row>
    <row r="31" ht="12.95" customHeight="1" spans="2:12">
      <c r="B31" s="75"/>
      <c r="C31" s="78">
        <v>1048</v>
      </c>
      <c r="D31" s="138" t="s">
        <v>76</v>
      </c>
      <c r="E31" s="40">
        <v>2</v>
      </c>
      <c r="F31" s="40">
        <v>19636363.71</v>
      </c>
      <c r="G31"/>
      <c r="H31" s="40">
        <v>2</v>
      </c>
      <c r="I31" s="40">
        <v>19636363.71</v>
      </c>
      <c r="J31"/>
      <c r="K31" s="40">
        <v>1</v>
      </c>
      <c r="L31" s="40">
        <v>6545454.57</v>
      </c>
    </row>
    <row r="32" ht="12.95" customHeight="1" spans="2:12">
      <c r="B32" s="75"/>
      <c r="C32" s="78">
        <v>1049</v>
      </c>
      <c r="D32" s="138" t="s">
        <v>77</v>
      </c>
      <c r="E32" s="40">
        <v>8</v>
      </c>
      <c r="F32" s="40">
        <v>78545454.63</v>
      </c>
      <c r="G32"/>
      <c r="H32" s="40">
        <v>8</v>
      </c>
      <c r="I32" s="40">
        <v>78545454.63</v>
      </c>
      <c r="J32"/>
      <c r="K32" s="40">
        <v>2.25</v>
      </c>
      <c r="L32" s="40">
        <v>14727272.74</v>
      </c>
    </row>
    <row r="33" ht="12.95" customHeight="1" spans="2:12">
      <c r="B33" s="75"/>
      <c r="C33" s="78">
        <v>1056</v>
      </c>
      <c r="D33" s="138" t="s">
        <v>93</v>
      </c>
      <c r="E33" s="40">
        <v>18</v>
      </c>
      <c r="F33" s="40">
        <v>169658182.18</v>
      </c>
      <c r="G33"/>
      <c r="H33" s="40">
        <v>18</v>
      </c>
      <c r="I33" s="40">
        <v>169658182.18</v>
      </c>
      <c r="J33"/>
      <c r="K33" s="40">
        <v>7</v>
      </c>
      <c r="L33" s="40">
        <v>43985454.64</v>
      </c>
    </row>
    <row r="34" ht="12.95" customHeight="1" spans="2:12">
      <c r="B34" s="75"/>
      <c r="C34" s="78">
        <v>1057</v>
      </c>
      <c r="D34" s="138" t="s">
        <v>94</v>
      </c>
      <c r="E34" s="40">
        <v>1</v>
      </c>
      <c r="F34" s="40">
        <v>9818182.13</v>
      </c>
      <c r="G34"/>
      <c r="H34" s="40">
        <v>1</v>
      </c>
      <c r="I34" s="40">
        <v>9818182.13</v>
      </c>
      <c r="J34"/>
      <c r="K34" s="40">
        <v>1</v>
      </c>
      <c r="L34" s="40">
        <v>6545454.75</v>
      </c>
    </row>
    <row r="35" ht="12.95" customHeight="1" spans="2:12">
      <c r="B35" s="75"/>
      <c r="C35" s="78">
        <v>1082</v>
      </c>
      <c r="D35" s="139" t="s">
        <v>115</v>
      </c>
      <c r="E35" s="40">
        <v>2</v>
      </c>
      <c r="F35" s="40">
        <v>19636363.71</v>
      </c>
      <c r="G35"/>
      <c r="H35" s="40">
        <v>2</v>
      </c>
      <c r="I35" s="40">
        <v>19636363.71</v>
      </c>
      <c r="J35"/>
      <c r="K35" s="40">
        <v>1</v>
      </c>
      <c r="L35" s="40">
        <v>6545454.57</v>
      </c>
    </row>
    <row r="36" ht="12.95" customHeight="1" spans="2:12">
      <c r="B36" s="75"/>
      <c r="C36" s="78">
        <v>1083</v>
      </c>
      <c r="D36" s="149" t="s">
        <v>117</v>
      </c>
      <c r="E36" s="40">
        <v>0.5</v>
      </c>
      <c r="F36" s="40">
        <v>5040000</v>
      </c>
      <c r="G36"/>
      <c r="H36" s="40">
        <v>0.5</v>
      </c>
      <c r="I36" s="40">
        <v>5040000</v>
      </c>
      <c r="J36"/>
      <c r="K36" s="40">
        <v>0.5</v>
      </c>
      <c r="L36" s="40">
        <v>3360000</v>
      </c>
    </row>
    <row r="37" ht="12.95" customHeight="1" spans="2:12">
      <c r="B37" s="75"/>
      <c r="C37" s="78">
        <v>1084</v>
      </c>
      <c r="D37" s="149" t="s">
        <v>119</v>
      </c>
      <c r="E37" s="40">
        <v>1</v>
      </c>
      <c r="F37" s="40">
        <v>9818181.97</v>
      </c>
      <c r="G37"/>
      <c r="H37" s="40">
        <v>1</v>
      </c>
      <c r="I37" s="40">
        <v>9818181.97</v>
      </c>
      <c r="J37"/>
      <c r="K37" s="40">
        <v>0.5</v>
      </c>
      <c r="L37" s="40">
        <v>3360000.05</v>
      </c>
    </row>
    <row r="38" ht="12.95" customHeight="1" spans="2:12">
      <c r="B38" s="75"/>
      <c r="C38" s="78">
        <v>1085</v>
      </c>
      <c r="D38" s="149" t="s">
        <v>120</v>
      </c>
      <c r="E38" s="40">
        <v>1</v>
      </c>
      <c r="F38" s="40">
        <v>9818181.96</v>
      </c>
      <c r="G38"/>
      <c r="H38" s="40">
        <v>1</v>
      </c>
      <c r="I38" s="40">
        <v>9818181.96</v>
      </c>
      <c r="J38"/>
      <c r="K38" s="40">
        <v>0.75</v>
      </c>
      <c r="L38" s="40">
        <v>5040000.07</v>
      </c>
    </row>
    <row r="39" ht="12.95" customHeight="1" spans="2:12">
      <c r="B39" s="75"/>
      <c r="C39" s="78">
        <v>1087</v>
      </c>
      <c r="D39" s="149" t="s">
        <v>123</v>
      </c>
      <c r="E39" s="40">
        <v>0.5</v>
      </c>
      <c r="F39" s="40">
        <v>5040000</v>
      </c>
      <c r="G39"/>
      <c r="H39" s="40">
        <v>0.5</v>
      </c>
      <c r="I39" s="40">
        <v>5040000</v>
      </c>
      <c r="J39"/>
      <c r="K39" s="40">
        <v>0.5</v>
      </c>
      <c r="L39" s="40">
        <v>3360000</v>
      </c>
    </row>
    <row r="40" ht="12.95" customHeight="1" spans="2:12">
      <c r="B40" s="75"/>
      <c r="C40" s="78">
        <v>1088</v>
      </c>
      <c r="D40" s="149" t="s">
        <v>125</v>
      </c>
      <c r="E40" s="40">
        <v>0.638888888888889</v>
      </c>
      <c r="F40" s="40">
        <v>6440000</v>
      </c>
      <c r="G40"/>
      <c r="H40" s="40">
        <v>0.638888888888889</v>
      </c>
      <c r="I40" s="40">
        <v>6440000</v>
      </c>
      <c r="J40"/>
      <c r="K40" s="40">
        <v>0.5</v>
      </c>
      <c r="L40" s="40">
        <v>3360000</v>
      </c>
    </row>
    <row r="41" ht="12.95" customHeight="1" spans="2:12">
      <c r="B41" s="75"/>
      <c r="C41" s="78">
        <v>1091</v>
      </c>
      <c r="D41" s="149" t="s">
        <v>129</v>
      </c>
      <c r="E41" s="40">
        <v>0.5</v>
      </c>
      <c r="F41" s="40">
        <v>5040000</v>
      </c>
      <c r="G41"/>
      <c r="H41" s="40">
        <v>0.5</v>
      </c>
      <c r="I41" s="40">
        <v>5040000</v>
      </c>
      <c r="J41"/>
      <c r="K41" s="40">
        <v>0.5</v>
      </c>
      <c r="L41" s="40">
        <v>3360000</v>
      </c>
    </row>
    <row r="42" ht="12.95" customHeight="1" spans="2:12">
      <c r="B42" s="75"/>
      <c r="C42" s="78">
        <v>1092</v>
      </c>
      <c r="D42" s="149" t="s">
        <v>131</v>
      </c>
      <c r="E42" s="40">
        <v>0.5</v>
      </c>
      <c r="F42" s="40">
        <v>5040000</v>
      </c>
      <c r="G42"/>
      <c r="H42" s="40">
        <v>0.5</v>
      </c>
      <c r="I42" s="40">
        <v>5040000</v>
      </c>
      <c r="J42"/>
      <c r="K42" s="40">
        <v>0.5</v>
      </c>
      <c r="L42" s="40">
        <v>3360000</v>
      </c>
    </row>
    <row r="43" ht="12.95" customHeight="1" spans="2:12">
      <c r="B43" s="75"/>
      <c r="C43" s="78">
        <v>1093</v>
      </c>
      <c r="D43" s="149" t="s">
        <v>133</v>
      </c>
      <c r="E43" s="40">
        <v>0.5</v>
      </c>
      <c r="F43" s="40">
        <v>5040000</v>
      </c>
      <c r="G43"/>
      <c r="H43" s="40">
        <v>0.5</v>
      </c>
      <c r="I43" s="40">
        <v>5040000</v>
      </c>
      <c r="J43"/>
      <c r="K43" s="40">
        <v>0</v>
      </c>
      <c r="L43" s="40"/>
    </row>
    <row r="44" ht="12.95" customHeight="1" spans="2:12">
      <c r="B44" s="75"/>
      <c r="C44" s="78">
        <v>1095</v>
      </c>
      <c r="D44" s="149" t="s">
        <v>135</v>
      </c>
      <c r="E44" s="40">
        <v>0.5</v>
      </c>
      <c r="F44" s="40">
        <v>5040000</v>
      </c>
      <c r="G44"/>
      <c r="H44" s="40">
        <v>0.5</v>
      </c>
      <c r="I44" s="40">
        <v>5040000</v>
      </c>
      <c r="J44"/>
      <c r="K44" s="40">
        <v>0.5</v>
      </c>
      <c r="L44" s="40">
        <v>3360000</v>
      </c>
    </row>
    <row r="45" ht="12.95" customHeight="1" spans="2:12">
      <c r="B45" s="75"/>
      <c r="C45" s="78">
        <v>1097</v>
      </c>
      <c r="D45" s="149" t="s">
        <v>139</v>
      </c>
      <c r="E45" s="40">
        <v>1.5</v>
      </c>
      <c r="F45" s="40">
        <v>14727272.97</v>
      </c>
      <c r="G45"/>
      <c r="H45" s="40">
        <v>1.5</v>
      </c>
      <c r="I45" s="40">
        <v>14727272.97</v>
      </c>
      <c r="J45"/>
      <c r="K45" s="40">
        <v>0.5</v>
      </c>
      <c r="L45" s="40">
        <v>3360000.06</v>
      </c>
    </row>
    <row r="46" ht="12.95" customHeight="1" spans="2:12">
      <c r="B46" s="75"/>
      <c r="C46" s="77">
        <v>1099</v>
      </c>
      <c r="D46" s="149" t="s">
        <v>143</v>
      </c>
      <c r="E46" s="40">
        <v>3</v>
      </c>
      <c r="F46" s="40">
        <v>29454545.5</v>
      </c>
      <c r="G46"/>
      <c r="H46" s="40">
        <v>3</v>
      </c>
      <c r="I46" s="40">
        <v>29454545.5</v>
      </c>
      <c r="J46"/>
      <c r="K46" s="40">
        <v>0.5</v>
      </c>
      <c r="L46" s="40">
        <v>3360000</v>
      </c>
    </row>
    <row r="47" ht="12.95" customHeight="1" spans="2:12">
      <c r="B47" s="75"/>
      <c r="C47" s="69">
        <v>1103</v>
      </c>
      <c r="D47" s="149" t="s">
        <v>148</v>
      </c>
      <c r="E47" s="40">
        <v>2.52777777777778</v>
      </c>
      <c r="F47" s="40">
        <v>24818181.99</v>
      </c>
      <c r="G47"/>
      <c r="H47" s="40">
        <v>2.52777777777778</v>
      </c>
      <c r="I47" s="40">
        <v>24818181.99</v>
      </c>
      <c r="J47"/>
      <c r="K47" s="40">
        <v>0.5</v>
      </c>
      <c r="L47" s="40">
        <v>3360000.02</v>
      </c>
    </row>
    <row r="48" ht="12.95" customHeight="1" spans="2:12">
      <c r="B48" s="75"/>
      <c r="C48" s="69">
        <v>1104</v>
      </c>
      <c r="D48" s="149" t="s">
        <v>161</v>
      </c>
      <c r="E48" s="40">
        <v>0.555555555555556</v>
      </c>
      <c r="F48" s="40">
        <v>5600000</v>
      </c>
      <c r="G48"/>
      <c r="H48" s="40">
        <v>0.555555555555556</v>
      </c>
      <c r="I48" s="40">
        <v>5600000</v>
      </c>
      <c r="J48"/>
      <c r="K48" s="40">
        <v>0</v>
      </c>
      <c r="L48" s="40"/>
    </row>
    <row r="49" ht="12.95" customHeight="1" spans="2:12">
      <c r="B49" s="75"/>
      <c r="C49" s="69">
        <v>1105</v>
      </c>
      <c r="D49" s="146" t="s">
        <v>162</v>
      </c>
      <c r="E49" s="40">
        <v>1</v>
      </c>
      <c r="F49" s="40">
        <v>9818181.97</v>
      </c>
      <c r="G49"/>
      <c r="H49" s="40">
        <v>1</v>
      </c>
      <c r="I49" s="40">
        <v>9818181.97</v>
      </c>
      <c r="J49"/>
      <c r="K49" s="40">
        <v>0.5</v>
      </c>
      <c r="L49" s="40">
        <v>3360000.05</v>
      </c>
    </row>
    <row r="50" ht="12.95" customHeight="1" spans="2:12">
      <c r="B50" s="81"/>
      <c r="C50" s="140" t="s">
        <v>39</v>
      </c>
      <c r="D50" s="15"/>
      <c r="E50" s="40">
        <f t="shared" ref="E50:I50" si="0">SUM(E9:E49)</f>
        <v>138</v>
      </c>
      <c r="F50" s="40">
        <f t="shared" si="0"/>
        <v>1326683642.39</v>
      </c>
      <c r="H50" s="40">
        <f t="shared" si="0"/>
        <v>138</v>
      </c>
      <c r="I50" s="40">
        <f t="shared" si="0"/>
        <v>1326683642.39</v>
      </c>
      <c r="K50" s="40">
        <f>SUM(K9:K49)</f>
        <v>57.5</v>
      </c>
      <c r="L50" s="40">
        <f>SUM(L9:L49)</f>
        <v>375796366.18</v>
      </c>
    </row>
    <row r="51" ht="12.95" customHeight="1" spans="2:12">
      <c r="B51" s="154" t="s">
        <v>149</v>
      </c>
      <c r="C51" s="69">
        <v>1002</v>
      </c>
      <c r="D51" s="145" t="s">
        <v>13</v>
      </c>
      <c r="E51" s="40">
        <v>4</v>
      </c>
      <c r="F51" s="40">
        <v>39272727.49</v>
      </c>
      <c r="G51"/>
      <c r="H51" s="40">
        <v>4</v>
      </c>
      <c r="I51" s="40">
        <v>39272727.49</v>
      </c>
      <c r="J51"/>
      <c r="K51" s="40">
        <v>0.5</v>
      </c>
      <c r="L51" s="40">
        <v>3360000.02</v>
      </c>
    </row>
    <row r="52" ht="12.95" customHeight="1" spans="2:12">
      <c r="B52" s="83"/>
      <c r="C52" s="69">
        <v>1004</v>
      </c>
      <c r="D52" s="149" t="s">
        <v>14</v>
      </c>
      <c r="E52" s="40">
        <v>4</v>
      </c>
      <c r="F52" s="40">
        <v>39272727.6</v>
      </c>
      <c r="G52"/>
      <c r="H52" s="40">
        <v>4</v>
      </c>
      <c r="I52" s="40">
        <v>39272727.6</v>
      </c>
      <c r="J52"/>
      <c r="K52" s="40">
        <v>3</v>
      </c>
      <c r="L52" s="40">
        <v>19636363.8</v>
      </c>
    </row>
    <row r="53" ht="12.95" customHeight="1" spans="2:12">
      <c r="B53" s="83"/>
      <c r="C53" s="69">
        <v>1005</v>
      </c>
      <c r="D53" s="149" t="s">
        <v>15</v>
      </c>
      <c r="E53" s="40">
        <v>11</v>
      </c>
      <c r="F53" s="40">
        <v>103680000.43</v>
      </c>
      <c r="G53"/>
      <c r="H53" s="40">
        <v>11</v>
      </c>
      <c r="I53" s="40">
        <v>103680000.43</v>
      </c>
      <c r="J53"/>
      <c r="K53" s="40">
        <v>2</v>
      </c>
      <c r="L53" s="40">
        <v>13090909.14</v>
      </c>
    </row>
    <row r="54" ht="12.95" customHeight="1" spans="2:12">
      <c r="B54" s="83"/>
      <c r="C54" s="69">
        <v>1006</v>
      </c>
      <c r="D54" s="149" t="s">
        <v>16</v>
      </c>
      <c r="E54" s="40">
        <v>6</v>
      </c>
      <c r="F54" s="40">
        <v>58909091.21</v>
      </c>
      <c r="G54"/>
      <c r="H54" s="40">
        <v>6</v>
      </c>
      <c r="I54" s="40">
        <v>58909091.21</v>
      </c>
      <c r="J54"/>
      <c r="K54" s="40">
        <v>1</v>
      </c>
      <c r="L54" s="40">
        <v>6545454.58</v>
      </c>
    </row>
    <row r="55" ht="12.95" customHeight="1" spans="2:12">
      <c r="B55" s="83"/>
      <c r="C55" s="69">
        <v>1008</v>
      </c>
      <c r="D55" s="149" t="s">
        <v>18</v>
      </c>
      <c r="E55" s="40">
        <v>1</v>
      </c>
      <c r="F55" s="40">
        <v>9818182.13</v>
      </c>
      <c r="G55"/>
      <c r="H55" s="40">
        <v>1</v>
      </c>
      <c r="I55" s="40">
        <v>9818182.13</v>
      </c>
      <c r="J55"/>
      <c r="K55" s="40">
        <v>1</v>
      </c>
      <c r="L55" s="40">
        <v>6545454.75</v>
      </c>
    </row>
    <row r="56" ht="12.95" customHeight="1" spans="2:12">
      <c r="B56" s="83"/>
      <c r="C56" s="69">
        <v>1010</v>
      </c>
      <c r="D56" s="149" t="s">
        <v>20</v>
      </c>
      <c r="E56" s="40">
        <v>1</v>
      </c>
      <c r="F56" s="40">
        <v>9818182.13</v>
      </c>
      <c r="G56"/>
      <c r="H56" s="40">
        <v>1</v>
      </c>
      <c r="I56" s="40">
        <v>9818182.13</v>
      </c>
      <c r="J56"/>
      <c r="K56" s="40">
        <v>1</v>
      </c>
      <c r="L56" s="40">
        <v>6545454.75</v>
      </c>
    </row>
    <row r="57" ht="12.95" customHeight="1" spans="2:12">
      <c r="B57" s="83"/>
      <c r="C57" s="69">
        <v>1013</v>
      </c>
      <c r="D57" s="149" t="s">
        <v>23</v>
      </c>
      <c r="E57" s="40">
        <v>0</v>
      </c>
      <c r="F57" s="40"/>
      <c r="G57"/>
      <c r="H57" s="40">
        <v>0</v>
      </c>
      <c r="I57" s="40"/>
      <c r="J57"/>
      <c r="K57" s="40">
        <v>1.5</v>
      </c>
      <c r="L57" s="40">
        <v>9818182</v>
      </c>
    </row>
    <row r="58" ht="12.95" customHeight="1" spans="2:12">
      <c r="B58" s="83"/>
      <c r="C58" s="69">
        <v>1017</v>
      </c>
      <c r="D58" s="149" t="s">
        <v>26</v>
      </c>
      <c r="E58" s="40">
        <v>2</v>
      </c>
      <c r="F58" s="40">
        <v>19636363.71</v>
      </c>
      <c r="G58"/>
      <c r="H58" s="40">
        <v>2</v>
      </c>
      <c r="I58" s="40">
        <v>19636363.71</v>
      </c>
      <c r="J58"/>
      <c r="K58" s="40">
        <v>1</v>
      </c>
      <c r="L58" s="40">
        <v>6545454.57</v>
      </c>
    </row>
    <row r="59" ht="12.95" customHeight="1" spans="2:12">
      <c r="B59" s="83"/>
      <c r="C59" s="69">
        <v>1021</v>
      </c>
      <c r="D59" s="149" t="s">
        <v>30</v>
      </c>
      <c r="E59" s="40">
        <v>3</v>
      </c>
      <c r="F59" s="40">
        <v>29454545.45</v>
      </c>
      <c r="G59"/>
      <c r="H59" s="40">
        <v>3</v>
      </c>
      <c r="I59" s="40">
        <v>29454545.45</v>
      </c>
      <c r="J59"/>
      <c r="K59" s="40">
        <v>2</v>
      </c>
      <c r="L59" s="40">
        <v>13090909.09</v>
      </c>
    </row>
    <row r="60" ht="12.95" customHeight="1" spans="2:12">
      <c r="B60" s="83"/>
      <c r="C60" s="84">
        <v>1022</v>
      </c>
      <c r="D60" s="152" t="s">
        <v>31</v>
      </c>
      <c r="E60" s="40">
        <v>1</v>
      </c>
      <c r="F60" s="40">
        <v>9818182</v>
      </c>
      <c r="G60"/>
      <c r="H60" s="40">
        <v>1</v>
      </c>
      <c r="I60" s="40">
        <v>9818182</v>
      </c>
      <c r="J60"/>
      <c r="K60" s="40">
        <v>0</v>
      </c>
      <c r="L60" s="40"/>
    </row>
    <row r="61" ht="12.95" customHeight="1" spans="2:12">
      <c r="B61" s="83"/>
      <c r="C61" s="84">
        <v>1023</v>
      </c>
      <c r="D61" s="152" t="s">
        <v>32</v>
      </c>
      <c r="E61" s="40">
        <v>10.5</v>
      </c>
      <c r="F61" s="40">
        <v>98967272.86</v>
      </c>
      <c r="G61"/>
      <c r="H61" s="40">
        <v>10.5</v>
      </c>
      <c r="I61" s="40">
        <v>98967272.86</v>
      </c>
      <c r="J61"/>
      <c r="K61" s="40">
        <v>11.5</v>
      </c>
      <c r="L61" s="40">
        <v>72261818.28</v>
      </c>
    </row>
    <row r="62" ht="12.95" customHeight="1" spans="2:12">
      <c r="B62" s="83"/>
      <c r="C62" s="84">
        <v>1024</v>
      </c>
      <c r="D62" s="152" t="s">
        <v>33</v>
      </c>
      <c r="E62" s="40">
        <v>0</v>
      </c>
      <c r="F62" s="40"/>
      <c r="G62"/>
      <c r="H62" s="40">
        <v>0</v>
      </c>
      <c r="I62" s="40"/>
      <c r="J62"/>
      <c r="K62" s="40">
        <v>1</v>
      </c>
      <c r="L62" s="40">
        <v>6545455</v>
      </c>
    </row>
    <row r="63" ht="12.95" customHeight="1" spans="2:12">
      <c r="B63" s="83"/>
      <c r="C63" s="85">
        <v>1028</v>
      </c>
      <c r="D63" s="152" t="s">
        <v>36</v>
      </c>
      <c r="E63" s="40">
        <v>1</v>
      </c>
      <c r="F63" s="40">
        <v>9818181.86</v>
      </c>
      <c r="G63"/>
      <c r="H63" s="40">
        <v>1</v>
      </c>
      <c r="I63" s="40">
        <v>9818181.86</v>
      </c>
      <c r="J63"/>
      <c r="K63" s="40">
        <v>4</v>
      </c>
      <c r="L63" s="40">
        <v>26181818.29</v>
      </c>
    </row>
    <row r="64" ht="12.95" customHeight="1" spans="2:12">
      <c r="B64" s="83"/>
      <c r="C64" s="84">
        <v>1030</v>
      </c>
      <c r="D64" s="152" t="s">
        <v>38</v>
      </c>
      <c r="E64" s="40">
        <v>11</v>
      </c>
      <c r="F64" s="40">
        <v>103680000.22</v>
      </c>
      <c r="G64"/>
      <c r="H64" s="40">
        <v>11</v>
      </c>
      <c r="I64" s="40">
        <v>103680000.22</v>
      </c>
      <c r="J64"/>
      <c r="K64" s="40">
        <v>1</v>
      </c>
      <c r="L64" s="40">
        <v>6545454.56</v>
      </c>
    </row>
    <row r="65" ht="12.95" customHeight="1" spans="2:12">
      <c r="B65" s="83"/>
      <c r="C65" s="84">
        <v>1037</v>
      </c>
      <c r="D65" s="152" t="s">
        <v>56</v>
      </c>
      <c r="E65" s="40">
        <v>1</v>
      </c>
      <c r="F65" s="40">
        <v>9818181.97</v>
      </c>
      <c r="G65"/>
      <c r="H65" s="40">
        <v>1</v>
      </c>
      <c r="I65" s="40">
        <v>9818181.97</v>
      </c>
      <c r="J65"/>
      <c r="K65" s="40">
        <v>0.5</v>
      </c>
      <c r="L65" s="40">
        <v>3360000.05</v>
      </c>
    </row>
    <row r="66" ht="12.95" customHeight="1" spans="2:12">
      <c r="B66" s="83"/>
      <c r="C66" s="84">
        <v>1041</v>
      </c>
      <c r="D66" s="152" t="s">
        <v>65</v>
      </c>
      <c r="E66" s="40">
        <v>1.5</v>
      </c>
      <c r="F66" s="40">
        <v>14727272.88</v>
      </c>
      <c r="G66"/>
      <c r="H66" s="40">
        <v>1.5</v>
      </c>
      <c r="I66" s="40">
        <v>14727272.88</v>
      </c>
      <c r="J66"/>
      <c r="K66" s="40">
        <v>2</v>
      </c>
      <c r="L66" s="40">
        <v>13090909.23</v>
      </c>
    </row>
    <row r="67" ht="12.95" customHeight="1" spans="2:12">
      <c r="B67" s="83"/>
      <c r="C67" s="84">
        <v>1045</v>
      </c>
      <c r="D67" s="153" t="s">
        <v>71</v>
      </c>
      <c r="E67" s="40">
        <v>0.5</v>
      </c>
      <c r="F67" s="40">
        <v>5040000</v>
      </c>
      <c r="G67"/>
      <c r="H67" s="40">
        <v>0.5</v>
      </c>
      <c r="I67" s="40">
        <v>5040000</v>
      </c>
      <c r="J67"/>
      <c r="K67" s="40">
        <v>0</v>
      </c>
      <c r="L67" s="40"/>
    </row>
    <row r="68" ht="12.95" customHeight="1" spans="2:12">
      <c r="B68" s="83"/>
      <c r="C68" s="84">
        <v>1051</v>
      </c>
      <c r="D68" s="152" t="s">
        <v>79</v>
      </c>
      <c r="E68" s="40">
        <v>2</v>
      </c>
      <c r="F68" s="40">
        <v>19636363.71</v>
      </c>
      <c r="G68"/>
      <c r="H68" s="40">
        <v>2</v>
      </c>
      <c r="I68" s="40">
        <v>19636363.71</v>
      </c>
      <c r="J68"/>
      <c r="K68" s="40">
        <v>1</v>
      </c>
      <c r="L68" s="40">
        <v>6545454.57</v>
      </c>
    </row>
    <row r="69" ht="12.95" customHeight="1" spans="2:12">
      <c r="B69" s="83"/>
      <c r="C69" s="84">
        <v>1052</v>
      </c>
      <c r="D69" s="152" t="s">
        <v>80</v>
      </c>
      <c r="E69" s="40">
        <v>5</v>
      </c>
      <c r="F69" s="40">
        <v>49090909.09</v>
      </c>
      <c r="G69"/>
      <c r="H69" s="40">
        <v>5</v>
      </c>
      <c r="I69" s="40">
        <v>49090909.09</v>
      </c>
      <c r="J69"/>
      <c r="K69" s="40">
        <v>1.5</v>
      </c>
      <c r="L69" s="40">
        <v>9818181.82</v>
      </c>
    </row>
    <row r="70" ht="12.95" customHeight="1" spans="2:12">
      <c r="B70" s="83"/>
      <c r="C70" s="84">
        <v>1054</v>
      </c>
      <c r="D70" s="152" t="s">
        <v>83</v>
      </c>
      <c r="E70" s="40">
        <v>25</v>
      </c>
      <c r="F70" s="40">
        <v>235636363.8</v>
      </c>
      <c r="G70"/>
      <c r="H70" s="40">
        <v>25</v>
      </c>
      <c r="I70" s="40">
        <v>235636363.8</v>
      </c>
      <c r="J70"/>
      <c r="K70" s="40">
        <v>8</v>
      </c>
      <c r="L70" s="40">
        <v>52363636.4</v>
      </c>
    </row>
    <row r="71" ht="12.95" customHeight="1" spans="2:12">
      <c r="B71" s="83"/>
      <c r="C71" s="84">
        <v>1058</v>
      </c>
      <c r="D71" s="152" t="s">
        <v>98</v>
      </c>
      <c r="E71" s="40">
        <v>2.75</v>
      </c>
      <c r="F71" s="40">
        <v>27000000.08</v>
      </c>
      <c r="G71"/>
      <c r="H71" s="40">
        <v>2.75</v>
      </c>
      <c r="I71" s="40">
        <v>27000000.08</v>
      </c>
      <c r="J71"/>
      <c r="K71" s="40">
        <v>1.5</v>
      </c>
      <c r="L71" s="40">
        <v>9818181.85</v>
      </c>
    </row>
    <row r="72" ht="12.95" customHeight="1" spans="2:12">
      <c r="B72" s="83"/>
      <c r="C72" s="84">
        <v>1086</v>
      </c>
      <c r="D72" s="152" t="s">
        <v>121</v>
      </c>
      <c r="E72" s="40">
        <v>11</v>
      </c>
      <c r="F72" s="40">
        <v>103680000.12</v>
      </c>
      <c r="G72"/>
      <c r="H72" s="40">
        <v>11</v>
      </c>
      <c r="I72" s="40">
        <v>103680000.12</v>
      </c>
      <c r="J72"/>
      <c r="K72" s="40">
        <v>5</v>
      </c>
      <c r="L72" s="40">
        <v>32727272.76</v>
      </c>
    </row>
    <row r="73" ht="12.95" customHeight="1" spans="2:12">
      <c r="B73" s="83"/>
      <c r="C73" s="84">
        <v>1090</v>
      </c>
      <c r="D73" s="152" t="s">
        <v>126</v>
      </c>
      <c r="E73" s="40">
        <v>1</v>
      </c>
      <c r="F73" s="40">
        <v>9818181.97</v>
      </c>
      <c r="G73"/>
      <c r="H73" s="40">
        <v>1</v>
      </c>
      <c r="I73" s="40">
        <v>9818181.97</v>
      </c>
      <c r="J73"/>
      <c r="K73" s="40">
        <v>0.5</v>
      </c>
      <c r="L73" s="40">
        <v>3360000.05</v>
      </c>
    </row>
    <row r="74" ht="12.95" customHeight="1" spans="2:12">
      <c r="B74" s="83"/>
      <c r="C74" s="84">
        <v>1096</v>
      </c>
      <c r="D74" s="152" t="s">
        <v>137</v>
      </c>
      <c r="E74" s="40">
        <v>3</v>
      </c>
      <c r="F74" s="40">
        <v>29454545.45</v>
      </c>
      <c r="G74"/>
      <c r="H74" s="40">
        <v>3</v>
      </c>
      <c r="I74" s="40">
        <v>29454545.45</v>
      </c>
      <c r="J74"/>
      <c r="K74" s="40">
        <v>2</v>
      </c>
      <c r="L74" s="40">
        <v>13090909.09</v>
      </c>
    </row>
    <row r="75" ht="12.95" customHeight="1" spans="2:12">
      <c r="B75" s="83"/>
      <c r="C75" s="84">
        <v>1100</v>
      </c>
      <c r="D75" s="152" t="s">
        <v>144</v>
      </c>
      <c r="E75" s="40">
        <v>1.02777777777778</v>
      </c>
      <c r="F75" s="40">
        <v>10090909.5</v>
      </c>
      <c r="G75"/>
      <c r="H75" s="40">
        <v>1.02777777777778</v>
      </c>
      <c r="I75" s="40">
        <v>10090909.5</v>
      </c>
      <c r="J75"/>
      <c r="K75" s="40">
        <v>0</v>
      </c>
      <c r="L75" s="40"/>
    </row>
    <row r="76" ht="12.95" customHeight="1" spans="2:12">
      <c r="B76" s="83"/>
      <c r="C76" s="84">
        <v>1102</v>
      </c>
      <c r="D76" s="152" t="s">
        <v>146</v>
      </c>
      <c r="E76" s="40">
        <v>3</v>
      </c>
      <c r="F76" s="40">
        <v>29454545.82</v>
      </c>
      <c r="G76"/>
      <c r="H76" s="40">
        <v>3</v>
      </c>
      <c r="I76" s="40">
        <v>29454545.82</v>
      </c>
      <c r="J76"/>
      <c r="K76" s="40">
        <v>2.16666666666667</v>
      </c>
      <c r="L76" s="40">
        <v>14181818.36</v>
      </c>
    </row>
    <row r="77" ht="12.95" customHeight="1" spans="2:12">
      <c r="B77" s="83"/>
      <c r="C77" s="84">
        <v>1106</v>
      </c>
      <c r="D77" s="152" t="s">
        <v>163</v>
      </c>
      <c r="E77" s="40">
        <v>3</v>
      </c>
      <c r="F77" s="40">
        <v>29454545.5</v>
      </c>
      <c r="G77"/>
      <c r="H77" s="40">
        <v>3</v>
      </c>
      <c r="I77" s="40">
        <v>29454545.5</v>
      </c>
      <c r="J77"/>
      <c r="K77" s="40">
        <v>0.5</v>
      </c>
      <c r="L77" s="40">
        <v>3360000</v>
      </c>
    </row>
    <row r="78" ht="12.95" customHeight="1" spans="2:12">
      <c r="B78" s="83"/>
      <c r="C78" s="84">
        <v>1107</v>
      </c>
      <c r="D78" s="152" t="s">
        <v>150</v>
      </c>
      <c r="E78" s="40">
        <v>2</v>
      </c>
      <c r="F78" s="40">
        <v>19636363.66</v>
      </c>
      <c r="G78"/>
      <c r="H78" s="40">
        <v>2</v>
      </c>
      <c r="I78" s="40">
        <v>19636363.66</v>
      </c>
      <c r="J78"/>
      <c r="K78" s="40">
        <v>3</v>
      </c>
      <c r="L78" s="40">
        <v>19636363.67</v>
      </c>
    </row>
    <row r="79" ht="12.95" customHeight="1" spans="2:12">
      <c r="B79" s="83"/>
      <c r="C79" s="84">
        <v>1108</v>
      </c>
      <c r="D79" s="152" t="s">
        <v>164</v>
      </c>
      <c r="E79" s="40">
        <v>1</v>
      </c>
      <c r="F79" s="40">
        <v>9818182.13</v>
      </c>
      <c r="G79"/>
      <c r="H79" s="40">
        <v>1</v>
      </c>
      <c r="I79" s="40">
        <v>9818182.13</v>
      </c>
      <c r="J79"/>
      <c r="K79" s="40">
        <v>1</v>
      </c>
      <c r="L79" s="40">
        <v>6545454.75</v>
      </c>
    </row>
    <row r="80" ht="12.95" customHeight="1" spans="2:12">
      <c r="B80" s="83"/>
      <c r="C80" s="84">
        <v>1109</v>
      </c>
      <c r="D80" s="152" t="s">
        <v>165</v>
      </c>
      <c r="E80" s="40">
        <v>1</v>
      </c>
      <c r="F80" s="40">
        <v>9818182.13</v>
      </c>
      <c r="G80"/>
      <c r="H80" s="40">
        <v>1</v>
      </c>
      <c r="I80" s="40">
        <v>9818182.13</v>
      </c>
      <c r="J80"/>
      <c r="K80" s="40">
        <v>1</v>
      </c>
      <c r="L80" s="40">
        <v>6545454.75</v>
      </c>
    </row>
    <row r="81" ht="12.95" customHeight="1" spans="2:12">
      <c r="B81" s="83"/>
      <c r="C81" s="84">
        <v>1110</v>
      </c>
      <c r="D81" s="152" t="s">
        <v>151</v>
      </c>
      <c r="E81" s="40">
        <v>1</v>
      </c>
      <c r="F81" s="40">
        <v>9818182.09</v>
      </c>
      <c r="G81"/>
      <c r="H81" s="40">
        <v>1</v>
      </c>
      <c r="I81" s="40">
        <v>9818182.09</v>
      </c>
      <c r="J81"/>
      <c r="K81" s="40">
        <v>1</v>
      </c>
      <c r="L81" s="40">
        <v>6545454.73</v>
      </c>
    </row>
    <row r="82" ht="12.95" customHeight="1" spans="2:12">
      <c r="B82" s="89"/>
      <c r="C82" s="140" t="s">
        <v>39</v>
      </c>
      <c r="D82" s="15"/>
      <c r="E82" s="40">
        <v>120.277777777778</v>
      </c>
      <c r="F82" s="40">
        <v>1154138187</v>
      </c>
      <c r="G82"/>
      <c r="H82" s="40">
        <v>120.277777777778</v>
      </c>
      <c r="I82" s="40">
        <v>1154138187</v>
      </c>
      <c r="J82"/>
      <c r="K82" s="40">
        <v>61.1666666666667</v>
      </c>
      <c r="L82" s="40">
        <v>397701820.92</v>
      </c>
    </row>
    <row r="83" ht="12.95" customHeight="1" spans="2:12">
      <c r="B83" s="143" t="s">
        <v>166</v>
      </c>
      <c r="C83" s="79">
        <v>1002</v>
      </c>
      <c r="D83" s="152" t="s">
        <v>13</v>
      </c>
      <c r="E83" s="40">
        <v>0</v>
      </c>
      <c r="F83" s="40"/>
      <c r="G83"/>
      <c r="H83" s="40">
        <v>0</v>
      </c>
      <c r="I83" s="40"/>
      <c r="J83"/>
      <c r="K83" s="40">
        <v>0.5</v>
      </c>
      <c r="L83" s="40">
        <v>3360000</v>
      </c>
    </row>
    <row r="84" ht="12.95" customHeight="1" spans="2:12">
      <c r="B84" s="23"/>
      <c r="C84" s="80">
        <v>1003</v>
      </c>
      <c r="D84" s="152" t="s">
        <v>52</v>
      </c>
      <c r="E84" s="40">
        <v>3</v>
      </c>
      <c r="F84" s="40">
        <v>29454545.7</v>
      </c>
      <c r="G84"/>
      <c r="H84" s="40">
        <v>3</v>
      </c>
      <c r="I84" s="40">
        <v>29454545.7</v>
      </c>
      <c r="J84"/>
      <c r="K84" s="40">
        <v>1</v>
      </c>
      <c r="L84" s="40">
        <v>6545454.6</v>
      </c>
    </row>
    <row r="85" ht="12.95" customHeight="1" spans="2:12">
      <c r="B85" s="23"/>
      <c r="C85" s="79">
        <v>1012</v>
      </c>
      <c r="D85" s="152" t="s">
        <v>22</v>
      </c>
      <c r="E85" s="40">
        <v>0</v>
      </c>
      <c r="F85" s="40"/>
      <c r="G85"/>
      <c r="H85" s="40">
        <v>0</v>
      </c>
      <c r="I85" s="40"/>
      <c r="J85"/>
      <c r="K85" s="40">
        <v>1</v>
      </c>
      <c r="L85" s="40">
        <v>6545455</v>
      </c>
    </row>
    <row r="86" ht="12.95" customHeight="1" spans="2:12">
      <c r="B86" s="23"/>
      <c r="C86" s="79">
        <v>1016</v>
      </c>
      <c r="D86" s="152" t="s">
        <v>25</v>
      </c>
      <c r="E86" s="40">
        <v>1</v>
      </c>
      <c r="F86" s="40">
        <v>9818182.13</v>
      </c>
      <c r="G86"/>
      <c r="H86" s="40">
        <v>1</v>
      </c>
      <c r="I86" s="40">
        <v>9818182.13</v>
      </c>
      <c r="J86"/>
      <c r="K86" s="40">
        <v>1</v>
      </c>
      <c r="L86" s="40">
        <v>6545454.75</v>
      </c>
    </row>
    <row r="87" ht="12.95" customHeight="1" spans="2:12">
      <c r="B87" s="23"/>
      <c r="C87" s="79">
        <v>1022</v>
      </c>
      <c r="D87" s="152" t="s">
        <v>31</v>
      </c>
      <c r="E87" s="40">
        <v>0</v>
      </c>
      <c r="F87" s="40"/>
      <c r="G87"/>
      <c r="H87" s="40">
        <v>0</v>
      </c>
      <c r="I87" s="40"/>
      <c r="J87"/>
      <c r="K87" s="40">
        <v>1</v>
      </c>
      <c r="L87" s="40">
        <v>6545455</v>
      </c>
    </row>
    <row r="88" ht="12.95" customHeight="1" spans="2:12">
      <c r="B88" s="23"/>
      <c r="C88" s="79">
        <v>1024</v>
      </c>
      <c r="D88" s="152" t="s">
        <v>33</v>
      </c>
      <c r="E88" s="40">
        <v>3</v>
      </c>
      <c r="F88" s="40">
        <v>29454545.57</v>
      </c>
      <c r="G88"/>
      <c r="H88" s="40">
        <v>3</v>
      </c>
      <c r="I88" s="40">
        <v>29454545.57</v>
      </c>
      <c r="J88"/>
      <c r="K88" s="40">
        <v>5</v>
      </c>
      <c r="L88" s="40">
        <v>32727272.87</v>
      </c>
    </row>
    <row r="89" ht="12.95" customHeight="1" spans="2:12">
      <c r="B89" s="23"/>
      <c r="C89" s="79">
        <v>1025</v>
      </c>
      <c r="D89" s="152" t="s">
        <v>34</v>
      </c>
      <c r="E89" s="40">
        <v>0</v>
      </c>
      <c r="F89" s="40"/>
      <c r="G89"/>
      <c r="H89" s="40">
        <v>0</v>
      </c>
      <c r="I89" s="40"/>
      <c r="J89"/>
      <c r="K89" s="40">
        <v>2</v>
      </c>
      <c r="L89" s="40">
        <v>13090910</v>
      </c>
    </row>
    <row r="90" ht="12.95" customHeight="1" spans="2:12">
      <c r="B90" s="23"/>
      <c r="C90" s="79">
        <v>1029</v>
      </c>
      <c r="D90" s="152" t="s">
        <v>37</v>
      </c>
      <c r="E90" s="40">
        <v>1</v>
      </c>
      <c r="F90" s="40">
        <v>9818182.13</v>
      </c>
      <c r="G90"/>
      <c r="H90" s="40">
        <v>1</v>
      </c>
      <c r="I90" s="40">
        <v>9818182.13</v>
      </c>
      <c r="J90"/>
      <c r="K90" s="40">
        <v>1</v>
      </c>
      <c r="L90" s="40">
        <v>6545454.75</v>
      </c>
    </row>
    <row r="91" ht="12.95" customHeight="1" spans="2:12">
      <c r="B91" s="23"/>
      <c r="C91" s="79">
        <v>1040</v>
      </c>
      <c r="D91" s="152" t="s">
        <v>61</v>
      </c>
      <c r="E91" s="40">
        <v>1</v>
      </c>
      <c r="F91" s="40">
        <v>9818182.13</v>
      </c>
      <c r="G91"/>
      <c r="H91" s="40">
        <v>1</v>
      </c>
      <c r="I91" s="40">
        <v>9818182.13</v>
      </c>
      <c r="J91"/>
      <c r="K91" s="40">
        <v>1</v>
      </c>
      <c r="L91" s="40">
        <v>6545454.75</v>
      </c>
    </row>
    <row r="92" ht="12.95" customHeight="1" spans="2:12">
      <c r="B92" s="23"/>
      <c r="C92" s="79">
        <v>1043</v>
      </c>
      <c r="D92" s="152" t="s">
        <v>68</v>
      </c>
      <c r="E92" s="40">
        <v>2</v>
      </c>
      <c r="F92" s="40">
        <v>19636363.97</v>
      </c>
      <c r="G92"/>
      <c r="H92" s="40">
        <v>2</v>
      </c>
      <c r="I92" s="40">
        <v>19636363.97</v>
      </c>
      <c r="J92"/>
      <c r="K92" s="40">
        <v>0.5</v>
      </c>
      <c r="L92" s="40">
        <v>3360000.06</v>
      </c>
    </row>
    <row r="93" ht="12.95" customHeight="1" spans="2:12">
      <c r="B93" s="23"/>
      <c r="C93" s="79">
        <v>1057</v>
      </c>
      <c r="D93" s="152" t="s">
        <v>94</v>
      </c>
      <c r="E93" s="40">
        <v>0</v>
      </c>
      <c r="F93" s="40"/>
      <c r="G93"/>
      <c r="H93" s="40">
        <v>0</v>
      </c>
      <c r="I93" s="40"/>
      <c r="J93"/>
      <c r="K93" s="40">
        <v>1</v>
      </c>
      <c r="L93" s="40">
        <v>6545455</v>
      </c>
    </row>
    <row r="94" ht="12.95" customHeight="1" spans="2:12">
      <c r="B94" s="23"/>
      <c r="C94" s="79">
        <v>1058</v>
      </c>
      <c r="D94" s="152" t="s">
        <v>98</v>
      </c>
      <c r="E94" s="40">
        <v>0</v>
      </c>
      <c r="F94" s="40"/>
      <c r="G94"/>
      <c r="H94" s="40">
        <v>0</v>
      </c>
      <c r="I94" s="40"/>
      <c r="J94"/>
      <c r="K94" s="40">
        <v>1</v>
      </c>
      <c r="L94" s="40">
        <v>6545455</v>
      </c>
    </row>
    <row r="95" ht="12.95" customHeight="1" spans="2:12">
      <c r="B95" s="23"/>
      <c r="C95" s="79">
        <v>1095</v>
      </c>
      <c r="D95" s="152" t="s">
        <v>135</v>
      </c>
      <c r="E95" s="40">
        <v>1</v>
      </c>
      <c r="F95" s="40">
        <v>9818182</v>
      </c>
      <c r="G95"/>
      <c r="H95" s="40">
        <v>1</v>
      </c>
      <c r="I95" s="40">
        <v>9818182</v>
      </c>
      <c r="J95"/>
      <c r="K95" s="40">
        <v>0</v>
      </c>
      <c r="L95" s="40"/>
    </row>
    <row r="96" ht="12.95" customHeight="1" spans="2:12">
      <c r="B96" s="23"/>
      <c r="C96" s="79">
        <v>1098</v>
      </c>
      <c r="D96" s="152" t="s">
        <v>141</v>
      </c>
      <c r="E96" s="40">
        <v>1</v>
      </c>
      <c r="F96" s="40">
        <v>9818182.13</v>
      </c>
      <c r="G96"/>
      <c r="H96" s="40">
        <v>1</v>
      </c>
      <c r="I96" s="40">
        <v>9818182.13</v>
      </c>
      <c r="J96"/>
      <c r="K96" s="40">
        <v>1</v>
      </c>
      <c r="L96" s="40">
        <v>6545454.75</v>
      </c>
    </row>
    <row r="97" ht="12.95" customHeight="1" spans="2:12">
      <c r="B97" s="23"/>
      <c r="C97" s="79">
        <v>1104</v>
      </c>
      <c r="D97" s="152" t="s">
        <v>161</v>
      </c>
      <c r="E97" s="40">
        <v>0.5</v>
      </c>
      <c r="F97" s="40">
        <v>5040000</v>
      </c>
      <c r="G97"/>
      <c r="H97" s="40">
        <v>0.5</v>
      </c>
      <c r="I97" s="40">
        <v>5040000</v>
      </c>
      <c r="J97"/>
      <c r="K97" s="40">
        <v>0</v>
      </c>
      <c r="L97" s="40"/>
    </row>
    <row r="98" ht="12.95" customHeight="1" spans="2:12">
      <c r="B98" s="5"/>
      <c r="C98" s="140" t="s">
        <v>39</v>
      </c>
      <c r="D98" s="15"/>
      <c r="E98" s="40">
        <f t="shared" ref="E98:I98" si="1">SUM(E83:E97)</f>
        <v>13.5</v>
      </c>
      <c r="F98" s="40">
        <f t="shared" si="1"/>
        <v>132676365.76</v>
      </c>
      <c r="H98" s="40">
        <f t="shared" si="1"/>
        <v>13.5</v>
      </c>
      <c r="I98" s="40">
        <f t="shared" si="1"/>
        <v>132676365.76</v>
      </c>
      <c r="K98" s="40">
        <f>SUM(K83:K97)</f>
        <v>17</v>
      </c>
      <c r="L98" s="40">
        <f>SUM(L83:L97)</f>
        <v>111447276.53</v>
      </c>
    </row>
    <row r="99" ht="12.95" customHeight="1" spans="2:12">
      <c r="B99" s="143" t="s">
        <v>167</v>
      </c>
      <c r="C99" s="79">
        <v>1021</v>
      </c>
      <c r="D99" s="152" t="s">
        <v>30</v>
      </c>
      <c r="E99" s="40">
        <v>1</v>
      </c>
      <c r="F99" s="40">
        <v>9818182</v>
      </c>
      <c r="G99"/>
      <c r="H99" s="40">
        <v>1</v>
      </c>
      <c r="I99" s="40">
        <v>9818182</v>
      </c>
      <c r="J99"/>
      <c r="K99" s="40">
        <v>0</v>
      </c>
      <c r="L99" s="40"/>
    </row>
    <row r="100" ht="12.95" customHeight="1" spans="2:12">
      <c r="B100" s="23"/>
      <c r="C100" s="79">
        <v>1022</v>
      </c>
      <c r="D100" s="152" t="s">
        <v>31</v>
      </c>
      <c r="E100" s="40">
        <v>0</v>
      </c>
      <c r="F100" s="40"/>
      <c r="G100"/>
      <c r="H100" s="40">
        <v>0</v>
      </c>
      <c r="I100" s="40"/>
      <c r="J100"/>
      <c r="K100" s="40">
        <v>1</v>
      </c>
      <c r="L100" s="40">
        <v>6545455</v>
      </c>
    </row>
    <row r="101" ht="12.95" customHeight="1" spans="2:12">
      <c r="B101" s="23"/>
      <c r="C101" s="80">
        <v>1025</v>
      </c>
      <c r="D101" s="152" t="s">
        <v>34</v>
      </c>
      <c r="E101" s="40">
        <v>0</v>
      </c>
      <c r="F101" s="40"/>
      <c r="G101"/>
      <c r="H101" s="40">
        <v>0</v>
      </c>
      <c r="I101" s="40"/>
      <c r="J101"/>
      <c r="K101" s="40">
        <v>2</v>
      </c>
      <c r="L101" s="40">
        <v>13090910</v>
      </c>
    </row>
    <row r="102" ht="12.95" customHeight="1" spans="2:12">
      <c r="B102" s="23"/>
      <c r="C102" s="79">
        <v>1030</v>
      </c>
      <c r="D102" s="152" t="s">
        <v>38</v>
      </c>
      <c r="E102" s="40">
        <v>1</v>
      </c>
      <c r="F102" s="40">
        <v>9818182.13</v>
      </c>
      <c r="G102"/>
      <c r="H102" s="40">
        <v>1</v>
      </c>
      <c r="I102" s="40">
        <v>9818182.13</v>
      </c>
      <c r="J102"/>
      <c r="K102" s="40">
        <v>1</v>
      </c>
      <c r="L102" s="40">
        <v>6545454.75</v>
      </c>
    </row>
    <row r="103" ht="12.95" customHeight="1" spans="2:12">
      <c r="B103" s="23"/>
      <c r="C103" s="79">
        <v>1042</v>
      </c>
      <c r="D103" s="152" t="s">
        <v>66</v>
      </c>
      <c r="E103" s="40">
        <v>0.5</v>
      </c>
      <c r="F103" s="40">
        <v>5040000</v>
      </c>
      <c r="G103"/>
      <c r="H103" s="40">
        <v>0.5</v>
      </c>
      <c r="I103" s="40">
        <v>5040000</v>
      </c>
      <c r="J103"/>
      <c r="K103" s="40">
        <v>0.5</v>
      </c>
      <c r="L103" s="40">
        <v>3360000</v>
      </c>
    </row>
    <row r="104" ht="12.95" customHeight="1" spans="2:12">
      <c r="B104" s="23"/>
      <c r="C104" s="79">
        <v>1049</v>
      </c>
      <c r="D104" s="152" t="s">
        <v>77</v>
      </c>
      <c r="E104" s="40">
        <v>0</v>
      </c>
      <c r="F104" s="40"/>
      <c r="G104"/>
      <c r="H104" s="40">
        <v>0</v>
      </c>
      <c r="I104" s="40"/>
      <c r="J104"/>
      <c r="K104" s="40">
        <v>0.5</v>
      </c>
      <c r="L104" s="40">
        <v>3360000</v>
      </c>
    </row>
    <row r="105" ht="12.95" customHeight="1" spans="2:12">
      <c r="B105" s="23"/>
      <c r="C105" s="79">
        <v>1052</v>
      </c>
      <c r="D105" s="152" t="s">
        <v>80</v>
      </c>
      <c r="E105" s="40">
        <v>0</v>
      </c>
      <c r="F105" s="40"/>
      <c r="G105"/>
      <c r="H105" s="40">
        <v>0</v>
      </c>
      <c r="I105" s="40"/>
      <c r="J105"/>
      <c r="K105" s="40">
        <v>0.5</v>
      </c>
      <c r="L105" s="40">
        <v>3360000</v>
      </c>
    </row>
    <row r="106" ht="12.95" customHeight="1" spans="2:12">
      <c r="B106" s="5"/>
      <c r="C106" s="140" t="s">
        <v>39</v>
      </c>
      <c r="D106" s="15"/>
      <c r="E106" s="40">
        <f>SUM(E99:E105)</f>
        <v>2.5</v>
      </c>
      <c r="F106" s="40">
        <f>SUM(F99:F105)</f>
        <v>24676364.13</v>
      </c>
      <c r="H106" s="40">
        <f>SUM(H99:H105)</f>
        <v>2.5</v>
      </c>
      <c r="I106" s="40">
        <f>SUM(I99:I105)</f>
        <v>24676364.13</v>
      </c>
      <c r="K106" s="40">
        <f>SUM(K99:K105)</f>
        <v>5.5</v>
      </c>
      <c r="L106" s="40">
        <f>SUM(L99:L105)</f>
        <v>36261819.75</v>
      </c>
    </row>
    <row r="107" ht="12.95" customHeight="1" spans="2:12">
      <c r="B107" s="154" t="s">
        <v>168</v>
      </c>
      <c r="C107" s="84">
        <v>1001</v>
      </c>
      <c r="D107" s="152" t="s">
        <v>41</v>
      </c>
      <c r="E107" s="40">
        <v>0</v>
      </c>
      <c r="F107" s="40"/>
      <c r="G107"/>
      <c r="H107" s="40">
        <v>0</v>
      </c>
      <c r="I107" s="40"/>
      <c r="J107"/>
      <c r="K107" s="40">
        <v>1</v>
      </c>
      <c r="L107" s="40">
        <v>6545455</v>
      </c>
    </row>
    <row r="108" ht="12.95" customHeight="1" spans="2:12">
      <c r="B108" s="83"/>
      <c r="C108" s="84">
        <v>1016</v>
      </c>
      <c r="D108" s="152" t="s">
        <v>25</v>
      </c>
      <c r="E108" s="40">
        <v>0</v>
      </c>
      <c r="F108" s="40"/>
      <c r="G108"/>
      <c r="H108" s="40">
        <v>0</v>
      </c>
      <c r="I108" s="40"/>
      <c r="J108"/>
      <c r="K108" s="40">
        <v>1</v>
      </c>
      <c r="L108" s="40">
        <v>6545455</v>
      </c>
    </row>
    <row r="109" ht="12.95" customHeight="1" spans="2:12">
      <c r="B109" s="83"/>
      <c r="C109" s="84">
        <v>1019</v>
      </c>
      <c r="D109" s="152" t="s">
        <v>28</v>
      </c>
      <c r="E109" s="40">
        <v>0</v>
      </c>
      <c r="F109" s="40"/>
      <c r="G109"/>
      <c r="H109" s="40">
        <v>0</v>
      </c>
      <c r="I109" s="40"/>
      <c r="J109"/>
      <c r="K109" s="40">
        <v>2</v>
      </c>
      <c r="L109" s="40">
        <v>13090910</v>
      </c>
    </row>
    <row r="110" ht="12.95" customHeight="1" spans="2:12">
      <c r="B110" s="83"/>
      <c r="C110" s="84">
        <v>1020</v>
      </c>
      <c r="D110" s="152" t="s">
        <v>29</v>
      </c>
      <c r="E110" s="40">
        <v>0.5</v>
      </c>
      <c r="F110" s="40">
        <v>5040000</v>
      </c>
      <c r="G110"/>
      <c r="H110" s="40">
        <v>0.5</v>
      </c>
      <c r="I110" s="40">
        <v>5040000</v>
      </c>
      <c r="J110"/>
      <c r="K110" s="40">
        <v>0.5</v>
      </c>
      <c r="L110" s="40">
        <v>3360000</v>
      </c>
    </row>
    <row r="111" ht="12.95" customHeight="1" spans="2:12">
      <c r="B111" s="83"/>
      <c r="C111" s="69">
        <v>1052</v>
      </c>
      <c r="D111" s="149" t="s">
        <v>80</v>
      </c>
      <c r="E111" s="40">
        <v>1.38888888888889</v>
      </c>
      <c r="F111" s="40">
        <v>15454545.63</v>
      </c>
      <c r="G111"/>
      <c r="H111" s="40">
        <v>1.38888888888889</v>
      </c>
      <c r="I111" s="40">
        <v>15454545.63</v>
      </c>
      <c r="J111"/>
      <c r="K111" s="40">
        <v>1.45</v>
      </c>
      <c r="L111" s="40">
        <v>10756363.76</v>
      </c>
    </row>
    <row r="112" ht="12.95" customHeight="1" spans="2:12">
      <c r="B112" s="83"/>
      <c r="C112" s="69">
        <v>1097</v>
      </c>
      <c r="D112" s="146" t="s">
        <v>139</v>
      </c>
      <c r="E112" s="40">
        <v>1</v>
      </c>
      <c r="F112" s="40">
        <v>9818182</v>
      </c>
      <c r="G112"/>
      <c r="H112" s="40">
        <v>1</v>
      </c>
      <c r="I112" s="40">
        <v>9818182</v>
      </c>
      <c r="J112"/>
      <c r="K112" s="40">
        <v>0</v>
      </c>
      <c r="L112" s="40"/>
    </row>
    <row r="113" ht="12.95" customHeight="1" spans="2:12">
      <c r="B113" s="89"/>
      <c r="C113" s="140" t="s">
        <v>39</v>
      </c>
      <c r="D113" s="15"/>
      <c r="E113" s="40">
        <f>SUM(E107:E112)</f>
        <v>2.88888888888889</v>
      </c>
      <c r="F113" s="40">
        <f>SUM(F107:F112)</f>
        <v>30312727.63</v>
      </c>
      <c r="H113" s="40">
        <f>SUM(H107:H112)</f>
        <v>2.88888888888889</v>
      </c>
      <c r="I113" s="40">
        <f>SUM(I107:I112)</f>
        <v>30312727.63</v>
      </c>
      <c r="K113" s="40">
        <f>SUM(K107:K112)</f>
        <v>5.95</v>
      </c>
      <c r="L113" s="40">
        <f>SUM(L107:L112)</f>
        <v>40298183.76</v>
      </c>
    </row>
    <row r="114" ht="12.95" customHeight="1" spans="2:12">
      <c r="B114" s="143" t="s">
        <v>169</v>
      </c>
      <c r="C114" s="69">
        <v>1012</v>
      </c>
      <c r="D114" s="149" t="s">
        <v>22</v>
      </c>
      <c r="E114" s="40">
        <v>0</v>
      </c>
      <c r="F114" s="40"/>
      <c r="G114"/>
      <c r="H114" s="40">
        <v>0</v>
      </c>
      <c r="I114" s="40"/>
      <c r="J114"/>
      <c r="K114" s="40">
        <v>1</v>
      </c>
      <c r="L114" s="40">
        <v>6545455</v>
      </c>
    </row>
    <row r="115" ht="12.95" customHeight="1" spans="2:12">
      <c r="B115" s="23"/>
      <c r="C115" s="69">
        <v>1018</v>
      </c>
      <c r="D115" s="146" t="s">
        <v>27</v>
      </c>
      <c r="E115" s="40">
        <v>0</v>
      </c>
      <c r="F115" s="40"/>
      <c r="G115"/>
      <c r="H115" s="40">
        <v>0</v>
      </c>
      <c r="I115" s="40"/>
      <c r="J115"/>
      <c r="K115" s="40">
        <v>2</v>
      </c>
      <c r="L115" s="40">
        <v>13090910</v>
      </c>
    </row>
    <row r="116" ht="12.95" customHeight="1" spans="2:12">
      <c r="B116" s="23"/>
      <c r="C116" s="69">
        <v>1022</v>
      </c>
      <c r="D116" s="149" t="s">
        <v>31</v>
      </c>
      <c r="E116" s="40">
        <v>1</v>
      </c>
      <c r="F116" s="40">
        <v>9818182</v>
      </c>
      <c r="G116"/>
      <c r="H116" s="40">
        <v>1</v>
      </c>
      <c r="I116" s="40">
        <v>9818182</v>
      </c>
      <c r="J116"/>
      <c r="K116" s="40">
        <v>0</v>
      </c>
      <c r="L116" s="40"/>
    </row>
    <row r="117" ht="12.95" customHeight="1" spans="2:12">
      <c r="B117" s="23"/>
      <c r="C117" s="69">
        <v>1024</v>
      </c>
      <c r="D117" s="149" t="s">
        <v>33</v>
      </c>
      <c r="E117" s="40">
        <v>1</v>
      </c>
      <c r="F117" s="40">
        <v>9818182.13</v>
      </c>
      <c r="G117"/>
      <c r="H117" s="40">
        <v>1</v>
      </c>
      <c r="I117" s="40">
        <v>9818182.13</v>
      </c>
      <c r="J117"/>
      <c r="K117" s="40">
        <v>1</v>
      </c>
      <c r="L117" s="40">
        <v>6545454.75</v>
      </c>
    </row>
    <row r="118" ht="12.95" customHeight="1" spans="2:12">
      <c r="B118" s="23"/>
      <c r="C118" s="69">
        <v>1030</v>
      </c>
      <c r="D118" s="149" t="s">
        <v>38</v>
      </c>
      <c r="E118" s="40">
        <v>0</v>
      </c>
      <c r="F118" s="40"/>
      <c r="G118"/>
      <c r="H118" s="40">
        <v>0</v>
      </c>
      <c r="I118" s="40"/>
      <c r="J118"/>
      <c r="K118" s="40">
        <v>2</v>
      </c>
      <c r="L118" s="40">
        <v>13090910</v>
      </c>
    </row>
    <row r="119" ht="12.95" customHeight="1" spans="2:12">
      <c r="B119" s="23"/>
      <c r="C119" s="69">
        <v>1034</v>
      </c>
      <c r="D119" s="149" t="s">
        <v>50</v>
      </c>
      <c r="E119" s="40">
        <v>0</v>
      </c>
      <c r="F119" s="40"/>
      <c r="G119"/>
      <c r="H119" s="40">
        <v>0</v>
      </c>
      <c r="I119" s="40"/>
      <c r="J119"/>
      <c r="K119" s="40">
        <v>1</v>
      </c>
      <c r="L119" s="40">
        <v>6545455</v>
      </c>
    </row>
    <row r="120" ht="12.95" customHeight="1" spans="2:12">
      <c r="B120" s="23"/>
      <c r="C120" s="69">
        <v>1037</v>
      </c>
      <c r="D120" s="149" t="s">
        <v>56</v>
      </c>
      <c r="E120" s="40">
        <v>0.5</v>
      </c>
      <c r="F120" s="40">
        <v>5040000</v>
      </c>
      <c r="G120"/>
      <c r="H120" s="40">
        <v>0.5</v>
      </c>
      <c r="I120" s="40">
        <v>5040000</v>
      </c>
      <c r="J120"/>
      <c r="K120" s="40">
        <v>0.5</v>
      </c>
      <c r="L120" s="40">
        <v>3360000</v>
      </c>
    </row>
    <row r="121" ht="12.95" customHeight="1" spans="2:12">
      <c r="B121" s="23"/>
      <c r="C121" s="69">
        <v>1048</v>
      </c>
      <c r="D121" s="149" t="s">
        <v>76</v>
      </c>
      <c r="E121" s="40">
        <v>0</v>
      </c>
      <c r="F121" s="40"/>
      <c r="G121"/>
      <c r="H121" s="40">
        <v>0</v>
      </c>
      <c r="I121" s="40"/>
      <c r="J121"/>
      <c r="K121" s="40">
        <v>2</v>
      </c>
      <c r="L121" s="40">
        <v>13090910</v>
      </c>
    </row>
    <row r="122" ht="12.95" customHeight="1" spans="2:12">
      <c r="B122" s="23"/>
      <c r="C122" s="69">
        <v>1091</v>
      </c>
      <c r="D122" s="149" t="s">
        <v>129</v>
      </c>
      <c r="E122" s="40">
        <v>0.5</v>
      </c>
      <c r="F122" s="40">
        <v>5040000</v>
      </c>
      <c r="G122"/>
      <c r="H122" s="40">
        <v>0.5</v>
      </c>
      <c r="I122" s="40">
        <v>5040000</v>
      </c>
      <c r="J122"/>
      <c r="K122" s="40">
        <v>0.5</v>
      </c>
      <c r="L122" s="40">
        <v>3360000</v>
      </c>
    </row>
    <row r="123" ht="12.95" customHeight="1" spans="2:12">
      <c r="B123" s="23"/>
      <c r="C123" s="69">
        <v>1097</v>
      </c>
      <c r="D123" s="149" t="s">
        <v>139</v>
      </c>
      <c r="E123" s="40">
        <v>1</v>
      </c>
      <c r="F123" s="40">
        <v>9818182</v>
      </c>
      <c r="G123"/>
      <c r="H123" s="40">
        <v>1</v>
      </c>
      <c r="I123" s="40">
        <v>9818182</v>
      </c>
      <c r="J123"/>
      <c r="K123" s="40">
        <v>0</v>
      </c>
      <c r="L123" s="40"/>
    </row>
    <row r="124" ht="12.95" customHeight="1" spans="2:12">
      <c r="B124" s="23"/>
      <c r="C124" s="69">
        <v>1105</v>
      </c>
      <c r="D124" s="146" t="s">
        <v>162</v>
      </c>
      <c r="E124" s="40">
        <v>0.5</v>
      </c>
      <c r="F124" s="40">
        <v>5040000</v>
      </c>
      <c r="G124"/>
      <c r="H124" s="40">
        <v>0.5</v>
      </c>
      <c r="I124" s="40">
        <v>5040000</v>
      </c>
      <c r="J124"/>
      <c r="K124" s="40">
        <v>0</v>
      </c>
      <c r="L124" s="40"/>
    </row>
    <row r="125" ht="12.95" customHeight="1" spans="2:12">
      <c r="B125" s="5"/>
      <c r="C125" s="140" t="s">
        <v>39</v>
      </c>
      <c r="D125" s="15"/>
      <c r="E125" s="40">
        <v>4.5</v>
      </c>
      <c r="F125" s="40">
        <v>44574546.13</v>
      </c>
      <c r="G125"/>
      <c r="H125" s="40">
        <v>4.5</v>
      </c>
      <c r="I125" s="40">
        <v>44574546.13</v>
      </c>
      <c r="J125"/>
      <c r="K125" s="40">
        <v>10</v>
      </c>
      <c r="L125" s="40">
        <v>65629094.75</v>
      </c>
    </row>
    <row r="126" ht="12.95" customHeight="1" spans="2:12">
      <c r="B126" s="155" t="s">
        <v>170</v>
      </c>
      <c r="C126" s="69">
        <v>1011</v>
      </c>
      <c r="D126" s="149" t="s">
        <v>21</v>
      </c>
      <c r="E126" s="40">
        <v>2</v>
      </c>
      <c r="F126" s="40">
        <v>19636363.71</v>
      </c>
      <c r="G126"/>
      <c r="H126" s="40">
        <v>2</v>
      </c>
      <c r="I126" s="40">
        <v>19636363.71</v>
      </c>
      <c r="J126"/>
      <c r="K126" s="40">
        <v>1</v>
      </c>
      <c r="L126" s="40">
        <v>6545454.57</v>
      </c>
    </row>
    <row r="127" ht="12.95" customHeight="1" spans="2:12">
      <c r="B127" s="20"/>
      <c r="C127" s="69">
        <v>1052</v>
      </c>
      <c r="D127" s="149" t="s">
        <v>80</v>
      </c>
      <c r="E127" s="40">
        <v>0</v>
      </c>
      <c r="F127" s="40"/>
      <c r="G127"/>
      <c r="H127" s="40">
        <v>0</v>
      </c>
      <c r="I127" s="40"/>
      <c r="J127"/>
      <c r="K127" s="40">
        <v>0.5</v>
      </c>
      <c r="L127" s="40">
        <v>3360000</v>
      </c>
    </row>
    <row r="128" ht="12.95" customHeight="1" spans="2:12">
      <c r="B128" s="20"/>
      <c r="C128" s="69">
        <v>1093</v>
      </c>
      <c r="D128" s="146" t="s">
        <v>133</v>
      </c>
      <c r="E128" s="40">
        <v>0.5</v>
      </c>
      <c r="F128" s="40">
        <v>5040000</v>
      </c>
      <c r="G128"/>
      <c r="H128" s="40">
        <v>0.5</v>
      </c>
      <c r="I128" s="40">
        <v>5040000</v>
      </c>
      <c r="J128"/>
      <c r="K128" s="40">
        <v>0.5</v>
      </c>
      <c r="L128" s="40">
        <v>3360000</v>
      </c>
    </row>
    <row r="129" ht="12.95" customHeight="1" spans="2:12">
      <c r="B129" s="22"/>
      <c r="C129" s="147" t="s">
        <v>39</v>
      </c>
      <c r="D129" s="15"/>
      <c r="E129" s="40">
        <f>SUM(E126:E128)</f>
        <v>2.5</v>
      </c>
      <c r="F129" s="40">
        <f>SUM(F126:F128)</f>
        <v>24676363.71</v>
      </c>
      <c r="H129" s="40">
        <f>SUM(H126:H128)</f>
        <v>2.5</v>
      </c>
      <c r="I129" s="40">
        <f>SUM(I126:I128)</f>
        <v>24676363.71</v>
      </c>
      <c r="K129" s="40">
        <f>SUM(K126:K128)</f>
        <v>2</v>
      </c>
      <c r="L129" s="40">
        <f>SUM(L126:L128)</f>
        <v>13265454.57</v>
      </c>
    </row>
    <row r="130" ht="12.95" customHeight="1" spans="2:12">
      <c r="B130" s="156" t="s">
        <v>171</v>
      </c>
      <c r="C130" s="94">
        <v>1024</v>
      </c>
      <c r="D130" s="149" t="s">
        <v>33</v>
      </c>
      <c r="E130" s="40">
        <v>0</v>
      </c>
      <c r="F130" s="40"/>
      <c r="G130"/>
      <c r="H130" s="40">
        <v>0</v>
      </c>
      <c r="I130" s="40"/>
      <c r="J130"/>
      <c r="K130" s="40">
        <v>1</v>
      </c>
      <c r="L130" s="40">
        <v>6545455</v>
      </c>
    </row>
    <row r="131" ht="12.95" customHeight="1" spans="2:12">
      <c r="B131" s="95"/>
      <c r="C131" s="147" t="s">
        <v>39</v>
      </c>
      <c r="D131" s="15"/>
      <c r="E131" s="40">
        <f t="shared" ref="E131:I131" si="2">E130</f>
        <v>0</v>
      </c>
      <c r="F131" s="40">
        <f t="shared" si="2"/>
        <v>0</v>
      </c>
      <c r="H131" s="40">
        <f t="shared" si="2"/>
        <v>0</v>
      </c>
      <c r="I131" s="40">
        <f t="shared" si="2"/>
        <v>0</v>
      </c>
      <c r="K131" s="40">
        <f>K130</f>
        <v>1</v>
      </c>
      <c r="L131" s="40">
        <f>L130</f>
        <v>6545455</v>
      </c>
    </row>
    <row r="132" ht="12.95" customHeight="1" spans="2:12">
      <c r="B132" s="156" t="s">
        <v>172</v>
      </c>
      <c r="C132" s="94">
        <v>1004</v>
      </c>
      <c r="D132" s="149" t="s">
        <v>14</v>
      </c>
      <c r="E132" s="40">
        <v>0</v>
      </c>
      <c r="F132" s="40"/>
      <c r="G132"/>
      <c r="H132" s="40">
        <v>0</v>
      </c>
      <c r="I132" s="40"/>
      <c r="J132"/>
      <c r="K132" s="40">
        <v>0.5</v>
      </c>
      <c r="L132" s="40">
        <v>3360000</v>
      </c>
    </row>
    <row r="133" ht="12.95" customHeight="1" spans="2:12">
      <c r="B133" s="96"/>
      <c r="C133" s="94">
        <v>1016</v>
      </c>
      <c r="D133" s="149" t="s">
        <v>25</v>
      </c>
      <c r="E133" s="40">
        <v>0.5</v>
      </c>
      <c r="F133" s="40">
        <v>5040000</v>
      </c>
      <c r="G133"/>
      <c r="H133" s="40">
        <v>0.5</v>
      </c>
      <c r="I133" s="40">
        <v>5040000</v>
      </c>
      <c r="J133"/>
      <c r="K133" s="40">
        <v>0.5</v>
      </c>
      <c r="L133" s="40">
        <v>3360000</v>
      </c>
    </row>
    <row r="134" ht="12.95" customHeight="1" spans="2:12">
      <c r="B134" s="96"/>
      <c r="C134" s="94">
        <v>1021</v>
      </c>
      <c r="D134" s="149" t="s">
        <v>30</v>
      </c>
      <c r="E134" s="40">
        <v>0</v>
      </c>
      <c r="F134" s="40"/>
      <c r="G134"/>
      <c r="H134" s="40">
        <v>0</v>
      </c>
      <c r="I134" s="40"/>
      <c r="J134"/>
      <c r="K134" s="40">
        <v>1</v>
      </c>
      <c r="L134" s="40">
        <v>6545455</v>
      </c>
    </row>
    <row r="135" ht="12.95" customHeight="1" spans="2:12">
      <c r="B135" s="96"/>
      <c r="C135" s="94">
        <v>1036</v>
      </c>
      <c r="D135" s="146" t="s">
        <v>63</v>
      </c>
      <c r="E135" s="40">
        <v>11</v>
      </c>
      <c r="F135" s="40">
        <v>103680720</v>
      </c>
      <c r="G135"/>
      <c r="H135" s="40">
        <v>11</v>
      </c>
      <c r="I135" s="40">
        <v>103680720</v>
      </c>
      <c r="J135"/>
      <c r="K135" s="40">
        <v>6</v>
      </c>
      <c r="L135" s="40">
        <v>39272400</v>
      </c>
    </row>
    <row r="136" ht="12.95" customHeight="1" spans="2:12">
      <c r="B136" s="96"/>
      <c r="C136" s="94">
        <v>1049</v>
      </c>
      <c r="D136" s="149" t="s">
        <v>77</v>
      </c>
      <c r="E136" s="40">
        <v>0.5</v>
      </c>
      <c r="F136" s="40">
        <v>5040000</v>
      </c>
      <c r="G136"/>
      <c r="H136" s="40">
        <v>0.5</v>
      </c>
      <c r="I136" s="40">
        <v>5040000</v>
      </c>
      <c r="J136"/>
      <c r="K136" s="40">
        <v>0.5</v>
      </c>
      <c r="L136" s="40">
        <v>3360000</v>
      </c>
    </row>
    <row r="137" ht="12.95" customHeight="1" spans="2:12">
      <c r="B137" s="96"/>
      <c r="C137" s="94">
        <v>1058</v>
      </c>
      <c r="D137" s="149" t="s">
        <v>98</v>
      </c>
      <c r="E137" s="40">
        <v>0.5</v>
      </c>
      <c r="F137" s="40">
        <v>5040000</v>
      </c>
      <c r="G137"/>
      <c r="H137" s="40">
        <v>0.5</v>
      </c>
      <c r="I137" s="40">
        <v>5040000</v>
      </c>
      <c r="J137"/>
      <c r="K137" s="40">
        <v>0</v>
      </c>
      <c r="L137" s="40"/>
    </row>
    <row r="138" ht="12.95" customHeight="1" spans="2:12">
      <c r="B138" s="96"/>
      <c r="C138" s="94">
        <v>1097</v>
      </c>
      <c r="D138" s="146" t="s">
        <v>139</v>
      </c>
      <c r="E138" s="40">
        <v>0</v>
      </c>
      <c r="F138" s="40"/>
      <c r="G138"/>
      <c r="H138" s="40">
        <v>0</v>
      </c>
      <c r="I138" s="40"/>
      <c r="J138"/>
      <c r="K138" s="40">
        <v>1</v>
      </c>
      <c r="L138" s="40">
        <v>6545455</v>
      </c>
    </row>
    <row r="139" ht="12.95" customHeight="1" spans="2:12">
      <c r="B139" s="95"/>
      <c r="C139" s="147" t="s">
        <v>39</v>
      </c>
      <c r="D139" s="15"/>
      <c r="E139" s="40">
        <v>12.5</v>
      </c>
      <c r="F139" s="40">
        <v>118800720</v>
      </c>
      <c r="G139"/>
      <c r="H139" s="40">
        <v>12.5</v>
      </c>
      <c r="I139" s="40">
        <v>118800720</v>
      </c>
      <c r="J139"/>
      <c r="K139" s="40">
        <v>9.5</v>
      </c>
      <c r="L139" s="40">
        <v>62443310</v>
      </c>
    </row>
    <row r="140" ht="12.95" customHeight="1" spans="2:12">
      <c r="B140" s="156" t="s">
        <v>173</v>
      </c>
      <c r="C140" s="94">
        <v>1002</v>
      </c>
      <c r="D140" s="149" t="s">
        <v>13</v>
      </c>
      <c r="E140" s="40">
        <v>0</v>
      </c>
      <c r="F140" s="40"/>
      <c r="G140"/>
      <c r="H140" s="40">
        <v>0</v>
      </c>
      <c r="I140" s="40"/>
      <c r="J140"/>
      <c r="K140" s="40">
        <v>0.5</v>
      </c>
      <c r="L140" s="40">
        <v>3360000</v>
      </c>
    </row>
    <row r="141" ht="12.95" customHeight="1" spans="2:12">
      <c r="B141" s="96"/>
      <c r="C141" s="94">
        <v>1034</v>
      </c>
      <c r="D141" s="149" t="s">
        <v>50</v>
      </c>
      <c r="E141" s="40">
        <v>0.5</v>
      </c>
      <c r="F141" s="40">
        <v>5040000</v>
      </c>
      <c r="G141"/>
      <c r="H141" s="40">
        <v>0.5</v>
      </c>
      <c r="I141" s="40">
        <v>5040000</v>
      </c>
      <c r="J141"/>
      <c r="K141" s="40">
        <v>0</v>
      </c>
      <c r="L141" s="40"/>
    </row>
    <row r="142" ht="12.95" customHeight="1" spans="2:12">
      <c r="B142" s="96"/>
      <c r="C142" s="94">
        <v>1090</v>
      </c>
      <c r="D142" s="149" t="s">
        <v>126</v>
      </c>
      <c r="E142" s="40">
        <v>0</v>
      </c>
      <c r="F142" s="40"/>
      <c r="G142"/>
      <c r="H142" s="40">
        <v>0</v>
      </c>
      <c r="I142" s="40"/>
      <c r="J142"/>
      <c r="K142" s="40">
        <v>1</v>
      </c>
      <c r="L142" s="40">
        <v>6545455</v>
      </c>
    </row>
    <row r="143" ht="12.95" customHeight="1" spans="2:12">
      <c r="B143" s="96"/>
      <c r="C143" s="94">
        <v>1111</v>
      </c>
      <c r="D143" s="146" t="s">
        <v>174</v>
      </c>
      <c r="E143" s="40">
        <v>1</v>
      </c>
      <c r="F143" s="40">
        <v>9818182</v>
      </c>
      <c r="G143"/>
      <c r="H143" s="40">
        <v>1</v>
      </c>
      <c r="I143" s="40">
        <v>9818182</v>
      </c>
      <c r="J143"/>
      <c r="K143" s="40">
        <v>0</v>
      </c>
      <c r="L143" s="40"/>
    </row>
    <row r="144" ht="12.95" customHeight="1" spans="2:12">
      <c r="B144" s="95"/>
      <c r="C144" s="147" t="s">
        <v>39</v>
      </c>
      <c r="D144" s="15"/>
      <c r="E144" s="40">
        <v>1.5</v>
      </c>
      <c r="F144" s="40">
        <v>14858182</v>
      </c>
      <c r="G144"/>
      <c r="H144" s="40">
        <v>1.5</v>
      </c>
      <c r="I144" s="40">
        <v>14858182</v>
      </c>
      <c r="J144"/>
      <c r="K144" s="40">
        <v>1.5</v>
      </c>
      <c r="L144" s="40">
        <v>9905455</v>
      </c>
    </row>
    <row r="145" ht="12.95" customHeight="1" spans="2:12">
      <c r="B145" s="137" t="s">
        <v>175</v>
      </c>
      <c r="C145" s="69">
        <v>1001</v>
      </c>
      <c r="D145" s="149" t="s">
        <v>41</v>
      </c>
      <c r="E145" s="40">
        <v>0.5</v>
      </c>
      <c r="F145" s="40">
        <v>5040000.14</v>
      </c>
      <c r="G145"/>
      <c r="H145" s="40">
        <v>0.5</v>
      </c>
      <c r="I145" s="40">
        <v>5040000.14</v>
      </c>
      <c r="J145"/>
      <c r="K145" s="40">
        <v>1</v>
      </c>
      <c r="L145" s="40">
        <v>6545454.72</v>
      </c>
    </row>
    <row r="146" ht="12.95" customHeight="1" spans="2:12">
      <c r="B146" s="75"/>
      <c r="C146" s="69">
        <v>1016</v>
      </c>
      <c r="D146" s="149" t="s">
        <v>25</v>
      </c>
      <c r="E146" s="40">
        <v>0</v>
      </c>
      <c r="F146" s="40"/>
      <c r="G146"/>
      <c r="H146" s="40">
        <v>0</v>
      </c>
      <c r="I146" s="40"/>
      <c r="J146"/>
      <c r="K146" s="40">
        <v>1</v>
      </c>
      <c r="L146" s="40">
        <v>6545455</v>
      </c>
    </row>
    <row r="147" ht="12.95" customHeight="1" spans="2:12">
      <c r="B147" s="75"/>
      <c r="C147" s="69">
        <v>1017</v>
      </c>
      <c r="D147" s="149" t="s">
        <v>26</v>
      </c>
      <c r="E147" s="40">
        <v>0.5</v>
      </c>
      <c r="F147" s="40">
        <v>5040000.14</v>
      </c>
      <c r="G147"/>
      <c r="H147" s="40">
        <v>0.5</v>
      </c>
      <c r="I147" s="40">
        <v>5040000.14</v>
      </c>
      <c r="J147"/>
      <c r="K147" s="40">
        <v>1</v>
      </c>
      <c r="L147" s="40">
        <v>6545454.72</v>
      </c>
    </row>
    <row r="148" ht="12.95" customHeight="1" spans="2:12">
      <c r="B148" s="75"/>
      <c r="C148" s="69">
        <v>1047</v>
      </c>
      <c r="D148" s="149" t="s">
        <v>75</v>
      </c>
      <c r="E148" s="40">
        <v>1</v>
      </c>
      <c r="F148" s="40">
        <v>9818182.13</v>
      </c>
      <c r="G148"/>
      <c r="H148" s="40">
        <v>1</v>
      </c>
      <c r="I148" s="40">
        <v>9818182.13</v>
      </c>
      <c r="J148"/>
      <c r="K148" s="40">
        <v>1</v>
      </c>
      <c r="L148" s="40">
        <v>6545454.75</v>
      </c>
    </row>
    <row r="149" ht="12.95" customHeight="1" spans="2:12">
      <c r="B149" s="75"/>
      <c r="C149" s="69">
        <v>1057</v>
      </c>
      <c r="D149" s="149" t="s">
        <v>94</v>
      </c>
      <c r="E149" s="40">
        <v>0.5</v>
      </c>
      <c r="F149" s="40">
        <v>5040000</v>
      </c>
      <c r="G149"/>
      <c r="H149" s="40">
        <v>0.5</v>
      </c>
      <c r="I149" s="40">
        <v>5040000</v>
      </c>
      <c r="J149"/>
      <c r="K149" s="40">
        <v>0.5</v>
      </c>
      <c r="L149" s="40">
        <v>3360000</v>
      </c>
    </row>
    <row r="150" ht="12.95" customHeight="1" spans="2:12">
      <c r="B150" s="75"/>
      <c r="C150" s="69">
        <v>1085</v>
      </c>
      <c r="D150" s="146" t="s">
        <v>120</v>
      </c>
      <c r="E150" s="40">
        <v>0</v>
      </c>
      <c r="F150" s="40"/>
      <c r="G150"/>
      <c r="H150" s="40">
        <v>0</v>
      </c>
      <c r="I150" s="40"/>
      <c r="J150"/>
      <c r="K150" s="40">
        <v>0.5</v>
      </c>
      <c r="L150" s="40">
        <v>3360000</v>
      </c>
    </row>
    <row r="151" ht="12.95" customHeight="1" spans="2:12">
      <c r="B151" s="81"/>
      <c r="C151" s="140" t="s">
        <v>39</v>
      </c>
      <c r="D151" s="15"/>
      <c r="E151" s="40">
        <v>2.5</v>
      </c>
      <c r="F151" s="40">
        <v>24938182.4</v>
      </c>
      <c r="G151"/>
      <c r="H151" s="40">
        <v>2.5</v>
      </c>
      <c r="I151" s="40">
        <v>24938182.4</v>
      </c>
      <c r="J151"/>
      <c r="K151" s="40">
        <v>5</v>
      </c>
      <c r="L151" s="40">
        <v>32901819.2</v>
      </c>
    </row>
    <row r="152" ht="12.95" customHeight="1" spans="2:12">
      <c r="B152" s="137" t="s">
        <v>176</v>
      </c>
      <c r="C152" s="69">
        <v>1003</v>
      </c>
      <c r="D152" s="142" t="s">
        <v>52</v>
      </c>
      <c r="E152" s="40">
        <v>1</v>
      </c>
      <c r="F152" s="40">
        <v>9818182</v>
      </c>
      <c r="G152"/>
      <c r="H152" s="40">
        <v>1</v>
      </c>
      <c r="I152" s="40">
        <v>9818182</v>
      </c>
      <c r="J152"/>
      <c r="K152" s="40">
        <v>0</v>
      </c>
      <c r="L152" s="40"/>
    </row>
    <row r="153" ht="12.95" customHeight="1" spans="2:12">
      <c r="B153" s="81"/>
      <c r="C153" s="140" t="s">
        <v>39</v>
      </c>
      <c r="D153" s="15"/>
      <c r="E153" s="40">
        <v>1</v>
      </c>
      <c r="F153" s="40">
        <v>9818182</v>
      </c>
      <c r="G153"/>
      <c r="H153" s="40">
        <v>1</v>
      </c>
      <c r="I153" s="40">
        <v>9818182</v>
      </c>
      <c r="J153"/>
      <c r="K153" s="40">
        <v>0</v>
      </c>
      <c r="L153" s="40">
        <v>0</v>
      </c>
    </row>
    <row r="154" ht="12.95" customHeight="1" spans="2:12">
      <c r="B154" s="137" t="s">
        <v>177</v>
      </c>
      <c r="C154" s="69">
        <v>1006</v>
      </c>
      <c r="D154" s="145" t="s">
        <v>16</v>
      </c>
      <c r="E154" s="40">
        <v>0</v>
      </c>
      <c r="F154" s="40"/>
      <c r="G154"/>
      <c r="H154" s="40">
        <v>0</v>
      </c>
      <c r="I154" s="40"/>
      <c r="J154"/>
      <c r="K154" s="40">
        <v>1</v>
      </c>
      <c r="L154" s="40">
        <v>6545455</v>
      </c>
    </row>
    <row r="155" ht="12.95" customHeight="1" spans="2:12">
      <c r="B155" s="75"/>
      <c r="C155" s="69">
        <v>1065</v>
      </c>
      <c r="D155" s="149" t="s">
        <v>110</v>
      </c>
      <c r="E155" s="40">
        <v>0.5</v>
      </c>
      <c r="F155" s="40">
        <v>6545454.6</v>
      </c>
      <c r="G155"/>
      <c r="H155" s="40">
        <v>0.5</v>
      </c>
      <c r="I155" s="40">
        <v>6545454.6</v>
      </c>
      <c r="J155"/>
      <c r="K155" s="40">
        <v>1</v>
      </c>
      <c r="L155" s="40">
        <v>8727272.8</v>
      </c>
    </row>
    <row r="156" ht="12.95" customHeight="1" spans="2:12">
      <c r="B156" s="75"/>
      <c r="C156" s="69">
        <v>1066</v>
      </c>
      <c r="D156" s="149" t="s">
        <v>153</v>
      </c>
      <c r="E156" s="40">
        <v>0.5</v>
      </c>
      <c r="F156" s="40">
        <v>6545454.6</v>
      </c>
      <c r="G156"/>
      <c r="H156" s="40">
        <v>0.5</v>
      </c>
      <c r="I156" s="40">
        <v>6545454.6</v>
      </c>
      <c r="J156"/>
      <c r="K156" s="40">
        <v>1</v>
      </c>
      <c r="L156" s="40">
        <v>8727272.8</v>
      </c>
    </row>
    <row r="157" ht="12.95" customHeight="1" spans="2:12">
      <c r="B157" s="75"/>
      <c r="C157" s="69">
        <v>1107</v>
      </c>
      <c r="D157" s="146" t="s">
        <v>150</v>
      </c>
      <c r="E157" s="40">
        <v>0</v>
      </c>
      <c r="F157" s="40"/>
      <c r="G157"/>
      <c r="H157" s="40">
        <v>0</v>
      </c>
      <c r="I157" s="40"/>
      <c r="J157"/>
      <c r="K157" s="40">
        <v>1</v>
      </c>
      <c r="L157" s="40">
        <v>6545455</v>
      </c>
    </row>
    <row r="158" ht="12.95" customHeight="1" spans="2:12">
      <c r="B158" s="75"/>
      <c r="C158" s="69">
        <v>1112</v>
      </c>
      <c r="D158" s="146" t="s">
        <v>178</v>
      </c>
      <c r="E158" s="40">
        <v>0.5</v>
      </c>
      <c r="F158" s="40">
        <v>5040000</v>
      </c>
      <c r="G158"/>
      <c r="H158" s="40">
        <v>0.5</v>
      </c>
      <c r="I158" s="40">
        <v>5040000</v>
      </c>
      <c r="J158"/>
      <c r="K158" s="40">
        <v>0.5</v>
      </c>
      <c r="L158" s="40">
        <v>3360000</v>
      </c>
    </row>
    <row r="159" ht="12.95" customHeight="1" spans="2:12">
      <c r="B159" s="81"/>
      <c r="C159" s="140" t="s">
        <v>39</v>
      </c>
      <c r="D159" s="15"/>
      <c r="E159" s="40">
        <v>1.5</v>
      </c>
      <c r="F159" s="40">
        <v>18130909.2</v>
      </c>
      <c r="G159"/>
      <c r="H159" s="40">
        <v>1.5</v>
      </c>
      <c r="I159" s="40">
        <v>18130909.2</v>
      </c>
      <c r="J159"/>
      <c r="K159" s="40">
        <v>4.5</v>
      </c>
      <c r="L159" s="40">
        <v>33905455.6</v>
      </c>
    </row>
    <row r="160" ht="12.95" customHeight="1" spans="2:12">
      <c r="B160" s="137" t="s">
        <v>152</v>
      </c>
      <c r="C160" s="69">
        <v>1113</v>
      </c>
      <c r="D160" s="142" t="s">
        <v>154</v>
      </c>
      <c r="E160" s="40">
        <v>1</v>
      </c>
      <c r="F160" s="40">
        <v>9818181.95</v>
      </c>
      <c r="G160"/>
      <c r="H160" s="40">
        <v>1</v>
      </c>
      <c r="I160" s="40">
        <v>9818181.95</v>
      </c>
      <c r="J160"/>
      <c r="K160" s="40">
        <v>0.5</v>
      </c>
      <c r="L160" s="40">
        <v>3360000.05</v>
      </c>
    </row>
    <row r="161" ht="12.95" customHeight="1" spans="2:12">
      <c r="B161" s="81"/>
      <c r="C161" s="140" t="s">
        <v>39</v>
      </c>
      <c r="D161" s="15"/>
      <c r="E161" s="40">
        <v>1</v>
      </c>
      <c r="F161" s="40">
        <v>9818181.95</v>
      </c>
      <c r="G161"/>
      <c r="H161" s="40">
        <v>1</v>
      </c>
      <c r="I161" s="40">
        <v>9818181.95</v>
      </c>
      <c r="J161"/>
      <c r="K161" s="40">
        <v>0.5</v>
      </c>
      <c r="L161" s="40">
        <v>3360000.05</v>
      </c>
    </row>
    <row r="162" ht="12.95" customHeight="1" spans="2:12">
      <c r="B162" s="137" t="s">
        <v>179</v>
      </c>
      <c r="C162" s="69">
        <v>1016</v>
      </c>
      <c r="D162" s="146" t="s">
        <v>25</v>
      </c>
      <c r="E162" s="40">
        <v>0.5</v>
      </c>
      <c r="F162" s="40">
        <v>5040000</v>
      </c>
      <c r="G162"/>
      <c r="H162" s="40">
        <v>0.5</v>
      </c>
      <c r="I162" s="40">
        <v>5040000</v>
      </c>
      <c r="J162"/>
      <c r="K162" s="40">
        <v>0</v>
      </c>
      <c r="L162" s="40"/>
    </row>
    <row r="163" ht="12.95" customHeight="1" spans="2:12">
      <c r="B163" s="81"/>
      <c r="C163" s="140" t="s">
        <v>39</v>
      </c>
      <c r="D163" s="15"/>
      <c r="E163" s="40">
        <v>0.5</v>
      </c>
      <c r="F163" s="40">
        <v>5040000</v>
      </c>
      <c r="G163"/>
      <c r="H163" s="40">
        <v>0.5</v>
      </c>
      <c r="I163" s="40">
        <v>5040000</v>
      </c>
      <c r="J163"/>
      <c r="K163" s="40">
        <v>0</v>
      </c>
      <c r="L163" s="40">
        <v>0</v>
      </c>
    </row>
    <row r="164" ht="12.95" customHeight="1" spans="2:12">
      <c r="B164" s="137" t="s">
        <v>180</v>
      </c>
      <c r="C164" s="69">
        <v>1005</v>
      </c>
      <c r="D164" s="142" t="s">
        <v>15</v>
      </c>
      <c r="E164" s="40">
        <v>0</v>
      </c>
      <c r="F164" s="40"/>
      <c r="G164"/>
      <c r="H164" s="40">
        <v>0</v>
      </c>
      <c r="I164" s="40"/>
      <c r="J164"/>
      <c r="K164" s="40">
        <v>2.33333333333333</v>
      </c>
      <c r="L164" s="40">
        <v>15272728</v>
      </c>
    </row>
    <row r="165" ht="12.95" customHeight="1" spans="2:12">
      <c r="B165" s="81"/>
      <c r="C165" s="140" t="s">
        <v>39</v>
      </c>
      <c r="D165" s="15"/>
      <c r="E165" s="40">
        <v>0</v>
      </c>
      <c r="F165" s="40">
        <v>0</v>
      </c>
      <c r="G165"/>
      <c r="H165" s="40">
        <v>0</v>
      </c>
      <c r="I165" s="40">
        <v>0</v>
      </c>
      <c r="J165"/>
      <c r="K165" s="40">
        <v>2.33333333333333</v>
      </c>
      <c r="L165" s="40">
        <v>15272728</v>
      </c>
    </row>
    <row r="166" ht="12.95" customHeight="1" spans="2:12">
      <c r="B166" s="137" t="s">
        <v>181</v>
      </c>
      <c r="C166" s="69">
        <v>1115</v>
      </c>
      <c r="D166" s="142" t="s">
        <v>182</v>
      </c>
      <c r="E166" s="40">
        <v>1</v>
      </c>
      <c r="F166" s="40">
        <v>9818182</v>
      </c>
      <c r="G166"/>
      <c r="H166" s="40">
        <v>1</v>
      </c>
      <c r="I166" s="40">
        <v>9818182</v>
      </c>
      <c r="J166"/>
      <c r="K166" s="40">
        <v>0</v>
      </c>
      <c r="L166" s="40"/>
    </row>
    <row r="167" ht="12.95" customHeight="1" spans="2:12">
      <c r="B167" s="81"/>
      <c r="C167" s="140" t="s">
        <v>39</v>
      </c>
      <c r="D167" s="15"/>
      <c r="E167" s="40">
        <v>1</v>
      </c>
      <c r="F167" s="40">
        <v>9818182</v>
      </c>
      <c r="G167"/>
      <c r="H167" s="40">
        <v>1</v>
      </c>
      <c r="I167" s="40">
        <v>9818182</v>
      </c>
      <c r="J167"/>
      <c r="K167" s="40">
        <v>0</v>
      </c>
      <c r="L167" s="40">
        <v>0</v>
      </c>
    </row>
    <row r="168" ht="12.95" customHeight="1" spans="2:12">
      <c r="B168" s="147" t="s">
        <v>155</v>
      </c>
      <c r="C168" s="15"/>
      <c r="D168" s="65"/>
      <c r="E168" s="98">
        <f t="shared" ref="E168:I168" si="3">E8+E50+E82+E98+E106+E113+E125+E129+E131+E139+E144+E151+E153+E159+E161+E163+E165+E167</f>
        <v>306.666666666667</v>
      </c>
      <c r="F168" s="98">
        <f t="shared" si="3"/>
        <v>2958778918.43</v>
      </c>
      <c r="H168" s="98">
        <f t="shared" si="3"/>
        <v>306.666666666667</v>
      </c>
      <c r="I168" s="98">
        <f t="shared" si="3"/>
        <v>2958778918.43</v>
      </c>
      <c r="K168" s="98">
        <f>K8+K50+K82+K98+K106+K113+K125+K129+K131+K139+K144+K151+K153+K159+K161+K163+K165+K167</f>
        <v>184.45</v>
      </c>
      <c r="L168" s="98">
        <f>L8+L50+L82+L98+L106+L113+L125+L129+L131+L139+L144+L151+L153+L159+L161+L163+L165+L167</f>
        <v>1211279694.06</v>
      </c>
    </row>
    <row r="169" ht="12.95" customHeight="1" spans="5:6">
      <c r="E169" s="98"/>
      <c r="F169" s="99"/>
    </row>
    <row r="170" ht="12.95" customHeight="1"/>
    <row r="171" ht="12.95" customHeight="1"/>
    <row r="172" ht="12.95" customHeight="1"/>
    <row r="173" ht="12.95" customHeight="1"/>
    <row r="174" ht="12.95" customHeight="1"/>
    <row r="175" ht="12.95" customHeight="1"/>
    <row r="176" ht="12.95" customHeight="1"/>
    <row r="177" ht="12.95" customHeight="1"/>
    <row r="178" ht="12.95" customHeight="1"/>
    <row r="179" ht="12.95" customHeight="1"/>
    <row r="180" ht="12.95" customHeight="1"/>
    <row r="181" ht="12.95" customHeight="1"/>
    <row r="182" ht="12.95" customHeight="1"/>
    <row r="183" ht="12.95" customHeight="1"/>
    <row r="184" ht="12.95" customHeight="1"/>
    <row r="185" ht="12.95" customHeight="1"/>
    <row r="186" ht="12.95" customHeight="1"/>
  </sheetData>
  <mergeCells count="47">
    <mergeCell ref="A1:M1"/>
    <mergeCell ref="A2:M2"/>
    <mergeCell ref="A3:M3"/>
    <mergeCell ref="A4:M4"/>
    <mergeCell ref="E5:F5"/>
    <mergeCell ref="H5:I5"/>
    <mergeCell ref="K5:L5"/>
    <mergeCell ref="C8:D8"/>
    <mergeCell ref="C50:D50"/>
    <mergeCell ref="C82:D82"/>
    <mergeCell ref="C98:D98"/>
    <mergeCell ref="C106:D106"/>
    <mergeCell ref="C113:D113"/>
    <mergeCell ref="C125:D125"/>
    <mergeCell ref="C129:D129"/>
    <mergeCell ref="C131:D131"/>
    <mergeCell ref="C139:D139"/>
    <mergeCell ref="C144:D144"/>
    <mergeCell ref="C151:D151"/>
    <mergeCell ref="C153:D153"/>
    <mergeCell ref="C159:D159"/>
    <mergeCell ref="C161:D161"/>
    <mergeCell ref="C163:D163"/>
    <mergeCell ref="C165:D165"/>
    <mergeCell ref="C167:D167"/>
    <mergeCell ref="B168:D168"/>
    <mergeCell ref="B5:B6"/>
    <mergeCell ref="B7:B8"/>
    <mergeCell ref="B9:B50"/>
    <mergeCell ref="B51:B82"/>
    <mergeCell ref="B83:B98"/>
    <mergeCell ref="B99:B106"/>
    <mergeCell ref="B107:B113"/>
    <mergeCell ref="B114:B125"/>
    <mergeCell ref="B126:B129"/>
    <mergeCell ref="B130:B131"/>
    <mergeCell ref="B132:B139"/>
    <mergeCell ref="B140:B144"/>
    <mergeCell ref="B145:B151"/>
    <mergeCell ref="B152:B153"/>
    <mergeCell ref="B154:B159"/>
    <mergeCell ref="B160:B161"/>
    <mergeCell ref="B162:B163"/>
    <mergeCell ref="B164:B165"/>
    <mergeCell ref="B166:B167"/>
    <mergeCell ref="C5:C6"/>
    <mergeCell ref="D5:D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51"/>
  <sheetViews>
    <sheetView topLeftCell="A38" workbookViewId="0">
      <selection activeCell="I54" sqref="I54"/>
    </sheetView>
  </sheetViews>
  <sheetFormatPr defaultColWidth="8.88888888888889" defaultRowHeight="14.4"/>
  <cols>
    <col min="1" max="1" width="2.13888888888889" customWidth="1"/>
    <col min="2" max="2" width="9.71296296296296"/>
    <col min="4" max="4" width="39.287037037037"/>
    <col min="6" max="6" width="11.712962962963"/>
    <col min="7" max="7" width="2.57407407407407" customWidth="1"/>
    <col min="9" max="9" width="11.712962962963"/>
    <col min="10" max="10" width="2.85185185185185" customWidth="1"/>
    <col min="12" max="12" width="11.712962962963"/>
    <col min="13" max="13" width="3.13888888888889" customWidth="1"/>
    <col min="15" max="15" width="16.4444444444444" customWidth="1"/>
  </cols>
  <sheetData>
    <row r="1" spans="2:13">
      <c r="B1" s="124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ht="21" spans="2:13">
      <c r="B2" s="125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2:13">
      <c r="B3" s="126" t="s">
        <v>2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ht="12.95" customHeight="1" spans="2:13">
      <c r="B4" s="127" t="s">
        <v>3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ht="27" customHeight="1" spans="2:12">
      <c r="B5" s="128" t="s">
        <v>4</v>
      </c>
      <c r="C5" s="128" t="s">
        <v>5</v>
      </c>
      <c r="D5" s="129" t="s">
        <v>6</v>
      </c>
      <c r="E5" s="160" t="s">
        <v>183</v>
      </c>
      <c r="F5" s="34"/>
      <c r="G5" s="28"/>
      <c r="H5" s="160" t="s">
        <v>184</v>
      </c>
      <c r="I5" s="33"/>
      <c r="J5" s="61"/>
      <c r="K5" s="160" t="s">
        <v>185</v>
      </c>
      <c r="L5" s="33"/>
    </row>
    <row r="6" ht="24" customHeight="1" spans="2:12">
      <c r="B6" s="5"/>
      <c r="C6" s="5"/>
      <c r="D6" s="6"/>
      <c r="E6" s="161" t="s">
        <v>10</v>
      </c>
      <c r="F6" s="164" t="s">
        <v>11</v>
      </c>
      <c r="G6" s="28"/>
      <c r="H6" s="161" t="s">
        <v>10</v>
      </c>
      <c r="I6" s="164" t="s">
        <v>11</v>
      </c>
      <c r="J6" s="8"/>
      <c r="K6" s="161" t="s">
        <v>10</v>
      </c>
      <c r="L6" s="164" t="s">
        <v>11</v>
      </c>
    </row>
    <row r="7" ht="12.95" customHeight="1" spans="2:12">
      <c r="B7" s="165" t="s">
        <v>186</v>
      </c>
      <c r="C7" s="38">
        <v>1035</v>
      </c>
      <c r="D7" s="166" t="s">
        <v>54</v>
      </c>
      <c r="E7" s="40">
        <v>1</v>
      </c>
      <c r="F7" s="40">
        <v>11127273</v>
      </c>
      <c r="G7" s="28"/>
      <c r="H7" s="40">
        <v>1</v>
      </c>
      <c r="I7" s="40">
        <v>11127273</v>
      </c>
      <c r="J7" s="13">
        <f>H7/720</f>
        <v>0.00138888888888889</v>
      </c>
      <c r="K7" s="40">
        <v>1</v>
      </c>
      <c r="L7" s="40">
        <v>7418182</v>
      </c>
    </row>
    <row r="8" ht="12.95" customHeight="1" spans="2:12">
      <c r="B8" s="41"/>
      <c r="C8" s="167" t="s">
        <v>39</v>
      </c>
      <c r="D8" s="43"/>
      <c r="E8" s="40">
        <v>1</v>
      </c>
      <c r="F8" s="40">
        <v>11127273</v>
      </c>
      <c r="G8" s="28"/>
      <c r="H8" s="40">
        <v>1</v>
      </c>
      <c r="I8" s="40">
        <v>11127273</v>
      </c>
      <c r="J8" s="13">
        <f>H8/720</f>
        <v>0.00138888888888889</v>
      </c>
      <c r="K8" s="40">
        <v>1</v>
      </c>
      <c r="L8" s="40">
        <v>7418182</v>
      </c>
    </row>
    <row r="9" ht="12.95" customHeight="1" spans="2:12">
      <c r="B9" s="168" t="s">
        <v>187</v>
      </c>
      <c r="C9" s="38">
        <v>1005</v>
      </c>
      <c r="D9" s="166" t="s">
        <v>15</v>
      </c>
      <c r="E9" s="40">
        <v>7</v>
      </c>
      <c r="F9" s="40">
        <v>68727272.93</v>
      </c>
      <c r="G9" s="28"/>
      <c r="H9" s="40">
        <v>7</v>
      </c>
      <c r="I9" s="40">
        <v>68727272.93</v>
      </c>
      <c r="J9" s="13">
        <f>H9/720</f>
        <v>0.00972222222222222</v>
      </c>
      <c r="K9" s="40">
        <v>2</v>
      </c>
      <c r="L9" s="40">
        <v>13090909.13</v>
      </c>
    </row>
    <row r="10" ht="12.95" customHeight="1" spans="2:12">
      <c r="B10" s="41"/>
      <c r="C10" s="167" t="s">
        <v>39</v>
      </c>
      <c r="D10" s="43"/>
      <c r="E10" s="40">
        <v>7</v>
      </c>
      <c r="F10" s="40">
        <v>68727272.93</v>
      </c>
      <c r="G10" s="28"/>
      <c r="H10" s="40">
        <v>7</v>
      </c>
      <c r="I10" s="40">
        <v>68727272.93</v>
      </c>
      <c r="J10" s="13">
        <f>H10/720</f>
        <v>0.00972222222222222</v>
      </c>
      <c r="K10" s="40">
        <v>2</v>
      </c>
      <c r="L10" s="40">
        <v>13090909.13</v>
      </c>
    </row>
    <row r="11" ht="12.95" customHeight="1" spans="2:12">
      <c r="B11" s="168" t="s">
        <v>188</v>
      </c>
      <c r="C11" s="38">
        <v>1110</v>
      </c>
      <c r="D11" s="166" t="s">
        <v>151</v>
      </c>
      <c r="E11" s="40">
        <v>1</v>
      </c>
      <c r="F11" s="40">
        <v>11127273</v>
      </c>
      <c r="G11" s="28"/>
      <c r="H11" s="40">
        <v>1</v>
      </c>
      <c r="I11" s="40">
        <v>11127273</v>
      </c>
      <c r="J11" s="13">
        <f>H11/720</f>
        <v>0.00138888888888889</v>
      </c>
      <c r="K11" s="40">
        <v>1</v>
      </c>
      <c r="L11" s="40">
        <v>7418182</v>
      </c>
    </row>
    <row r="12" ht="12.95" customHeight="1" spans="2:12">
      <c r="B12" s="41"/>
      <c r="C12" s="167" t="s">
        <v>39</v>
      </c>
      <c r="D12" s="43"/>
      <c r="E12" s="40">
        <v>1</v>
      </c>
      <c r="F12" s="40">
        <v>11127273</v>
      </c>
      <c r="G12" s="28"/>
      <c r="H12" s="40">
        <v>1</v>
      </c>
      <c r="I12" s="40">
        <v>11127273</v>
      </c>
      <c r="J12" s="13">
        <f>H12/720</f>
        <v>0.00138888888888889</v>
      </c>
      <c r="K12" s="40">
        <v>1</v>
      </c>
      <c r="L12" s="40">
        <v>7418182</v>
      </c>
    </row>
    <row r="13" ht="12.95" customHeight="1" spans="2:12">
      <c r="B13" s="168" t="s">
        <v>189</v>
      </c>
      <c r="C13" s="38">
        <v>1006</v>
      </c>
      <c r="D13" s="169" t="s">
        <v>16</v>
      </c>
      <c r="E13" s="40">
        <v>9</v>
      </c>
      <c r="F13" s="40">
        <v>82472727.43</v>
      </c>
      <c r="G13" s="28"/>
      <c r="H13" s="40">
        <v>9</v>
      </c>
      <c r="I13" s="40">
        <v>82472727.43</v>
      </c>
      <c r="J13" s="13">
        <f>H13/720</f>
        <v>0.0125</v>
      </c>
      <c r="K13" s="40">
        <v>11</v>
      </c>
      <c r="L13" s="40">
        <v>67200000.13</v>
      </c>
    </row>
    <row r="14" ht="12.95" customHeight="1" spans="2:12">
      <c r="B14" s="20"/>
      <c r="C14" s="46">
        <v>1019</v>
      </c>
      <c r="D14" s="170" t="s">
        <v>28</v>
      </c>
      <c r="E14" s="40">
        <v>11</v>
      </c>
      <c r="F14" s="40">
        <v>100800000.16</v>
      </c>
      <c r="G14" s="28"/>
      <c r="H14" s="40">
        <v>11</v>
      </c>
      <c r="I14" s="40">
        <v>100800000.16</v>
      </c>
      <c r="J14" s="13">
        <f>H14/720</f>
        <v>0.0152777777777778</v>
      </c>
      <c r="K14" s="40">
        <v>4</v>
      </c>
      <c r="L14" s="40">
        <v>24436363.68</v>
      </c>
    </row>
    <row r="15" ht="12.95" customHeight="1" spans="2:12">
      <c r="B15" s="20"/>
      <c r="C15" s="38">
        <v>1021</v>
      </c>
      <c r="D15" s="171" t="s">
        <v>30</v>
      </c>
      <c r="E15" s="40">
        <v>4</v>
      </c>
      <c r="F15" s="40">
        <v>36654545.47</v>
      </c>
      <c r="G15" s="28"/>
      <c r="H15" s="40">
        <v>4</v>
      </c>
      <c r="I15" s="40">
        <v>36654545.47</v>
      </c>
      <c r="J15" s="13">
        <f>H15/720</f>
        <v>0.00555555555555556</v>
      </c>
      <c r="K15" s="40">
        <v>22</v>
      </c>
      <c r="L15" s="40">
        <v>134400000.06</v>
      </c>
    </row>
    <row r="16" ht="12.95" customHeight="1" spans="2:12">
      <c r="B16" s="20"/>
      <c r="C16" s="46">
        <v>1029</v>
      </c>
      <c r="D16" s="170" t="s">
        <v>37</v>
      </c>
      <c r="E16" s="40">
        <v>11</v>
      </c>
      <c r="F16" s="40">
        <v>100800000.16</v>
      </c>
      <c r="G16" s="28"/>
      <c r="H16" s="40">
        <v>11</v>
      </c>
      <c r="I16" s="40">
        <v>100800000.16</v>
      </c>
      <c r="J16" s="13">
        <f>H16/720</f>
        <v>0.0152777777777778</v>
      </c>
      <c r="K16" s="40">
        <v>4</v>
      </c>
      <c r="L16" s="40">
        <v>24436363.68</v>
      </c>
    </row>
    <row r="17" ht="12.95" customHeight="1" spans="2:12">
      <c r="B17" s="20"/>
      <c r="C17" s="38">
        <v>1054</v>
      </c>
      <c r="D17" s="171" t="s">
        <v>83</v>
      </c>
      <c r="E17" s="40">
        <v>5</v>
      </c>
      <c r="F17" s="40">
        <v>53672727.5</v>
      </c>
      <c r="G17" s="28"/>
      <c r="H17" s="40">
        <v>5</v>
      </c>
      <c r="I17" s="40">
        <v>53672727.5</v>
      </c>
      <c r="J17" s="13">
        <f>H17/720</f>
        <v>0.00694444444444444</v>
      </c>
      <c r="K17" s="40">
        <v>3</v>
      </c>
      <c r="L17" s="40">
        <v>21469091</v>
      </c>
    </row>
    <row r="18" ht="12.95" customHeight="1" spans="2:12">
      <c r="B18" s="20"/>
      <c r="C18" s="49">
        <v>1115</v>
      </c>
      <c r="D18" s="170" t="s">
        <v>182</v>
      </c>
      <c r="E18" s="40">
        <v>1</v>
      </c>
      <c r="F18" s="40">
        <v>11127273</v>
      </c>
      <c r="G18" s="28"/>
      <c r="H18" s="40">
        <v>1</v>
      </c>
      <c r="I18" s="40">
        <v>11127273</v>
      </c>
      <c r="J18" s="13">
        <f>H18/720</f>
        <v>0.00138888888888889</v>
      </c>
      <c r="K18" s="40">
        <v>1</v>
      </c>
      <c r="L18" s="40">
        <v>7418182</v>
      </c>
    </row>
    <row r="19" ht="12.95" customHeight="1" spans="2:12">
      <c r="B19" s="20"/>
      <c r="C19" s="38">
        <v>1120</v>
      </c>
      <c r="D19" s="172" t="s">
        <v>190</v>
      </c>
      <c r="E19" s="40">
        <v>1</v>
      </c>
      <c r="F19" s="40">
        <v>11127273</v>
      </c>
      <c r="G19" s="28"/>
      <c r="H19" s="40">
        <v>1</v>
      </c>
      <c r="I19" s="40">
        <v>11127273</v>
      </c>
      <c r="J19" s="13">
        <f>H19/720</f>
        <v>0.00138888888888889</v>
      </c>
      <c r="K19" s="40">
        <v>1</v>
      </c>
      <c r="L19" s="40">
        <v>7418182</v>
      </c>
    </row>
    <row r="20" ht="12.95" customHeight="1" spans="2:12">
      <c r="B20" s="41"/>
      <c r="C20" s="167" t="s">
        <v>39</v>
      </c>
      <c r="D20" s="43"/>
      <c r="E20" s="40">
        <v>42</v>
      </c>
      <c r="F20" s="40">
        <v>396654546.73</v>
      </c>
      <c r="G20" s="28"/>
      <c r="H20" s="40">
        <v>42</v>
      </c>
      <c r="I20" s="40">
        <v>396654546.73</v>
      </c>
      <c r="J20" s="13">
        <f>H20/720</f>
        <v>0.0583333333333333</v>
      </c>
      <c r="K20" s="40">
        <v>46</v>
      </c>
      <c r="L20" s="40">
        <v>286778182.54</v>
      </c>
    </row>
    <row r="21" ht="12.95" customHeight="1" spans="2:12">
      <c r="B21" s="168" t="s">
        <v>191</v>
      </c>
      <c r="C21" s="38">
        <v>1004</v>
      </c>
      <c r="D21" s="169" t="s">
        <v>14</v>
      </c>
      <c r="E21" s="40">
        <v>1</v>
      </c>
      <c r="F21" s="40">
        <v>11127273</v>
      </c>
      <c r="G21" s="28"/>
      <c r="H21" s="40">
        <v>1</v>
      </c>
      <c r="I21" s="40">
        <v>11127273</v>
      </c>
      <c r="J21" s="13">
        <f>H21/720</f>
        <v>0.00138888888888889</v>
      </c>
      <c r="K21" s="40">
        <v>1</v>
      </c>
      <c r="L21" s="40">
        <v>7418182</v>
      </c>
    </row>
    <row r="22" ht="12.95" customHeight="1" spans="2:12">
      <c r="B22" s="20"/>
      <c r="C22" s="49">
        <v>1021</v>
      </c>
      <c r="D22" s="170" t="s">
        <v>30</v>
      </c>
      <c r="E22" s="40">
        <v>4</v>
      </c>
      <c r="F22" s="40">
        <v>36654545.6</v>
      </c>
      <c r="G22" s="28"/>
      <c r="H22" s="40">
        <v>4</v>
      </c>
      <c r="I22" s="40">
        <v>36654545.6</v>
      </c>
      <c r="J22" s="13">
        <f>H22/720</f>
        <v>0.00555555555555556</v>
      </c>
      <c r="K22" s="40">
        <v>3</v>
      </c>
      <c r="L22" s="40">
        <v>18327272.8</v>
      </c>
    </row>
    <row r="23" ht="12.95" customHeight="1" spans="2:12">
      <c r="B23" s="20"/>
      <c r="C23" s="38">
        <v>1023</v>
      </c>
      <c r="D23" s="171" t="s">
        <v>32</v>
      </c>
      <c r="E23" s="40">
        <v>8</v>
      </c>
      <c r="F23" s="40">
        <v>73309090.94</v>
      </c>
      <c r="G23" s="28"/>
      <c r="H23" s="40">
        <v>8</v>
      </c>
      <c r="I23" s="40">
        <v>73309090.94</v>
      </c>
      <c r="J23" s="13">
        <f>H23/720</f>
        <v>0.0111111111111111</v>
      </c>
      <c r="K23" s="40">
        <v>10</v>
      </c>
      <c r="L23" s="40">
        <v>61090909.12</v>
      </c>
    </row>
    <row r="24" ht="12.95" customHeight="1" spans="2:12">
      <c r="B24" s="20"/>
      <c r="C24" s="38">
        <v>1052</v>
      </c>
      <c r="D24" s="172" t="s">
        <v>80</v>
      </c>
      <c r="E24" s="40">
        <v>3</v>
      </c>
      <c r="F24" s="40">
        <v>29454545.45</v>
      </c>
      <c r="G24" s="28"/>
      <c r="H24" s="40">
        <v>3</v>
      </c>
      <c r="I24" s="40">
        <v>29454545.45</v>
      </c>
      <c r="J24" s="13">
        <f t="shared" ref="J24:J47" si="0">H24/720</f>
        <v>0.00416666666666667</v>
      </c>
      <c r="K24" s="40">
        <v>2</v>
      </c>
      <c r="L24" s="40">
        <v>13090909.09</v>
      </c>
    </row>
    <row r="25" ht="12.95" customHeight="1" spans="2:12">
      <c r="B25" s="22"/>
      <c r="C25" s="173" t="s">
        <v>39</v>
      </c>
      <c r="D25" s="15"/>
      <c r="E25" s="40">
        <f t="shared" ref="E25:I25" si="1">SUM(E21:E24)</f>
        <v>16</v>
      </c>
      <c r="F25" s="40">
        <f t="shared" si="1"/>
        <v>150545454.99</v>
      </c>
      <c r="G25" s="28"/>
      <c r="H25" s="40">
        <f t="shared" si="1"/>
        <v>16</v>
      </c>
      <c r="I25" s="40">
        <f t="shared" si="1"/>
        <v>150545454.99</v>
      </c>
      <c r="J25" s="13">
        <f t="shared" si="0"/>
        <v>0.0222222222222222</v>
      </c>
      <c r="K25" s="40">
        <f>SUM(K21:K24)</f>
        <v>16</v>
      </c>
      <c r="L25" s="40">
        <f>SUM(L21:L24)</f>
        <v>99927273.01</v>
      </c>
    </row>
    <row r="26" ht="12.95" customHeight="1" spans="2:12">
      <c r="B26" s="174" t="s">
        <v>192</v>
      </c>
      <c r="C26" s="52">
        <v>1036</v>
      </c>
      <c r="D26" s="170" t="s">
        <v>63</v>
      </c>
      <c r="E26" s="40">
        <v>6</v>
      </c>
      <c r="F26" s="40">
        <v>58907520</v>
      </c>
      <c r="G26" s="28"/>
      <c r="H26" s="40">
        <v>6</v>
      </c>
      <c r="I26" s="40">
        <v>58907520</v>
      </c>
      <c r="J26" s="13">
        <f t="shared" si="0"/>
        <v>0.00833333333333333</v>
      </c>
      <c r="K26" s="40">
        <v>7</v>
      </c>
      <c r="L26" s="40">
        <v>45817800</v>
      </c>
    </row>
    <row r="27" ht="12.95" customHeight="1" spans="2:12">
      <c r="B27" s="23"/>
      <c r="C27" s="38">
        <v>1043</v>
      </c>
      <c r="D27" s="172" t="s">
        <v>68</v>
      </c>
      <c r="E27" s="40">
        <v>1</v>
      </c>
      <c r="F27" s="40">
        <v>11127273</v>
      </c>
      <c r="G27" s="28"/>
      <c r="H27" s="40">
        <v>1</v>
      </c>
      <c r="I27" s="40">
        <v>11127273</v>
      </c>
      <c r="J27" s="13">
        <f t="shared" si="0"/>
        <v>0.00138888888888889</v>
      </c>
      <c r="K27" s="40">
        <v>1</v>
      </c>
      <c r="L27" s="40">
        <v>7418182</v>
      </c>
    </row>
    <row r="28" ht="12.95" customHeight="1" spans="2:12">
      <c r="B28" s="5"/>
      <c r="C28" s="173" t="s">
        <v>39</v>
      </c>
      <c r="D28" s="15"/>
      <c r="E28" s="40">
        <f t="shared" ref="E28:I28" si="2">E26+E27</f>
        <v>7</v>
      </c>
      <c r="F28" s="40">
        <f t="shared" si="2"/>
        <v>70034793</v>
      </c>
      <c r="G28" s="28"/>
      <c r="H28" s="40">
        <v>7</v>
      </c>
      <c r="I28" s="40">
        <f t="shared" si="2"/>
        <v>70034793</v>
      </c>
      <c r="J28" s="13">
        <f t="shared" si="0"/>
        <v>0.00972222222222222</v>
      </c>
      <c r="K28" s="40">
        <v>8</v>
      </c>
      <c r="L28" s="40">
        <f>L26+L27</f>
        <v>53235982</v>
      </c>
    </row>
    <row r="29" ht="12.95" customHeight="1" spans="2:12">
      <c r="B29" s="175" t="s">
        <v>193</v>
      </c>
      <c r="C29" s="38">
        <v>1022</v>
      </c>
      <c r="D29" s="176" t="s">
        <v>31</v>
      </c>
      <c r="E29" s="40">
        <v>2</v>
      </c>
      <c r="F29" s="40">
        <v>22254546</v>
      </c>
      <c r="G29" s="28"/>
      <c r="H29" s="40">
        <v>1</v>
      </c>
      <c r="I29" s="40">
        <v>11127273</v>
      </c>
      <c r="J29" s="13">
        <f t="shared" si="0"/>
        <v>0.00138888888888889</v>
      </c>
      <c r="K29" s="40">
        <v>0</v>
      </c>
      <c r="L29" s="40"/>
    </row>
    <row r="30" ht="12.95" customHeight="1" spans="2:12">
      <c r="B30" s="5"/>
      <c r="C30" s="173" t="s">
        <v>39</v>
      </c>
      <c r="D30" s="15"/>
      <c r="E30" s="40">
        <v>2</v>
      </c>
      <c r="F30" s="40">
        <v>22254546</v>
      </c>
      <c r="G30" s="28"/>
      <c r="H30" s="40">
        <v>1</v>
      </c>
      <c r="I30" s="40">
        <v>11127273</v>
      </c>
      <c r="J30" s="13">
        <f t="shared" si="0"/>
        <v>0.00138888888888889</v>
      </c>
      <c r="K30" s="40">
        <v>0</v>
      </c>
      <c r="L30" s="40">
        <v>0</v>
      </c>
    </row>
    <row r="31" ht="12.95" customHeight="1" spans="2:12">
      <c r="B31" s="175" t="s">
        <v>194</v>
      </c>
      <c r="C31" s="38">
        <v>1029</v>
      </c>
      <c r="D31" s="176" t="s">
        <v>37</v>
      </c>
      <c r="E31" s="40">
        <v>6</v>
      </c>
      <c r="F31" s="40">
        <v>54981818.5</v>
      </c>
      <c r="G31" s="28"/>
      <c r="H31" s="40">
        <v>6</v>
      </c>
      <c r="I31" s="40">
        <v>54981818.5</v>
      </c>
      <c r="J31" s="13">
        <f t="shared" si="0"/>
        <v>0.00833333333333333</v>
      </c>
      <c r="K31" s="40">
        <v>0</v>
      </c>
      <c r="L31" s="40"/>
    </row>
    <row r="32" ht="12.95" customHeight="1" spans="2:12">
      <c r="B32" s="5"/>
      <c r="C32" s="173" t="s">
        <v>39</v>
      </c>
      <c r="D32" s="15"/>
      <c r="E32" s="40">
        <v>6</v>
      </c>
      <c r="F32" s="40">
        <v>54981818.5</v>
      </c>
      <c r="G32" s="28"/>
      <c r="H32" s="40">
        <v>6</v>
      </c>
      <c r="I32" s="40">
        <v>54981818.5</v>
      </c>
      <c r="J32" s="13">
        <f t="shared" si="0"/>
        <v>0.00833333333333333</v>
      </c>
      <c r="K32" s="40">
        <v>0</v>
      </c>
      <c r="L32" s="40">
        <v>0</v>
      </c>
    </row>
    <row r="33" ht="12.95" customHeight="1" spans="2:12">
      <c r="B33" s="175" t="s">
        <v>195</v>
      </c>
      <c r="C33" s="38">
        <v>1018</v>
      </c>
      <c r="D33" s="176" t="s">
        <v>27</v>
      </c>
      <c r="E33" s="40">
        <v>2</v>
      </c>
      <c r="F33" s="40">
        <v>22254546</v>
      </c>
      <c r="G33" s="28"/>
      <c r="H33" s="40">
        <v>1</v>
      </c>
      <c r="I33" s="40">
        <v>11127273</v>
      </c>
      <c r="J33" s="13">
        <f t="shared" si="0"/>
        <v>0.00138888888888889</v>
      </c>
      <c r="K33" s="40">
        <v>0</v>
      </c>
      <c r="L33" s="40"/>
    </row>
    <row r="34" ht="12.95" customHeight="1" spans="2:12">
      <c r="B34" s="5"/>
      <c r="C34" s="173" t="s">
        <v>39</v>
      </c>
      <c r="D34" s="15"/>
      <c r="E34" s="40">
        <v>2</v>
      </c>
      <c r="F34" s="40">
        <v>22254546</v>
      </c>
      <c r="G34" s="28"/>
      <c r="H34" s="40">
        <v>1</v>
      </c>
      <c r="I34" s="40">
        <v>11127273</v>
      </c>
      <c r="J34" s="13">
        <f t="shared" si="0"/>
        <v>0.00138888888888889</v>
      </c>
      <c r="K34" s="40">
        <v>0</v>
      </c>
      <c r="L34" s="40">
        <v>0</v>
      </c>
    </row>
    <row r="35" ht="12.95" customHeight="1" spans="2:12">
      <c r="B35" s="175" t="s">
        <v>196</v>
      </c>
      <c r="C35" s="38">
        <v>1021</v>
      </c>
      <c r="D35" s="176" t="s">
        <v>30</v>
      </c>
      <c r="E35" s="40">
        <v>2</v>
      </c>
      <c r="F35" s="40">
        <v>18327273</v>
      </c>
      <c r="G35" s="28"/>
      <c r="H35" s="40">
        <v>2</v>
      </c>
      <c r="I35" s="40">
        <v>18327273</v>
      </c>
      <c r="J35" s="13">
        <f t="shared" si="0"/>
        <v>0.00277777777777778</v>
      </c>
      <c r="K35" s="40">
        <v>0</v>
      </c>
      <c r="L35" s="40"/>
    </row>
    <row r="36" ht="12.95" customHeight="1" spans="2:12">
      <c r="B36" s="5"/>
      <c r="C36" s="173" t="s">
        <v>39</v>
      </c>
      <c r="D36" s="15"/>
      <c r="E36" s="40">
        <v>2</v>
      </c>
      <c r="F36" s="40">
        <v>18327273</v>
      </c>
      <c r="G36" s="28"/>
      <c r="H36" s="40">
        <v>2</v>
      </c>
      <c r="I36" s="40">
        <v>18327273</v>
      </c>
      <c r="J36" s="13">
        <f t="shared" si="0"/>
        <v>0.00277777777777778</v>
      </c>
      <c r="K36" s="40">
        <v>0</v>
      </c>
      <c r="L36" s="40">
        <v>0</v>
      </c>
    </row>
    <row r="37" ht="12.95" customHeight="1" spans="2:12">
      <c r="B37" s="165" t="s">
        <v>197</v>
      </c>
      <c r="C37" s="38">
        <v>1006</v>
      </c>
      <c r="D37" s="176" t="s">
        <v>16</v>
      </c>
      <c r="E37" s="40">
        <v>3</v>
      </c>
      <c r="F37" s="40">
        <v>27490909.2</v>
      </c>
      <c r="G37" s="28"/>
      <c r="H37" s="40">
        <v>2</v>
      </c>
      <c r="I37" s="40">
        <v>18327272.8</v>
      </c>
      <c r="J37" s="13">
        <f t="shared" si="0"/>
        <v>0.00277777777777778</v>
      </c>
      <c r="K37" s="62">
        <v>0</v>
      </c>
      <c r="L37" s="62">
        <v>0</v>
      </c>
    </row>
    <row r="38" ht="12.95" customHeight="1" spans="2:12">
      <c r="B38" s="22"/>
      <c r="C38" s="177" t="s">
        <v>39</v>
      </c>
      <c r="D38" s="15"/>
      <c r="E38" s="40">
        <v>3</v>
      </c>
      <c r="F38" s="40">
        <v>27490909.2</v>
      </c>
      <c r="G38" s="28"/>
      <c r="H38" s="40">
        <v>2</v>
      </c>
      <c r="I38" s="40">
        <v>18327272.8</v>
      </c>
      <c r="J38" s="13">
        <f t="shared" si="0"/>
        <v>0.00277777777777778</v>
      </c>
      <c r="K38" s="62">
        <v>0</v>
      </c>
      <c r="L38" s="62">
        <v>0</v>
      </c>
    </row>
    <row r="39" ht="12.95" customHeight="1" spans="2:12">
      <c r="B39" s="165" t="s">
        <v>198</v>
      </c>
      <c r="C39" s="38">
        <v>1023</v>
      </c>
      <c r="D39" s="176" t="s">
        <v>32</v>
      </c>
      <c r="E39" s="40">
        <v>2</v>
      </c>
      <c r="F39" s="40">
        <v>18327273.33</v>
      </c>
      <c r="G39" s="28"/>
      <c r="H39" s="40">
        <v>1</v>
      </c>
      <c r="I39" s="40">
        <v>9163636.67</v>
      </c>
      <c r="J39" s="13">
        <f t="shared" si="0"/>
        <v>0.00138888888888889</v>
      </c>
      <c r="K39" s="40">
        <v>0</v>
      </c>
      <c r="L39" s="40"/>
    </row>
    <row r="40" ht="12.95" customHeight="1" spans="2:12">
      <c r="B40" s="22"/>
      <c r="C40" s="177" t="s">
        <v>39</v>
      </c>
      <c r="D40" s="15"/>
      <c r="E40" s="40">
        <v>2</v>
      </c>
      <c r="F40" s="40">
        <v>18327273.33</v>
      </c>
      <c r="G40" s="28"/>
      <c r="H40" s="40">
        <v>1</v>
      </c>
      <c r="I40" s="40">
        <v>9163636.67</v>
      </c>
      <c r="J40" s="13">
        <f t="shared" si="0"/>
        <v>0.00138888888888889</v>
      </c>
      <c r="K40" s="40">
        <v>0</v>
      </c>
      <c r="L40" s="40">
        <v>0</v>
      </c>
    </row>
    <row r="41" ht="12.95" customHeight="1" spans="2:12">
      <c r="B41" s="165" t="s">
        <v>199</v>
      </c>
      <c r="C41" s="38">
        <v>1021</v>
      </c>
      <c r="D41" s="178" t="s">
        <v>30</v>
      </c>
      <c r="E41" s="40">
        <v>2</v>
      </c>
      <c r="F41" s="40">
        <v>18327273.33</v>
      </c>
      <c r="G41" s="28"/>
      <c r="H41" s="40">
        <v>1</v>
      </c>
      <c r="I41" s="40">
        <v>9163636.67</v>
      </c>
      <c r="J41" s="13">
        <f t="shared" si="0"/>
        <v>0.00138888888888889</v>
      </c>
      <c r="K41" s="40">
        <v>0</v>
      </c>
      <c r="L41" s="40"/>
    </row>
    <row r="42" ht="12.95" customHeight="1" spans="2:12">
      <c r="B42" s="20"/>
      <c r="C42" s="46">
        <v>1023</v>
      </c>
      <c r="D42" s="170" t="s">
        <v>32</v>
      </c>
      <c r="E42" s="40">
        <v>1</v>
      </c>
      <c r="F42" s="40">
        <v>9163636.5</v>
      </c>
      <c r="G42" s="28"/>
      <c r="H42" s="40">
        <v>1</v>
      </c>
      <c r="I42" s="40">
        <v>9163636.5</v>
      </c>
      <c r="J42" s="13">
        <f t="shared" si="0"/>
        <v>0.00138888888888889</v>
      </c>
      <c r="K42" s="40">
        <v>0</v>
      </c>
      <c r="L42" s="40"/>
    </row>
    <row r="43" ht="12.95" customHeight="1" spans="2:12">
      <c r="B43" s="20"/>
      <c r="C43" s="38">
        <v>1047</v>
      </c>
      <c r="D43" s="171" t="s">
        <v>75</v>
      </c>
      <c r="E43" s="40">
        <v>1</v>
      </c>
      <c r="F43" s="40">
        <v>9818182.2</v>
      </c>
      <c r="G43" s="28"/>
      <c r="H43" s="40">
        <v>0</v>
      </c>
      <c r="I43" s="40"/>
      <c r="J43" s="13">
        <f t="shared" si="0"/>
        <v>0</v>
      </c>
      <c r="K43" s="40">
        <v>1</v>
      </c>
      <c r="L43" s="40">
        <v>6545454.8</v>
      </c>
    </row>
    <row r="44" ht="12.95" customHeight="1" spans="2:12">
      <c r="B44" s="20"/>
      <c r="C44" s="46">
        <v>1054</v>
      </c>
      <c r="D44" s="170" t="s">
        <v>83</v>
      </c>
      <c r="E44" s="40">
        <v>1</v>
      </c>
      <c r="F44" s="40">
        <v>9163636.5</v>
      </c>
      <c r="G44" s="28"/>
      <c r="H44" s="40">
        <v>1</v>
      </c>
      <c r="I44" s="40">
        <v>9163636.5</v>
      </c>
      <c r="J44" s="13">
        <f t="shared" si="0"/>
        <v>0.00138888888888889</v>
      </c>
      <c r="K44" s="40">
        <v>0</v>
      </c>
      <c r="L44" s="40"/>
    </row>
    <row r="45" ht="12.95" customHeight="1" spans="2:12">
      <c r="B45" s="22"/>
      <c r="C45" s="173" t="s">
        <v>39</v>
      </c>
      <c r="D45" s="15"/>
      <c r="E45" s="40">
        <v>5</v>
      </c>
      <c r="F45" s="40">
        <v>46472728.53</v>
      </c>
      <c r="G45" s="28"/>
      <c r="H45" s="40">
        <v>3</v>
      </c>
      <c r="I45" s="40">
        <v>27490909.67</v>
      </c>
      <c r="J45" s="13">
        <f t="shared" si="0"/>
        <v>0.00416666666666667</v>
      </c>
      <c r="K45" s="40">
        <v>1</v>
      </c>
      <c r="L45" s="40">
        <v>6545454.8</v>
      </c>
    </row>
    <row r="46" ht="12.95" customHeight="1" spans="2:12">
      <c r="B46" s="175" t="s">
        <v>200</v>
      </c>
      <c r="C46" s="48">
        <v>1021</v>
      </c>
      <c r="D46" s="170" t="s">
        <v>30</v>
      </c>
      <c r="E46" s="40">
        <v>1</v>
      </c>
      <c r="F46" s="40">
        <v>9163636.5</v>
      </c>
      <c r="G46" s="28"/>
      <c r="H46" s="40">
        <v>1</v>
      </c>
      <c r="I46" s="40">
        <v>9163636.5</v>
      </c>
      <c r="J46" s="13">
        <f t="shared" si="0"/>
        <v>0.00138888888888889</v>
      </c>
      <c r="K46" s="40">
        <v>0</v>
      </c>
      <c r="L46" s="40"/>
    </row>
    <row r="47" ht="12.95" customHeight="1" spans="2:12">
      <c r="B47" s="5"/>
      <c r="C47" s="173" t="s">
        <v>39</v>
      </c>
      <c r="D47" s="15"/>
      <c r="E47" s="40">
        <v>1</v>
      </c>
      <c r="F47" s="40">
        <v>9163636.5</v>
      </c>
      <c r="G47" s="28"/>
      <c r="H47" s="40">
        <v>1</v>
      </c>
      <c r="I47" s="40">
        <v>9163636.5</v>
      </c>
      <c r="J47" s="13">
        <f t="shared" si="0"/>
        <v>0.00138888888888889</v>
      </c>
      <c r="K47" s="40">
        <v>0</v>
      </c>
      <c r="L47" s="40">
        <v>0</v>
      </c>
    </row>
    <row r="48" spans="2:12">
      <c r="B48" s="179" t="s">
        <v>201</v>
      </c>
      <c r="C48" s="10">
        <v>1023</v>
      </c>
      <c r="D48" s="180" t="s">
        <v>32</v>
      </c>
      <c r="E48" s="12">
        <v>1</v>
      </c>
      <c r="F48" s="12">
        <v>9163636.5</v>
      </c>
      <c r="G48" s="13">
        <f>E48/720</f>
        <v>0.00138888888888889</v>
      </c>
      <c r="H48" s="12">
        <v>1</v>
      </c>
      <c r="I48" s="12">
        <v>9163636.5</v>
      </c>
      <c r="J48" s="13">
        <f>H48/720</f>
        <v>0.00138888888888889</v>
      </c>
      <c r="K48" s="12">
        <v>0</v>
      </c>
      <c r="L48" s="12">
        <v>0</v>
      </c>
    </row>
    <row r="49" spans="2:12">
      <c r="B49" s="58"/>
      <c r="C49" s="181" t="s">
        <v>39</v>
      </c>
      <c r="D49" s="43"/>
      <c r="E49" s="12">
        <v>1</v>
      </c>
      <c r="F49" s="12">
        <v>9163636.5</v>
      </c>
      <c r="G49" s="13">
        <f>E49/720</f>
        <v>0.00138888888888889</v>
      </c>
      <c r="H49" s="12">
        <v>1</v>
      </c>
      <c r="I49" s="12">
        <v>9163636.5</v>
      </c>
      <c r="J49" s="13">
        <f>H49/720</f>
        <v>0.00138888888888889</v>
      </c>
      <c r="K49" s="12">
        <v>0</v>
      </c>
      <c r="L49" s="12">
        <v>0</v>
      </c>
    </row>
    <row r="50" ht="12.95" customHeight="1" spans="2:12">
      <c r="B50" s="173" t="s">
        <v>155</v>
      </c>
      <c r="C50" s="15"/>
      <c r="D50" s="15"/>
      <c r="E50" s="60">
        <f t="shared" ref="E50:I50" si="3">E8+E10+E12+E20+E25+E28+E30+E32+E34+E36+E38+E40+E45+E47+E49</f>
        <v>98</v>
      </c>
      <c r="F50" s="60">
        <f t="shared" si="3"/>
        <v>936652981.21</v>
      </c>
      <c r="G50" s="28"/>
      <c r="H50" s="60">
        <f t="shared" si="3"/>
        <v>92</v>
      </c>
      <c r="I50" s="60">
        <f t="shared" si="3"/>
        <v>877089343.29</v>
      </c>
      <c r="J50" s="13">
        <f>H50/720</f>
        <v>0.127777777777778</v>
      </c>
      <c r="K50" s="60">
        <f>K8+K10+K12+K20+K25+K28+K30+K32+K34+K36+K38+K40+K45+K47+K49</f>
        <v>75</v>
      </c>
      <c r="L50" s="60">
        <f>L8+L10+L12+L20+L25+L28+L30+L32+L34+L36+L38+L40+L45+L47+L49</f>
        <v>474414165.48</v>
      </c>
    </row>
    <row r="51" ht="12.95" customHeight="1" spans="7:7">
      <c r="G51" s="28"/>
    </row>
  </sheetData>
  <mergeCells count="40">
    <mergeCell ref="B1:M1"/>
    <mergeCell ref="B2:M2"/>
    <mergeCell ref="B3:M3"/>
    <mergeCell ref="B4:M4"/>
    <mergeCell ref="E5:F5"/>
    <mergeCell ref="H5:I5"/>
    <mergeCell ref="K5:L5"/>
    <mergeCell ref="C8:D8"/>
    <mergeCell ref="C10:D10"/>
    <mergeCell ref="C12:D12"/>
    <mergeCell ref="C20:D20"/>
    <mergeCell ref="C25:D25"/>
    <mergeCell ref="C28:D28"/>
    <mergeCell ref="C30:D30"/>
    <mergeCell ref="C32:D32"/>
    <mergeCell ref="C34:D34"/>
    <mergeCell ref="C36:D36"/>
    <mergeCell ref="C38:D38"/>
    <mergeCell ref="C40:D40"/>
    <mergeCell ref="C45:D45"/>
    <mergeCell ref="C47:D47"/>
    <mergeCell ref="C49:D49"/>
    <mergeCell ref="B50:D50"/>
    <mergeCell ref="B5:B6"/>
    <mergeCell ref="B7:B8"/>
    <mergeCell ref="B9:B10"/>
    <mergeCell ref="B11:B12"/>
    <mergeCell ref="B13:B20"/>
    <mergeCell ref="B21:B25"/>
    <mergeCell ref="B26:B28"/>
    <mergeCell ref="B29:B30"/>
    <mergeCell ref="B31:B32"/>
    <mergeCell ref="B33:B34"/>
    <mergeCell ref="B35:B36"/>
    <mergeCell ref="B37:B38"/>
    <mergeCell ref="B39:B40"/>
    <mergeCell ref="B41:B45"/>
    <mergeCell ref="B46:B47"/>
    <mergeCell ref="C5:C6"/>
    <mergeCell ref="D5:D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32"/>
  <sheetViews>
    <sheetView tabSelected="1" workbookViewId="0">
      <selection activeCell="E31" sqref="E4 E6 E11 E13 E22 E26 E29 E31"/>
    </sheetView>
  </sheetViews>
  <sheetFormatPr defaultColWidth="8.88888888888889" defaultRowHeight="14.4"/>
  <cols>
    <col min="4" max="4" width="41.7777777777778" customWidth="1"/>
    <col min="6" max="6" width="10.2222222222222" customWidth="1"/>
    <col min="9" max="9" width="10.2222222222222" customWidth="1"/>
    <col min="12" max="12" width="10.2222222222222" customWidth="1"/>
  </cols>
  <sheetData>
    <row r="1" spans="2:12">
      <c r="B1" s="128" t="s">
        <v>4</v>
      </c>
      <c r="C1" s="128" t="s">
        <v>5</v>
      </c>
      <c r="D1" s="129" t="s">
        <v>6</v>
      </c>
      <c r="E1" s="182" t="s">
        <v>202</v>
      </c>
      <c r="F1" s="3"/>
      <c r="G1" s="4"/>
      <c r="H1" s="182" t="s">
        <v>203</v>
      </c>
      <c r="I1" s="3"/>
      <c r="J1" s="28"/>
      <c r="K1" s="182" t="s">
        <v>204</v>
      </c>
      <c r="L1" s="3"/>
    </row>
    <row r="2" ht="20.4" spans="2:12">
      <c r="B2" s="5"/>
      <c r="C2" s="5"/>
      <c r="D2" s="6"/>
      <c r="E2" s="183" t="s">
        <v>205</v>
      </c>
      <c r="F2" s="183" t="s">
        <v>11</v>
      </c>
      <c r="G2" s="8"/>
      <c r="H2" s="183" t="s">
        <v>205</v>
      </c>
      <c r="I2" s="183" t="s">
        <v>11</v>
      </c>
      <c r="J2" s="28"/>
      <c r="K2" s="183" t="s">
        <v>205</v>
      </c>
      <c r="L2" s="183" t="s">
        <v>11</v>
      </c>
    </row>
    <row r="3" spans="2:12">
      <c r="B3" s="9" t="s">
        <v>206</v>
      </c>
      <c r="C3" s="10">
        <v>1035</v>
      </c>
      <c r="D3" s="11" t="s">
        <v>54</v>
      </c>
      <c r="E3" s="12">
        <v>1</v>
      </c>
      <c r="F3" s="12">
        <v>9818182</v>
      </c>
      <c r="G3" s="13"/>
      <c r="H3" s="12">
        <v>1</v>
      </c>
      <c r="I3" s="12">
        <v>9818182</v>
      </c>
      <c r="J3" s="28"/>
      <c r="K3" s="12">
        <v>0</v>
      </c>
      <c r="L3" s="12">
        <v>0</v>
      </c>
    </row>
    <row r="4" spans="2:12">
      <c r="B4" s="5"/>
      <c r="C4" s="14" t="s">
        <v>39</v>
      </c>
      <c r="D4" s="15"/>
      <c r="E4" s="12">
        <v>1</v>
      </c>
      <c r="F4" s="12">
        <v>9818182</v>
      </c>
      <c r="G4" s="13"/>
      <c r="H4" s="12">
        <v>1</v>
      </c>
      <c r="I4" s="12">
        <v>9818182</v>
      </c>
      <c r="J4" s="28"/>
      <c r="K4" s="12">
        <v>0</v>
      </c>
      <c r="L4" s="12">
        <v>0</v>
      </c>
    </row>
    <row r="5" spans="2:12">
      <c r="B5" s="9" t="s">
        <v>206</v>
      </c>
      <c r="C5" s="16">
        <v>1054</v>
      </c>
      <c r="D5" s="17" t="s">
        <v>83</v>
      </c>
      <c r="E5" s="12">
        <v>3</v>
      </c>
      <c r="F5" s="12">
        <v>28276363.64</v>
      </c>
      <c r="G5" s="13"/>
      <c r="H5" s="12">
        <v>3</v>
      </c>
      <c r="I5" s="12">
        <v>28276363.64</v>
      </c>
      <c r="J5" s="28"/>
      <c r="K5" s="12">
        <v>2</v>
      </c>
      <c r="L5" s="12">
        <v>12567272.73</v>
      </c>
    </row>
    <row r="6" spans="2:12">
      <c r="B6" s="5"/>
      <c r="C6" s="14" t="s">
        <v>39</v>
      </c>
      <c r="D6" s="15"/>
      <c r="E6" s="12">
        <v>3</v>
      </c>
      <c r="F6" s="12">
        <f>F5</f>
        <v>28276363.64</v>
      </c>
      <c r="G6" s="13"/>
      <c r="H6" s="12">
        <v>3</v>
      </c>
      <c r="I6" s="12">
        <f>I5</f>
        <v>28276363.64</v>
      </c>
      <c r="J6" s="28"/>
      <c r="K6" s="12">
        <v>2</v>
      </c>
      <c r="L6" s="12">
        <f>L5</f>
        <v>12567272.73</v>
      </c>
    </row>
    <row r="7" spans="2:12">
      <c r="B7" s="18" t="s">
        <v>207</v>
      </c>
      <c r="C7" s="16">
        <v>1012</v>
      </c>
      <c r="D7" s="19" t="s">
        <v>22</v>
      </c>
      <c r="E7" s="12">
        <v>3</v>
      </c>
      <c r="F7" s="12">
        <v>28276363.64</v>
      </c>
      <c r="G7" s="13"/>
      <c r="H7" s="12">
        <v>3</v>
      </c>
      <c r="I7" s="12">
        <v>28276363.64</v>
      </c>
      <c r="J7" s="28"/>
      <c r="K7" s="12">
        <v>2</v>
      </c>
      <c r="L7" s="12">
        <v>12567272.73</v>
      </c>
    </row>
    <row r="8" spans="2:12">
      <c r="B8" s="20"/>
      <c r="C8" s="21">
        <v>1019</v>
      </c>
      <c r="D8" s="11" t="s">
        <v>28</v>
      </c>
      <c r="E8" s="12">
        <v>2</v>
      </c>
      <c r="F8" s="12">
        <v>18327272.74</v>
      </c>
      <c r="G8" s="13"/>
      <c r="H8" s="12">
        <v>3</v>
      </c>
      <c r="I8" s="12">
        <v>27490909.11</v>
      </c>
      <c r="J8" s="28"/>
      <c r="K8" s="12">
        <v>10</v>
      </c>
      <c r="L8" s="12">
        <v>61090909.14</v>
      </c>
    </row>
    <row r="9" spans="2:12">
      <c r="B9" s="20"/>
      <c r="C9" s="16">
        <v>1021</v>
      </c>
      <c r="D9" s="10" t="s">
        <v>30</v>
      </c>
      <c r="E9" s="12">
        <v>10</v>
      </c>
      <c r="F9" s="12">
        <v>91636364</v>
      </c>
      <c r="G9" s="13"/>
      <c r="H9" s="12">
        <v>0</v>
      </c>
      <c r="I9" s="12">
        <v>0</v>
      </c>
      <c r="J9" s="28"/>
      <c r="K9" s="12">
        <v>0</v>
      </c>
      <c r="L9" s="12">
        <v>0</v>
      </c>
    </row>
    <row r="10" spans="2:12">
      <c r="B10" s="20"/>
      <c r="C10" s="21">
        <v>1029</v>
      </c>
      <c r="D10" s="11" t="s">
        <v>37</v>
      </c>
      <c r="E10" s="12">
        <v>3</v>
      </c>
      <c r="F10" s="12">
        <v>27490909.2</v>
      </c>
      <c r="G10" s="13"/>
      <c r="H10" s="12">
        <v>12</v>
      </c>
      <c r="I10" s="12">
        <v>109963636.8</v>
      </c>
      <c r="J10" s="28"/>
      <c r="K10" s="12">
        <v>0</v>
      </c>
      <c r="L10" s="12">
        <v>0</v>
      </c>
    </row>
    <row r="11" spans="2:12">
      <c r="B11" s="22"/>
      <c r="C11" s="14" t="s">
        <v>39</v>
      </c>
      <c r="D11" s="15"/>
      <c r="E11" s="12">
        <v>18</v>
      </c>
      <c r="F11" s="12">
        <v>165730909.58</v>
      </c>
      <c r="G11" s="13"/>
      <c r="H11" s="12">
        <v>18</v>
      </c>
      <c r="I11" s="12">
        <v>165730909.55</v>
      </c>
      <c r="J11" s="28"/>
      <c r="K11" s="12">
        <v>12</v>
      </c>
      <c r="L11" s="12">
        <v>73658181.87</v>
      </c>
    </row>
    <row r="12" spans="2:12">
      <c r="B12" s="9" t="s">
        <v>208</v>
      </c>
      <c r="C12" s="10">
        <v>1042</v>
      </c>
      <c r="D12" s="11" t="s">
        <v>66</v>
      </c>
      <c r="E12" s="12">
        <v>1</v>
      </c>
      <c r="F12" s="12">
        <v>9818182</v>
      </c>
      <c r="G12" s="13"/>
      <c r="H12" s="12">
        <v>1</v>
      </c>
      <c r="I12" s="12">
        <v>9818182</v>
      </c>
      <c r="J12" s="28"/>
      <c r="K12" s="12">
        <v>0</v>
      </c>
      <c r="L12" s="12">
        <v>0</v>
      </c>
    </row>
    <row r="13" spans="2:12">
      <c r="B13" s="5"/>
      <c r="C13" s="14" t="s">
        <v>39</v>
      </c>
      <c r="D13" s="15"/>
      <c r="E13" s="12">
        <v>1</v>
      </c>
      <c r="F13" s="12">
        <v>9818182</v>
      </c>
      <c r="G13" s="13"/>
      <c r="H13" s="12">
        <v>1</v>
      </c>
      <c r="I13" s="12">
        <v>9818182</v>
      </c>
      <c r="J13" s="28"/>
      <c r="K13" s="12">
        <v>0</v>
      </c>
      <c r="L13" s="12">
        <v>0</v>
      </c>
    </row>
    <row r="14" spans="2:12">
      <c r="B14" s="9" t="s">
        <v>209</v>
      </c>
      <c r="C14" s="10">
        <v>1018</v>
      </c>
      <c r="D14" s="11" t="s">
        <v>27</v>
      </c>
      <c r="E14" s="12">
        <v>2</v>
      </c>
      <c r="F14" s="12">
        <v>18850909.13</v>
      </c>
      <c r="G14" s="13"/>
      <c r="H14" s="12">
        <v>2</v>
      </c>
      <c r="I14" s="12">
        <v>18850909.13</v>
      </c>
      <c r="J14" s="28"/>
      <c r="K14" s="12">
        <v>2</v>
      </c>
      <c r="L14" s="12">
        <v>12567272.75</v>
      </c>
    </row>
    <row r="15" spans="2:12">
      <c r="B15" s="23"/>
      <c r="C15" s="16">
        <v>1025</v>
      </c>
      <c r="D15" s="10" t="s">
        <v>34</v>
      </c>
      <c r="E15" s="12">
        <v>1</v>
      </c>
      <c r="F15" s="12">
        <v>9818182.13</v>
      </c>
      <c r="G15" s="13"/>
      <c r="H15" s="12">
        <v>1</v>
      </c>
      <c r="I15" s="12">
        <v>9818182.13</v>
      </c>
      <c r="J15" s="28"/>
      <c r="K15" s="12">
        <v>1</v>
      </c>
      <c r="L15" s="12">
        <v>6545454.75</v>
      </c>
    </row>
    <row r="16" spans="2:12">
      <c r="B16" s="23"/>
      <c r="C16" s="10">
        <v>1037</v>
      </c>
      <c r="D16" s="11" t="s">
        <v>56</v>
      </c>
      <c r="E16" s="12">
        <v>1</v>
      </c>
      <c r="F16" s="12">
        <v>9818182</v>
      </c>
      <c r="G16" s="13"/>
      <c r="H16" s="12">
        <v>1</v>
      </c>
      <c r="I16" s="12">
        <v>9818182</v>
      </c>
      <c r="J16" s="28"/>
      <c r="K16" s="12">
        <v>0</v>
      </c>
      <c r="L16" s="12">
        <v>0</v>
      </c>
    </row>
    <row r="17" spans="2:12">
      <c r="B17" s="23"/>
      <c r="C17" s="24">
        <v>1108</v>
      </c>
      <c r="D17" s="10" t="s">
        <v>164</v>
      </c>
      <c r="E17" s="12">
        <v>1</v>
      </c>
      <c r="F17" s="12">
        <v>9818182.2</v>
      </c>
      <c r="G17" s="13"/>
      <c r="H17" s="12">
        <v>0</v>
      </c>
      <c r="I17" s="12">
        <v>0</v>
      </c>
      <c r="J17" s="28"/>
      <c r="K17" s="12">
        <v>1</v>
      </c>
      <c r="L17" s="12">
        <v>6545454.8</v>
      </c>
    </row>
    <row r="18" spans="2:12">
      <c r="B18" s="23"/>
      <c r="C18" s="10">
        <v>1112</v>
      </c>
      <c r="D18" s="11" t="s">
        <v>178</v>
      </c>
      <c r="E18" s="12">
        <v>1</v>
      </c>
      <c r="F18" s="12">
        <v>9818182</v>
      </c>
      <c r="G18" s="13"/>
      <c r="H18" s="12">
        <v>1</v>
      </c>
      <c r="I18" s="12">
        <v>9818182</v>
      </c>
      <c r="J18" s="28"/>
      <c r="K18" s="12">
        <v>0</v>
      </c>
      <c r="L18" s="12">
        <v>0</v>
      </c>
    </row>
    <row r="19" spans="2:12">
      <c r="B19" s="23"/>
      <c r="C19" s="24">
        <v>1115</v>
      </c>
      <c r="D19" s="10" t="s">
        <v>182</v>
      </c>
      <c r="E19" s="12">
        <v>2</v>
      </c>
      <c r="F19" s="12">
        <v>19636364</v>
      </c>
      <c r="G19" s="13"/>
      <c r="H19" s="12">
        <v>2</v>
      </c>
      <c r="I19" s="12">
        <v>19636364</v>
      </c>
      <c r="J19" s="28"/>
      <c r="K19" s="12">
        <v>0</v>
      </c>
      <c r="L19" s="12">
        <v>0</v>
      </c>
    </row>
    <row r="20" spans="2:12">
      <c r="B20" s="23"/>
      <c r="C20" s="10">
        <v>1120</v>
      </c>
      <c r="D20" s="11" t="s">
        <v>190</v>
      </c>
      <c r="E20" s="12">
        <v>1</v>
      </c>
      <c r="F20" s="12">
        <v>9818182</v>
      </c>
      <c r="G20" s="13"/>
      <c r="H20" s="12">
        <v>1</v>
      </c>
      <c r="I20" s="12">
        <v>9818182</v>
      </c>
      <c r="J20" s="28"/>
      <c r="K20" s="12">
        <v>0</v>
      </c>
      <c r="L20" s="12">
        <v>0</v>
      </c>
    </row>
    <row r="21" spans="2:12">
      <c r="B21" s="23"/>
      <c r="C21" s="24">
        <v>1122</v>
      </c>
      <c r="D21" s="17" t="s">
        <v>210</v>
      </c>
      <c r="E21" s="12">
        <v>1</v>
      </c>
      <c r="F21" s="12">
        <v>9818182</v>
      </c>
      <c r="G21" s="13"/>
      <c r="H21" s="12">
        <v>1</v>
      </c>
      <c r="I21" s="12">
        <v>9818182</v>
      </c>
      <c r="J21" s="28"/>
      <c r="K21" s="12">
        <v>0</v>
      </c>
      <c r="L21" s="12">
        <v>0</v>
      </c>
    </row>
    <row r="22" spans="2:12">
      <c r="B22" s="5"/>
      <c r="C22" s="14" t="s">
        <v>39</v>
      </c>
      <c r="D22" s="15"/>
      <c r="E22" s="12">
        <v>10</v>
      </c>
      <c r="F22" s="12">
        <v>97396365.45</v>
      </c>
      <c r="G22" s="13"/>
      <c r="H22" s="12">
        <v>9</v>
      </c>
      <c r="I22" s="12">
        <v>87578183.25</v>
      </c>
      <c r="J22" s="28"/>
      <c r="K22" s="12">
        <v>4</v>
      </c>
      <c r="L22" s="12">
        <v>25658182.3</v>
      </c>
    </row>
    <row r="23" spans="2:12">
      <c r="B23" s="18" t="s">
        <v>211</v>
      </c>
      <c r="C23" s="16">
        <v>1001</v>
      </c>
      <c r="D23" s="25" t="s">
        <v>41</v>
      </c>
      <c r="E23" s="12">
        <v>1</v>
      </c>
      <c r="F23" s="12">
        <v>9818182.13</v>
      </c>
      <c r="G23" s="13"/>
      <c r="H23" s="12">
        <v>1</v>
      </c>
      <c r="I23" s="12">
        <v>9818182.13</v>
      </c>
      <c r="J23" s="28"/>
      <c r="K23" s="12">
        <v>1</v>
      </c>
      <c r="L23" s="12">
        <v>6545454.75</v>
      </c>
    </row>
    <row r="24" spans="2:12">
      <c r="B24" s="20"/>
      <c r="C24" s="21">
        <v>1004</v>
      </c>
      <c r="D24" s="11" t="s">
        <v>14</v>
      </c>
      <c r="E24" s="12">
        <v>1</v>
      </c>
      <c r="F24" s="12">
        <v>9818182.2</v>
      </c>
      <c r="G24" s="13"/>
      <c r="H24" s="12">
        <v>0</v>
      </c>
      <c r="I24" s="12">
        <v>0</v>
      </c>
      <c r="J24" s="28"/>
      <c r="K24" s="12">
        <v>1</v>
      </c>
      <c r="L24" s="12">
        <v>6545454.8</v>
      </c>
    </row>
    <row r="25" spans="2:12">
      <c r="B25" s="20"/>
      <c r="C25" s="16">
        <v>1024</v>
      </c>
      <c r="D25" s="17" t="s">
        <v>33</v>
      </c>
      <c r="E25" s="12">
        <v>9</v>
      </c>
      <c r="F25" s="12">
        <v>82472727.63</v>
      </c>
      <c r="G25" s="13"/>
      <c r="H25" s="12">
        <v>9</v>
      </c>
      <c r="I25" s="12">
        <v>82472727.63</v>
      </c>
      <c r="J25" s="28"/>
      <c r="K25" s="12">
        <v>4</v>
      </c>
      <c r="L25" s="12">
        <v>24436363.74</v>
      </c>
    </row>
    <row r="26" spans="2:12">
      <c r="B26" s="22"/>
      <c r="C26" s="26" t="s">
        <v>39</v>
      </c>
      <c r="D26" s="15"/>
      <c r="E26" s="12">
        <v>11</v>
      </c>
      <c r="F26" s="12">
        <v>102109091.95</v>
      </c>
      <c r="G26" s="13"/>
      <c r="H26" s="12">
        <v>10</v>
      </c>
      <c r="I26" s="12">
        <v>92290909.75</v>
      </c>
      <c r="J26" s="28"/>
      <c r="K26" s="12">
        <v>6</v>
      </c>
      <c r="L26" s="12">
        <v>37527273.29</v>
      </c>
    </row>
    <row r="27" spans="2:12">
      <c r="B27" s="18" t="s">
        <v>212</v>
      </c>
      <c r="C27" s="16">
        <v>1028</v>
      </c>
      <c r="D27" s="25" t="s">
        <v>36</v>
      </c>
      <c r="E27" s="12">
        <v>1</v>
      </c>
      <c r="F27" s="12">
        <v>9818182</v>
      </c>
      <c r="G27" s="13"/>
      <c r="H27" s="12">
        <v>1</v>
      </c>
      <c r="I27" s="12">
        <v>9818182</v>
      </c>
      <c r="J27" s="28"/>
      <c r="K27" s="12">
        <v>0</v>
      </c>
      <c r="L27" s="12">
        <v>0</v>
      </c>
    </row>
    <row r="28" spans="2:12">
      <c r="B28" s="20"/>
      <c r="C28" s="21">
        <v>1047</v>
      </c>
      <c r="D28" s="11" t="s">
        <v>75</v>
      </c>
      <c r="E28" s="12">
        <v>0</v>
      </c>
      <c r="F28" s="12">
        <v>0</v>
      </c>
      <c r="G28" s="13"/>
      <c r="H28" s="12">
        <v>1</v>
      </c>
      <c r="I28" s="12">
        <v>9818182.2</v>
      </c>
      <c r="J28" s="28"/>
      <c r="K28" s="12">
        <v>1</v>
      </c>
      <c r="L28" s="12">
        <v>6545454.8</v>
      </c>
    </row>
    <row r="29" spans="2:12">
      <c r="B29" s="22"/>
      <c r="C29" s="14" t="s">
        <v>39</v>
      </c>
      <c r="D29" s="15"/>
      <c r="E29" s="12">
        <v>1</v>
      </c>
      <c r="F29" s="12">
        <v>9818182</v>
      </c>
      <c r="G29" s="13"/>
      <c r="H29" s="12">
        <v>2</v>
      </c>
      <c r="I29" s="12">
        <v>19636364.2</v>
      </c>
      <c r="J29" s="28"/>
      <c r="K29" s="12">
        <v>1</v>
      </c>
      <c r="L29" s="12">
        <v>6545454.8</v>
      </c>
    </row>
    <row r="30" spans="2:12">
      <c r="B30" s="9" t="s">
        <v>213</v>
      </c>
      <c r="C30" s="10">
        <v>1023</v>
      </c>
      <c r="D30" s="11" t="s">
        <v>32</v>
      </c>
      <c r="E30" s="12">
        <v>6</v>
      </c>
      <c r="F30" s="12">
        <v>54981818.34</v>
      </c>
      <c r="G30" s="13"/>
      <c r="H30" s="12">
        <v>5</v>
      </c>
      <c r="I30" s="12">
        <v>45818181.95</v>
      </c>
      <c r="J30" s="28"/>
      <c r="K30" s="12">
        <v>4</v>
      </c>
      <c r="L30" s="12">
        <v>24436363.71</v>
      </c>
    </row>
    <row r="31" spans="2:12">
      <c r="B31" s="5"/>
      <c r="C31" s="14" t="s">
        <v>39</v>
      </c>
      <c r="D31" s="15"/>
      <c r="E31" s="12">
        <v>6</v>
      </c>
      <c r="F31" s="12">
        <v>54981818.34</v>
      </c>
      <c r="G31" s="13"/>
      <c r="H31" s="12">
        <v>5</v>
      </c>
      <c r="I31" s="12">
        <v>45818181.95</v>
      </c>
      <c r="J31" s="28"/>
      <c r="K31" s="12">
        <v>4</v>
      </c>
      <c r="L31" s="12">
        <v>24436363.71</v>
      </c>
    </row>
    <row r="32" spans="2:12">
      <c r="B32" s="184" t="s">
        <v>155</v>
      </c>
      <c r="C32" s="15"/>
      <c r="D32" s="15"/>
      <c r="E32" s="27">
        <v>51</v>
      </c>
      <c r="F32" s="27">
        <v>477949094.96</v>
      </c>
      <c r="G32" s="13"/>
      <c r="H32" s="27">
        <v>49</v>
      </c>
      <c r="I32" s="27">
        <v>458967276.34</v>
      </c>
      <c r="J32" s="28"/>
      <c r="K32" s="27">
        <v>29</v>
      </c>
      <c r="L32" s="27">
        <v>180392728.7</v>
      </c>
    </row>
  </sheetData>
  <mergeCells count="23">
    <mergeCell ref="E1:F1"/>
    <mergeCell ref="H1:I1"/>
    <mergeCell ref="K1:L1"/>
    <mergeCell ref="C4:D4"/>
    <mergeCell ref="C6:D6"/>
    <mergeCell ref="C11:D11"/>
    <mergeCell ref="C13:D13"/>
    <mergeCell ref="C22:D22"/>
    <mergeCell ref="C26:D26"/>
    <mergeCell ref="C29:D29"/>
    <mergeCell ref="C31:D31"/>
    <mergeCell ref="B32:D32"/>
    <mergeCell ref="B1:B2"/>
    <mergeCell ref="B3:B4"/>
    <mergeCell ref="B5:B6"/>
    <mergeCell ref="B7:B11"/>
    <mergeCell ref="B12:B13"/>
    <mergeCell ref="B14:B22"/>
    <mergeCell ref="B23:B26"/>
    <mergeCell ref="B27:B29"/>
    <mergeCell ref="B30:B31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Seri 1</vt:lpstr>
      <vt:lpstr>Seri 2</vt:lpstr>
      <vt:lpstr>Seri 3</vt:lpstr>
      <vt:lpstr>Seri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2020-02-12T03:20:55Z</dcterms:created>
  <dcterms:modified xsi:type="dcterms:W3CDTF">2020-03-06T12:30:14Z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