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annunez_frba_utn_edu_ar/Documents/UTN/4to nivel/TC II/personal/TC2_2023/TPLAB1/Informe/Mediciones y extras/"/>
    </mc:Choice>
  </mc:AlternateContent>
  <xr:revisionPtr revIDLastSave="338" documentId="11_F25DC773A252ABDACC1048DCA19C56805ADE58E9" xr6:coauthVersionLast="47" xr6:coauthVersionMax="47" xr10:uidLastSave="{08989856-4AED-44EB-92BF-9D1F88D97A1A}"/>
  <bookViews>
    <workbookView xWindow="14505" yWindow="0" windowWidth="14295" windowHeight="15390" tabRatio="5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5" i="1"/>
  <c r="L5" i="1"/>
</calcChain>
</file>

<file path=xl/sharedStrings.xml><?xml version="1.0" encoding="utf-8"?>
<sst xmlns="http://schemas.openxmlformats.org/spreadsheetml/2006/main" count="15" uniqueCount="11">
  <si>
    <t>Frecuencia [KHz]</t>
  </si>
  <si>
    <t>Simulación</t>
  </si>
  <si>
    <t>Laboratorio</t>
  </si>
  <si>
    <t>Atenuación [dB]</t>
  </si>
  <si>
    <t>Fase [°]</t>
  </si>
  <si>
    <r>
      <t>Retardo de grupo [</t>
    </r>
    <r>
      <rPr>
        <sz val="11"/>
        <color theme="1"/>
        <rFont val="Calibri"/>
        <family val="2"/>
      </rPr>
      <t>μs</t>
    </r>
    <r>
      <rPr>
        <sz val="11"/>
        <color theme="1"/>
        <rFont val="Calibri"/>
        <family val="2"/>
        <scheme val="minor"/>
      </rPr>
      <t>]</t>
    </r>
  </si>
  <si>
    <t>Simulación2</t>
  </si>
  <si>
    <t>Laboratorio3</t>
  </si>
  <si>
    <t>Simulación3</t>
  </si>
  <si>
    <t>Laboratorio2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</si>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</sst>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_ ;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Módulo 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Simulación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Sheet1!$L$5:$L$25</c:f>
              <c:numCache>
                <c:formatCode>0.00</c:formatCode>
                <c:ptCount val="21"/>
                <c:pt idx="0">
                  <c:v>0</c:v>
                </c:pt>
                <c:pt idx="1">
                  <c:v>-0.02</c:v>
                </c:pt>
                <c:pt idx="2">
                  <c:v>-0.36136000000000001</c:v>
                </c:pt>
                <c:pt idx="3">
                  <c:v>-0.28784270000000001</c:v>
                </c:pt>
                <c:pt idx="4">
                  <c:v>-1.3532799999999999E-2</c:v>
                </c:pt>
                <c:pt idx="5">
                  <c:v>-0.2089</c:v>
                </c:pt>
                <c:pt idx="6">
                  <c:v>-0.47366765</c:v>
                </c:pt>
                <c:pt idx="7">
                  <c:v>-0.51727999999999996</c:v>
                </c:pt>
                <c:pt idx="8">
                  <c:v>-0.58660000000000001</c:v>
                </c:pt>
                <c:pt idx="9">
                  <c:v>-0.66068000000000005</c:v>
                </c:pt>
                <c:pt idx="10">
                  <c:v>-0.73962000000000006</c:v>
                </c:pt>
                <c:pt idx="11">
                  <c:v>-0.82340000000000002</c:v>
                </c:pt>
                <c:pt idx="12">
                  <c:v>-0.88214999999999999</c:v>
                </c:pt>
                <c:pt idx="13">
                  <c:v>-1.2450000000000001</c:v>
                </c:pt>
                <c:pt idx="14">
                  <c:v>-6.8289999999999997</c:v>
                </c:pt>
                <c:pt idx="15">
                  <c:v>-19.45</c:v>
                </c:pt>
                <c:pt idx="16">
                  <c:v>-27.733000000000001</c:v>
                </c:pt>
                <c:pt idx="17">
                  <c:v>-31</c:v>
                </c:pt>
                <c:pt idx="18">
                  <c:v>-33.840000000000003</c:v>
                </c:pt>
                <c:pt idx="19">
                  <c:v>-38.83</c:v>
                </c:pt>
                <c:pt idx="20">
                  <c:v>-52.35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A-4931-98E5-CDFCD61828A4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Laboratorio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Sheet1!$K$5:$K$25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-0.35457533920863199</c:v>
                </c:pt>
                <c:pt idx="3">
                  <c:v>-0.211003646666164</c:v>
                </c:pt>
                <c:pt idx="4">
                  <c:v>-6.97665569164269E-2</c:v>
                </c:pt>
                <c:pt idx="5">
                  <c:v>-0.211003646666164</c:v>
                </c:pt>
                <c:pt idx="6">
                  <c:v>-0.35457533920863199</c:v>
                </c:pt>
                <c:pt idx="7">
                  <c:v>-0.500560114038621</c:v>
                </c:pt>
                <c:pt idx="8">
                  <c:v>-0.500560114038621</c:v>
                </c:pt>
                <c:pt idx="9">
                  <c:v>-0.64904047562275902</c:v>
                </c:pt>
                <c:pt idx="10">
                  <c:v>-0.64904047562275902</c:v>
                </c:pt>
                <c:pt idx="11">
                  <c:v>-0.64904047562275902</c:v>
                </c:pt>
                <c:pt idx="12">
                  <c:v>-0.800103233431676</c:v>
                </c:pt>
                <c:pt idx="13">
                  <c:v>-1.11034655699663</c:v>
                </c:pt>
                <c:pt idx="14">
                  <c:v>-6.23160355994579</c:v>
                </c:pt>
                <c:pt idx="15">
                  <c:v>-18.301328501265701</c:v>
                </c:pt>
                <c:pt idx="16">
                  <c:v>-26.375175252488301</c:v>
                </c:pt>
                <c:pt idx="17">
                  <c:v>-29.682523125766402</c:v>
                </c:pt>
                <c:pt idx="18">
                  <c:v>-32.395775165767901</c:v>
                </c:pt>
                <c:pt idx="19">
                  <c:v>-37.3292218325956</c:v>
                </c:pt>
                <c:pt idx="20">
                  <c:v>-50.574165778821197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A-4931-98E5-CDFCD618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45567"/>
        <c:axId val="1192802239"/>
      </c:scatterChart>
      <c:valAx>
        <c:axId val="14429455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02239"/>
        <c:crosses val="autoZero"/>
        <c:crossBetween val="midCat"/>
      </c:valAx>
      <c:valAx>
        <c:axId val="11928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Módulo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[°]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Simulación2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179.18</c:v>
                </c:pt>
                <c:pt idx="1">
                  <c:v>171.8</c:v>
                </c:pt>
                <c:pt idx="2">
                  <c:v>140.44</c:v>
                </c:pt>
                <c:pt idx="3">
                  <c:v>102.03</c:v>
                </c:pt>
                <c:pt idx="4">
                  <c:v>82.29</c:v>
                </c:pt>
                <c:pt idx="5">
                  <c:v>50.33</c:v>
                </c:pt>
                <c:pt idx="6">
                  <c:v>43.52</c:v>
                </c:pt>
                <c:pt idx="7">
                  <c:v>42.02</c:v>
                </c:pt>
                <c:pt idx="8">
                  <c:v>40.520000000000003</c:v>
                </c:pt>
                <c:pt idx="9">
                  <c:v>39</c:v>
                </c:pt>
                <c:pt idx="10">
                  <c:v>37.479999999999997</c:v>
                </c:pt>
                <c:pt idx="11">
                  <c:v>35.950000000000003</c:v>
                </c:pt>
                <c:pt idx="12">
                  <c:v>34.93</c:v>
                </c:pt>
                <c:pt idx="13">
                  <c:v>29.29</c:v>
                </c:pt>
                <c:pt idx="14">
                  <c:v>-13.44</c:v>
                </c:pt>
                <c:pt idx="15">
                  <c:v>-49.7</c:v>
                </c:pt>
                <c:pt idx="16">
                  <c:v>-61.7</c:v>
                </c:pt>
                <c:pt idx="17">
                  <c:v>-65.25</c:v>
                </c:pt>
                <c:pt idx="18">
                  <c:v>-67.959999999999994</c:v>
                </c:pt>
                <c:pt idx="19">
                  <c:v>-71.98</c:v>
                </c:pt>
                <c:pt idx="20">
                  <c:v>-79.58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B-4B10-8E6D-BC05266B2657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Laboratorio2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180</c:v>
                </c:pt>
                <c:pt idx="1">
                  <c:v>169.20000000000002</c:v>
                </c:pt>
                <c:pt idx="2">
                  <c:v>144</c:v>
                </c:pt>
                <c:pt idx="3">
                  <c:v>104.4</c:v>
                </c:pt>
                <c:pt idx="4">
                  <c:v>84.96</c:v>
                </c:pt>
                <c:pt idx="5">
                  <c:v>56.808000000000035</c:v>
                </c:pt>
                <c:pt idx="6">
                  <c:v>48.24</c:v>
                </c:pt>
                <c:pt idx="7">
                  <c:v>45.187200000000011</c:v>
                </c:pt>
                <c:pt idx="8">
                  <c:v>44.294400000000039</c:v>
                </c:pt>
                <c:pt idx="9">
                  <c:v>45.604799999999983</c:v>
                </c:pt>
                <c:pt idx="10">
                  <c:v>42.508799999999987</c:v>
                </c:pt>
                <c:pt idx="11">
                  <c:v>41.615999999999993</c:v>
                </c:pt>
                <c:pt idx="12">
                  <c:v>36.230400000000017</c:v>
                </c:pt>
                <c:pt idx="13">
                  <c:v>34.847999999999999</c:v>
                </c:pt>
                <c:pt idx="14">
                  <c:v>-7.1999999999999851</c:v>
                </c:pt>
                <c:pt idx="15">
                  <c:v>-44.639999999999972</c:v>
                </c:pt>
                <c:pt idx="16">
                  <c:v>-60.480000000000004</c:v>
                </c:pt>
                <c:pt idx="17">
                  <c:v>-63</c:v>
                </c:pt>
                <c:pt idx="18">
                  <c:v>-66.59999999999998</c:v>
                </c:pt>
                <c:pt idx="19">
                  <c:v>-68.399999999999963</c:v>
                </c:pt>
                <c:pt idx="20">
                  <c:v>-75.600000000000037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B-4B10-8E6D-BC05266B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95151"/>
        <c:axId val="1192799839"/>
      </c:scatterChart>
      <c:valAx>
        <c:axId val="712195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9839"/>
        <c:crosses val="autoZero"/>
        <c:crossBetween val="midCat"/>
      </c:valAx>
      <c:valAx>
        <c:axId val="11927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9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Retardo de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Simulación3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Sheet1!$C$5:$C$24</c:f>
              <c:numCache>
                <c:formatCode>General</c:formatCode>
                <c:ptCount val="20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Sheet1!$H$5:$H$24</c:f>
              <c:numCache>
                <c:formatCode>General</c:formatCode>
                <c:ptCount val="20"/>
                <c:pt idx="0">
                  <c:v>228.07</c:v>
                </c:pt>
                <c:pt idx="1">
                  <c:v>226.78</c:v>
                </c:pt>
                <c:pt idx="2">
                  <c:v>207.72</c:v>
                </c:pt>
                <c:pt idx="3">
                  <c:v>241.58</c:v>
                </c:pt>
                <c:pt idx="4">
                  <c:v>306.33999999999997</c:v>
                </c:pt>
                <c:pt idx="5">
                  <c:v>394.97</c:v>
                </c:pt>
                <c:pt idx="6">
                  <c:v>399.57</c:v>
                </c:pt>
                <c:pt idx="7">
                  <c:v>399.66</c:v>
                </c:pt>
                <c:pt idx="8">
                  <c:v>399.4</c:v>
                </c:pt>
                <c:pt idx="9">
                  <c:v>398.79</c:v>
                </c:pt>
                <c:pt idx="10">
                  <c:v>397.82</c:v>
                </c:pt>
                <c:pt idx="11">
                  <c:v>396.49</c:v>
                </c:pt>
                <c:pt idx="12">
                  <c:v>395.4</c:v>
                </c:pt>
                <c:pt idx="13">
                  <c:v>386.48</c:v>
                </c:pt>
                <c:pt idx="14">
                  <c:v>203.32</c:v>
                </c:pt>
                <c:pt idx="15" formatCode="0.00_ ;\-0.00\ ">
                  <c:v>49.12</c:v>
                </c:pt>
                <c:pt idx="16">
                  <c:v>22.76</c:v>
                </c:pt>
                <c:pt idx="17">
                  <c:v>17.18</c:v>
                </c:pt>
                <c:pt idx="18">
                  <c:v>13.54</c:v>
                </c:pt>
                <c:pt idx="19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D-4100-960A-980EB6213261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Laboratorio3</c:v>
                </c:pt>
              </c:strCache>
            </c:strRef>
          </c:tx>
          <c:spPr>
            <a:ln w="19050" cap="rnd">
              <a:solidFill>
                <a:schemeClr val="accent2">
                  <a:alpha val="46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Sheet1!$C$5:$C$24</c:f>
              <c:numCache>
                <c:formatCode>General</c:formatCode>
                <c:ptCount val="20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1.45</c:v>
                </c:pt>
                <c:pt idx="6">
                  <c:v>1.5</c:v>
                </c:pt>
                <c:pt idx="7">
                  <c:v>1.51</c:v>
                </c:pt>
                <c:pt idx="8">
                  <c:v>1.52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1.56</c:v>
                </c:pt>
                <c:pt idx="13">
                  <c:v>1.6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Sheet1!$I$5:$I$24</c:f>
              <c:numCache>
                <c:formatCode>General</c:formatCode>
                <c:ptCount val="20"/>
                <c:pt idx="0">
                  <c:v>333.33333333333303</c:v>
                </c:pt>
                <c:pt idx="1">
                  <c:v>175.00000000000006</c:v>
                </c:pt>
                <c:pt idx="2">
                  <c:v>219.99999999999997</c:v>
                </c:pt>
                <c:pt idx="3">
                  <c:v>270.00000000000028</c:v>
                </c:pt>
                <c:pt idx="4">
                  <c:v>312.79999999999961</c:v>
                </c:pt>
                <c:pt idx="5">
                  <c:v>476.00000000000142</c:v>
                </c:pt>
                <c:pt idx="6">
                  <c:v>847.99999999999693</c:v>
                </c:pt>
                <c:pt idx="7">
                  <c:v>247.9999999999923</c:v>
                </c:pt>
                <c:pt idx="8">
                  <c:v>-363.99999999998522</c:v>
                </c:pt>
                <c:pt idx="9">
                  <c:v>859.99999999999818</c:v>
                </c:pt>
                <c:pt idx="10">
                  <c:v>247.99999999999937</c:v>
                </c:pt>
                <c:pt idx="11">
                  <c:v>1495.9999999999923</c:v>
                </c:pt>
                <c:pt idx="12">
                  <c:v>96.000000000000938</c:v>
                </c:pt>
                <c:pt idx="13">
                  <c:v>292</c:v>
                </c:pt>
                <c:pt idx="14">
                  <c:v>103.99999999999997</c:v>
                </c:pt>
                <c:pt idx="15">
                  <c:v>44.000000000000092</c:v>
                </c:pt>
                <c:pt idx="16">
                  <c:v>13.999999999999977</c:v>
                </c:pt>
                <c:pt idx="17">
                  <c:v>19.99999999999989</c:v>
                </c:pt>
                <c:pt idx="18">
                  <c:v>4.9999999999999725</c:v>
                </c:pt>
                <c:pt idx="19">
                  <c:v>5.0000000000000426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D-4100-960A-980EB621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72063"/>
        <c:axId val="1446641823"/>
      </c:scatterChart>
      <c:valAx>
        <c:axId val="1446672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1823"/>
        <c:crosses val="autoZero"/>
        <c:crossBetween val="midCat"/>
      </c:valAx>
      <c:valAx>
        <c:axId val="1446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7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26</xdr:row>
      <xdr:rowOff>26925</xdr:rowOff>
    </xdr:from>
    <xdr:to>
      <xdr:col>22</xdr:col>
      <xdr:colOff>473502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03A55-35A9-5C3C-9FBA-5D5F0C773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290511</xdr:colOff>
      <xdr:row>26</xdr:row>
      <xdr:rowOff>21431</xdr:rowOff>
    </xdr:from>
    <xdr:to>
      <xdr:col>10</xdr:col>
      <xdr:colOff>159543</xdr:colOff>
      <xdr:row>43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2A41F6-01FC-4FBB-E4E1-E02D27F6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44</xdr:row>
      <xdr:rowOff>9526</xdr:rowOff>
    </xdr:from>
    <xdr:to>
      <xdr:col>10</xdr:col>
      <xdr:colOff>404811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1A4294-8F29-A39B-A5A1-D31A8E46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FE1D6-A787-4453-8132-B30654625110}" name="Table1" displayName="Table1" ref="C4:I25" totalsRowShown="0" headerRowDxfId="13" dataDxfId="12">
  <autoFilter ref="C4:I25" xr:uid="{43CFE1D6-A787-4453-8132-B30654625110}"/>
  <tableColumns count="7">
    <tableColumn id="1" xr3:uid="{1966531F-999A-43E0-8659-9C575A635E22}" name="Frecuencia [KHz]" dataDxfId="7"/>
    <tableColumn id="2" xr3:uid="{1C244B95-56F9-4710-9427-85B0C4D9731A}" name="Simulación" dataDxfId="5"/>
    <tableColumn id="3" xr3:uid="{93D6CB8E-2B58-498E-BFF1-E592DE0868ED}" name="Laboratorio" dataDxfId="6"/>
    <tableColumn id="4" xr3:uid="{F53117DD-2CE3-4772-9646-5BC23DC98030}" name="Simulación2" dataDxfId="11"/>
    <tableColumn id="5" xr3:uid="{9249DF44-427D-4C19-AF88-B1825A738480}" name="Laboratorio2" dataDxfId="10"/>
    <tableColumn id="6" xr3:uid="{F0F5D258-A49A-41D1-993E-686C10ABC998}" name="Simulación3" dataDxfId="9"/>
    <tableColumn id="7" xr3:uid="{DB744A91-2C00-4CAE-8601-C2F86A4BC30E}" name="Laboratorio3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EAC47D-8034-49C7-8C26-2A00F6B5E9E3}" name="Table3" displayName="Table3" ref="K4:M25" totalsRowShown="0" headerRowDxfId="0" tableBorderDxfId="4">
  <autoFilter ref="K4:M25" xr:uid="{BBEAC47D-8034-49C7-8C26-2A00F6B5E9E3}"/>
  <tableColumns count="3">
    <tableColumn id="1" xr3:uid="{8F085532-CBB8-4B27-92BB-270723C7780A}" name="Frecuencia [KHz]" dataDxfId="3"/>
    <tableColumn id="2" xr3:uid="{4DE8450E-E874-4F15-88DB-017587715621}" name="Simulación" dataDxfId="2">
      <calculatedColumnFormula>-Table1[[#This Row],[Simulación]]</calculatedColumnFormula>
    </tableColumn>
    <tableColumn id="3" xr3:uid="{96471DC8-C4E3-4089-8BAE-D722C82B1B27}" name="Laboratorio" dataDxfId="1">
      <calculatedColumnFormula>-Table1[[#This Row],[Laboratorio]]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5"/>
  <sheetViews>
    <sheetView showGridLines="0" tabSelected="1" topLeftCell="D31" zoomScaleNormal="100" workbookViewId="0">
      <selection activeCell="L43" sqref="L43"/>
    </sheetView>
  </sheetViews>
  <sheetFormatPr defaultRowHeight="15" x14ac:dyDescent="0.25"/>
  <cols>
    <col min="3" max="3" width="18.140625" bestFit="1" customWidth="1"/>
    <col min="4" max="4" width="15.28515625" bestFit="1" customWidth="1"/>
    <col min="5" max="5" width="15.7109375" bestFit="1" customWidth="1"/>
    <col min="6" max="6" width="16.28515625" bestFit="1" customWidth="1"/>
    <col min="7" max="7" width="16.7109375" bestFit="1" customWidth="1"/>
    <col min="8" max="8" width="16.28515625" bestFit="1" customWidth="1"/>
    <col min="9" max="9" width="16.7109375" bestFit="1" customWidth="1"/>
    <col min="11" max="11" width="17.42578125" customWidth="1"/>
    <col min="12" max="12" width="12.85546875" customWidth="1"/>
    <col min="13" max="13" width="13.5703125" customWidth="1"/>
  </cols>
  <sheetData>
    <row r="1" spans="3:13" s="1" customFormat="1" ht="30" customHeight="1" x14ac:dyDescent="0.25"/>
    <row r="2" spans="3:13" ht="15.75" thickBot="1" x14ac:dyDescent="0.3"/>
    <row r="3" spans="3:13" ht="15.75" thickBot="1" x14ac:dyDescent="0.3">
      <c r="C3" s="2"/>
      <c r="D3" s="5" t="s">
        <v>3</v>
      </c>
      <c r="E3" s="6"/>
      <c r="F3" s="5" t="s">
        <v>4</v>
      </c>
      <c r="G3" s="7"/>
      <c r="H3" s="5" t="s">
        <v>5</v>
      </c>
      <c r="I3" s="6"/>
      <c r="K3" s="20"/>
      <c r="L3" s="21" t="s">
        <v>3</v>
      </c>
      <c r="M3" s="22"/>
    </row>
    <row r="4" spans="3:13" x14ac:dyDescent="0.25">
      <c r="C4" s="3" t="s">
        <v>0</v>
      </c>
      <c r="D4" s="9" t="s">
        <v>1</v>
      </c>
      <c r="E4" s="9" t="s">
        <v>2</v>
      </c>
      <c r="F4" s="9" t="s">
        <v>6</v>
      </c>
      <c r="G4" s="9" t="s">
        <v>9</v>
      </c>
      <c r="H4" s="9" t="s">
        <v>8</v>
      </c>
      <c r="I4" s="4" t="s">
        <v>7</v>
      </c>
      <c r="K4" s="9" t="s">
        <v>0</v>
      </c>
      <c r="L4" s="9" t="s">
        <v>1</v>
      </c>
      <c r="M4" s="9" t="s">
        <v>2</v>
      </c>
    </row>
    <row r="5" spans="3:13" ht="15.75" x14ac:dyDescent="0.25">
      <c r="C5" s="8">
        <v>0.01</v>
      </c>
      <c r="D5" s="17">
        <v>0</v>
      </c>
      <c r="E5" s="11">
        <v>0</v>
      </c>
      <c r="F5" s="11">
        <v>179.18</v>
      </c>
      <c r="G5" s="11">
        <v>180</v>
      </c>
      <c r="H5" s="11">
        <v>228.07</v>
      </c>
      <c r="I5" s="13">
        <v>333.33333333333303</v>
      </c>
      <c r="K5" s="11">
        <v>0.01</v>
      </c>
      <c r="L5" s="17">
        <f>-Table1[[#This Row],[Simulación]]</f>
        <v>0</v>
      </c>
      <c r="M5" s="11">
        <f>-Table1[[#This Row],[Laboratorio]]</f>
        <v>0</v>
      </c>
    </row>
    <row r="6" spans="3:13" ht="15.75" x14ac:dyDescent="0.25">
      <c r="C6" s="8">
        <v>0.1</v>
      </c>
      <c r="D6" s="17">
        <v>0.02</v>
      </c>
      <c r="E6" s="11">
        <v>0</v>
      </c>
      <c r="F6" s="11">
        <v>171.8</v>
      </c>
      <c r="G6" s="11">
        <v>169.20000000000002</v>
      </c>
      <c r="H6" s="11">
        <v>226.78</v>
      </c>
      <c r="I6" s="13">
        <v>175.00000000000006</v>
      </c>
      <c r="K6" s="11">
        <v>0.1</v>
      </c>
      <c r="L6" s="17">
        <f>-Table1[[#This Row],[Simulación]]</f>
        <v>-0.02</v>
      </c>
      <c r="M6" s="11">
        <f>-Table1[[#This Row],[Laboratorio]]</f>
        <v>0</v>
      </c>
    </row>
    <row r="7" spans="3:13" ht="15.75" x14ac:dyDescent="0.25">
      <c r="C7" s="8">
        <v>0.5</v>
      </c>
      <c r="D7" s="17">
        <v>0.36136000000000001</v>
      </c>
      <c r="E7" s="11">
        <v>0.35457533920863199</v>
      </c>
      <c r="F7" s="11">
        <v>140.44</v>
      </c>
      <c r="G7" s="11">
        <v>144</v>
      </c>
      <c r="H7" s="11">
        <v>207.72</v>
      </c>
      <c r="I7" s="13">
        <v>219.99999999999997</v>
      </c>
      <c r="K7" s="11">
        <v>0.5</v>
      </c>
      <c r="L7" s="17">
        <f>-Table1[[#This Row],[Simulación]]</f>
        <v>-0.36136000000000001</v>
      </c>
      <c r="M7" s="11">
        <f>-Table1[[#This Row],[Laboratorio]]</f>
        <v>-0.35457533920863199</v>
      </c>
    </row>
    <row r="8" spans="3:13" ht="15.75" x14ac:dyDescent="0.25">
      <c r="C8" s="8">
        <v>1</v>
      </c>
      <c r="D8" s="17">
        <v>0.28784270000000001</v>
      </c>
      <c r="E8" s="11">
        <v>0.211003646666164</v>
      </c>
      <c r="F8" s="11">
        <v>102.03</v>
      </c>
      <c r="G8" s="11">
        <v>104.4</v>
      </c>
      <c r="H8" s="11">
        <v>241.58</v>
      </c>
      <c r="I8" s="13">
        <v>270.00000000000028</v>
      </c>
      <c r="K8" s="11">
        <v>1</v>
      </c>
      <c r="L8" s="17">
        <f>-Table1[[#This Row],[Simulación]]</f>
        <v>-0.28784270000000001</v>
      </c>
      <c r="M8" s="11">
        <f>-Table1[[#This Row],[Laboratorio]]</f>
        <v>-0.211003646666164</v>
      </c>
    </row>
    <row r="9" spans="3:13" ht="15.75" x14ac:dyDescent="0.25">
      <c r="C9" s="8">
        <v>1.2</v>
      </c>
      <c r="D9" s="17">
        <v>1.3532799999999999E-2</v>
      </c>
      <c r="E9" s="11">
        <v>6.97665569164269E-2</v>
      </c>
      <c r="F9" s="11">
        <v>82.29</v>
      </c>
      <c r="G9" s="11">
        <v>84.96</v>
      </c>
      <c r="H9" s="11">
        <v>306.33999999999997</v>
      </c>
      <c r="I9" s="13">
        <v>312.79999999999961</v>
      </c>
      <c r="K9" s="11">
        <v>1.2</v>
      </c>
      <c r="L9" s="17">
        <f>-Table1[[#This Row],[Simulación]]</f>
        <v>-1.3532799999999999E-2</v>
      </c>
      <c r="M9" s="11">
        <f>-Table1[[#This Row],[Laboratorio]]</f>
        <v>-6.97665569164269E-2</v>
      </c>
    </row>
    <row r="10" spans="3:13" ht="15.75" x14ac:dyDescent="0.25">
      <c r="C10" s="8">
        <v>1.45</v>
      </c>
      <c r="D10" s="17">
        <v>0.2089</v>
      </c>
      <c r="E10" s="11">
        <v>0.211003646666164</v>
      </c>
      <c r="F10" s="11">
        <v>50.33</v>
      </c>
      <c r="G10" s="11">
        <v>56.808000000000035</v>
      </c>
      <c r="H10" s="11">
        <v>394.97</v>
      </c>
      <c r="I10" s="13">
        <v>476.00000000000142</v>
      </c>
      <c r="K10" s="11">
        <v>1.45</v>
      </c>
      <c r="L10" s="17">
        <f>-Table1[[#This Row],[Simulación]]</f>
        <v>-0.2089</v>
      </c>
      <c r="M10" s="11">
        <f>-Table1[[#This Row],[Laboratorio]]</f>
        <v>-0.211003646666164</v>
      </c>
    </row>
    <row r="11" spans="3:13" ht="15.75" x14ac:dyDescent="0.25">
      <c r="C11" s="8">
        <v>1.5</v>
      </c>
      <c r="D11" s="17">
        <v>0.47366765</v>
      </c>
      <c r="E11" s="11">
        <v>0.35457533920863199</v>
      </c>
      <c r="F11" s="11">
        <v>43.52</v>
      </c>
      <c r="G11" s="11">
        <v>48.24</v>
      </c>
      <c r="H11" s="11">
        <v>399.57</v>
      </c>
      <c r="I11" s="13">
        <v>847.99999999999693</v>
      </c>
      <c r="K11" s="11">
        <v>1.5</v>
      </c>
      <c r="L11" s="17">
        <f>-Table1[[#This Row],[Simulación]]</f>
        <v>-0.47366765</v>
      </c>
      <c r="M11" s="11">
        <f>-Table1[[#This Row],[Laboratorio]]</f>
        <v>-0.35457533920863199</v>
      </c>
    </row>
    <row r="12" spans="3:13" ht="15.75" x14ac:dyDescent="0.25">
      <c r="C12" s="8">
        <v>1.51</v>
      </c>
      <c r="D12" s="17">
        <v>0.51727999999999996</v>
      </c>
      <c r="E12" s="11">
        <v>0.500560114038621</v>
      </c>
      <c r="F12" s="11">
        <v>42.02</v>
      </c>
      <c r="G12" s="11">
        <v>45.187200000000011</v>
      </c>
      <c r="H12" s="15">
        <v>399.66</v>
      </c>
      <c r="I12" s="13">
        <v>247.9999999999923</v>
      </c>
      <c r="K12" s="11">
        <v>1.51</v>
      </c>
      <c r="L12" s="17">
        <f>-Table1[[#This Row],[Simulación]]</f>
        <v>-0.51727999999999996</v>
      </c>
      <c r="M12" s="11">
        <f>-Table1[[#This Row],[Laboratorio]]</f>
        <v>-0.500560114038621</v>
      </c>
    </row>
    <row r="13" spans="3:13" ht="15.75" x14ac:dyDescent="0.25">
      <c r="C13" s="8">
        <v>1.52</v>
      </c>
      <c r="D13" s="17">
        <v>0.58660000000000001</v>
      </c>
      <c r="E13" s="11">
        <v>0.500560114038621</v>
      </c>
      <c r="F13" s="11">
        <v>40.520000000000003</v>
      </c>
      <c r="G13" s="11">
        <v>44.294400000000039</v>
      </c>
      <c r="H13" s="11">
        <v>399.4</v>
      </c>
      <c r="I13" s="13">
        <v>-363.99999999998522</v>
      </c>
      <c r="K13" s="11">
        <v>1.52</v>
      </c>
      <c r="L13" s="17">
        <f>-Table1[[#This Row],[Simulación]]</f>
        <v>-0.58660000000000001</v>
      </c>
      <c r="M13" s="11">
        <f>-Table1[[#This Row],[Laboratorio]]</f>
        <v>-0.500560114038621</v>
      </c>
    </row>
    <row r="14" spans="3:13" ht="15.75" x14ac:dyDescent="0.25">
      <c r="C14" s="8">
        <v>1.53</v>
      </c>
      <c r="D14" s="17">
        <v>0.66068000000000005</v>
      </c>
      <c r="E14" s="11">
        <v>0.64904047562275902</v>
      </c>
      <c r="F14" s="11">
        <v>39</v>
      </c>
      <c r="G14" s="11">
        <v>45.604799999999983</v>
      </c>
      <c r="H14" s="11">
        <v>398.79</v>
      </c>
      <c r="I14" s="13">
        <v>859.99999999999818</v>
      </c>
      <c r="K14" s="11">
        <v>1.53</v>
      </c>
      <c r="L14" s="17">
        <f>-Table1[[#This Row],[Simulación]]</f>
        <v>-0.66068000000000005</v>
      </c>
      <c r="M14" s="11">
        <f>-Table1[[#This Row],[Laboratorio]]</f>
        <v>-0.64904047562275902</v>
      </c>
    </row>
    <row r="15" spans="3:13" ht="15.75" x14ac:dyDescent="0.25">
      <c r="C15" s="8">
        <v>1.54</v>
      </c>
      <c r="D15" s="17">
        <v>0.73962000000000006</v>
      </c>
      <c r="E15" s="11">
        <v>0.64904047562275902</v>
      </c>
      <c r="F15" s="11">
        <v>37.479999999999997</v>
      </c>
      <c r="G15" s="11">
        <v>42.508799999999987</v>
      </c>
      <c r="H15" s="11">
        <v>397.82</v>
      </c>
      <c r="I15" s="13">
        <v>247.99999999999937</v>
      </c>
      <c r="K15" s="11">
        <v>1.54</v>
      </c>
      <c r="L15" s="17">
        <f>-Table1[[#This Row],[Simulación]]</f>
        <v>-0.73962000000000006</v>
      </c>
      <c r="M15" s="11">
        <f>-Table1[[#This Row],[Laboratorio]]</f>
        <v>-0.64904047562275902</v>
      </c>
    </row>
    <row r="16" spans="3:13" ht="15.75" x14ac:dyDescent="0.25">
      <c r="C16" s="8">
        <v>1.55</v>
      </c>
      <c r="D16" s="17">
        <v>0.82340000000000002</v>
      </c>
      <c r="E16" s="11">
        <v>0.64904047562275902</v>
      </c>
      <c r="F16" s="11">
        <v>35.950000000000003</v>
      </c>
      <c r="G16" s="11">
        <v>41.615999999999993</v>
      </c>
      <c r="H16" s="11">
        <v>396.49</v>
      </c>
      <c r="I16" s="13">
        <v>1495.9999999999923</v>
      </c>
      <c r="K16" s="11">
        <v>1.55</v>
      </c>
      <c r="L16" s="17">
        <f>-Table1[[#This Row],[Simulación]]</f>
        <v>-0.82340000000000002</v>
      </c>
      <c r="M16" s="11">
        <f>-Table1[[#This Row],[Laboratorio]]</f>
        <v>-0.64904047562275902</v>
      </c>
    </row>
    <row r="17" spans="3:13" ht="15.75" x14ac:dyDescent="0.25">
      <c r="C17" s="8">
        <v>1.56</v>
      </c>
      <c r="D17" s="19">
        <v>0.88214999999999999</v>
      </c>
      <c r="E17" s="11">
        <v>0.800103233431676</v>
      </c>
      <c r="F17" s="11">
        <v>34.93</v>
      </c>
      <c r="G17" s="11">
        <v>36.230400000000017</v>
      </c>
      <c r="H17" s="11">
        <v>395.4</v>
      </c>
      <c r="I17" s="13">
        <v>96.000000000000938</v>
      </c>
      <c r="K17" s="11">
        <v>1.56</v>
      </c>
      <c r="L17" s="17">
        <f>-Table1[[#This Row],[Simulación]]</f>
        <v>-0.88214999999999999</v>
      </c>
      <c r="M17" s="11">
        <f>-Table1[[#This Row],[Laboratorio]]</f>
        <v>-0.800103233431676</v>
      </c>
    </row>
    <row r="18" spans="3:13" ht="15.75" x14ac:dyDescent="0.25">
      <c r="C18" s="8">
        <v>1.6</v>
      </c>
      <c r="D18" s="17">
        <v>1.2450000000000001</v>
      </c>
      <c r="E18" s="11">
        <v>1.11034655699663</v>
      </c>
      <c r="F18" s="11">
        <v>29.29</v>
      </c>
      <c r="G18" s="11">
        <v>34.847999999999999</v>
      </c>
      <c r="H18" s="11">
        <v>386.48</v>
      </c>
      <c r="I18" s="13">
        <v>292</v>
      </c>
      <c r="K18" s="11">
        <v>1.6</v>
      </c>
      <c r="L18" s="17">
        <f>-Table1[[#This Row],[Simulación]]</f>
        <v>-1.2450000000000001</v>
      </c>
      <c r="M18" s="11">
        <f>-Table1[[#This Row],[Laboratorio]]</f>
        <v>-1.11034655699663</v>
      </c>
    </row>
    <row r="19" spans="3:13" ht="15.75" x14ac:dyDescent="0.25">
      <c r="C19" s="8">
        <v>2</v>
      </c>
      <c r="D19" s="17">
        <v>6.8289999999999997</v>
      </c>
      <c r="E19" s="11">
        <v>6.23160355994579</v>
      </c>
      <c r="F19" s="11">
        <v>-13.44</v>
      </c>
      <c r="G19" s="11">
        <v>-7.1999999999999851</v>
      </c>
      <c r="H19" s="15">
        <v>203.32</v>
      </c>
      <c r="I19" s="13">
        <v>103.99999999999997</v>
      </c>
      <c r="K19" s="11">
        <v>2</v>
      </c>
      <c r="L19" s="17">
        <f>-Table1[[#This Row],[Simulación]]</f>
        <v>-6.8289999999999997</v>
      </c>
      <c r="M19" s="11">
        <f>-Table1[[#This Row],[Laboratorio]]</f>
        <v>-6.23160355994579</v>
      </c>
    </row>
    <row r="20" spans="3:13" ht="15.75" x14ac:dyDescent="0.25">
      <c r="C20" s="8">
        <v>3</v>
      </c>
      <c r="D20" s="17">
        <v>19.45</v>
      </c>
      <c r="E20" s="11">
        <v>18.301328501265701</v>
      </c>
      <c r="F20" s="15">
        <v>-49.7</v>
      </c>
      <c r="G20" s="11">
        <v>-44.639999999999972</v>
      </c>
      <c r="H20" s="16">
        <v>49.12</v>
      </c>
      <c r="I20" s="13">
        <v>44.000000000000092</v>
      </c>
      <c r="K20" s="11">
        <v>3</v>
      </c>
      <c r="L20" s="17">
        <f>-Table1[[#This Row],[Simulación]]</f>
        <v>-19.45</v>
      </c>
      <c r="M20" s="11">
        <f>-Table1[[#This Row],[Laboratorio]]</f>
        <v>-18.301328501265701</v>
      </c>
    </row>
    <row r="21" spans="3:13" ht="15.75" x14ac:dyDescent="0.25">
      <c r="C21" s="8">
        <v>4</v>
      </c>
      <c r="D21" s="17">
        <v>27.733000000000001</v>
      </c>
      <c r="E21" s="11">
        <v>26.375175252488301</v>
      </c>
      <c r="F21" s="11">
        <v>-61.7</v>
      </c>
      <c r="G21" s="11">
        <v>-60.480000000000004</v>
      </c>
      <c r="H21" s="11">
        <v>22.76</v>
      </c>
      <c r="I21" s="13">
        <v>13.999999999999977</v>
      </c>
      <c r="K21" s="11">
        <v>4</v>
      </c>
      <c r="L21" s="17">
        <f>-Table1[[#This Row],[Simulación]]</f>
        <v>-27.733000000000001</v>
      </c>
      <c r="M21" s="11">
        <f>-Table1[[#This Row],[Laboratorio]]</f>
        <v>-26.375175252488301</v>
      </c>
    </row>
    <row r="22" spans="3:13" ht="15.75" x14ac:dyDescent="0.25">
      <c r="C22" s="8">
        <v>4.5</v>
      </c>
      <c r="D22" s="17">
        <v>31</v>
      </c>
      <c r="E22" s="11">
        <v>29.682523125766402</v>
      </c>
      <c r="F22" s="11">
        <v>-65.25</v>
      </c>
      <c r="G22" s="11">
        <v>-63</v>
      </c>
      <c r="H22" s="11">
        <v>17.18</v>
      </c>
      <c r="I22" s="13">
        <v>19.99999999999989</v>
      </c>
      <c r="K22" s="11">
        <v>4.5</v>
      </c>
      <c r="L22" s="17">
        <f>-Table1[[#This Row],[Simulación]]</f>
        <v>-31</v>
      </c>
      <c r="M22" s="11">
        <f>-Table1[[#This Row],[Laboratorio]]</f>
        <v>-29.682523125766402</v>
      </c>
    </row>
    <row r="23" spans="3:13" ht="15.75" x14ac:dyDescent="0.25">
      <c r="C23" s="8">
        <v>5</v>
      </c>
      <c r="D23" s="17">
        <v>33.840000000000003</v>
      </c>
      <c r="E23" s="11">
        <v>32.395775165767901</v>
      </c>
      <c r="F23" s="11">
        <v>-67.959999999999994</v>
      </c>
      <c r="G23" s="11">
        <v>-66.59999999999998</v>
      </c>
      <c r="H23" s="11">
        <v>13.54</v>
      </c>
      <c r="I23" s="13">
        <v>4.9999999999999725</v>
      </c>
      <c r="K23" s="11">
        <v>5</v>
      </c>
      <c r="L23" s="17">
        <f>-Table1[[#This Row],[Simulación]]</f>
        <v>-33.840000000000003</v>
      </c>
      <c r="M23" s="11">
        <f>-Table1[[#This Row],[Laboratorio]]</f>
        <v>-32.395775165767901</v>
      </c>
    </row>
    <row r="24" spans="3:13" ht="15.75" x14ac:dyDescent="0.25">
      <c r="C24" s="8">
        <v>6</v>
      </c>
      <c r="D24" s="17">
        <v>38.83</v>
      </c>
      <c r="E24" s="11">
        <v>37.3292218325956</v>
      </c>
      <c r="F24" s="11">
        <v>-71.98</v>
      </c>
      <c r="G24" s="11">
        <v>-68.399999999999963</v>
      </c>
      <c r="H24" s="11">
        <v>9.02</v>
      </c>
      <c r="I24" s="13">
        <v>5.0000000000000426</v>
      </c>
      <c r="K24" s="11">
        <v>6</v>
      </c>
      <c r="L24" s="17">
        <f>-Table1[[#This Row],[Simulación]]</f>
        <v>-38.83</v>
      </c>
      <c r="M24" s="11">
        <f>-Table1[[#This Row],[Laboratorio]]</f>
        <v>-37.3292218325956</v>
      </c>
    </row>
    <row r="25" spans="3:13" ht="16.5" thickBot="1" x14ac:dyDescent="0.3">
      <c r="C25" s="10">
        <v>10</v>
      </c>
      <c r="D25" s="18">
        <v>52.35</v>
      </c>
      <c r="E25" s="12">
        <v>50.574165778821197</v>
      </c>
      <c r="F25" s="12">
        <v>-79.58</v>
      </c>
      <c r="G25" s="12">
        <v>-75.600000000000037</v>
      </c>
      <c r="H25" s="12">
        <v>3.14</v>
      </c>
      <c r="I25" s="14" t="s">
        <v>10</v>
      </c>
      <c r="K25" s="11">
        <v>10</v>
      </c>
      <c r="L25" s="17">
        <f>-Table1[[#This Row],[Simulación]]</f>
        <v>-52.35</v>
      </c>
      <c r="M25" s="11">
        <f>-Table1[[#This Row],[Laboratorio]]</f>
        <v>-50.574165778821197</v>
      </c>
    </row>
  </sheetData>
  <mergeCells count="4">
    <mergeCell ref="D3:E3"/>
    <mergeCell ref="F3:G3"/>
    <mergeCell ref="H3:I3"/>
    <mergeCell ref="L3:M3"/>
  </mergeCells>
  <phoneticPr fontId="4" type="noConversion"/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Nuñez</dc:creator>
  <cp:lastModifiedBy>Ani Nuñez</cp:lastModifiedBy>
  <dcterms:created xsi:type="dcterms:W3CDTF">2015-06-05T18:17:20Z</dcterms:created>
  <dcterms:modified xsi:type="dcterms:W3CDTF">2023-07-05T20:45:02Z</dcterms:modified>
</cp:coreProperties>
</file>