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amthuyvo/Dropbox/teaching/CUNY/2021-fall/forked-repos/2021-10-erap-analysis/output/"/>
    </mc:Choice>
  </mc:AlternateContent>
  <xr:revisionPtr revIDLastSave="0" documentId="13_ncr:80001_{F7DCD18F-2E3A-7341-9E40-77CD1A35CF84}" xr6:coauthVersionLast="36" xr6:coauthVersionMax="36" xr10:uidLastSave="{00000000-0000-0000-0000-000000000000}"/>
  <bookViews>
    <workbookView xWindow="0" yWindow="500" windowWidth="28800" windowHeight="16500" xr2:uid="{00000000-000D-0000-FFFF-FFFF00000000}"/>
  </bookViews>
  <sheets>
    <sheet name="erap_data_full" sheetId="1" r:id="rId1"/>
    <sheet name="2019 Executed Evictions" sheetId="2" r:id="rId2"/>
    <sheet name="populations " sheetId="5" r:id="rId3"/>
    <sheet name="erap_data_copy" sheetId="4" r:id="rId4"/>
    <sheet name="data diarymethodology" sheetId="6" r:id="rId5"/>
    <sheet name="findings sheet" sheetId="7" r:id="rId6"/>
  </sheets>
  <definedNames>
    <definedName name="_xlnm._FilterDatabase" localSheetId="3" hidden="1">erap_data_copy!$C$1:$C$1000</definedName>
    <definedName name="_xlnm._FilterDatabase" localSheetId="0" hidden="1">erap_data_full!$A$1:$AC$1020</definedName>
  </definedNames>
  <calcPr calcId="181029"/>
</workbook>
</file>

<file path=xl/calcChain.xml><?xml version="1.0" encoding="utf-8"?>
<calcChain xmlns="http://schemas.openxmlformats.org/spreadsheetml/2006/main">
  <c r="V161" i="1" l="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90" i="1"/>
  <c r="C6" i="1" l="1"/>
  <c r="G6" i="1" s="1"/>
  <c r="C5" i="1"/>
  <c r="E5" i="1" s="1"/>
  <c r="C4" i="1"/>
  <c r="E4" i="1" s="1"/>
  <c r="G3" i="1"/>
  <c r="E3" i="1"/>
  <c r="C3" i="1"/>
  <c r="C2" i="1"/>
  <c r="G2" i="1" s="1"/>
  <c r="C7" i="1"/>
  <c r="E7" i="1" s="1"/>
  <c r="C8" i="1"/>
  <c r="E8" i="1" s="1"/>
  <c r="C9" i="1"/>
  <c r="E9" i="1" s="1"/>
  <c r="C10" i="1"/>
  <c r="E10" i="1" s="1"/>
  <c r="C11" i="1"/>
  <c r="E11" i="1" s="1"/>
  <c r="C12" i="1"/>
  <c r="E12" i="1" s="1"/>
  <c r="C13" i="1"/>
  <c r="E13" i="1" s="1"/>
  <c r="C14" i="1"/>
  <c r="E14" i="1" s="1"/>
  <c r="C15" i="1"/>
  <c r="E15" i="1" s="1"/>
  <c r="C16" i="1"/>
  <c r="E16" i="1" s="1"/>
  <c r="C17" i="1"/>
  <c r="E17" i="1" s="1"/>
  <c r="C18" i="1"/>
  <c r="E18" i="1" s="1"/>
  <c r="C19" i="1"/>
  <c r="E19" i="1" s="1"/>
  <c r="C20" i="1"/>
  <c r="E20" i="1" s="1"/>
  <c r="C21" i="1"/>
  <c r="E21" i="1" s="1"/>
  <c r="C22" i="1"/>
  <c r="E22" i="1" s="1"/>
  <c r="C23" i="1"/>
  <c r="E23" i="1" s="1"/>
  <c r="C24" i="1"/>
  <c r="E24" i="1" s="1"/>
  <c r="C25" i="1"/>
  <c r="E25" i="1" s="1"/>
  <c r="C26" i="1"/>
  <c r="E26" i="1" s="1"/>
  <c r="C27" i="1"/>
  <c r="E27" i="1" s="1"/>
  <c r="C28" i="1"/>
  <c r="E28" i="1" s="1"/>
  <c r="C29" i="1"/>
  <c r="E29" i="1" s="1"/>
  <c r="C30" i="1"/>
  <c r="E30" i="1" s="1"/>
  <c r="C31" i="1"/>
  <c r="E31" i="1" s="1"/>
  <c r="C32" i="1"/>
  <c r="C33" i="1"/>
  <c r="C34" i="1"/>
  <c r="C35" i="1"/>
  <c r="C36" i="1"/>
  <c r="C37" i="1"/>
  <c r="C38" i="1"/>
  <c r="C39" i="1"/>
  <c r="C40" i="1"/>
  <c r="C41" i="1"/>
  <c r="C42" i="1"/>
  <c r="C43" i="1"/>
  <c r="C44" i="1"/>
  <c r="C45" i="1"/>
  <c r="C46" i="1"/>
  <c r="G47" i="1"/>
  <c r="E47" i="1"/>
  <c r="C48" i="1"/>
  <c r="G48" i="1" s="1"/>
  <c r="C49" i="1"/>
  <c r="G49" i="1" s="1"/>
  <c r="G50" i="1"/>
  <c r="E50" i="1"/>
  <c r="C50" i="1"/>
  <c r="G51" i="1"/>
  <c r="E51" i="1"/>
  <c r="C51" i="1"/>
  <c r="E52" i="1"/>
  <c r="C52" i="1"/>
  <c r="G52" i="1" s="1"/>
  <c r="C53" i="1"/>
  <c r="G53" i="1" s="1"/>
  <c r="G54" i="1"/>
  <c r="E54" i="1"/>
  <c r="C54" i="1"/>
  <c r="G55" i="1"/>
  <c r="C55" i="1"/>
  <c r="E55" i="1" s="1"/>
  <c r="G56" i="1"/>
  <c r="C56" i="1"/>
  <c r="E56" i="1" s="1"/>
  <c r="G57" i="1"/>
  <c r="E57" i="1"/>
  <c r="C57" i="1"/>
  <c r="E58" i="1"/>
  <c r="C58" i="1"/>
  <c r="G58" i="1" s="1"/>
  <c r="C59" i="1"/>
  <c r="G59" i="1" s="1"/>
  <c r="G60" i="1"/>
  <c r="E60" i="1"/>
  <c r="E61" i="1"/>
  <c r="C61" i="1"/>
  <c r="G61" i="1" s="1"/>
  <c r="C62" i="1"/>
  <c r="G62" i="1" s="1"/>
  <c r="G63" i="1"/>
  <c r="C63" i="1"/>
  <c r="E63" i="1" s="1"/>
  <c r="G64" i="1"/>
  <c r="E64" i="1"/>
  <c r="C64" i="1"/>
  <c r="G65" i="1"/>
  <c r="E65" i="1"/>
  <c r="E66" i="1"/>
  <c r="C66" i="1"/>
  <c r="G66" i="1" s="1"/>
  <c r="C67" i="1"/>
  <c r="G67" i="1" s="1"/>
  <c r="G68" i="1"/>
  <c r="E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G109" i="1" s="1"/>
  <c r="G110" i="1"/>
  <c r="C110" i="1"/>
  <c r="E110" i="1" s="1"/>
  <c r="G111" i="1"/>
  <c r="C111" i="1"/>
  <c r="E111" i="1" s="1"/>
  <c r="G112" i="1"/>
  <c r="C112" i="1"/>
  <c r="E112" i="1" s="1"/>
  <c r="C113" i="1"/>
  <c r="E113" i="1" s="1"/>
  <c r="G114" i="1"/>
  <c r="C114" i="1"/>
  <c r="E114" i="1" s="1"/>
  <c r="C115" i="1"/>
  <c r="E115" i="1" s="1"/>
  <c r="G116" i="1"/>
  <c r="C116" i="1"/>
  <c r="E116" i="1" s="1"/>
  <c r="C117" i="1"/>
  <c r="E117" i="1" s="1"/>
  <c r="C118" i="1"/>
  <c r="E118" i="1" s="1"/>
  <c r="C119" i="1"/>
  <c r="E119" i="1" s="1"/>
  <c r="C120" i="1"/>
  <c r="E120" i="1" s="1"/>
  <c r="C121" i="1"/>
  <c r="E121" i="1" s="1"/>
  <c r="C122" i="1"/>
  <c r="E122" i="1" s="1"/>
  <c r="C123" i="1"/>
  <c r="E123" i="1" s="1"/>
  <c r="C124" i="1"/>
  <c r="E124" i="1" s="1"/>
  <c r="C125" i="1"/>
  <c r="E125" i="1" s="1"/>
  <c r="C126" i="1"/>
  <c r="E126" i="1" s="1"/>
  <c r="C127" i="1"/>
  <c r="E127" i="1" s="1"/>
  <c r="C128" i="1"/>
  <c r="E128" i="1" s="1"/>
  <c r="C129" i="1"/>
  <c r="E129" i="1" s="1"/>
  <c r="G130" i="1"/>
  <c r="E130" i="1"/>
  <c r="E131" i="1"/>
  <c r="C131" i="1"/>
  <c r="G131" i="1" s="1"/>
  <c r="C132" i="1"/>
  <c r="G132" i="1" s="1"/>
  <c r="G133" i="1"/>
  <c r="E133" i="1"/>
  <c r="C133" i="1"/>
  <c r="C134" i="1"/>
  <c r="G134" i="1" s="1"/>
  <c r="E135" i="1"/>
  <c r="C135" i="1"/>
  <c r="G135" i="1" s="1"/>
  <c r="G136" i="1"/>
  <c r="C136" i="1"/>
  <c r="E136" i="1" s="1"/>
  <c r="G137" i="1"/>
  <c r="E137" i="1"/>
  <c r="C137" i="1"/>
  <c r="C138" i="1"/>
  <c r="G138" i="1" s="1"/>
  <c r="E139" i="1"/>
  <c r="C139" i="1"/>
  <c r="G139" i="1" s="1"/>
  <c r="G140" i="1"/>
  <c r="C140" i="1"/>
  <c r="E140" i="1" s="1"/>
  <c r="G141" i="1"/>
  <c r="E141" i="1"/>
  <c r="E142" i="1"/>
  <c r="C142" i="1"/>
  <c r="G142" i="1" s="1"/>
  <c r="G143" i="1"/>
  <c r="C143" i="1"/>
  <c r="E143" i="1" s="1"/>
  <c r="G144" i="1"/>
  <c r="E144" i="1"/>
  <c r="C144" i="1"/>
  <c r="C145" i="1"/>
  <c r="G145" i="1" s="1"/>
  <c r="E146" i="1"/>
  <c r="C146" i="1"/>
  <c r="G146" i="1" s="1"/>
  <c r="G147" i="1"/>
  <c r="C147" i="1"/>
  <c r="E147" i="1" s="1"/>
  <c r="G148" i="1"/>
  <c r="E148" i="1"/>
  <c r="C148" i="1"/>
  <c r="C149" i="1"/>
  <c r="G149" i="1" s="1"/>
  <c r="C150" i="1"/>
  <c r="G150" i="1" s="1"/>
  <c r="C151" i="1"/>
  <c r="G151" i="1" s="1"/>
  <c r="C152" i="1"/>
  <c r="G152" i="1" s="1"/>
  <c r="C153" i="1"/>
  <c r="G153" i="1" s="1"/>
  <c r="C154" i="1"/>
  <c r="G154" i="1" s="1"/>
  <c r="C155" i="1"/>
  <c r="G155" i="1" s="1"/>
  <c r="C156" i="1"/>
  <c r="G156" i="1" s="1"/>
  <c r="C157" i="1"/>
  <c r="G157" i="1" s="1"/>
  <c r="C158" i="1"/>
  <c r="G158" i="1" s="1"/>
  <c r="C159" i="1"/>
  <c r="G159" i="1" s="1"/>
  <c r="C160" i="1"/>
  <c r="G160" i="1" s="1"/>
  <c r="C161" i="1"/>
  <c r="G161" i="1" s="1"/>
  <c r="C162" i="1"/>
  <c r="G162" i="1" s="1"/>
  <c r="C163" i="1"/>
  <c r="G163" i="1" s="1"/>
  <c r="C164" i="1"/>
  <c r="G164" i="1" s="1"/>
  <c r="C165" i="1"/>
  <c r="G165" i="1" s="1"/>
  <c r="C166" i="1"/>
  <c r="G166" i="1" s="1"/>
  <c r="C167" i="1"/>
  <c r="G167" i="1" s="1"/>
  <c r="C168" i="1"/>
  <c r="G168" i="1" s="1"/>
  <c r="C169" i="1"/>
  <c r="G169" i="1" s="1"/>
  <c r="C170" i="1"/>
  <c r="G170" i="1" s="1"/>
  <c r="C171" i="1"/>
  <c r="G171" i="1" s="1"/>
  <c r="C172" i="1"/>
  <c r="G172" i="1" s="1"/>
  <c r="C173" i="1"/>
  <c r="G173" i="1" s="1"/>
  <c r="C174" i="1"/>
  <c r="E175" i="1"/>
  <c r="C175" i="1"/>
  <c r="G175" i="1" s="1"/>
  <c r="E176" i="1"/>
  <c r="C176" i="1"/>
  <c r="G176" i="1" s="1"/>
  <c r="E177" i="1"/>
  <c r="C177" i="1"/>
  <c r="G177" i="1" s="1"/>
  <c r="E178" i="1"/>
  <c r="C178" i="1"/>
  <c r="G178" i="1" s="1"/>
  <c r="E179" i="1"/>
  <c r="C179" i="1"/>
  <c r="G179" i="1" s="1"/>
  <c r="E180" i="1"/>
  <c r="C180" i="1"/>
  <c r="G180" i="1" s="1"/>
  <c r="E181" i="1"/>
  <c r="C181" i="1"/>
  <c r="G181" i="1" s="1"/>
  <c r="E182" i="1"/>
  <c r="C182" i="1"/>
  <c r="G182" i="1" s="1"/>
  <c r="C183" i="1"/>
  <c r="E183" i="1" s="1"/>
  <c r="C184" i="1"/>
  <c r="E184" i="1" s="1"/>
  <c r="C185" i="1"/>
  <c r="E185" i="1" s="1"/>
  <c r="C186" i="1"/>
  <c r="E186" i="1" s="1"/>
  <c r="C187" i="1"/>
  <c r="E187" i="1" s="1"/>
  <c r="C188" i="1"/>
  <c r="E188" i="1" s="1"/>
  <c r="C189" i="1"/>
  <c r="E189" i="1" s="1"/>
  <c r="C190" i="1"/>
  <c r="E190" i="1" s="1"/>
  <c r="E173" i="1" l="1"/>
  <c r="E171" i="1"/>
  <c r="E169" i="1"/>
  <c r="E167" i="1"/>
  <c r="E165" i="1"/>
  <c r="E163" i="1"/>
  <c r="E161" i="1"/>
  <c r="E159" i="1"/>
  <c r="E157" i="1"/>
  <c r="E155" i="1"/>
  <c r="E153" i="1"/>
  <c r="E151" i="1"/>
  <c r="E149" i="1"/>
  <c r="E145" i="1"/>
  <c r="E138" i="1"/>
  <c r="E134" i="1"/>
  <c r="G128" i="1"/>
  <c r="G126" i="1"/>
  <c r="G124" i="1"/>
  <c r="G122" i="1"/>
  <c r="G120" i="1"/>
  <c r="G118" i="1"/>
  <c r="E48" i="1"/>
  <c r="E67" i="1"/>
  <c r="E62" i="1"/>
  <c r="E59" i="1"/>
  <c r="E53" i="1"/>
  <c r="E49" i="1"/>
  <c r="G4" i="1"/>
  <c r="G174" i="1"/>
  <c r="E174" i="1"/>
  <c r="E172" i="1"/>
  <c r="E170" i="1"/>
  <c r="E168" i="1"/>
  <c r="E166" i="1"/>
  <c r="E164" i="1"/>
  <c r="E162" i="1"/>
  <c r="E160" i="1"/>
  <c r="E158" i="1"/>
  <c r="E156" i="1"/>
  <c r="E154" i="1"/>
  <c r="E152" i="1"/>
  <c r="E150" i="1"/>
  <c r="E132" i="1"/>
  <c r="G129" i="1"/>
  <c r="G127" i="1"/>
  <c r="G125" i="1"/>
  <c r="G123" i="1"/>
  <c r="G121" i="1"/>
  <c r="G119" i="1"/>
  <c r="G117" i="1"/>
  <c r="G115" i="1"/>
  <c r="G113" i="1"/>
  <c r="E32" i="1"/>
  <c r="G32" i="1"/>
  <c r="E46" i="1"/>
  <c r="G46" i="1"/>
  <c r="E44" i="1"/>
  <c r="G44" i="1"/>
  <c r="E42" i="1"/>
  <c r="G42" i="1"/>
  <c r="E40" i="1"/>
  <c r="G40" i="1"/>
  <c r="E38" i="1"/>
  <c r="G38" i="1"/>
  <c r="E36" i="1"/>
  <c r="G36" i="1"/>
  <c r="E34" i="1"/>
  <c r="G34" i="1"/>
  <c r="G190" i="1"/>
  <c r="G189" i="1"/>
  <c r="G188" i="1"/>
  <c r="G187" i="1"/>
  <c r="G186" i="1"/>
  <c r="G185" i="1"/>
  <c r="G184" i="1"/>
  <c r="G183" i="1"/>
  <c r="E108" i="1"/>
  <c r="G108" i="1"/>
  <c r="E106" i="1"/>
  <c r="G106" i="1"/>
  <c r="E104" i="1"/>
  <c r="G104" i="1"/>
  <c r="E102" i="1"/>
  <c r="G102" i="1"/>
  <c r="E100" i="1"/>
  <c r="G100" i="1"/>
  <c r="E98" i="1"/>
  <c r="G98" i="1"/>
  <c r="E96" i="1"/>
  <c r="G96" i="1"/>
  <c r="E94" i="1"/>
  <c r="G94" i="1"/>
  <c r="E92" i="1"/>
  <c r="G92" i="1"/>
  <c r="E90" i="1"/>
  <c r="G90" i="1"/>
  <c r="E88" i="1"/>
  <c r="G88" i="1"/>
  <c r="E86" i="1"/>
  <c r="G86" i="1"/>
  <c r="E84" i="1"/>
  <c r="G84" i="1"/>
  <c r="E82" i="1"/>
  <c r="G82" i="1"/>
  <c r="E80" i="1"/>
  <c r="G80" i="1"/>
  <c r="E78" i="1"/>
  <c r="G78" i="1"/>
  <c r="E76" i="1"/>
  <c r="G76" i="1"/>
  <c r="E74" i="1"/>
  <c r="G74" i="1"/>
  <c r="E72" i="1"/>
  <c r="G72" i="1"/>
  <c r="E70" i="1"/>
  <c r="G70" i="1"/>
  <c r="E109" i="1"/>
  <c r="E107" i="1"/>
  <c r="G107" i="1"/>
  <c r="E105" i="1"/>
  <c r="G105" i="1"/>
  <c r="E103" i="1"/>
  <c r="G103" i="1"/>
  <c r="E101" i="1"/>
  <c r="G101" i="1"/>
  <c r="E99" i="1"/>
  <c r="G99" i="1"/>
  <c r="E97" i="1"/>
  <c r="G97" i="1"/>
  <c r="E95" i="1"/>
  <c r="G95" i="1"/>
  <c r="E93" i="1"/>
  <c r="G93" i="1"/>
  <c r="E91" i="1"/>
  <c r="G91" i="1"/>
  <c r="E89" i="1"/>
  <c r="G89" i="1"/>
  <c r="E87" i="1"/>
  <c r="G87" i="1"/>
  <c r="E85" i="1"/>
  <c r="G85" i="1"/>
  <c r="E83" i="1"/>
  <c r="G83" i="1"/>
  <c r="E81" i="1"/>
  <c r="G81" i="1"/>
  <c r="E79" i="1"/>
  <c r="G79" i="1"/>
  <c r="E77" i="1"/>
  <c r="G77" i="1"/>
  <c r="E75" i="1"/>
  <c r="G75" i="1"/>
  <c r="E73" i="1"/>
  <c r="G73" i="1"/>
  <c r="E71" i="1"/>
  <c r="G71" i="1"/>
  <c r="E69" i="1"/>
  <c r="G69" i="1"/>
  <c r="E45" i="1"/>
  <c r="G45" i="1"/>
  <c r="E43" i="1"/>
  <c r="G43" i="1"/>
  <c r="E41" i="1"/>
  <c r="G41" i="1"/>
  <c r="E39" i="1"/>
  <c r="G39" i="1"/>
  <c r="E37" i="1"/>
  <c r="G37" i="1"/>
  <c r="E35" i="1"/>
  <c r="G35" i="1"/>
  <c r="E33" i="1"/>
  <c r="G33" i="1"/>
  <c r="G31" i="1"/>
  <c r="G30" i="1"/>
  <c r="G29" i="1"/>
  <c r="G28" i="1"/>
  <c r="G27" i="1"/>
  <c r="G26" i="1"/>
  <c r="G25" i="1"/>
  <c r="G24" i="1"/>
  <c r="G23" i="1"/>
  <c r="G22" i="1"/>
  <c r="G21" i="1"/>
  <c r="G20" i="1"/>
  <c r="G19" i="1"/>
  <c r="G18" i="1"/>
  <c r="G17" i="1"/>
  <c r="G16" i="1"/>
  <c r="G15" i="1"/>
  <c r="G14" i="1"/>
  <c r="G13" i="1"/>
  <c r="G12" i="1"/>
  <c r="G11" i="1"/>
  <c r="G10" i="1"/>
  <c r="G9" i="1"/>
  <c r="G8" i="1"/>
  <c r="G7" i="1"/>
  <c r="G5" i="1"/>
  <c r="E2" i="1"/>
  <c r="E6" i="1"/>
</calcChain>
</file>

<file path=xl/sharedStrings.xml><?xml version="1.0" encoding="utf-8"?>
<sst xmlns="http://schemas.openxmlformats.org/spreadsheetml/2006/main" count="556" uniqueCount="86">
  <si>
    <t>County</t>
  </si>
  <si>
    <t>Zipcode</t>
  </si>
  <si>
    <t xml:space="preserve">Population size </t>
  </si>
  <si>
    <t>Rent Arrears Applications</t>
  </si>
  <si>
    <t>Arrears applications per capita</t>
  </si>
  <si>
    <t>Prospective Rent Applications</t>
  </si>
  <si>
    <t>Prospective Rent Applications per capita</t>
  </si>
  <si>
    <t>Utility Arrears Applications</t>
  </si>
  <si>
    <t>Household Income</t>
  </si>
  <si>
    <t>Speak English "very well" TOTAL</t>
  </si>
  <si>
    <t xml:space="preserve">Speak English less than "very well" TOTAL </t>
  </si>
  <si>
    <t>Speak only English</t>
  </si>
  <si>
    <t>White alone</t>
  </si>
  <si>
    <t>Black or African American alone</t>
  </si>
  <si>
    <t>American Indian and Alaska Native alone</t>
  </si>
  <si>
    <t>Asian alone</t>
  </si>
  <si>
    <t>Native Hawaiian and Other Pacific Islander alone</t>
  </si>
  <si>
    <t>Some other race alone</t>
  </si>
  <si>
    <t>Two or more races:</t>
  </si>
  <si>
    <t>Two races including Some other race</t>
  </si>
  <si>
    <t>Two races excluding Some other race, and three or more races</t>
  </si>
  <si>
    <t>2019 executed evictions</t>
  </si>
  <si>
    <t>Bronx</t>
  </si>
  <si>
    <t>Queens</t>
  </si>
  <si>
    <t>New York</t>
  </si>
  <si>
    <t>Richmond</t>
  </si>
  <si>
    <t>Kings</t>
  </si>
  <si>
    <t>count</t>
  </si>
  <si>
    <t>zip code</t>
  </si>
  <si>
    <t>population</t>
  </si>
  <si>
    <t>Alex work - Week leading up to Oct 13</t>
  </si>
  <si>
    <t>- Cleaned initial dataset</t>
  </si>
  <si>
    <t>-used Vlookuped to bring in median household income by zip code</t>
  </si>
  <si>
    <t>Audrey work - Week leading up to Oct 20</t>
  </si>
  <si>
    <t>October 16:</t>
  </si>
  <si>
    <t>- put dataset into pandas to pull descriptive stats</t>
  </si>
  <si>
    <t>- joined the dataset on zip code with the following data, found via census reporter:</t>
  </si>
  <si>
    <r>
      <rPr>
        <u/>
        <sz val="11"/>
        <color rgb="FF000000"/>
        <rFont val="Arial"/>
      </rPr>
      <t>Race</t>
    </r>
    <r>
      <rPr>
        <sz val="11"/>
        <color rgb="FF000000"/>
        <rFont val="Arial"/>
      </rPr>
      <t xml:space="preserve"> by zip code</t>
    </r>
  </si>
  <si>
    <t>Language spoken at home by ability to speak english</t>
  </si>
  <si>
    <t>Since this is broken down into language, we made a binary - ‘speak english less than very well’ and “speak english very well” category next to the “only speak english” category</t>
  </si>
  <si>
    <t>October 17:</t>
  </si>
  <si>
    <t>I merged race and language using a combination of straight CSV editing and pandas</t>
  </si>
  <si>
    <t>We are now working from google sheets on erap_data_full</t>
  </si>
  <si>
    <t>In google sheets, i added population data from census reporter and added noramlized by the 100,000 / per capita columns for both application numbers</t>
  </si>
  <si>
    <t>In terms of analysis in Google sheets:</t>
  </si>
  <si>
    <t>- we’re using the sort command to arrange the data by normalized values in Google and pulling descriptive statistics, all of which is taking place in the "findings sheet"</t>
  </si>
  <si>
    <t>- we're creating pivot tables to pull high-level analyses as well</t>
  </si>
  <si>
    <t>DESCRIPTIVE STATISTICS</t>
  </si>
  <si>
    <t>Normalized Rent Arrears Applications</t>
  </si>
  <si>
    <t>Normalized Prospective Rent Arrears</t>
  </si>
  <si>
    <t>Mean</t>
  </si>
  <si>
    <t>Max</t>
  </si>
  <si>
    <t>Min</t>
  </si>
  <si>
    <t>Standard Dev</t>
  </si>
  <si>
    <t>1 - What are the zip codes with the top five highest number of applications for rent arrears (normalized)?</t>
  </si>
  <si>
    <t xml:space="preserve">Evictions executed in 2019 </t>
  </si>
  <si>
    <t xml:space="preserve">what are the demographic takeaways from this? </t>
  </si>
  <si>
    <r>
      <t xml:space="preserve">1 - All of the top five highest application counties have a median income really close to the poverty line, which federally is $25,926, per CSSNY: </t>
    </r>
    <r>
      <rPr>
        <u/>
        <sz val="10"/>
        <color rgb="FF1155CC"/>
        <rFont val="Arial"/>
      </rPr>
      <t>https://www.cssny.org/news/entry/statement-poverty-declined-in-new-york-city-for-fifth-straight-year-but-cen</t>
    </r>
  </si>
  <si>
    <t xml:space="preserve">2 - The three counties with race data available to them all appear to be predominantly Black and hispanic/Latinx (with "Some other race" indicating hispanic by process of elimination) </t>
  </si>
  <si>
    <t xml:space="preserve">3 - The language breakdown of the most common zip codes is pretty split among the three zip codes that we have language data for among the top five </t>
  </si>
  <si>
    <t>4 - The mean income among the top five lowest zip codes is $29,275</t>
  </si>
  <si>
    <r>
      <t xml:space="preserve">5 - The top zip code we have complete data on is </t>
    </r>
    <r>
      <rPr>
        <b/>
        <sz val="10"/>
        <rFont val="Arial"/>
      </rPr>
      <t>Tremont, in the Central Bronx</t>
    </r>
    <r>
      <rPr>
        <sz val="10"/>
        <color rgb="FF000000"/>
        <rFont val="Arial"/>
      </rPr>
      <t xml:space="preserve"> - if focusing on Crotona fails, this will be the zip code that we focus most closely on as we are reporting out - we will talk to community groups, etc there from this point onward</t>
    </r>
  </si>
  <si>
    <r>
      <t xml:space="preserve">6 - The actual top assistance applications zip code is </t>
    </r>
    <r>
      <rPr>
        <b/>
        <sz val="10"/>
        <rFont val="Arial"/>
      </rPr>
      <t xml:space="preserve">Crotona/West Farms </t>
    </r>
    <r>
      <rPr>
        <sz val="10"/>
        <color rgb="FF000000"/>
        <rFont val="Arial"/>
      </rPr>
      <t xml:space="preserve">- but we don't have complete data on them, so it will be hard to focus our analysis there - we think incomplete census data could be attributed to language/citizenship barriers, but we can run this by an expert source while we're reporting and make sure this is true  </t>
    </r>
  </si>
  <si>
    <t xml:space="preserve">7 - There are a few gaps in the census data (% of latinx residents, english speaking?) but we think that once we drill down on 10460 we will pull data from Social Explorer to fill in some of these gaps, look at immigrant by country of origin, preferred language, etc. </t>
  </si>
  <si>
    <t xml:space="preserve">8- We will use social explorer to fill out illustrative data and super zoom on exactly what is going down in this district in our next stage </t>
  </si>
  <si>
    <t xml:space="preserve">2 - What are the 5 zip codes with the lowest number of applications for rent arrears (normalized)? </t>
  </si>
  <si>
    <t>1 - we're lacking household income on the first three counties, but among the ones we have they fall well, well above the poverty line</t>
  </si>
  <si>
    <t>2 - all counties are majority only-English speaking</t>
  </si>
  <si>
    <t xml:space="preserve">3 - The lack of applications could be an indication of financial stability, it could also be an indication of high property ownership rates (largely suburban neighborhoods in the greater NY area?) </t>
  </si>
  <si>
    <t>4- The neighborhoods with 7 and 28 rent arrears applications had only 8 and five evictions in 2019</t>
  </si>
  <si>
    <t>1 - What are the zip codes with the top five highest number of applications for prospective rent arrears?  (normalized)</t>
  </si>
  <si>
    <t xml:space="preserve">Prospective Rent Applications </t>
  </si>
  <si>
    <t>Key Findings</t>
  </si>
  <si>
    <t xml:space="preserve">1- All five of the top zip codes are in the Bronx </t>
  </si>
  <si>
    <t>2- All five zip codes are in low-income neighborhoods that make less than $30,500 a year</t>
  </si>
  <si>
    <t xml:space="preserve">3- We were missing language data for zip code 10460 that is not available on census </t>
  </si>
  <si>
    <t xml:space="preserve">4-The zipcodes have a sizable population of people of color </t>
  </si>
  <si>
    <t>5-All five neighborhoods had more than a thousand or almost a thousand evictions in 2019</t>
  </si>
  <si>
    <t>2 - What are the 5 zip codes with the lowest number of applications for prospective rent arrears? (normalized)</t>
  </si>
  <si>
    <t>1- All five of the top zip codes are in the Bronx and Queens. It is interesting that the top five aren't in high income neighborhoods in Manhattan or Brooklyn</t>
  </si>
  <si>
    <t>2- There were no prospective rent applications for zipcode 10550 in the Bronx which doesn't have a high household median income and is a mostly Black neighborhood</t>
  </si>
  <si>
    <t>3- Zipcode 10705 only has a household median income of $52,232 which is not very high. I wonder if this neighborhood is mostly suburban and more people are homeowners</t>
  </si>
  <si>
    <t xml:space="preserve">4- 2/3 of the zipcodes with 0 evictionsin 2019, have no prospective rent applications </t>
  </si>
  <si>
    <t xml:space="preserve">5-There are more prospective rent applications for zip codes that had only 8 and 5 total evictions in 2019 </t>
  </si>
  <si>
    <t>Arrears applications per 100K people</t>
  </si>
  <si>
    <t>Prospective Rent Applications per 100K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</si>
</sst>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numFmt numFmtId="165" formatCode="#,###"/>
    <numFmt numFmtId="166" formatCode="&quot;$&quot;#,##0"/>
    <numFmt numFmtId="167" formatCode="#,##0.0"/>
  </numFmts>
  <fonts count="21" x14ac:knownFonts="1">
    <font>
      <sz val="10"/>
      <color rgb="FF000000"/>
      <name val="Arial"/>
    </font>
    <font>
      <b/>
      <sz val="10"/>
      <name val="Arial"/>
    </font>
    <font>
      <sz val="10"/>
      <name val="Arial"/>
    </font>
    <font>
      <sz val="10"/>
      <name val="Arial"/>
    </font>
    <font>
      <sz val="11"/>
      <color rgb="FF111111"/>
      <name val="Lato"/>
    </font>
    <font>
      <sz val="12"/>
      <color rgb="FF000000"/>
      <name val="Calibri"/>
    </font>
    <font>
      <sz val="9"/>
      <color rgb="FF333333"/>
      <name val="Lato"/>
    </font>
    <font>
      <b/>
      <sz val="10"/>
      <name val="Arial"/>
    </font>
    <font>
      <b/>
      <sz val="11"/>
      <color rgb="FF000000"/>
      <name val="Calibri"/>
    </font>
    <font>
      <sz val="11"/>
      <color rgb="FF000000"/>
      <name val="Calibri"/>
    </font>
    <font>
      <b/>
      <sz val="11"/>
      <color rgb="FF000000"/>
      <name val="Arial"/>
    </font>
    <font>
      <sz val="11"/>
      <color rgb="FF000000"/>
      <name val="Arial"/>
    </font>
    <font>
      <u/>
      <sz val="11"/>
      <color rgb="FF000000"/>
      <name val="Arial"/>
    </font>
    <font>
      <u/>
      <sz val="11"/>
      <color rgb="FF000000"/>
      <name val="Arial"/>
    </font>
    <font>
      <b/>
      <i/>
      <sz val="10"/>
      <name val="Arial"/>
    </font>
    <font>
      <i/>
      <sz val="10"/>
      <name val="Arial"/>
    </font>
    <font>
      <u/>
      <sz val="10"/>
      <color rgb="FF0000FF"/>
      <name val="Arial"/>
    </font>
    <font>
      <sz val="10"/>
      <name val="Arial"/>
    </font>
    <font>
      <sz val="10"/>
      <color rgb="FF000000"/>
      <name val="Calibri"/>
    </font>
    <font>
      <u/>
      <sz val="10"/>
      <color rgb="FF1155CC"/>
      <name val="Arial"/>
    </font>
    <font>
      <b/>
      <sz val="10"/>
      <name val="Arial"/>
      <family val="2"/>
    </font>
  </fonts>
  <fills count="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E0E4D4"/>
        <bgColor rgb="FFE0E4D4"/>
      </patternFill>
    </fill>
    <fill>
      <patternFill patternType="solid">
        <fgColor rgb="FFD9D2E9"/>
        <bgColor rgb="FFD9D2E9"/>
      </patternFill>
    </fill>
  </fills>
  <borders count="2">
    <border>
      <left/>
      <right/>
      <top/>
      <bottom/>
      <diagonal/>
    </border>
    <border>
      <left/>
      <right/>
      <top/>
      <bottom/>
      <diagonal/>
    </border>
  </borders>
  <cellStyleXfs count="1">
    <xf numFmtId="0" fontId="0" fillId="0" borderId="0"/>
  </cellStyleXfs>
  <cellXfs count="90">
    <xf numFmtId="0" fontId="0" fillId="0" borderId="0" xfId="0" applyFont="1" applyAlignment="1"/>
    <xf numFmtId="0" fontId="1" fillId="0" borderId="0" xfId="0" applyFont="1" applyAlignment="1"/>
    <xf numFmtId="164" fontId="1" fillId="0" borderId="0" xfId="0" applyNumberFormat="1" applyFont="1" applyAlignment="1"/>
    <xf numFmtId="3" fontId="1" fillId="0" borderId="0" xfId="0" applyNumberFormat="1" applyFont="1" applyAlignment="1"/>
    <xf numFmtId="3" fontId="1" fillId="0" borderId="0" xfId="0" applyNumberFormat="1" applyFont="1" applyAlignment="1"/>
    <xf numFmtId="165" fontId="1" fillId="0" borderId="0" xfId="0" applyNumberFormat="1" applyFont="1" applyAlignment="1"/>
    <xf numFmtId="165" fontId="1" fillId="0" borderId="0" xfId="0" applyNumberFormat="1" applyFont="1" applyAlignment="1"/>
    <xf numFmtId="166" fontId="1" fillId="0" borderId="0" xfId="0" applyNumberFormat="1" applyFont="1" applyAlignment="1"/>
    <xf numFmtId="10" fontId="1" fillId="0" borderId="0" xfId="0" applyNumberFormat="1" applyFont="1" applyAlignment="1"/>
    <xf numFmtId="10" fontId="1" fillId="0" borderId="1" xfId="0" applyNumberFormat="1" applyFont="1" applyBorder="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xf numFmtId="164" fontId="3" fillId="0" borderId="0" xfId="0" applyNumberFormat="1" applyFont="1" applyAlignment="1"/>
    <xf numFmtId="3" fontId="3" fillId="0" borderId="0" xfId="0" applyNumberFormat="1" applyFont="1" applyAlignment="1"/>
    <xf numFmtId="165" fontId="3" fillId="0" borderId="0" xfId="0" applyNumberFormat="1" applyFont="1" applyAlignment="1"/>
    <xf numFmtId="165" fontId="3" fillId="0" borderId="0" xfId="0" applyNumberFormat="1" applyFont="1" applyAlignment="1"/>
    <xf numFmtId="3" fontId="3" fillId="0" borderId="0" xfId="0" applyNumberFormat="1" applyFont="1"/>
    <xf numFmtId="166" fontId="4" fillId="2" borderId="0" xfId="0" applyNumberFormat="1" applyFont="1" applyFill="1" applyAlignment="1"/>
    <xf numFmtId="10" fontId="3" fillId="0" borderId="0" xfId="0" applyNumberFormat="1" applyFont="1" applyAlignment="1"/>
    <xf numFmtId="166" fontId="3" fillId="0" borderId="0" xfId="0" applyNumberFormat="1" applyFont="1" applyAlignment="1"/>
    <xf numFmtId="3" fontId="5" fillId="0" borderId="0" xfId="0" applyNumberFormat="1" applyFont="1" applyAlignment="1">
      <alignment horizontal="right"/>
    </xf>
    <xf numFmtId="166" fontId="5" fillId="0" borderId="0" xfId="0" applyNumberFormat="1" applyFont="1" applyAlignment="1">
      <alignment horizontal="right"/>
    </xf>
    <xf numFmtId="0" fontId="3" fillId="3" borderId="0" xfId="0" applyFont="1" applyFill="1" applyAlignment="1"/>
    <xf numFmtId="164" fontId="3" fillId="3" borderId="0" xfId="0" applyNumberFormat="1" applyFont="1" applyFill="1" applyAlignment="1"/>
    <xf numFmtId="3" fontId="3" fillId="3" borderId="0" xfId="0" applyNumberFormat="1" applyFont="1" applyFill="1" applyAlignment="1"/>
    <xf numFmtId="10" fontId="3" fillId="3" borderId="0" xfId="0" applyNumberFormat="1" applyFont="1" applyFill="1" applyAlignment="1"/>
    <xf numFmtId="0" fontId="3" fillId="3" borderId="0" xfId="0" applyFont="1" applyFill="1"/>
    <xf numFmtId="3" fontId="6" fillId="4" borderId="0" xfId="0" applyNumberFormat="1" applyFont="1" applyFill="1" applyAlignment="1">
      <alignment horizontal="right"/>
    </xf>
    <xf numFmtId="0" fontId="7" fillId="0" borderId="0" xfId="0" applyFont="1" applyAlignment="1"/>
    <xf numFmtId="164" fontId="7" fillId="0" borderId="0" xfId="0" applyNumberFormat="1" applyFont="1" applyAlignment="1"/>
    <xf numFmtId="3" fontId="7" fillId="0" borderId="0" xfId="0" applyNumberFormat="1" applyFont="1" applyAlignment="1"/>
    <xf numFmtId="165" fontId="7" fillId="0" borderId="0" xfId="0" applyNumberFormat="1" applyFont="1" applyAlignment="1"/>
    <xf numFmtId="165" fontId="7" fillId="0" borderId="0" xfId="0" applyNumberFormat="1" applyFont="1" applyAlignment="1"/>
    <xf numFmtId="0" fontId="7" fillId="0" borderId="0" xfId="0" applyFont="1"/>
    <xf numFmtId="164" fontId="3" fillId="0" borderId="0" xfId="0" applyNumberFormat="1" applyFont="1"/>
    <xf numFmtId="165" fontId="3" fillId="0" borderId="0" xfId="0" applyNumberFormat="1" applyFont="1"/>
    <xf numFmtId="165" fontId="3" fillId="0" borderId="0" xfId="0" applyNumberFormat="1" applyFont="1"/>
    <xf numFmtId="1" fontId="5" fillId="0" borderId="0" xfId="0" applyNumberFormat="1" applyFont="1" applyAlignment="1">
      <alignment horizontal="left"/>
    </xf>
    <xf numFmtId="0" fontId="5" fillId="0" borderId="0" xfId="0" applyFont="1" applyAlignment="1">
      <alignment horizontal="right"/>
    </xf>
    <xf numFmtId="1" fontId="3" fillId="0" borderId="0" xfId="0" applyNumberFormat="1" applyFont="1"/>
    <xf numFmtId="166" fontId="3" fillId="0" borderId="0" xfId="0" applyNumberFormat="1" applyFont="1"/>
    <xf numFmtId="0" fontId="1" fillId="0" borderId="0" xfId="0" applyFont="1" applyAlignment="1"/>
    <xf numFmtId="167" fontId="1" fillId="0" borderId="0" xfId="0" applyNumberFormat="1" applyFont="1" applyAlignment="1"/>
    <xf numFmtId="0" fontId="1" fillId="0" borderId="1" xfId="0" applyFont="1" applyBorder="1" applyAlignment="1"/>
    <xf numFmtId="0" fontId="2" fillId="0" borderId="0" xfId="0" applyFont="1" applyAlignment="1">
      <alignment horizontal="right"/>
    </xf>
    <xf numFmtId="3" fontId="1" fillId="0" borderId="0" xfId="0" applyNumberFormat="1" applyFont="1" applyAlignment="1">
      <alignment horizontal="right"/>
    </xf>
    <xf numFmtId="167"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10" fontId="2" fillId="0" borderId="0" xfId="0" applyNumberFormat="1" applyFont="1" applyAlignment="1">
      <alignment horizontal="right"/>
    </xf>
    <xf numFmtId="167" fontId="2" fillId="0" borderId="0" xfId="0" applyNumberFormat="1" applyFont="1" applyAlignment="1"/>
    <xf numFmtId="164" fontId="8" fillId="0" borderId="0" xfId="0" applyNumberFormat="1" applyFont="1" applyAlignment="1"/>
    <xf numFmtId="0" fontId="8" fillId="0" borderId="0" xfId="0" applyFont="1" applyAlignment="1"/>
    <xf numFmtId="164" fontId="9" fillId="0" borderId="0" xfId="0" applyNumberFormat="1" applyFont="1" applyAlignment="1"/>
    <xf numFmtId="0" fontId="9" fillId="0" borderId="0" xfId="0" applyFont="1" applyAlignment="1">
      <alignment horizontal="right"/>
    </xf>
    <xf numFmtId="164" fontId="9" fillId="0" borderId="0" xfId="0" applyNumberFormat="1" applyFont="1" applyAlignment="1">
      <alignment horizontal="right"/>
    </xf>
    <xf numFmtId="164" fontId="2" fillId="0" borderId="0" xfId="0" applyNumberFormat="1" applyFont="1" applyAlignment="1"/>
    <xf numFmtId="0" fontId="2" fillId="0" borderId="0" xfId="0" applyFont="1" applyAlignment="1"/>
    <xf numFmtId="164" fontId="3" fillId="0" borderId="0" xfId="0" applyNumberFormat="1" applyFo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14" fillId="5" borderId="0" xfId="0" applyFont="1" applyFill="1" applyAlignment="1"/>
    <xf numFmtId="0" fontId="3" fillId="5" borderId="0" xfId="0" applyFont="1" applyFill="1"/>
    <xf numFmtId="0" fontId="7" fillId="0" borderId="0" xfId="0" applyFont="1" applyAlignment="1"/>
    <xf numFmtId="0" fontId="14" fillId="0" borderId="0" xfId="0" applyFont="1" applyAlignment="1"/>
    <xf numFmtId="0" fontId="3" fillId="0" borderId="0" xfId="0" applyFont="1"/>
    <xf numFmtId="164" fontId="7" fillId="0" borderId="0" xfId="0" applyNumberFormat="1" applyFont="1"/>
    <xf numFmtId="3" fontId="5" fillId="0" borderId="0" xfId="0" applyNumberFormat="1" applyFont="1" applyAlignment="1">
      <alignment horizontal="right"/>
    </xf>
    <xf numFmtId="166" fontId="5" fillId="0" borderId="0" xfId="0" applyNumberFormat="1" applyFont="1" applyAlignment="1">
      <alignment horizontal="right"/>
    </xf>
    <xf numFmtId="10" fontId="3" fillId="0" borderId="0" xfId="0" applyNumberFormat="1" applyFont="1"/>
    <xf numFmtId="10" fontId="7" fillId="0" borderId="0" xfId="0" applyNumberFormat="1" applyFont="1"/>
    <xf numFmtId="0" fontId="15" fillId="0" borderId="0" xfId="0" applyFont="1" applyAlignment="1"/>
    <xf numFmtId="0" fontId="16" fillId="0" borderId="0" xfId="0" applyFont="1" applyAlignment="1"/>
    <xf numFmtId="167" fontId="1" fillId="0" borderId="0" xfId="0" applyNumberFormat="1" applyFont="1" applyAlignment="1"/>
    <xf numFmtId="0" fontId="1" fillId="0" borderId="0" xfId="0" applyFont="1" applyAlignment="1"/>
    <xf numFmtId="0" fontId="2" fillId="0" borderId="0" xfId="0" applyFont="1" applyAlignment="1">
      <alignment horizontal="right"/>
    </xf>
    <xf numFmtId="3" fontId="2" fillId="0" borderId="0" xfId="0" applyNumberFormat="1" applyFont="1" applyAlignment="1">
      <alignment horizontal="right"/>
    </xf>
    <xf numFmtId="166" fontId="17" fillId="0" borderId="0" xfId="0" applyNumberFormat="1" applyFont="1" applyAlignment="1">
      <alignment horizontal="right"/>
    </xf>
    <xf numFmtId="10" fontId="2" fillId="0" borderId="0" xfId="0" applyNumberFormat="1" applyFont="1" applyAlignment="1">
      <alignment horizontal="right"/>
    </xf>
    <xf numFmtId="166" fontId="18" fillId="0" borderId="0" xfId="0" applyNumberFormat="1" applyFont="1" applyAlignment="1">
      <alignment horizontal="right"/>
    </xf>
    <xf numFmtId="0" fontId="2" fillId="0" borderId="0" xfId="0" applyFont="1" applyAlignment="1"/>
    <xf numFmtId="10" fontId="2" fillId="0" borderId="0" xfId="0" applyNumberFormat="1" applyFont="1" applyAlignment="1">
      <alignment horizontal="right"/>
    </xf>
    <xf numFmtId="0" fontId="1" fillId="0" borderId="0" xfId="0" applyFont="1" applyAlignment="1"/>
    <xf numFmtId="0" fontId="2" fillId="0" borderId="0" xfId="0" applyFont="1" applyAlignment="1"/>
    <xf numFmtId="166" fontId="2" fillId="0" borderId="0" xfId="0" applyNumberFormat="1" applyFont="1" applyAlignment="1">
      <alignment horizontal="right"/>
    </xf>
    <xf numFmtId="165" fontId="20" fillId="0" borderId="0" xfId="0" applyNumberFormat="1" applyFont="1" applyAlignment="1"/>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censusreporter.org/data/table/?table=B01003&amp;geo_ids=16000US3651000,860%7C16000US3651000&amp;primary_geo_id=16000US3651000" TargetMode="External"/><Relationship Id="rId2" Type="http://schemas.openxmlformats.org/officeDocument/2006/relationships/hyperlink" Target="https://censusreporter.org/tables/C16001/" TargetMode="External"/><Relationship Id="rId1" Type="http://schemas.openxmlformats.org/officeDocument/2006/relationships/hyperlink" Target="https://censusreporter.org/data/table/?table=B02001&amp;geo_ids=16000US3651000,860%7C16000US3651000&amp;primary_geo_id=16000US36510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ssny.org/news/entry/statement-poverty-declined-in-new-york-city-for-fifth-straight-year-but-c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A7D6"/>
    <outlinePr summaryBelow="0" summaryRight="0"/>
  </sheetPr>
  <dimension ref="A1:AC1020"/>
  <sheetViews>
    <sheetView tabSelected="1" workbookViewId="0">
      <pane ySplit="1" topLeftCell="A2" activePane="bottomLeft" state="frozen"/>
      <selection pane="bottomLeft" activeCell="G1" sqref="G1"/>
    </sheetView>
  </sheetViews>
  <sheetFormatPr baseColWidth="10" defaultColWidth="14.5" defaultRowHeight="15.75" customHeight="1" x14ac:dyDescent="0.15"/>
  <cols>
    <col min="3" max="4" width="32.83203125" customWidth="1"/>
    <col min="5" max="6" width="38.33203125" customWidth="1"/>
    <col min="7" max="7" width="39.83203125" customWidth="1"/>
    <col min="8" max="8" width="33.1640625" customWidth="1"/>
    <col min="9" max="9" width="21.33203125" customWidth="1"/>
    <col min="10" max="10" width="24.5" customWidth="1"/>
    <col min="11" max="11" width="33" customWidth="1"/>
    <col min="12" max="12" width="28" customWidth="1"/>
  </cols>
  <sheetData>
    <row r="1" spans="1:29" ht="15.75" customHeight="1" x14ac:dyDescent="0.15">
      <c r="A1" s="1" t="s">
        <v>0</v>
      </c>
      <c r="B1" s="2" t="s">
        <v>1</v>
      </c>
      <c r="C1" s="3" t="s">
        <v>2</v>
      </c>
      <c r="D1" s="4" t="s">
        <v>3</v>
      </c>
      <c r="E1" s="89" t="s">
        <v>84</v>
      </c>
      <c r="F1" s="4" t="s">
        <v>5</v>
      </c>
      <c r="G1" s="89" t="s">
        <v>85</v>
      </c>
      <c r="H1" s="4" t="s">
        <v>7</v>
      </c>
      <c r="I1" s="7" t="s">
        <v>8</v>
      </c>
      <c r="J1" s="8" t="s">
        <v>9</v>
      </c>
      <c r="K1" s="8" t="s">
        <v>10</v>
      </c>
      <c r="L1" s="8" t="s">
        <v>11</v>
      </c>
      <c r="M1" s="8" t="s">
        <v>12</v>
      </c>
      <c r="N1" s="8" t="s">
        <v>13</v>
      </c>
      <c r="O1" s="8" t="s">
        <v>14</v>
      </c>
      <c r="P1" s="8" t="s">
        <v>15</v>
      </c>
      <c r="Q1" s="8" t="s">
        <v>16</v>
      </c>
      <c r="R1" s="8" t="s">
        <v>17</v>
      </c>
      <c r="S1" s="8" t="s">
        <v>18</v>
      </c>
      <c r="T1" s="8" t="s">
        <v>19</v>
      </c>
      <c r="U1" s="9" t="s">
        <v>20</v>
      </c>
      <c r="V1" s="10" t="s">
        <v>21</v>
      </c>
      <c r="W1" s="11"/>
      <c r="X1" s="12"/>
      <c r="Y1" s="12"/>
      <c r="Z1" s="12"/>
      <c r="AC1" s="12"/>
    </row>
    <row r="2" spans="1:29" ht="15.75" customHeight="1" x14ac:dyDescent="0.15">
      <c r="A2" s="13" t="s">
        <v>23</v>
      </c>
      <c r="B2" s="14">
        <v>11359</v>
      </c>
      <c r="C2" s="15">
        <f>VLOOKUP(B2,'populations '!A$1:B$236,2,FALSE)</f>
        <v>0</v>
      </c>
      <c r="D2" s="15">
        <v>1</v>
      </c>
      <c r="E2" s="16" t="e">
        <f>(D2/C2)*100</f>
        <v>#DIV/0!</v>
      </c>
      <c r="F2" s="15">
        <v>1</v>
      </c>
      <c r="G2" s="17" t="e">
        <f>(F2/C2)*100</f>
        <v>#DIV/0!</v>
      </c>
      <c r="H2" s="15"/>
      <c r="I2" s="21"/>
      <c r="J2" s="20"/>
      <c r="K2" s="20"/>
      <c r="L2" s="20"/>
      <c r="M2" s="20"/>
      <c r="N2" s="20"/>
      <c r="O2" s="20"/>
      <c r="P2" s="20"/>
      <c r="Q2" s="20"/>
      <c r="R2" s="20"/>
      <c r="S2" s="20"/>
      <c r="T2" s="20"/>
      <c r="U2" s="20"/>
    </row>
    <row r="3" spans="1:29" ht="15.75" customHeight="1" x14ac:dyDescent="0.15">
      <c r="A3" s="13" t="s">
        <v>23</v>
      </c>
      <c r="B3" s="14">
        <v>11371</v>
      </c>
      <c r="C3" s="15">
        <f>VLOOKUP(B3,'populations '!A$1:B$236,2,FALSE)</f>
        <v>0</v>
      </c>
      <c r="D3" s="15">
        <v>1</v>
      </c>
      <c r="E3" s="16" t="e">
        <f>(D3/C3)*100</f>
        <v>#DIV/0!</v>
      </c>
      <c r="F3" s="15">
        <v>1</v>
      </c>
      <c r="G3" s="17" t="e">
        <f>(F3/C3)*100</f>
        <v>#DIV/0!</v>
      </c>
      <c r="H3" s="15"/>
      <c r="I3" s="21"/>
      <c r="J3" s="20"/>
      <c r="K3" s="20"/>
      <c r="L3" s="20"/>
      <c r="M3" s="20"/>
      <c r="N3" s="20"/>
      <c r="O3" s="20"/>
      <c r="P3" s="20"/>
      <c r="Q3" s="20"/>
      <c r="R3" s="20"/>
      <c r="S3" s="20"/>
      <c r="T3" s="20"/>
      <c r="U3" s="20"/>
    </row>
    <row r="4" spans="1:29" ht="15.75" customHeight="1" x14ac:dyDescent="0.15">
      <c r="A4" s="13" t="s">
        <v>23</v>
      </c>
      <c r="B4" s="14">
        <v>11424</v>
      </c>
      <c r="C4" s="15">
        <f>VLOOKUP(B4,'populations '!A$1:B$236,2,FALSE)</f>
        <v>0</v>
      </c>
      <c r="D4" s="15">
        <v>1</v>
      </c>
      <c r="E4" s="16" t="e">
        <f>(D4/C4)*100</f>
        <v>#DIV/0!</v>
      </c>
      <c r="F4" s="15">
        <v>1</v>
      </c>
      <c r="G4" s="17" t="e">
        <f>(F4/C4)*100</f>
        <v>#DIV/0!</v>
      </c>
      <c r="H4" s="15"/>
      <c r="I4" s="21"/>
      <c r="J4" s="20"/>
      <c r="K4" s="20"/>
      <c r="L4" s="20"/>
      <c r="M4" s="20"/>
      <c r="N4" s="20"/>
      <c r="O4" s="20"/>
      <c r="P4" s="20"/>
      <c r="Q4" s="20"/>
      <c r="R4" s="20"/>
      <c r="S4" s="20"/>
      <c r="T4" s="20"/>
      <c r="U4" s="20"/>
    </row>
    <row r="5" spans="1:29" ht="15.75" customHeight="1" x14ac:dyDescent="0.15">
      <c r="A5" s="13" t="s">
        <v>24</v>
      </c>
      <c r="B5" s="14">
        <v>10020</v>
      </c>
      <c r="C5" s="15">
        <f>VLOOKUP(B5,'populations '!A$1:B$236,2,FALSE)</f>
        <v>0</v>
      </c>
      <c r="D5" s="15">
        <v>1</v>
      </c>
      <c r="E5" s="16" t="e">
        <f>(D5/C5)*100</f>
        <v>#DIV/0!</v>
      </c>
      <c r="F5" s="15">
        <v>1</v>
      </c>
      <c r="G5" s="17" t="e">
        <f>(F5/C5)*100</f>
        <v>#DIV/0!</v>
      </c>
      <c r="H5" s="15">
        <v>0</v>
      </c>
      <c r="I5" s="21"/>
      <c r="J5" s="20"/>
      <c r="K5" s="20"/>
      <c r="L5" s="20"/>
      <c r="M5" s="20"/>
      <c r="N5" s="20"/>
      <c r="O5" s="20"/>
      <c r="P5" s="20"/>
      <c r="Q5" s="20"/>
      <c r="R5" s="20"/>
      <c r="S5" s="20"/>
      <c r="T5" s="20"/>
      <c r="U5" s="20"/>
    </row>
    <row r="6" spans="1:29" ht="15.75" customHeight="1" x14ac:dyDescent="0.15">
      <c r="A6" s="13" t="s">
        <v>24</v>
      </c>
      <c r="B6" s="14">
        <v>10165</v>
      </c>
      <c r="C6" s="15">
        <f>VLOOKUP(B6,'populations '!A$1:B$236,2,FALSE)</f>
        <v>0</v>
      </c>
      <c r="D6" s="15">
        <v>1</v>
      </c>
      <c r="E6" s="16" t="e">
        <f>(D6/C6)*100</f>
        <v>#DIV/0!</v>
      </c>
      <c r="F6" s="15">
        <v>1</v>
      </c>
      <c r="G6" s="17" t="e">
        <f>(F6/C6)*100</f>
        <v>#DIV/0!</v>
      </c>
      <c r="H6" s="13">
        <v>0</v>
      </c>
      <c r="I6" s="21"/>
      <c r="J6" s="20"/>
      <c r="K6" s="20"/>
      <c r="L6" s="20"/>
      <c r="M6" s="20"/>
      <c r="N6" s="20"/>
      <c r="O6" s="20"/>
      <c r="P6" s="20"/>
      <c r="Q6" s="20"/>
      <c r="R6" s="20"/>
      <c r="S6" s="20"/>
      <c r="T6" s="20"/>
      <c r="U6" s="20"/>
    </row>
    <row r="7" spans="1:29" ht="15.75" customHeight="1" x14ac:dyDescent="0.2">
      <c r="A7" s="13" t="s">
        <v>22</v>
      </c>
      <c r="B7" s="14">
        <v>10460</v>
      </c>
      <c r="C7" s="15">
        <f>VLOOKUP(B7,'populations '!A$1:B$236,2,FALSE)</f>
        <v>59432</v>
      </c>
      <c r="D7" s="71">
        <v>3299</v>
      </c>
      <c r="E7" s="16">
        <f>(D7/C7)*100000</f>
        <v>5550.8816799030819</v>
      </c>
      <c r="F7" s="71">
        <v>2599</v>
      </c>
      <c r="G7" s="17">
        <f>(F7/C7)*100000</f>
        <v>4373.0650154798759</v>
      </c>
      <c r="H7" s="71">
        <v>727</v>
      </c>
      <c r="I7" s="72">
        <v>27545</v>
      </c>
      <c r="J7" s="20"/>
      <c r="K7" s="20"/>
      <c r="L7" s="20"/>
      <c r="M7" s="20"/>
      <c r="N7" s="20"/>
      <c r="O7" s="20"/>
      <c r="P7" s="20"/>
      <c r="Q7" s="20"/>
      <c r="R7" s="20"/>
      <c r="S7" s="20"/>
      <c r="T7" s="20"/>
      <c r="U7" s="20"/>
    </row>
    <row r="8" spans="1:29" ht="15.75" customHeight="1" x14ac:dyDescent="0.15">
      <c r="A8" s="13" t="s">
        <v>22</v>
      </c>
      <c r="B8" s="14">
        <v>10457</v>
      </c>
      <c r="C8" s="15">
        <f>VLOOKUP(B8,'populations '!A$1:B$236,2,FALSE)</f>
        <v>74822</v>
      </c>
      <c r="D8" s="15">
        <v>4124</v>
      </c>
      <c r="E8" s="16">
        <f>(D8/C8)*100000</f>
        <v>5511.7478816390903</v>
      </c>
      <c r="F8" s="15">
        <v>3294</v>
      </c>
      <c r="G8" s="17">
        <f>(F8/C8)*100000</f>
        <v>4402.448477720457</v>
      </c>
      <c r="H8" s="15">
        <v>968</v>
      </c>
      <c r="I8" s="21">
        <v>29767</v>
      </c>
      <c r="J8" s="20">
        <v>0.36259999999999998</v>
      </c>
      <c r="K8" s="20">
        <v>0.32619999999999999</v>
      </c>
      <c r="L8" s="20">
        <v>0.31130000000000002</v>
      </c>
      <c r="M8" s="20">
        <v>0.18090000000000001</v>
      </c>
      <c r="N8" s="20">
        <v>0.44979999999999998</v>
      </c>
      <c r="O8" s="20">
        <v>5.1000000000000004E-3</v>
      </c>
      <c r="P8" s="20">
        <v>9.7999999999999997E-3</v>
      </c>
      <c r="Q8" s="20">
        <v>5.0000000000000001E-4</v>
      </c>
      <c r="R8" s="20">
        <v>0.32179999999999997</v>
      </c>
      <c r="S8" s="20">
        <v>3.2199999999999999E-2</v>
      </c>
      <c r="T8" s="20">
        <v>1.7299999999999999E-2</v>
      </c>
      <c r="U8" s="20">
        <v>1.49E-2</v>
      </c>
      <c r="V8">
        <f>_xlfn.IFNA(VLOOKUP(B8, '2019 Executed Evictions'!A:B, 2, FALSE), 0)</f>
        <v>1396</v>
      </c>
    </row>
    <row r="9" spans="1:29" ht="15.75" customHeight="1" x14ac:dyDescent="0.15">
      <c r="A9" s="13" t="s">
        <v>22</v>
      </c>
      <c r="B9" s="14">
        <v>10451</v>
      </c>
      <c r="C9" s="15">
        <f>VLOOKUP(B9,'populations '!A$1:B$236,2,FALSE)</f>
        <v>48136</v>
      </c>
      <c r="D9" s="15">
        <v>2607</v>
      </c>
      <c r="E9" s="16">
        <f>(D9/C9)*100000</f>
        <v>5415.9049360146255</v>
      </c>
      <c r="F9" s="15">
        <v>1991</v>
      </c>
      <c r="G9" s="17">
        <f>(F9/C9)*100000</f>
        <v>4136.1974405850096</v>
      </c>
      <c r="H9" s="15">
        <v>520</v>
      </c>
      <c r="I9" s="21">
        <v>30349</v>
      </c>
      <c r="J9" s="20">
        <v>0.32019999999999998</v>
      </c>
      <c r="K9" s="20">
        <v>0.2863</v>
      </c>
      <c r="L9" s="20">
        <v>0.39350000000000002</v>
      </c>
      <c r="M9" s="20">
        <v>0.1401</v>
      </c>
      <c r="N9" s="20">
        <v>0.39729999999999999</v>
      </c>
      <c r="O9" s="20">
        <v>3.0999999999999999E-3</v>
      </c>
      <c r="P9" s="20">
        <v>1.3599999999999999E-2</v>
      </c>
      <c r="Q9" s="20">
        <v>0</v>
      </c>
      <c r="R9" s="20">
        <v>0.39389999999999997</v>
      </c>
      <c r="S9" s="20">
        <v>5.1999999999999998E-2</v>
      </c>
      <c r="T9" s="20">
        <v>2.0899999999999998E-2</v>
      </c>
      <c r="U9" s="20">
        <v>3.1099999999999999E-2</v>
      </c>
      <c r="V9">
        <f>_xlfn.IFNA(VLOOKUP(B9, '2019 Executed Evictions'!A:B, 2, FALSE), 0)</f>
        <v>889</v>
      </c>
    </row>
    <row r="10" spans="1:29" ht="15.75" customHeight="1" x14ac:dyDescent="0.15">
      <c r="A10" s="13" t="s">
        <v>22</v>
      </c>
      <c r="B10" s="14">
        <v>10453</v>
      </c>
      <c r="C10" s="15">
        <f>VLOOKUP(B10,'populations '!A$1:B$236,2,FALSE)</f>
        <v>81716</v>
      </c>
      <c r="D10" s="15">
        <v>4411</v>
      </c>
      <c r="E10" s="16">
        <f>(D10/C10)*100000</f>
        <v>5397.9636790836557</v>
      </c>
      <c r="F10" s="15">
        <v>3568</v>
      </c>
      <c r="G10" s="17">
        <f>(F10/C10)*100000</f>
        <v>4366.3419648538838</v>
      </c>
      <c r="H10" s="15">
        <v>1008</v>
      </c>
      <c r="I10" s="21">
        <v>29136</v>
      </c>
      <c r="J10" s="20">
        <v>0.3498</v>
      </c>
      <c r="K10" s="20">
        <v>0.35930000000000001</v>
      </c>
      <c r="L10" s="20">
        <v>0.29089999999999999</v>
      </c>
      <c r="M10" s="20">
        <v>9.5399999999999999E-2</v>
      </c>
      <c r="N10" s="20">
        <v>0.33610000000000001</v>
      </c>
      <c r="O10" s="20">
        <v>5.5999999999999999E-3</v>
      </c>
      <c r="P10" s="20">
        <v>1.49E-2</v>
      </c>
      <c r="Q10" s="20">
        <v>0</v>
      </c>
      <c r="R10" s="20">
        <v>0.51380000000000003</v>
      </c>
      <c r="S10" s="20">
        <v>3.4200000000000001E-2</v>
      </c>
      <c r="T10" s="20">
        <v>1.4E-2</v>
      </c>
      <c r="U10" s="20">
        <v>2.0199999999999999E-2</v>
      </c>
      <c r="V10">
        <f>_xlfn.IFNA(VLOOKUP(B10, '2019 Executed Evictions'!A:B, 2, FALSE), 0)</f>
        <v>1605</v>
      </c>
    </row>
    <row r="11" spans="1:29" ht="16" x14ac:dyDescent="0.2">
      <c r="A11" s="13" t="s">
        <v>22</v>
      </c>
      <c r="B11" s="14">
        <v>10452</v>
      </c>
      <c r="C11" s="15">
        <f>VLOOKUP(B11,'populations '!A$1:B$236,2,FALSE)</f>
        <v>75452</v>
      </c>
      <c r="D11" s="22">
        <v>3687</v>
      </c>
      <c r="E11" s="16">
        <f>(D11/C11)*100000</f>
        <v>4886.5503896516993</v>
      </c>
      <c r="F11" s="22">
        <v>2916</v>
      </c>
      <c r="G11" s="17">
        <f>(F11/C11)*100000</f>
        <v>3864.7086889678203</v>
      </c>
      <c r="H11" s="22">
        <v>941</v>
      </c>
      <c r="I11" s="23">
        <v>29579</v>
      </c>
      <c r="J11" s="20"/>
      <c r="K11" s="20"/>
      <c r="L11" s="20"/>
      <c r="M11" s="20"/>
      <c r="N11" s="20"/>
      <c r="O11" s="20"/>
      <c r="P11" s="20"/>
      <c r="Q11" s="20"/>
      <c r="R11" s="20"/>
      <c r="S11" s="20"/>
      <c r="T11" s="20"/>
      <c r="U11" s="20"/>
      <c r="V11">
        <f>_xlfn.IFNA(VLOOKUP(B11, '2019 Executed Evictions'!A:B, 2, FALSE), 0)</f>
        <v>1213</v>
      </c>
    </row>
    <row r="12" spans="1:29" ht="15.75" customHeight="1" x14ac:dyDescent="0.2">
      <c r="A12" s="13" t="s">
        <v>22</v>
      </c>
      <c r="B12" s="14">
        <v>10456</v>
      </c>
      <c r="C12" s="15">
        <f>VLOOKUP(B12,'populations '!A$1:B$236,2,FALSE)</f>
        <v>92717</v>
      </c>
      <c r="D12" s="71">
        <v>4476</v>
      </c>
      <c r="E12" s="16">
        <f>(D12/C12)*100000</f>
        <v>4827.5936451783391</v>
      </c>
      <c r="F12" s="71">
        <v>3457</v>
      </c>
      <c r="G12" s="17">
        <f>(F12/C12)*100000</f>
        <v>3728.5503197903295</v>
      </c>
      <c r="H12" s="71">
        <v>989</v>
      </c>
      <c r="I12" s="72">
        <v>27917</v>
      </c>
      <c r="J12" s="20"/>
      <c r="K12" s="20"/>
      <c r="L12" s="20"/>
      <c r="M12" s="20"/>
      <c r="N12" s="20"/>
      <c r="O12" s="20"/>
      <c r="P12" s="20"/>
      <c r="Q12" s="20"/>
      <c r="R12" s="20"/>
      <c r="S12" s="20"/>
      <c r="T12" s="20"/>
      <c r="U12" s="20"/>
      <c r="V12">
        <f>_xlfn.IFNA(VLOOKUP(B12, '2019 Executed Evictions'!A:B, 2, FALSE), 0)</f>
        <v>1684</v>
      </c>
    </row>
    <row r="13" spans="1:29" ht="15.75" customHeight="1" x14ac:dyDescent="0.15">
      <c r="A13" s="13" t="s">
        <v>26</v>
      </c>
      <c r="B13" s="14">
        <v>11212</v>
      </c>
      <c r="C13" s="15">
        <f>VLOOKUP(B13,'populations '!A$1:B$236,2,FALSE)</f>
        <v>75605</v>
      </c>
      <c r="D13" s="15">
        <v>3622</v>
      </c>
      <c r="E13" s="16">
        <f>(D13/C13)*100000</f>
        <v>4790.6884465313142</v>
      </c>
      <c r="F13" s="15">
        <v>2833</v>
      </c>
      <c r="G13" s="17">
        <f>(F13/C13)*100000</f>
        <v>3747.1066728390979</v>
      </c>
      <c r="H13" s="15">
        <v>598</v>
      </c>
      <c r="I13" s="21">
        <v>26521</v>
      </c>
      <c r="J13" s="20">
        <v>0.12659999999999999</v>
      </c>
      <c r="K13" s="20">
        <v>8.9599999999999999E-2</v>
      </c>
      <c r="L13" s="20">
        <v>0.78380000000000005</v>
      </c>
      <c r="M13" s="20">
        <v>8.4400000000000003E-2</v>
      </c>
      <c r="N13" s="20">
        <v>0.79830000000000001</v>
      </c>
      <c r="O13" s="20">
        <v>8.9999999999999998E-4</v>
      </c>
      <c r="P13" s="20">
        <v>1.12E-2</v>
      </c>
      <c r="Q13" s="20">
        <v>5.9999999999999995E-4</v>
      </c>
      <c r="R13" s="20">
        <v>7.3300000000000004E-2</v>
      </c>
      <c r="S13" s="20">
        <v>3.1300000000000001E-2</v>
      </c>
      <c r="T13" s="20">
        <v>6.4000000000000003E-3</v>
      </c>
      <c r="U13" s="20">
        <v>2.4899999999999999E-2</v>
      </c>
      <c r="V13">
        <f>_xlfn.IFNA(VLOOKUP(B13, '2019 Executed Evictions'!A:B, 2, FALSE), 0)</f>
        <v>1293</v>
      </c>
    </row>
    <row r="14" spans="1:29" ht="15.75" customHeight="1" x14ac:dyDescent="0.15">
      <c r="A14" s="13" t="s">
        <v>22</v>
      </c>
      <c r="B14" s="14">
        <v>10459</v>
      </c>
      <c r="C14" s="15">
        <f>VLOOKUP(B14,'populations '!A$1:B$236,2,FALSE)</f>
        <v>48780</v>
      </c>
      <c r="D14" s="15">
        <v>2301</v>
      </c>
      <c r="E14" s="16">
        <f>(D14/C14)*100000</f>
        <v>4717.0971709717096</v>
      </c>
      <c r="F14" s="15">
        <v>1779</v>
      </c>
      <c r="G14" s="17">
        <f>(F14/C14)*100000</f>
        <v>3646.9864698646984</v>
      </c>
      <c r="H14" s="15">
        <v>632</v>
      </c>
      <c r="I14" s="21">
        <v>29284</v>
      </c>
      <c r="J14" s="20">
        <v>0.3891</v>
      </c>
      <c r="K14" s="20">
        <v>0.28460000000000002</v>
      </c>
      <c r="L14" s="20">
        <v>0.32629999999999998</v>
      </c>
      <c r="M14" s="20">
        <v>0.1255</v>
      </c>
      <c r="N14" s="20">
        <v>0.3271</v>
      </c>
      <c r="O14" s="20">
        <v>5.8999999999999999E-3</v>
      </c>
      <c r="P14" s="20">
        <v>5.4999999999999997E-3</v>
      </c>
      <c r="Q14" s="20">
        <v>5.9999999999999995E-4</v>
      </c>
      <c r="R14" s="20">
        <v>0.49919999999999998</v>
      </c>
      <c r="S14" s="20">
        <v>3.6200000000000003E-2</v>
      </c>
      <c r="T14" s="20">
        <v>1.8200000000000001E-2</v>
      </c>
      <c r="U14" s="20">
        <v>1.7999999999999999E-2</v>
      </c>
      <c r="V14">
        <f>_xlfn.IFNA(VLOOKUP(B14, '2019 Executed Evictions'!A:B, 2, FALSE), 0)</f>
        <v>1021</v>
      </c>
    </row>
    <row r="15" spans="1:29" ht="15.75" customHeight="1" x14ac:dyDescent="0.15">
      <c r="A15" s="13" t="s">
        <v>24</v>
      </c>
      <c r="B15" s="14">
        <v>10039</v>
      </c>
      <c r="C15" s="15">
        <f>VLOOKUP(B15,'populations '!A$1:B$236,2,FALSE)</f>
        <v>27854</v>
      </c>
      <c r="D15" s="15">
        <v>1312</v>
      </c>
      <c r="E15" s="16">
        <f>(D15/C15)*100000</f>
        <v>4710.2750053852224</v>
      </c>
      <c r="F15" s="15">
        <v>1024</v>
      </c>
      <c r="G15" s="17">
        <f>(F15/C15)*100000</f>
        <v>3676.312199325052</v>
      </c>
      <c r="H15" s="15">
        <v>250</v>
      </c>
      <c r="I15" s="21">
        <v>42278</v>
      </c>
      <c r="J15" s="20">
        <v>0.24249999999999999</v>
      </c>
      <c r="K15" s="20">
        <v>0.16020000000000001</v>
      </c>
      <c r="L15" s="20">
        <v>0.59730000000000005</v>
      </c>
      <c r="M15" s="20">
        <v>0.14180000000000001</v>
      </c>
      <c r="N15" s="20">
        <v>0.62509999999999999</v>
      </c>
      <c r="O15" s="20">
        <v>4.4000000000000003E-3</v>
      </c>
      <c r="P15" s="20">
        <v>1.5900000000000001E-2</v>
      </c>
      <c r="Q15" s="20">
        <v>4.0000000000000002E-4</v>
      </c>
      <c r="R15" s="20">
        <v>0.15540000000000001</v>
      </c>
      <c r="S15" s="20">
        <v>5.7000000000000002E-2</v>
      </c>
      <c r="T15" s="20">
        <v>1.06E-2</v>
      </c>
      <c r="U15" s="20">
        <v>4.65E-2</v>
      </c>
      <c r="V15">
        <f>_xlfn.IFNA(VLOOKUP(B15, '2019 Executed Evictions'!A:B, 2, FALSE), 0)</f>
        <v>376</v>
      </c>
    </row>
    <row r="16" spans="1:29" ht="13" x14ac:dyDescent="0.15">
      <c r="A16" s="13" t="s">
        <v>22</v>
      </c>
      <c r="B16" s="14">
        <v>10455</v>
      </c>
      <c r="C16" s="15">
        <f>VLOOKUP(B16,'populations '!A$1:B$236,2,FALSE)</f>
        <v>41951</v>
      </c>
      <c r="D16" s="15">
        <v>1943</v>
      </c>
      <c r="E16" s="16">
        <f>(D16/C16)*100000</f>
        <v>4631.5940025267573</v>
      </c>
      <c r="F16" s="15">
        <v>1503</v>
      </c>
      <c r="G16" s="17">
        <f>(F16/C16)*100000</f>
        <v>3582.7513050940383</v>
      </c>
      <c r="H16" s="15">
        <v>421</v>
      </c>
      <c r="I16" s="21">
        <v>28585</v>
      </c>
      <c r="J16" s="20">
        <v>0.39279999999999998</v>
      </c>
      <c r="K16" s="20">
        <v>0.31159999999999999</v>
      </c>
      <c r="L16" s="20">
        <v>0.29570000000000002</v>
      </c>
      <c r="M16" s="20">
        <v>0.13930000000000001</v>
      </c>
      <c r="N16" s="20">
        <v>0.3039</v>
      </c>
      <c r="O16" s="20">
        <v>8.8000000000000005E-3</v>
      </c>
      <c r="P16" s="20">
        <v>9.2999999999999992E-3</v>
      </c>
      <c r="Q16" s="20">
        <v>2.5999999999999999E-3</v>
      </c>
      <c r="R16" s="20">
        <v>0.50360000000000005</v>
      </c>
      <c r="S16" s="20">
        <v>3.2399999999999998E-2</v>
      </c>
      <c r="T16" s="20">
        <v>1.5800000000000002E-2</v>
      </c>
      <c r="U16" s="20">
        <v>1.66E-2</v>
      </c>
      <c r="V16">
        <f>_xlfn.IFNA(VLOOKUP(B16, '2019 Executed Evictions'!A:B, 2, FALSE), 0)</f>
        <v>616</v>
      </c>
    </row>
    <row r="17" spans="1:22" ht="15.75" customHeight="1" x14ac:dyDescent="0.15">
      <c r="A17" s="13" t="s">
        <v>24</v>
      </c>
      <c r="B17" s="14">
        <v>10037</v>
      </c>
      <c r="C17" s="15">
        <f>VLOOKUP(B17,'populations '!A$1:B$236,2,FALSE)</f>
        <v>20462</v>
      </c>
      <c r="D17" s="15">
        <v>919</v>
      </c>
      <c r="E17" s="16">
        <f>(D17/C17)*100000</f>
        <v>4491.2520770208193</v>
      </c>
      <c r="F17" s="15">
        <v>697</v>
      </c>
      <c r="G17" s="17">
        <f>(F17/C17)*100000</f>
        <v>3406.3141432900011</v>
      </c>
      <c r="H17" s="15">
        <v>152</v>
      </c>
      <c r="I17" s="21">
        <v>46263</v>
      </c>
      <c r="J17" s="20">
        <v>0.2064</v>
      </c>
      <c r="K17" s="20">
        <v>9.9400000000000002E-2</v>
      </c>
      <c r="L17" s="20">
        <v>0.69420000000000004</v>
      </c>
      <c r="M17" s="20">
        <v>0.1018</v>
      </c>
      <c r="N17" s="20">
        <v>0.71220000000000006</v>
      </c>
      <c r="O17" s="20">
        <v>3.3E-3</v>
      </c>
      <c r="P17" s="20">
        <v>2.7900000000000001E-2</v>
      </c>
      <c r="Q17" s="20">
        <v>4.0000000000000002E-4</v>
      </c>
      <c r="R17" s="20">
        <v>0.10639999999999999</v>
      </c>
      <c r="S17" s="20">
        <v>4.7899999999999998E-2</v>
      </c>
      <c r="T17" s="20">
        <v>1.7299999999999999E-2</v>
      </c>
      <c r="U17" s="20">
        <v>3.0700000000000002E-2</v>
      </c>
      <c r="V17">
        <f>_xlfn.IFNA(VLOOKUP(B17, '2019 Executed Evictions'!A:B, 2, FALSE), 0)</f>
        <v>369</v>
      </c>
    </row>
    <row r="18" spans="1:22" ht="15.75" customHeight="1" x14ac:dyDescent="0.2">
      <c r="A18" s="13" t="s">
        <v>22</v>
      </c>
      <c r="B18" s="14">
        <v>10458</v>
      </c>
      <c r="C18" s="15">
        <f>VLOOKUP(B18,'populations '!A$1:B$236,2,FALSE)</f>
        <v>85620</v>
      </c>
      <c r="D18" s="71">
        <v>3845</v>
      </c>
      <c r="E18" s="16">
        <f>(D18/C18)*100000</f>
        <v>4490.7731838355521</v>
      </c>
      <c r="F18" s="71">
        <v>3080</v>
      </c>
      <c r="G18" s="17">
        <f>(F18/C18)*100000</f>
        <v>3597.2903527213266</v>
      </c>
      <c r="H18" s="71">
        <v>935</v>
      </c>
      <c r="I18" s="72">
        <v>35423</v>
      </c>
      <c r="J18" s="72"/>
      <c r="K18" s="20"/>
      <c r="L18" s="20"/>
      <c r="M18" s="20"/>
      <c r="N18" s="20"/>
      <c r="O18" s="20"/>
      <c r="P18" s="20"/>
      <c r="Q18" s="20"/>
      <c r="R18" s="20"/>
      <c r="S18" s="20"/>
      <c r="T18" s="20"/>
      <c r="U18" s="20"/>
      <c r="V18">
        <f>_xlfn.IFNA(VLOOKUP(B18, '2019 Executed Evictions'!A:B, 2, FALSE), 0)</f>
        <v>1751</v>
      </c>
    </row>
    <row r="19" spans="1:22" ht="15.75" customHeight="1" x14ac:dyDescent="0.15">
      <c r="A19" s="13" t="s">
        <v>24</v>
      </c>
      <c r="B19" s="14">
        <v>10030</v>
      </c>
      <c r="C19" s="15">
        <f>VLOOKUP(B19,'populations '!A$1:B$236,2,FALSE)</f>
        <v>31060</v>
      </c>
      <c r="D19" s="15">
        <v>1362</v>
      </c>
      <c r="E19" s="16">
        <f>(D19/C19)*100000</f>
        <v>4385.0611719253056</v>
      </c>
      <c r="F19" s="15">
        <v>1048</v>
      </c>
      <c r="G19" s="17">
        <f>(F19/C19)*100000</f>
        <v>3374.1146168705732</v>
      </c>
      <c r="H19" s="15">
        <v>318</v>
      </c>
      <c r="I19" s="21">
        <v>42348</v>
      </c>
      <c r="J19" s="20">
        <v>0.1996</v>
      </c>
      <c r="K19" s="20">
        <v>0.13789999999999999</v>
      </c>
      <c r="L19" s="20">
        <v>0.66249999999999998</v>
      </c>
      <c r="M19" s="20">
        <v>0.16400000000000001</v>
      </c>
      <c r="N19" s="20">
        <v>0.62170000000000003</v>
      </c>
      <c r="O19" s="20">
        <v>8.9999999999999998E-4</v>
      </c>
      <c r="P19" s="20">
        <v>2.2700000000000001E-2</v>
      </c>
      <c r="Q19" s="20">
        <v>3.3E-3</v>
      </c>
      <c r="R19" s="20">
        <v>0.13070000000000001</v>
      </c>
      <c r="S19" s="20">
        <v>5.67E-2</v>
      </c>
      <c r="T19" s="20">
        <v>1.6E-2</v>
      </c>
      <c r="U19" s="20">
        <v>4.0800000000000003E-2</v>
      </c>
      <c r="V19">
        <f>_xlfn.IFNA(VLOOKUP(B19, '2019 Executed Evictions'!A:B, 2, FALSE), 0)</f>
        <v>384</v>
      </c>
    </row>
    <row r="20" spans="1:22" ht="15.75" customHeight="1" x14ac:dyDescent="0.15">
      <c r="A20" s="13" t="s">
        <v>22</v>
      </c>
      <c r="B20" s="14">
        <v>10474</v>
      </c>
      <c r="C20" s="15">
        <f>VLOOKUP(B20,'populations '!A$1:B$236,2,FALSE)</f>
        <v>12179</v>
      </c>
      <c r="D20" s="15">
        <v>528</v>
      </c>
      <c r="E20" s="16">
        <f>(D20/C20)*100000</f>
        <v>4335.3313079891623</v>
      </c>
      <c r="F20" s="15">
        <v>451</v>
      </c>
      <c r="G20" s="17">
        <f>(F20/C20)*100000</f>
        <v>3703.0954922407418</v>
      </c>
      <c r="H20" s="15">
        <v>114</v>
      </c>
      <c r="I20" s="21">
        <v>22965</v>
      </c>
      <c r="J20" s="20">
        <v>0.30359999999999998</v>
      </c>
      <c r="K20" s="20">
        <v>0.31769999999999998</v>
      </c>
      <c r="L20" s="20">
        <v>0.37859999999999999</v>
      </c>
      <c r="M20" s="20">
        <v>9.69E-2</v>
      </c>
      <c r="N20" s="20">
        <v>0.42</v>
      </c>
      <c r="O20" s="20">
        <v>5.5999999999999999E-3</v>
      </c>
      <c r="P20" s="20">
        <v>1.8E-3</v>
      </c>
      <c r="Q20" s="20">
        <v>0</v>
      </c>
      <c r="R20" s="20">
        <v>0.437</v>
      </c>
      <c r="S20" s="20">
        <v>3.8800000000000001E-2</v>
      </c>
      <c r="T20" s="20">
        <v>1.6500000000000001E-2</v>
      </c>
      <c r="U20" s="20">
        <v>2.23E-2</v>
      </c>
      <c r="V20">
        <f>_xlfn.IFNA(VLOOKUP(B20, '2019 Executed Evictions'!A:B, 2, FALSE), 0)</f>
        <v>256</v>
      </c>
    </row>
    <row r="21" spans="1:22" ht="15.75" customHeight="1" x14ac:dyDescent="0.2">
      <c r="A21" s="13" t="s">
        <v>22</v>
      </c>
      <c r="B21" s="14">
        <v>10468</v>
      </c>
      <c r="C21" s="15">
        <f>VLOOKUP(B21,'populations '!A$1:B$236,2,FALSE)</f>
        <v>78881</v>
      </c>
      <c r="D21" s="71">
        <v>3369</v>
      </c>
      <c r="E21" s="16">
        <f>(D21/C21)*100000</f>
        <v>4270.9904793296237</v>
      </c>
      <c r="F21" s="71">
        <v>2662</v>
      </c>
      <c r="G21" s="17">
        <f>(F21/C21)*100000</f>
        <v>3374.7036675498534</v>
      </c>
      <c r="H21" s="71">
        <v>899</v>
      </c>
      <c r="I21" s="72">
        <v>37804</v>
      </c>
      <c r="J21" s="20"/>
      <c r="K21" s="20"/>
      <c r="L21" s="20"/>
      <c r="M21" s="20"/>
      <c r="N21" s="20"/>
      <c r="O21" s="20"/>
      <c r="P21" s="20"/>
      <c r="Q21" s="20"/>
      <c r="R21" s="20"/>
      <c r="S21" s="20"/>
      <c r="T21" s="20"/>
      <c r="U21" s="20"/>
      <c r="V21">
        <f>_xlfn.IFNA(VLOOKUP(B21, '2019 Executed Evictions'!A:B, 2, FALSE), 0)</f>
        <v>1311</v>
      </c>
    </row>
    <row r="22" spans="1:22" ht="15.75" customHeight="1" x14ac:dyDescent="0.2">
      <c r="A22" s="13" t="s">
        <v>22</v>
      </c>
      <c r="B22" s="14">
        <v>10454</v>
      </c>
      <c r="C22" s="15">
        <f>VLOOKUP(B22,'populations '!A$1:B$236,2,FALSE)</f>
        <v>37212</v>
      </c>
      <c r="D22" s="71">
        <v>1586</v>
      </c>
      <c r="E22" s="16">
        <f>(D22/C22)*100000</f>
        <v>4262.0660002149843</v>
      </c>
      <c r="F22" s="71">
        <v>1217</v>
      </c>
      <c r="G22" s="17">
        <f>(F22/C22)*100000</f>
        <v>3270.450392346555</v>
      </c>
      <c r="H22" s="71">
        <v>262</v>
      </c>
      <c r="I22" s="72">
        <v>21447</v>
      </c>
      <c r="J22" s="20"/>
      <c r="K22" s="20"/>
      <c r="L22" s="20"/>
      <c r="M22" s="20"/>
      <c r="N22" s="20"/>
      <c r="O22" s="20"/>
      <c r="P22" s="20"/>
      <c r="Q22" s="20"/>
      <c r="R22" s="20"/>
      <c r="S22" s="20"/>
      <c r="T22" s="20"/>
      <c r="U22" s="20"/>
      <c r="V22">
        <f>_xlfn.IFNA(VLOOKUP(B22, '2019 Executed Evictions'!A:B, 2, FALSE), 0)</f>
        <v>420</v>
      </c>
    </row>
    <row r="23" spans="1:22" ht="15.75" customHeight="1" x14ac:dyDescent="0.2">
      <c r="A23" s="13" t="s">
        <v>22</v>
      </c>
      <c r="B23" s="14">
        <v>10467</v>
      </c>
      <c r="C23" s="15">
        <f>VLOOKUP(B23,'populations '!A$1:B$236,2,FALSE)</f>
        <v>101255</v>
      </c>
      <c r="D23" s="15">
        <v>4171</v>
      </c>
      <c r="E23" s="16">
        <f>(D23/C23)*100000</f>
        <v>4119.3027504814581</v>
      </c>
      <c r="F23" s="71">
        <v>1675</v>
      </c>
      <c r="G23" s="17">
        <f>(F23/C23)*100000</f>
        <v>1654.239296824848</v>
      </c>
      <c r="H23" s="15">
        <v>956</v>
      </c>
      <c r="I23" s="21">
        <v>39372</v>
      </c>
      <c r="J23" s="20">
        <v>0.32400000000000001</v>
      </c>
      <c r="K23" s="20">
        <v>0.26529999999999998</v>
      </c>
      <c r="L23" s="20">
        <v>0.41070000000000001</v>
      </c>
      <c r="M23" s="20">
        <v>0.24049999999999999</v>
      </c>
      <c r="N23" s="20">
        <v>0.35510000000000003</v>
      </c>
      <c r="O23" s="20">
        <v>6.1999999999999998E-3</v>
      </c>
      <c r="P23" s="20">
        <v>5.8000000000000003E-2</v>
      </c>
      <c r="Q23" s="20">
        <v>8.0000000000000004E-4</v>
      </c>
      <c r="R23" s="20">
        <v>0.29709999999999998</v>
      </c>
      <c r="S23" s="20">
        <v>4.2299999999999997E-2</v>
      </c>
      <c r="T23" s="20">
        <v>1.6299999999999999E-2</v>
      </c>
      <c r="U23" s="20">
        <v>2.5999999999999999E-2</v>
      </c>
      <c r="V23">
        <f>_xlfn.IFNA(VLOOKUP(B23, '2019 Executed Evictions'!A:B, 2, FALSE), 0)</f>
        <v>1765</v>
      </c>
    </row>
    <row r="24" spans="1:22" ht="15.75" customHeight="1" x14ac:dyDescent="0.15">
      <c r="A24" s="13" t="s">
        <v>23</v>
      </c>
      <c r="B24" s="14">
        <v>11692</v>
      </c>
      <c r="C24" s="15">
        <f>VLOOKUP(B24,'populations '!A$1:B$236,2,FALSE)</f>
        <v>22074</v>
      </c>
      <c r="D24" s="15">
        <v>863</v>
      </c>
      <c r="E24" s="16">
        <f>(D24/C24)*100000</f>
        <v>3909.5768777747576</v>
      </c>
      <c r="F24" s="15">
        <v>676</v>
      </c>
      <c r="G24" s="17">
        <f>(F24/C24)*100000</f>
        <v>3062.4263839811542</v>
      </c>
      <c r="H24" s="15">
        <v>59</v>
      </c>
      <c r="I24" s="21">
        <v>46819</v>
      </c>
      <c r="J24" s="20">
        <v>0.19089999999999999</v>
      </c>
      <c r="K24" s="20">
        <v>0.12690000000000001</v>
      </c>
      <c r="L24" s="20">
        <v>0.68220000000000003</v>
      </c>
      <c r="M24" s="20">
        <v>0.2228</v>
      </c>
      <c r="N24" s="20">
        <v>0.59819999999999995</v>
      </c>
      <c r="O24" s="20">
        <v>8.2000000000000007E-3</v>
      </c>
      <c r="P24" s="20">
        <v>5.2900000000000003E-2</v>
      </c>
      <c r="Q24" s="20">
        <v>0</v>
      </c>
      <c r="R24" s="20">
        <v>9.6500000000000002E-2</v>
      </c>
      <c r="S24" s="20">
        <v>2.1399999999999999E-2</v>
      </c>
      <c r="T24" s="20">
        <v>1.1599999999999999E-2</v>
      </c>
      <c r="U24" s="20">
        <v>9.7999999999999997E-3</v>
      </c>
      <c r="V24">
        <f>_xlfn.IFNA(VLOOKUP(B24, '2019 Executed Evictions'!A:B, 2, FALSE), 0)</f>
        <v>359</v>
      </c>
    </row>
    <row r="25" spans="1:22" ht="15.75" customHeight="1" x14ac:dyDescent="0.15">
      <c r="A25" s="13" t="s">
        <v>26</v>
      </c>
      <c r="B25" s="14">
        <v>11207</v>
      </c>
      <c r="C25" s="15">
        <f>VLOOKUP(B25,'populations '!A$1:B$236,2,FALSE)</f>
        <v>91083</v>
      </c>
      <c r="D25" s="15">
        <v>3531</v>
      </c>
      <c r="E25" s="16">
        <f>(D25/C25)*100000</f>
        <v>3876.6839036922365</v>
      </c>
      <c r="F25" s="15">
        <v>2727</v>
      </c>
      <c r="G25" s="17">
        <f>(F25/C25)*100000</f>
        <v>2993.9725305490597</v>
      </c>
      <c r="H25" s="15">
        <v>645</v>
      </c>
      <c r="I25" s="21">
        <v>39382</v>
      </c>
      <c r="J25" s="20">
        <v>0.2041</v>
      </c>
      <c r="K25" s="20">
        <v>0.12379999999999999</v>
      </c>
      <c r="L25" s="20">
        <v>0.67220000000000002</v>
      </c>
      <c r="M25" s="20">
        <v>0.151</v>
      </c>
      <c r="N25" s="20">
        <v>0.65249999999999997</v>
      </c>
      <c r="O25" s="20">
        <v>2.3999999999999998E-3</v>
      </c>
      <c r="P25" s="20">
        <v>1.7899999999999999E-2</v>
      </c>
      <c r="Q25" s="20">
        <v>8.0000000000000004E-4</v>
      </c>
      <c r="R25" s="20">
        <v>0.15190000000000001</v>
      </c>
      <c r="S25" s="20">
        <v>2.35E-2</v>
      </c>
      <c r="T25" s="20">
        <v>7.3000000000000001E-3</v>
      </c>
      <c r="U25" s="20">
        <v>1.6199999999999999E-2</v>
      </c>
      <c r="V25">
        <f>_xlfn.IFNA(VLOOKUP(B25, '2019 Executed Evictions'!A:B, 2, FALSE), 0)</f>
        <v>1288</v>
      </c>
    </row>
    <row r="26" spans="1:22" ht="15.75" customHeight="1" x14ac:dyDescent="0.15">
      <c r="A26" s="13" t="s">
        <v>24</v>
      </c>
      <c r="B26" s="14">
        <v>10035</v>
      </c>
      <c r="C26" s="15">
        <f>VLOOKUP(B26,'populations '!A$1:B$236,2,FALSE)</f>
        <v>36048</v>
      </c>
      <c r="D26" s="15">
        <v>1395</v>
      </c>
      <c r="E26" s="16">
        <f>(D26/C26)*100000</f>
        <v>3869.8402130492677</v>
      </c>
      <c r="F26" s="15">
        <v>1084</v>
      </c>
      <c r="G26" s="17">
        <f>(F26/C26)*100000</f>
        <v>3007.1016422547714</v>
      </c>
      <c r="H26" s="15">
        <v>239</v>
      </c>
      <c r="I26" s="21">
        <v>29799</v>
      </c>
      <c r="J26" s="20">
        <v>0.30259999999999998</v>
      </c>
      <c r="K26" s="20">
        <v>0.16220000000000001</v>
      </c>
      <c r="L26" s="20">
        <v>0.53520000000000001</v>
      </c>
      <c r="M26" s="20">
        <v>0.20949999999999999</v>
      </c>
      <c r="N26" s="20">
        <v>0.4017</v>
      </c>
      <c r="O26" s="20">
        <v>5.4000000000000003E-3</v>
      </c>
      <c r="P26" s="20">
        <v>4.1700000000000001E-2</v>
      </c>
      <c r="Q26" s="20">
        <v>6.9999999999999999E-4</v>
      </c>
      <c r="R26" s="20">
        <v>0.30030000000000001</v>
      </c>
      <c r="S26" s="20">
        <v>4.0599999999999997E-2</v>
      </c>
      <c r="T26" s="20">
        <v>1.6199999999999999E-2</v>
      </c>
      <c r="U26" s="20">
        <v>2.4400000000000002E-2</v>
      </c>
      <c r="V26">
        <f>_xlfn.IFNA(VLOOKUP(B26, '2019 Executed Evictions'!A:B, 2, FALSE), 0)</f>
        <v>349</v>
      </c>
    </row>
    <row r="27" spans="1:22" ht="15.75" customHeight="1" x14ac:dyDescent="0.15">
      <c r="A27" s="13" t="s">
        <v>26</v>
      </c>
      <c r="B27" s="14">
        <v>11239</v>
      </c>
      <c r="C27" s="15">
        <f>VLOOKUP(B27,'populations '!A$1:B$236,2,FALSE)</f>
        <v>12772</v>
      </c>
      <c r="D27" s="15">
        <v>491</v>
      </c>
      <c r="E27" s="16">
        <f>(D27/C27)*100000</f>
        <v>3844.3470090823675</v>
      </c>
      <c r="F27" s="15">
        <v>379</v>
      </c>
      <c r="G27" s="17">
        <f>(F27/C27)*100000</f>
        <v>2967.4287503914811</v>
      </c>
      <c r="H27" s="15">
        <v>45</v>
      </c>
      <c r="I27" s="21">
        <v>29172</v>
      </c>
      <c r="J27" s="20">
        <v>0.13919999999999999</v>
      </c>
      <c r="K27" s="20">
        <v>0.2326</v>
      </c>
      <c r="L27" s="20">
        <v>0.62819999999999998</v>
      </c>
      <c r="M27" s="20">
        <v>0.29680000000000001</v>
      </c>
      <c r="N27" s="20">
        <v>0.58689999999999998</v>
      </c>
      <c r="O27" s="20">
        <v>0.02</v>
      </c>
      <c r="P27" s="20">
        <v>3.8199999999999998E-2</v>
      </c>
      <c r="Q27" s="20">
        <v>0</v>
      </c>
      <c r="R27" s="20">
        <v>4.58E-2</v>
      </c>
      <c r="S27" s="20">
        <v>1.2200000000000001E-2</v>
      </c>
      <c r="T27" s="20">
        <v>3.0999999999999999E-3</v>
      </c>
      <c r="U27" s="20">
        <v>9.1999999999999998E-3</v>
      </c>
      <c r="V27">
        <f>_xlfn.IFNA(VLOOKUP(B27, '2019 Executed Evictions'!A:B, 2, FALSE), 0)</f>
        <v>192</v>
      </c>
    </row>
    <row r="28" spans="1:22" ht="15.75" customHeight="1" x14ac:dyDescent="0.15">
      <c r="A28" s="13" t="s">
        <v>26</v>
      </c>
      <c r="B28" s="14">
        <v>11233</v>
      </c>
      <c r="C28" s="15">
        <f>VLOOKUP(B28,'populations '!A$1:B$236,2,FALSE)</f>
        <v>79439</v>
      </c>
      <c r="D28" s="15">
        <v>2862</v>
      </c>
      <c r="E28" s="16">
        <f>(D28/C28)*100000</f>
        <v>3602.7643852515766</v>
      </c>
      <c r="F28" s="15">
        <v>2233</v>
      </c>
      <c r="G28" s="17">
        <f>(F28/C28)*100000</f>
        <v>2810.9618701141753</v>
      </c>
      <c r="H28" s="15">
        <v>592</v>
      </c>
      <c r="I28" s="21">
        <v>44905</v>
      </c>
      <c r="J28" s="20">
        <v>0.1384</v>
      </c>
      <c r="K28" s="20">
        <v>5.7500000000000002E-2</v>
      </c>
      <c r="L28" s="20">
        <v>0.80400000000000005</v>
      </c>
      <c r="M28" s="20">
        <v>0.1095</v>
      </c>
      <c r="N28" s="20">
        <v>0.76990000000000003</v>
      </c>
      <c r="O28" s="20">
        <v>1.1000000000000001E-3</v>
      </c>
      <c r="P28" s="20">
        <v>1.9400000000000001E-2</v>
      </c>
      <c r="Q28" s="20">
        <v>2.0000000000000001E-4</v>
      </c>
      <c r="R28" s="20">
        <v>7.7600000000000002E-2</v>
      </c>
      <c r="S28" s="20">
        <v>2.23E-2</v>
      </c>
      <c r="T28" s="20">
        <v>3.3999999999999998E-3</v>
      </c>
      <c r="U28" s="20">
        <v>1.89E-2</v>
      </c>
      <c r="V28">
        <f>_xlfn.IFNA(VLOOKUP(B28, '2019 Executed Evictions'!A:B, 2, FALSE), 0)</f>
        <v>1131</v>
      </c>
    </row>
    <row r="29" spans="1:22" ht="15.75" customHeight="1" x14ac:dyDescent="0.15">
      <c r="A29" s="13" t="s">
        <v>26</v>
      </c>
      <c r="B29" s="14">
        <v>11208</v>
      </c>
      <c r="C29" s="15">
        <f>VLOOKUP(B29,'populations '!A$1:B$236,2,FALSE)</f>
        <v>101313</v>
      </c>
      <c r="D29" s="15">
        <v>3401</v>
      </c>
      <c r="E29" s="16">
        <f>(D29/C29)*100000</f>
        <v>3356.9235932210081</v>
      </c>
      <c r="F29" s="15">
        <v>2723</v>
      </c>
      <c r="G29" s="17">
        <f>(F29/C29)*100000</f>
        <v>2687.710362934668</v>
      </c>
      <c r="H29" s="15">
        <v>528</v>
      </c>
      <c r="I29" s="21">
        <v>42403</v>
      </c>
      <c r="J29" s="20">
        <v>0.3387</v>
      </c>
      <c r="K29" s="20">
        <v>0.1595</v>
      </c>
      <c r="L29" s="20">
        <v>0.50180000000000002</v>
      </c>
      <c r="M29" s="20">
        <v>0.27229999999999999</v>
      </c>
      <c r="N29" s="20">
        <v>0.53759999999999997</v>
      </c>
      <c r="O29" s="20">
        <v>2.0999999999999999E-3</v>
      </c>
      <c r="P29" s="20">
        <v>6.0100000000000001E-2</v>
      </c>
      <c r="Q29" s="20">
        <v>5.9999999999999995E-4</v>
      </c>
      <c r="R29" s="20">
        <v>0.1065</v>
      </c>
      <c r="S29" s="20">
        <v>2.0799999999999999E-2</v>
      </c>
      <c r="T29" s="20">
        <v>8.0999999999999996E-3</v>
      </c>
      <c r="U29" s="20">
        <v>1.2800000000000001E-2</v>
      </c>
      <c r="V29">
        <f>_xlfn.IFNA(VLOOKUP(B29, '2019 Executed Evictions'!A:B, 2, FALSE), 0)</f>
        <v>1294</v>
      </c>
    </row>
    <row r="30" spans="1:22" ht="15.75" customHeight="1" x14ac:dyDescent="0.15">
      <c r="A30" s="13" t="s">
        <v>22</v>
      </c>
      <c r="B30" s="14">
        <v>10472</v>
      </c>
      <c r="C30" s="15">
        <f>VLOOKUP(B30,'populations '!A$1:B$236,2,FALSE)</f>
        <v>67948</v>
      </c>
      <c r="D30" s="15">
        <v>2280</v>
      </c>
      <c r="E30" s="16">
        <f>(D30/C30)*100000</f>
        <v>3355.5071525284038</v>
      </c>
      <c r="F30" s="15">
        <v>1783</v>
      </c>
      <c r="G30" s="17">
        <f>(F30/C30)*100000</f>
        <v>2624.0654618237477</v>
      </c>
      <c r="H30" s="15">
        <v>454</v>
      </c>
      <c r="I30" s="21">
        <v>33498</v>
      </c>
      <c r="J30" s="20">
        <v>0.3468</v>
      </c>
      <c r="K30" s="20">
        <v>0.32100000000000001</v>
      </c>
      <c r="L30" s="20">
        <v>0.3322</v>
      </c>
      <c r="M30" s="20">
        <v>0.12759999999999999</v>
      </c>
      <c r="N30" s="20">
        <v>0.27400000000000002</v>
      </c>
      <c r="O30" s="20">
        <v>1.2500000000000001E-2</v>
      </c>
      <c r="P30" s="20">
        <v>8.1199999999999994E-2</v>
      </c>
      <c r="Q30" s="20">
        <v>0</v>
      </c>
      <c r="R30" s="20">
        <v>0.46839999999999998</v>
      </c>
      <c r="S30" s="20">
        <v>3.6400000000000002E-2</v>
      </c>
      <c r="T30" s="20">
        <v>1.17E-2</v>
      </c>
      <c r="U30" s="20">
        <v>2.46E-2</v>
      </c>
      <c r="V30">
        <f>_xlfn.IFNA(VLOOKUP(B30, '2019 Executed Evictions'!A:B, 2, FALSE), 0)</f>
        <v>957</v>
      </c>
    </row>
    <row r="31" spans="1:22" ht="13" x14ac:dyDescent="0.15">
      <c r="A31" s="13" t="s">
        <v>26</v>
      </c>
      <c r="B31" s="14">
        <v>11213</v>
      </c>
      <c r="C31" s="15">
        <f>VLOOKUP(B31,'populations '!A$1:B$236,2,FALSE)</f>
        <v>67056</v>
      </c>
      <c r="D31" s="15">
        <v>2249</v>
      </c>
      <c r="E31" s="16">
        <f>(D31/C31)*100000</f>
        <v>3353.9131472202339</v>
      </c>
      <c r="F31" s="15">
        <v>1835</v>
      </c>
      <c r="G31" s="17">
        <f>(F31/C31)*100000</f>
        <v>2736.5187306132188</v>
      </c>
      <c r="H31" s="15">
        <v>519</v>
      </c>
      <c r="I31" s="21">
        <v>44831</v>
      </c>
      <c r="J31" s="20">
        <v>0.16300000000000001</v>
      </c>
      <c r="K31" s="20">
        <v>8.1000000000000003E-2</v>
      </c>
      <c r="L31" s="20">
        <v>0.75600000000000001</v>
      </c>
      <c r="M31" s="20">
        <v>0.24310000000000001</v>
      </c>
      <c r="N31" s="20">
        <v>0.65210000000000001</v>
      </c>
      <c r="O31" s="20">
        <v>2.2000000000000001E-3</v>
      </c>
      <c r="P31" s="20">
        <v>2.3099999999999999E-2</v>
      </c>
      <c r="Q31" s="20">
        <v>2.0000000000000001E-4</v>
      </c>
      <c r="R31" s="20">
        <v>4.5999999999999999E-2</v>
      </c>
      <c r="S31" s="20">
        <v>3.3300000000000003E-2</v>
      </c>
      <c r="T31" s="20">
        <v>5.4999999999999997E-3</v>
      </c>
      <c r="U31" s="20">
        <v>2.7799999999999998E-2</v>
      </c>
      <c r="V31">
        <f>_xlfn.IFNA(VLOOKUP(B31, '2019 Executed Evictions'!A:B, 2, FALSE), 0)</f>
        <v>853</v>
      </c>
    </row>
    <row r="32" spans="1:22" ht="15.75" customHeight="1" x14ac:dyDescent="0.15">
      <c r="A32" s="13" t="s">
        <v>26</v>
      </c>
      <c r="B32" s="14">
        <v>11226</v>
      </c>
      <c r="C32" s="15">
        <f>VLOOKUP(B32,'populations '!A$1:B$236,2,FALSE)</f>
        <v>99558</v>
      </c>
      <c r="D32" s="15">
        <v>3194</v>
      </c>
      <c r="E32" s="16">
        <f>(D32/C32)*100000</f>
        <v>3208.1801562908054</v>
      </c>
      <c r="F32" s="15">
        <v>2623</v>
      </c>
      <c r="G32" s="17">
        <f>(F32/C32)*100000</f>
        <v>2634.6451314811466</v>
      </c>
      <c r="H32" s="15">
        <v>830</v>
      </c>
      <c r="I32" s="21">
        <v>58257</v>
      </c>
      <c r="J32" s="20">
        <v>0.22509999999999999</v>
      </c>
      <c r="K32" s="20">
        <v>0.1431</v>
      </c>
      <c r="L32" s="20">
        <v>0.63180000000000003</v>
      </c>
      <c r="M32" s="20">
        <v>0.15989999999999999</v>
      </c>
      <c r="N32" s="20">
        <v>0.67979999999999996</v>
      </c>
      <c r="O32" s="20">
        <v>3.0000000000000001E-3</v>
      </c>
      <c r="P32" s="20">
        <v>3.09E-2</v>
      </c>
      <c r="Q32" s="20">
        <v>0</v>
      </c>
      <c r="R32" s="20">
        <v>0.104</v>
      </c>
      <c r="S32" s="20">
        <v>2.24E-2</v>
      </c>
      <c r="T32" s="20">
        <v>4.4999999999999997E-3</v>
      </c>
      <c r="U32" s="20">
        <v>1.7899999999999999E-2</v>
      </c>
      <c r="V32">
        <f>_xlfn.IFNA(VLOOKUP(B32, '2019 Executed Evictions'!A:B, 2, FALSE), 0)</f>
        <v>1248</v>
      </c>
    </row>
    <row r="33" spans="1:22" ht="15.75" customHeight="1" x14ac:dyDescent="0.15">
      <c r="A33" s="13" t="s">
        <v>24</v>
      </c>
      <c r="B33" s="14">
        <v>10029</v>
      </c>
      <c r="C33" s="15">
        <f>VLOOKUP(B33,'populations '!A$1:B$236,2,FALSE)</f>
        <v>76713</v>
      </c>
      <c r="D33" s="15">
        <v>2358</v>
      </c>
      <c r="E33" s="16">
        <f>(D33/C33)*100000</f>
        <v>3073.7945328692658</v>
      </c>
      <c r="F33" s="15">
        <v>1776</v>
      </c>
      <c r="G33" s="17">
        <f>(F33/C33)*100000</f>
        <v>2315.1225998201089</v>
      </c>
      <c r="H33" s="15">
        <v>287</v>
      </c>
      <c r="I33" s="21">
        <v>33720</v>
      </c>
      <c r="J33" s="20">
        <v>0.33090000000000003</v>
      </c>
      <c r="K33" s="20">
        <v>0.18970000000000001</v>
      </c>
      <c r="L33" s="20">
        <v>0.47939999999999999</v>
      </c>
      <c r="M33" s="20">
        <v>0.34870000000000001</v>
      </c>
      <c r="N33" s="20">
        <v>0.32719999999999999</v>
      </c>
      <c r="O33" s="20">
        <v>6.4000000000000003E-3</v>
      </c>
      <c r="P33" s="20">
        <v>9.1999999999999998E-2</v>
      </c>
      <c r="Q33" s="20">
        <v>1.4E-3</v>
      </c>
      <c r="R33" s="20">
        <v>0.19139999999999999</v>
      </c>
      <c r="S33" s="20">
        <v>3.2899999999999999E-2</v>
      </c>
      <c r="T33" s="20">
        <v>1.2800000000000001E-2</v>
      </c>
      <c r="U33" s="20">
        <v>2.01E-2</v>
      </c>
      <c r="V33">
        <f>_xlfn.IFNA(VLOOKUP(B33, '2019 Executed Evictions'!A:B, 2, FALSE), 0)</f>
        <v>563</v>
      </c>
    </row>
    <row r="34" spans="1:22" ht="15.75" customHeight="1" x14ac:dyDescent="0.15">
      <c r="A34" s="13" t="s">
        <v>22</v>
      </c>
      <c r="B34" s="14">
        <v>10473</v>
      </c>
      <c r="C34" s="15">
        <f>VLOOKUP(B34,'populations '!A$1:B$236,2,FALSE)</f>
        <v>59579</v>
      </c>
      <c r="D34" s="15">
        <v>1831</v>
      </c>
      <c r="E34" s="16">
        <f>(D34/C34)*100000</f>
        <v>3073.2305006797696</v>
      </c>
      <c r="F34" s="15">
        <v>1404</v>
      </c>
      <c r="G34" s="17">
        <f>(F34/C34)*100000</f>
        <v>2356.5350207287802</v>
      </c>
      <c r="H34" s="15">
        <v>245</v>
      </c>
      <c r="I34" s="21">
        <v>41508</v>
      </c>
      <c r="J34" s="20">
        <v>0.37180000000000002</v>
      </c>
      <c r="K34" s="20">
        <v>0.15659999999999999</v>
      </c>
      <c r="L34" s="20">
        <v>0.47170000000000001</v>
      </c>
      <c r="M34" s="20">
        <v>0.36270000000000002</v>
      </c>
      <c r="N34" s="20">
        <v>0.39489999999999997</v>
      </c>
      <c r="O34" s="20">
        <v>3.8999999999999998E-3</v>
      </c>
      <c r="P34" s="20">
        <v>1.55E-2</v>
      </c>
      <c r="Q34" s="20">
        <v>0</v>
      </c>
      <c r="R34" s="20">
        <v>0.1802</v>
      </c>
      <c r="S34" s="20">
        <v>4.2799999999999998E-2</v>
      </c>
      <c r="T34" s="20">
        <v>2.01E-2</v>
      </c>
      <c r="U34" s="20">
        <v>2.2800000000000001E-2</v>
      </c>
      <c r="V34">
        <f>_xlfn.IFNA(VLOOKUP(B34, '2019 Executed Evictions'!A:B, 2, FALSE), 0)</f>
        <v>510</v>
      </c>
    </row>
    <row r="35" spans="1:22" ht="15.75" customHeight="1" x14ac:dyDescent="0.2">
      <c r="A35" s="13" t="s">
        <v>22</v>
      </c>
      <c r="B35" s="14">
        <v>10462</v>
      </c>
      <c r="C35" s="15">
        <f>VLOOKUP(B35,'populations '!A$1:B$236,2,FALSE)</f>
        <v>75714</v>
      </c>
      <c r="D35" s="71">
        <v>2325</v>
      </c>
      <c r="E35" s="16">
        <f>(D35/C35)*100000</f>
        <v>3070.7663047785086</v>
      </c>
      <c r="F35" s="71">
        <v>1951</v>
      </c>
      <c r="G35" s="17">
        <f>(F35/C35)*100000</f>
        <v>2576.8021766119873</v>
      </c>
      <c r="H35" s="71">
        <v>509</v>
      </c>
      <c r="I35" s="72">
        <v>54278</v>
      </c>
      <c r="J35" s="20"/>
      <c r="K35" s="20"/>
      <c r="L35" s="20"/>
      <c r="M35" s="20"/>
      <c r="N35" s="20"/>
      <c r="O35" s="20"/>
      <c r="P35" s="20"/>
      <c r="Q35" s="20"/>
      <c r="R35" s="20"/>
      <c r="S35" s="20"/>
      <c r="T35" s="20"/>
      <c r="U35" s="20"/>
      <c r="V35">
        <f>_xlfn.IFNA(VLOOKUP(B35, '2019 Executed Evictions'!A:B, 2, FALSE), 0)</f>
        <v>976</v>
      </c>
    </row>
    <row r="36" spans="1:22" ht="15.75" customHeight="1" x14ac:dyDescent="0.15">
      <c r="A36" s="13" t="s">
        <v>24</v>
      </c>
      <c r="B36" s="14">
        <v>10026</v>
      </c>
      <c r="C36" s="15">
        <f>VLOOKUP(B36,'populations '!A$1:B$236,2,FALSE)</f>
        <v>38585</v>
      </c>
      <c r="D36" s="15">
        <v>1183</v>
      </c>
      <c r="E36" s="16">
        <f>(D36/C36)*100000</f>
        <v>3065.9582739406505</v>
      </c>
      <c r="F36" s="15">
        <v>875</v>
      </c>
      <c r="G36" s="17">
        <f>(F36/C36)*100000</f>
        <v>2267.7206168200078</v>
      </c>
      <c r="H36" s="15">
        <v>246</v>
      </c>
      <c r="I36" s="21">
        <v>59691</v>
      </c>
      <c r="J36" s="20">
        <v>0.254</v>
      </c>
      <c r="K36" s="20">
        <v>9.2999999999999999E-2</v>
      </c>
      <c r="L36" s="20">
        <v>0.65290000000000004</v>
      </c>
      <c r="M36" s="20">
        <v>0.2802</v>
      </c>
      <c r="N36" s="20">
        <v>0.51239999999999997</v>
      </c>
      <c r="O36" s="20">
        <v>1.9E-3</v>
      </c>
      <c r="P36" s="20">
        <v>6.2799999999999995E-2</v>
      </c>
      <c r="Q36" s="20">
        <v>8.9999999999999998E-4</v>
      </c>
      <c r="R36" s="20">
        <v>9.3600000000000003E-2</v>
      </c>
      <c r="S36" s="20">
        <v>4.8099999999999997E-2</v>
      </c>
      <c r="T36" s="20">
        <v>1.4500000000000001E-2</v>
      </c>
      <c r="U36" s="20">
        <v>3.3599999999999998E-2</v>
      </c>
      <c r="V36">
        <f>_xlfn.IFNA(VLOOKUP(B36, '2019 Executed Evictions'!A:B, 2, FALSE), 0)</f>
        <v>271</v>
      </c>
    </row>
    <row r="37" spans="1:22" ht="15.75" customHeight="1" x14ac:dyDescent="0.15">
      <c r="A37" s="13" t="s">
        <v>24</v>
      </c>
      <c r="B37" s="14">
        <v>10034</v>
      </c>
      <c r="C37" s="15">
        <f>VLOOKUP(B37,'populations '!A$1:B$236,2,FALSE)</f>
        <v>42399</v>
      </c>
      <c r="D37" s="15">
        <v>1296</v>
      </c>
      <c r="E37" s="16">
        <f>(D37/C37)*100000</f>
        <v>3056.675864996816</v>
      </c>
      <c r="F37" s="15">
        <v>1039</v>
      </c>
      <c r="G37" s="17">
        <f>(F37/C37)*100000</f>
        <v>2450.5294936201326</v>
      </c>
      <c r="H37" s="15">
        <v>303</v>
      </c>
      <c r="I37" s="21">
        <v>54406</v>
      </c>
      <c r="J37" s="20">
        <v>0.36609999999999998</v>
      </c>
      <c r="K37" s="20">
        <v>0.34289999999999998</v>
      </c>
      <c r="L37" s="20">
        <v>0.29099999999999998</v>
      </c>
      <c r="M37" s="20">
        <v>0.39460000000000001</v>
      </c>
      <c r="N37" s="20">
        <v>0.1391</v>
      </c>
      <c r="O37" s="20">
        <v>2.2000000000000001E-3</v>
      </c>
      <c r="P37" s="20">
        <v>2.92E-2</v>
      </c>
      <c r="Q37" s="20">
        <v>2.5000000000000001E-3</v>
      </c>
      <c r="R37" s="20">
        <v>0.37859999999999999</v>
      </c>
      <c r="S37" s="20">
        <v>5.3800000000000001E-2</v>
      </c>
      <c r="T37" s="20">
        <v>2.3800000000000002E-2</v>
      </c>
      <c r="U37" s="20">
        <v>0.03</v>
      </c>
      <c r="V37">
        <f>_xlfn.IFNA(VLOOKUP(B37, '2019 Executed Evictions'!A:B, 2, FALSE), 0)</f>
        <v>363</v>
      </c>
    </row>
    <row r="38" spans="1:22" ht="15.75" customHeight="1" x14ac:dyDescent="0.15">
      <c r="A38" s="13" t="s">
        <v>24</v>
      </c>
      <c r="B38" s="14">
        <v>10031</v>
      </c>
      <c r="C38" s="15">
        <f>VLOOKUP(B38,'populations '!A$1:B$236,2,FALSE)</f>
        <v>59586</v>
      </c>
      <c r="D38" s="15">
        <v>1775</v>
      </c>
      <c r="E38" s="16">
        <f>(D38/C38)*100000</f>
        <v>2978.887658174739</v>
      </c>
      <c r="F38" s="15">
        <v>1424</v>
      </c>
      <c r="G38" s="17">
        <f>(F38/C38)*100000</f>
        <v>2389.8231128117341</v>
      </c>
      <c r="H38" s="15">
        <v>457</v>
      </c>
      <c r="I38" s="21">
        <v>53660</v>
      </c>
      <c r="J38" s="20">
        <v>0.31859999999999999</v>
      </c>
      <c r="K38" s="20">
        <v>0.24979999999999999</v>
      </c>
      <c r="L38" s="20">
        <v>0.43159999999999998</v>
      </c>
      <c r="M38" s="20">
        <v>0.31430000000000002</v>
      </c>
      <c r="N38" s="20">
        <v>0.28029999999999999</v>
      </c>
      <c r="O38" s="20">
        <v>4.5999999999999999E-3</v>
      </c>
      <c r="P38" s="20">
        <v>4.1799999999999997E-2</v>
      </c>
      <c r="Q38" s="20">
        <v>1E-3</v>
      </c>
      <c r="R38" s="20">
        <v>0.19600000000000001</v>
      </c>
      <c r="S38" s="20">
        <v>0.16220000000000001</v>
      </c>
      <c r="T38" s="20">
        <v>1.37E-2</v>
      </c>
      <c r="U38" s="20">
        <v>0.1484</v>
      </c>
      <c r="V38">
        <f>_xlfn.IFNA(VLOOKUP(B38, '2019 Executed Evictions'!A:B, 2, FALSE), 0)</f>
        <v>474</v>
      </c>
    </row>
    <row r="39" spans="1:22" ht="15.75" customHeight="1" x14ac:dyDescent="0.15">
      <c r="A39" s="13" t="s">
        <v>26</v>
      </c>
      <c r="B39" s="14">
        <v>11221</v>
      </c>
      <c r="C39" s="15">
        <f>VLOOKUP(B39,'populations '!A$1:B$236,2,FALSE)</f>
        <v>83322</v>
      </c>
      <c r="D39" s="15">
        <v>2441</v>
      </c>
      <c r="E39" s="16">
        <f>(D39/C39)*100000</f>
        <v>2929.5984253858524</v>
      </c>
      <c r="F39" s="15">
        <v>1981</v>
      </c>
      <c r="G39" s="17">
        <f>(F39/C39)*100000</f>
        <v>2377.5233431746719</v>
      </c>
      <c r="H39" s="15">
        <v>463</v>
      </c>
      <c r="I39" s="21">
        <v>56900</v>
      </c>
      <c r="J39" s="20">
        <v>0.21360000000000001</v>
      </c>
      <c r="K39" s="20">
        <v>0.1489</v>
      </c>
      <c r="L39" s="20">
        <v>0.63759999999999994</v>
      </c>
      <c r="M39" s="20">
        <v>0.27689999999999998</v>
      </c>
      <c r="N39" s="20">
        <v>0.46939999999999998</v>
      </c>
      <c r="O39" s="20">
        <v>6.0000000000000001E-3</v>
      </c>
      <c r="P39" s="20">
        <v>3.4799999999999998E-2</v>
      </c>
      <c r="Q39" s="20">
        <v>2.0000000000000001E-4</v>
      </c>
      <c r="R39" s="20">
        <v>0.17419999999999999</v>
      </c>
      <c r="S39" s="20">
        <v>3.85E-2</v>
      </c>
      <c r="T39" s="20">
        <v>1.26E-2</v>
      </c>
      <c r="U39" s="20">
        <v>2.5899999999999999E-2</v>
      </c>
      <c r="V39">
        <f>_xlfn.IFNA(VLOOKUP(B39, '2019 Executed Evictions'!A:B, 2, FALSE), 0)</f>
        <v>748</v>
      </c>
    </row>
    <row r="40" spans="1:22" ht="15.75" customHeight="1" x14ac:dyDescent="0.15">
      <c r="A40" s="13" t="s">
        <v>24</v>
      </c>
      <c r="B40" s="14">
        <v>10027</v>
      </c>
      <c r="C40" s="15">
        <f>VLOOKUP(B40,'populations '!A$1:B$236,2,FALSE)</f>
        <v>64988</v>
      </c>
      <c r="D40" s="15">
        <v>1827</v>
      </c>
      <c r="E40" s="16">
        <f>(D40/C40)*100000</f>
        <v>2811.2882378285221</v>
      </c>
      <c r="F40" s="15">
        <v>1433</v>
      </c>
      <c r="G40" s="17">
        <f>(F40/C40)*100000</f>
        <v>2205.0224656859727</v>
      </c>
      <c r="H40" s="15">
        <v>337</v>
      </c>
      <c r="I40" s="21">
        <v>51938</v>
      </c>
      <c r="J40" s="20">
        <v>0.2777</v>
      </c>
      <c r="K40" s="20">
        <v>0.1164</v>
      </c>
      <c r="L40" s="20">
        <v>0.60589999999999999</v>
      </c>
      <c r="M40" s="20">
        <v>0.31919999999999998</v>
      </c>
      <c r="N40" s="20">
        <v>0.37719999999999998</v>
      </c>
      <c r="O40" s="20">
        <v>6.1000000000000004E-3</v>
      </c>
      <c r="P40" s="20">
        <v>9.4600000000000004E-2</v>
      </c>
      <c r="Q40" s="20">
        <v>1E-4</v>
      </c>
      <c r="R40" s="20">
        <v>0.1532</v>
      </c>
      <c r="S40" s="20">
        <v>4.9599999999999998E-2</v>
      </c>
      <c r="T40" s="20">
        <v>1.1599999999999999E-2</v>
      </c>
      <c r="U40" s="20">
        <v>3.7999999999999999E-2</v>
      </c>
      <c r="V40">
        <f>_xlfn.IFNA(VLOOKUP(B40, '2019 Executed Evictions'!A:B, 2, FALSE), 0)</f>
        <v>359</v>
      </c>
    </row>
    <row r="41" spans="1:22" ht="15.75" customHeight="1" x14ac:dyDescent="0.15">
      <c r="A41" s="13" t="s">
        <v>24</v>
      </c>
      <c r="B41" s="14">
        <v>10040</v>
      </c>
      <c r="C41" s="15">
        <f>VLOOKUP(B41,'populations '!A$1:B$236,2,FALSE)</f>
        <v>44800</v>
      </c>
      <c r="D41" s="15">
        <v>1255</v>
      </c>
      <c r="E41" s="16">
        <f>(D41/C41)*100000</f>
        <v>2801.3392857142858</v>
      </c>
      <c r="F41" s="15">
        <v>1020</v>
      </c>
      <c r="G41" s="17">
        <f>(F41/C41)*100000</f>
        <v>2276.7857142857142</v>
      </c>
      <c r="H41" s="15">
        <v>330</v>
      </c>
      <c r="I41" s="21">
        <v>49677</v>
      </c>
      <c r="J41" s="20">
        <v>0.3493</v>
      </c>
      <c r="K41" s="20">
        <v>0.37409999999999999</v>
      </c>
      <c r="L41" s="20">
        <v>0.2767</v>
      </c>
      <c r="M41" s="20">
        <v>0.36809999999999998</v>
      </c>
      <c r="N41" s="20">
        <v>9.8500000000000004E-2</v>
      </c>
      <c r="O41" s="20">
        <v>8.8000000000000005E-3</v>
      </c>
      <c r="P41" s="20">
        <v>2.98E-2</v>
      </c>
      <c r="Q41" s="20">
        <v>0</v>
      </c>
      <c r="R41" s="20">
        <v>0.4249</v>
      </c>
      <c r="S41" s="20">
        <v>6.9900000000000004E-2</v>
      </c>
      <c r="T41" s="20">
        <v>2.1100000000000001E-2</v>
      </c>
      <c r="U41" s="20">
        <v>4.8800000000000003E-2</v>
      </c>
      <c r="V41">
        <f>_xlfn.IFNA(VLOOKUP(B41, '2019 Executed Evictions'!A:B, 2, FALSE), 0)</f>
        <v>317</v>
      </c>
    </row>
    <row r="42" spans="1:22" ht="15.75" customHeight="1" x14ac:dyDescent="0.15">
      <c r="A42" s="13" t="s">
        <v>23</v>
      </c>
      <c r="B42" s="14">
        <v>11691</v>
      </c>
      <c r="C42" s="15">
        <f>VLOOKUP(B42,'populations '!A$1:B$236,2,FALSE)</f>
        <v>68543</v>
      </c>
      <c r="D42" s="15">
        <v>1888</v>
      </c>
      <c r="E42" s="16">
        <f>(D42/C42)*100000</f>
        <v>2754.4752928818407</v>
      </c>
      <c r="F42" s="15">
        <v>1485</v>
      </c>
      <c r="G42" s="17">
        <f>(F42/C42)*100000</f>
        <v>2166.5232044118293</v>
      </c>
      <c r="H42" s="15">
        <v>344</v>
      </c>
      <c r="I42" s="21">
        <v>50267</v>
      </c>
      <c r="J42" s="20">
        <v>0.21290000000000001</v>
      </c>
      <c r="K42" s="20">
        <v>0.13769999999999999</v>
      </c>
      <c r="L42" s="20">
        <v>0.64939999999999998</v>
      </c>
      <c r="M42" s="20">
        <v>0.36990000000000001</v>
      </c>
      <c r="N42" s="20">
        <v>0.46939999999999998</v>
      </c>
      <c r="O42" s="20">
        <v>2.7000000000000001E-3</v>
      </c>
      <c r="P42" s="20">
        <v>3.32E-2</v>
      </c>
      <c r="Q42" s="20">
        <v>5.9999999999999995E-4</v>
      </c>
      <c r="R42" s="20">
        <v>9.4200000000000006E-2</v>
      </c>
      <c r="S42" s="20">
        <v>3.0099999999999998E-2</v>
      </c>
      <c r="T42" s="20">
        <v>9.7000000000000003E-3</v>
      </c>
      <c r="U42" s="20">
        <v>2.0400000000000001E-2</v>
      </c>
      <c r="V42">
        <f>_xlfn.IFNA(VLOOKUP(B42, '2019 Executed Evictions'!A:B, 2, FALSE), 0)</f>
        <v>856</v>
      </c>
    </row>
    <row r="43" spans="1:22" ht="15.75" customHeight="1" x14ac:dyDescent="0.2">
      <c r="A43" s="13" t="s">
        <v>22</v>
      </c>
      <c r="B43" s="14">
        <v>10466</v>
      </c>
      <c r="C43" s="15">
        <f>VLOOKUP(B43,'populations '!A$1:B$236,2,FALSE)</f>
        <v>75039</v>
      </c>
      <c r="D43" s="71">
        <v>2065</v>
      </c>
      <c r="E43" s="16">
        <f>(D43/C43)*100000</f>
        <v>2751.9023441143936</v>
      </c>
      <c r="F43" s="71">
        <v>1675</v>
      </c>
      <c r="G43" s="17">
        <f>(F43/C43)*100000</f>
        <v>2232.1726035794723</v>
      </c>
      <c r="H43" s="71">
        <v>387</v>
      </c>
      <c r="I43" s="72">
        <v>58393</v>
      </c>
      <c r="J43" s="20"/>
      <c r="K43" s="20"/>
      <c r="L43" s="20"/>
      <c r="M43" s="20"/>
      <c r="N43" s="20"/>
      <c r="O43" s="20"/>
      <c r="P43" s="20"/>
      <c r="Q43" s="20"/>
      <c r="R43" s="20"/>
      <c r="S43" s="20"/>
      <c r="T43" s="20"/>
      <c r="U43" s="20"/>
      <c r="V43">
        <f>_xlfn.IFNA(VLOOKUP(B43, '2019 Executed Evictions'!A:B, 2, FALSE), 0)</f>
        <v>1114</v>
      </c>
    </row>
    <row r="44" spans="1:22" ht="15.75" customHeight="1" x14ac:dyDescent="0.15">
      <c r="A44" s="13" t="s">
        <v>26</v>
      </c>
      <c r="B44" s="14">
        <v>11225</v>
      </c>
      <c r="C44" s="15">
        <f>VLOOKUP(B44,'populations '!A$1:B$236,2,FALSE)</f>
        <v>56859</v>
      </c>
      <c r="D44" s="15">
        <v>1563</v>
      </c>
      <c r="E44" s="16">
        <f>(D44/C44)*100000</f>
        <v>2748.9051865140086</v>
      </c>
      <c r="F44" s="15">
        <v>1270</v>
      </c>
      <c r="G44" s="17">
        <f>(F44/C44)*100000</f>
        <v>2233.5953850753617</v>
      </c>
      <c r="H44" s="15">
        <v>346</v>
      </c>
      <c r="I44" s="21">
        <v>59820</v>
      </c>
      <c r="J44" s="20">
        <v>0.19719999999999999</v>
      </c>
      <c r="K44" s="20">
        <v>7.9899999999999999E-2</v>
      </c>
      <c r="L44" s="20">
        <v>0.72289999999999999</v>
      </c>
      <c r="M44" s="20">
        <v>0.28489999999999999</v>
      </c>
      <c r="N44" s="20">
        <v>0.60909999999999997</v>
      </c>
      <c r="O44" s="20">
        <v>2.3E-3</v>
      </c>
      <c r="P44" s="20">
        <v>2.8400000000000002E-2</v>
      </c>
      <c r="Q44" s="20">
        <v>0</v>
      </c>
      <c r="R44" s="20">
        <v>4.2599999999999999E-2</v>
      </c>
      <c r="S44" s="20">
        <v>3.27E-2</v>
      </c>
      <c r="T44" s="20">
        <v>8.0999999999999996E-3</v>
      </c>
      <c r="U44" s="20">
        <v>2.46E-2</v>
      </c>
      <c r="V44">
        <f>_xlfn.IFNA(VLOOKUP(B44, '2019 Executed Evictions'!A:B, 2, FALSE), 0)</f>
        <v>601</v>
      </c>
    </row>
    <row r="45" spans="1:22" ht="15.75" customHeight="1" x14ac:dyDescent="0.15">
      <c r="A45" s="13" t="s">
        <v>26</v>
      </c>
      <c r="B45" s="14">
        <v>11216</v>
      </c>
      <c r="C45" s="15">
        <f>VLOOKUP(B45,'populations '!A$1:B$236,2,FALSE)</f>
        <v>57786</v>
      </c>
      <c r="D45" s="15">
        <v>1522</v>
      </c>
      <c r="E45" s="16">
        <f>(D45/C45)*100000</f>
        <v>2633.8559512684733</v>
      </c>
      <c r="F45" s="15">
        <v>1144</v>
      </c>
      <c r="G45" s="17">
        <f>(F45/C45)*100000</f>
        <v>1979.7182708614541</v>
      </c>
      <c r="H45" s="15">
        <v>294</v>
      </c>
      <c r="I45" s="21">
        <v>67795</v>
      </c>
      <c r="J45" s="20">
        <v>0.13719999999999999</v>
      </c>
      <c r="K45" s="20">
        <v>5.2200000000000003E-2</v>
      </c>
      <c r="L45" s="20">
        <v>0.81059999999999999</v>
      </c>
      <c r="M45" s="20">
        <v>0.31259999999999999</v>
      </c>
      <c r="N45" s="20">
        <v>0.53990000000000005</v>
      </c>
      <c r="O45" s="20">
        <v>2.8E-3</v>
      </c>
      <c r="P45" s="20">
        <v>5.2999999999999999E-2</v>
      </c>
      <c r="Q45" s="20">
        <v>2.0000000000000001E-4</v>
      </c>
      <c r="R45" s="20">
        <v>4.3499999999999997E-2</v>
      </c>
      <c r="S45" s="20">
        <v>4.8000000000000001E-2</v>
      </c>
      <c r="T45" s="20">
        <v>6.4999999999999997E-3</v>
      </c>
      <c r="U45" s="20">
        <v>4.1500000000000002E-2</v>
      </c>
      <c r="V45">
        <f>_xlfn.IFNA(VLOOKUP(B45, '2019 Executed Evictions'!A:B, 2, FALSE), 0)</f>
        <v>499</v>
      </c>
    </row>
    <row r="46" spans="1:22" ht="15.75" customHeight="1" x14ac:dyDescent="0.15">
      <c r="A46" s="13" t="s">
        <v>26</v>
      </c>
      <c r="B46" s="14">
        <v>11203</v>
      </c>
      <c r="C46" s="15">
        <f>VLOOKUP(B46,'populations '!A$1:B$236,2,FALSE)</f>
        <v>76085</v>
      </c>
      <c r="D46" s="15">
        <v>2002</v>
      </c>
      <c r="E46" s="16">
        <f>(D46/C46)*100000</f>
        <v>2631.2676611684301</v>
      </c>
      <c r="F46" s="15">
        <v>1611</v>
      </c>
      <c r="G46" s="17">
        <f>(F46/C46)*100000</f>
        <v>2117.3687323388317</v>
      </c>
      <c r="H46" s="15">
        <v>481</v>
      </c>
      <c r="I46" s="21">
        <v>54457</v>
      </c>
      <c r="J46" s="20">
        <v>0.1265</v>
      </c>
      <c r="K46" s="20">
        <v>7.3599999999999999E-2</v>
      </c>
      <c r="L46" s="20">
        <v>0.8</v>
      </c>
      <c r="M46" s="20">
        <v>4.4200000000000003E-2</v>
      </c>
      <c r="N46" s="20">
        <v>0.88980000000000004</v>
      </c>
      <c r="O46" s="20">
        <v>1.9E-3</v>
      </c>
      <c r="P46" s="20">
        <v>1.83E-2</v>
      </c>
      <c r="Q46" s="20">
        <v>0</v>
      </c>
      <c r="R46" s="20">
        <v>2.93E-2</v>
      </c>
      <c r="S46" s="20">
        <v>1.6500000000000001E-2</v>
      </c>
      <c r="T46" s="20">
        <v>5.0000000000000001E-3</v>
      </c>
      <c r="U46" s="20">
        <v>1.14E-2</v>
      </c>
      <c r="V46">
        <f>_xlfn.IFNA(VLOOKUP(B46, '2019 Executed Evictions'!A:B, 2, FALSE), 0)</f>
        <v>933</v>
      </c>
    </row>
    <row r="47" spans="1:22" ht="15.75" customHeight="1" x14ac:dyDescent="0.15">
      <c r="A47" s="13" t="s">
        <v>26</v>
      </c>
      <c r="B47" s="14">
        <v>11206</v>
      </c>
      <c r="C47" s="15">
        <v>88422</v>
      </c>
      <c r="D47" s="15">
        <v>2283</v>
      </c>
      <c r="E47" s="16">
        <f>(D47/C47)*100000</f>
        <v>2581.9366221076202</v>
      </c>
      <c r="F47" s="15">
        <v>1811</v>
      </c>
      <c r="G47" s="17">
        <f>(F47/C47)*100000</f>
        <v>2048.1328176245729</v>
      </c>
      <c r="H47" s="15">
        <v>346</v>
      </c>
      <c r="I47" s="21">
        <v>39753</v>
      </c>
      <c r="J47" s="20">
        <v>0.32919999999999999</v>
      </c>
      <c r="K47" s="20">
        <v>0.2276</v>
      </c>
      <c r="L47" s="20">
        <v>0.44330000000000003</v>
      </c>
      <c r="M47" s="20">
        <v>0.46439999999999998</v>
      </c>
      <c r="N47" s="20">
        <v>0.2465</v>
      </c>
      <c r="O47" s="20">
        <v>5.8999999999999999E-3</v>
      </c>
      <c r="P47" s="20">
        <v>6.7500000000000004E-2</v>
      </c>
      <c r="Q47" s="20">
        <v>1.4E-3</v>
      </c>
      <c r="R47" s="20">
        <v>0.1744</v>
      </c>
      <c r="S47" s="20">
        <v>3.9800000000000002E-2</v>
      </c>
      <c r="T47" s="20">
        <v>1.06E-2</v>
      </c>
      <c r="U47" s="20">
        <v>2.93E-2</v>
      </c>
      <c r="V47">
        <f>_xlfn.IFNA(VLOOKUP(B47, '2019 Executed Evictions'!A:B, 2, FALSE), 0)</f>
        <v>406</v>
      </c>
    </row>
    <row r="48" spans="1:22" ht="15.75" customHeight="1" x14ac:dyDescent="0.15">
      <c r="A48" s="13" t="s">
        <v>23</v>
      </c>
      <c r="B48" s="14">
        <v>11433</v>
      </c>
      <c r="C48" s="15">
        <f>VLOOKUP(B48,'populations '!A$1:B$236,2,FALSE)</f>
        <v>37021</v>
      </c>
      <c r="D48" s="15">
        <v>947</v>
      </c>
      <c r="E48" s="16">
        <f>(D48/C48)*100000</f>
        <v>2558.0076172982904</v>
      </c>
      <c r="F48" s="15">
        <v>751</v>
      </c>
      <c r="G48" s="17">
        <f>(F48/C48)*100000</f>
        <v>2028.5783744361306</v>
      </c>
      <c r="H48" s="15">
        <v>133</v>
      </c>
      <c r="I48" s="21">
        <v>54253</v>
      </c>
      <c r="J48" s="20">
        <v>0.1153</v>
      </c>
      <c r="K48" s="20">
        <v>0.17100000000000001</v>
      </c>
      <c r="L48" s="20">
        <v>0.7137</v>
      </c>
      <c r="M48" s="20">
        <v>4.2900000000000001E-2</v>
      </c>
      <c r="N48" s="20">
        <v>0.64429999999999998</v>
      </c>
      <c r="O48" s="20">
        <v>5.0000000000000001E-4</v>
      </c>
      <c r="P48" s="20">
        <v>9.6699999999999994E-2</v>
      </c>
      <c r="Q48" s="20">
        <v>2.9999999999999997E-4</v>
      </c>
      <c r="R48" s="20">
        <v>0.1925</v>
      </c>
      <c r="S48" s="20">
        <v>2.2800000000000001E-2</v>
      </c>
      <c r="T48" s="20">
        <v>7.3000000000000001E-3</v>
      </c>
      <c r="U48" s="20">
        <v>1.55E-2</v>
      </c>
      <c r="V48">
        <f>_xlfn.IFNA(VLOOKUP(B48, '2019 Executed Evictions'!A:B, 2, FALSE), 0)</f>
        <v>447</v>
      </c>
    </row>
    <row r="49" spans="1:22" ht="15.75" customHeight="1" x14ac:dyDescent="0.2">
      <c r="A49" s="13" t="s">
        <v>22</v>
      </c>
      <c r="B49" s="14">
        <v>10470</v>
      </c>
      <c r="C49" s="15">
        <f>VLOOKUP(B49,'populations '!A$1:B$236,2,FALSE)</f>
        <v>15716</v>
      </c>
      <c r="D49" s="71">
        <v>398</v>
      </c>
      <c r="E49" s="16">
        <f>(D49/C49)*100000</f>
        <v>2532.4510053448716</v>
      </c>
      <c r="F49" s="71">
        <v>324</v>
      </c>
      <c r="G49" s="17">
        <f>(F49/C49)*100000</f>
        <v>2061.5932807330109</v>
      </c>
      <c r="H49" s="71">
        <v>89</v>
      </c>
      <c r="I49" s="72">
        <v>61266</v>
      </c>
      <c r="J49" s="20"/>
      <c r="K49" s="20"/>
      <c r="L49" s="20"/>
      <c r="M49" s="20"/>
      <c r="N49" s="20"/>
      <c r="O49" s="20"/>
      <c r="P49" s="20"/>
      <c r="Q49" s="20"/>
      <c r="R49" s="20"/>
      <c r="S49" s="20"/>
      <c r="T49" s="20"/>
      <c r="U49" s="20"/>
      <c r="V49">
        <f>_xlfn.IFNA(VLOOKUP(B49, '2019 Executed Evictions'!A:B, 2, FALSE), 0)</f>
        <v>246</v>
      </c>
    </row>
    <row r="50" spans="1:22" ht="13" x14ac:dyDescent="0.15">
      <c r="A50" s="13" t="s">
        <v>24</v>
      </c>
      <c r="B50" s="14">
        <v>10032</v>
      </c>
      <c r="C50" s="15">
        <f>VLOOKUP(B50,'populations '!A$1:B$236,2,FALSE)</f>
        <v>63214</v>
      </c>
      <c r="D50" s="15">
        <v>1588</v>
      </c>
      <c r="E50" s="16">
        <f>(D50/C50)*100000</f>
        <v>2512.1017496124277</v>
      </c>
      <c r="F50" s="15">
        <v>1293</v>
      </c>
      <c r="G50" s="17">
        <f>(F50/C50)*100000</f>
        <v>2045.4329737083558</v>
      </c>
      <c r="H50" s="15">
        <v>356</v>
      </c>
      <c r="I50" s="21">
        <v>53525</v>
      </c>
      <c r="J50" s="20">
        <v>0.33979999999999999</v>
      </c>
      <c r="K50" s="20">
        <v>0.35920000000000002</v>
      </c>
      <c r="L50" s="20">
        <v>0.30109999999999998</v>
      </c>
      <c r="M50" s="20">
        <v>0.29049999999999998</v>
      </c>
      <c r="N50" s="20">
        <v>0.19109999999999999</v>
      </c>
      <c r="O50" s="20">
        <v>7.1999999999999998E-3</v>
      </c>
      <c r="P50" s="20">
        <v>4.58E-2</v>
      </c>
      <c r="Q50" s="20">
        <v>1.5E-3</v>
      </c>
      <c r="R50" s="20">
        <v>0.36299999999999999</v>
      </c>
      <c r="S50" s="20">
        <v>0.10100000000000001</v>
      </c>
      <c r="T50" s="20">
        <v>6.4600000000000005E-2</v>
      </c>
      <c r="U50" s="20">
        <v>3.6400000000000002E-2</v>
      </c>
      <c r="V50">
        <f>_xlfn.IFNA(VLOOKUP(B50, '2019 Executed Evictions'!A:B, 2, FALSE), 0)</f>
        <v>485</v>
      </c>
    </row>
    <row r="51" spans="1:22" ht="13" x14ac:dyDescent="0.15">
      <c r="A51" s="13" t="s">
        <v>24</v>
      </c>
      <c r="B51" s="14">
        <v>10033</v>
      </c>
      <c r="C51" s="15">
        <f>VLOOKUP(B51,'populations '!A$1:B$236,2,FALSE)</f>
        <v>58349</v>
      </c>
      <c r="D51" s="15">
        <v>1465</v>
      </c>
      <c r="E51" s="16">
        <f>(D51/C51)*100000</f>
        <v>2510.7542545716292</v>
      </c>
      <c r="F51" s="15">
        <v>1213</v>
      </c>
      <c r="G51" s="17">
        <f>(F51/C51)*100000</f>
        <v>2078.8702462767142</v>
      </c>
      <c r="H51" s="15">
        <v>311</v>
      </c>
      <c r="I51" s="21">
        <v>63093</v>
      </c>
      <c r="J51" s="20">
        <v>0.34089999999999998</v>
      </c>
      <c r="K51" s="20">
        <v>0.37359999999999999</v>
      </c>
      <c r="L51" s="20">
        <v>0.28549999999999998</v>
      </c>
      <c r="M51" s="20">
        <v>0.41099999999999998</v>
      </c>
      <c r="N51" s="20">
        <v>0.10340000000000001</v>
      </c>
      <c r="O51" s="20">
        <v>1.1599999999999999E-2</v>
      </c>
      <c r="P51" s="20">
        <v>2.3300000000000001E-2</v>
      </c>
      <c r="Q51" s="20">
        <v>0</v>
      </c>
      <c r="R51" s="20">
        <v>0.35820000000000002</v>
      </c>
      <c r="S51" s="20">
        <v>9.2499999999999999E-2</v>
      </c>
      <c r="T51" s="20">
        <v>5.1299999999999998E-2</v>
      </c>
      <c r="U51" s="20">
        <v>4.1200000000000001E-2</v>
      </c>
      <c r="V51">
        <f>_xlfn.IFNA(VLOOKUP(B51, '2019 Executed Evictions'!A:B, 2, FALSE), 0)</f>
        <v>445</v>
      </c>
    </row>
    <row r="52" spans="1:22" ht="13" x14ac:dyDescent="0.15">
      <c r="A52" s="13" t="s">
        <v>24</v>
      </c>
      <c r="B52" s="14">
        <v>10036</v>
      </c>
      <c r="C52" s="15">
        <f>VLOOKUP(B52,'populations '!A$1:B$236,2,FALSE)</f>
        <v>28487</v>
      </c>
      <c r="D52" s="15">
        <v>686</v>
      </c>
      <c r="E52" s="16">
        <f>(D52/C52)*100000</f>
        <v>2408.1159827289639</v>
      </c>
      <c r="F52" s="15">
        <v>552</v>
      </c>
      <c r="G52" s="17">
        <f>(F52/C52)*100000</f>
        <v>1937.7259802717028</v>
      </c>
      <c r="H52" s="15">
        <v>93</v>
      </c>
      <c r="I52" s="21">
        <v>95301</v>
      </c>
      <c r="J52" s="20">
        <v>0.26419999999999999</v>
      </c>
      <c r="K52" s="20">
        <v>0.1125</v>
      </c>
      <c r="L52" s="20">
        <v>0.62319999999999998</v>
      </c>
      <c r="M52" s="20">
        <v>0.63480000000000003</v>
      </c>
      <c r="N52" s="20">
        <v>7.6499999999999999E-2</v>
      </c>
      <c r="O52" s="20">
        <v>5.5999999999999999E-3</v>
      </c>
      <c r="P52" s="20">
        <v>0.18279999999999999</v>
      </c>
      <c r="Q52" s="20">
        <v>5.0000000000000001E-4</v>
      </c>
      <c r="R52" s="20">
        <v>6.5699999999999995E-2</v>
      </c>
      <c r="S52" s="20">
        <v>3.4099999999999998E-2</v>
      </c>
      <c r="T52" s="20">
        <v>5.3E-3</v>
      </c>
      <c r="U52" s="20">
        <v>2.8899999999999999E-2</v>
      </c>
      <c r="V52">
        <f>_xlfn.IFNA(VLOOKUP(B52, '2019 Executed Evictions'!A:B, 2, FALSE), 0)</f>
        <v>253</v>
      </c>
    </row>
    <row r="53" spans="1:22" ht="13" x14ac:dyDescent="0.15">
      <c r="A53" s="13" t="s">
        <v>26</v>
      </c>
      <c r="B53" s="14">
        <v>11224</v>
      </c>
      <c r="C53" s="15">
        <f>VLOOKUP(B53,'populations '!A$1:B$236,2,FALSE)</f>
        <v>45795</v>
      </c>
      <c r="D53" s="15">
        <v>1099</v>
      </c>
      <c r="E53" s="16">
        <f>(D53/C53)*100000</f>
        <v>2399.8253084397861</v>
      </c>
      <c r="F53" s="15">
        <v>859</v>
      </c>
      <c r="G53" s="17">
        <f>(F53/C53)*100000</f>
        <v>1875.7506277977946</v>
      </c>
      <c r="H53" s="15">
        <v>86</v>
      </c>
      <c r="I53" s="21">
        <v>32549</v>
      </c>
      <c r="J53" s="20">
        <v>0.18140000000000001</v>
      </c>
      <c r="K53" s="20">
        <v>0.41310000000000002</v>
      </c>
      <c r="L53" s="20">
        <v>0.40550000000000003</v>
      </c>
      <c r="M53" s="20">
        <v>0.57320000000000004</v>
      </c>
      <c r="N53" s="20">
        <v>0.2213</v>
      </c>
      <c r="O53" s="20">
        <v>1.6000000000000001E-3</v>
      </c>
      <c r="P53" s="20">
        <v>7.4700000000000003E-2</v>
      </c>
      <c r="Q53" s="20">
        <v>1E-4</v>
      </c>
      <c r="R53" s="20">
        <v>9.8199999999999996E-2</v>
      </c>
      <c r="S53" s="20">
        <v>3.09E-2</v>
      </c>
      <c r="T53" s="20">
        <v>4.7999999999999996E-3</v>
      </c>
      <c r="U53" s="20">
        <v>2.6100000000000002E-2</v>
      </c>
      <c r="V53">
        <f>_xlfn.IFNA(VLOOKUP(B53, '2019 Executed Evictions'!A:B, 2, FALSE), 0)</f>
        <v>347</v>
      </c>
    </row>
    <row r="54" spans="1:22" ht="13" x14ac:dyDescent="0.15">
      <c r="A54" s="13" t="s">
        <v>23</v>
      </c>
      <c r="B54" s="14">
        <v>11101</v>
      </c>
      <c r="C54" s="15">
        <f>VLOOKUP(B54,'populations '!A$1:B$236,2,FALSE)</f>
        <v>31366</v>
      </c>
      <c r="D54" s="15">
        <v>728</v>
      </c>
      <c r="E54" s="16">
        <f>(D54/C54)*100000</f>
        <v>2320.9845055155261</v>
      </c>
      <c r="F54" s="15">
        <v>552</v>
      </c>
      <c r="G54" s="17">
        <f>(F54/C54)*100000</f>
        <v>1759.8673723139707</v>
      </c>
      <c r="H54" s="15">
        <v>86</v>
      </c>
      <c r="I54" s="21">
        <v>75581</v>
      </c>
      <c r="J54" s="20">
        <v>0.26329999999999998</v>
      </c>
      <c r="K54" s="20">
        <v>0.1968</v>
      </c>
      <c r="L54" s="20">
        <v>0.53990000000000005</v>
      </c>
      <c r="M54" s="20">
        <v>0.42020000000000002</v>
      </c>
      <c r="N54" s="20">
        <v>0.14929999999999999</v>
      </c>
      <c r="O54" s="20">
        <v>8.0000000000000002E-3</v>
      </c>
      <c r="P54" s="20">
        <v>0.24679999999999999</v>
      </c>
      <c r="Q54" s="20">
        <v>2E-3</v>
      </c>
      <c r="R54" s="20">
        <v>0.1242</v>
      </c>
      <c r="S54" s="20">
        <v>4.9399999999999999E-2</v>
      </c>
      <c r="T54" s="20">
        <v>8.6999999999999994E-3</v>
      </c>
      <c r="U54" s="20">
        <v>4.07E-2</v>
      </c>
      <c r="V54">
        <f>_xlfn.IFNA(VLOOKUP(B54, '2019 Executed Evictions'!A:B, 2, FALSE), 0)</f>
        <v>163</v>
      </c>
    </row>
    <row r="55" spans="1:22" ht="13" x14ac:dyDescent="0.15">
      <c r="A55" s="13" t="s">
        <v>23</v>
      </c>
      <c r="B55" s="14">
        <v>11432</v>
      </c>
      <c r="C55" s="15">
        <f>VLOOKUP(B55,'populations '!A$1:B$236,2,FALSE)</f>
        <v>64299</v>
      </c>
      <c r="D55" s="15">
        <v>1481</v>
      </c>
      <c r="E55" s="16">
        <f>(D55/C55)*100000</f>
        <v>2303.3017620802812</v>
      </c>
      <c r="F55" s="15">
        <v>1246</v>
      </c>
      <c r="G55" s="17">
        <f>(F55/C55)*100000</f>
        <v>1937.8217390628158</v>
      </c>
      <c r="H55" s="15">
        <v>292</v>
      </c>
      <c r="I55" s="21">
        <v>62148</v>
      </c>
      <c r="J55" s="20">
        <v>0.36030000000000001</v>
      </c>
      <c r="K55" s="20">
        <v>0.30680000000000002</v>
      </c>
      <c r="L55" s="20">
        <v>0.33289999999999997</v>
      </c>
      <c r="M55" s="20">
        <v>0.1867</v>
      </c>
      <c r="N55" s="20">
        <v>0.1615</v>
      </c>
      <c r="O55" s="20">
        <v>6.4999999999999997E-3</v>
      </c>
      <c r="P55" s="20">
        <v>0.42530000000000001</v>
      </c>
      <c r="Q55" s="20">
        <v>2.0999999999999999E-3</v>
      </c>
      <c r="R55" s="20">
        <v>0.17050000000000001</v>
      </c>
      <c r="S55" s="20">
        <v>4.7399999999999998E-2</v>
      </c>
      <c r="T55" s="20">
        <v>1.3899999999999999E-2</v>
      </c>
      <c r="U55" s="20">
        <v>3.3599999999999998E-2</v>
      </c>
      <c r="V55">
        <f>_xlfn.IFNA(VLOOKUP(B55, '2019 Executed Evictions'!A:B, 2, FALSE), 0)</f>
        <v>474</v>
      </c>
    </row>
    <row r="56" spans="1:22" ht="13" x14ac:dyDescent="0.15">
      <c r="A56" s="13" t="s">
        <v>22</v>
      </c>
      <c r="B56" s="14">
        <v>10461</v>
      </c>
      <c r="C56" s="15">
        <f>VLOOKUP(B56,'populations '!A$1:B$236,2,FALSE)</f>
        <v>49690</v>
      </c>
      <c r="D56" s="15">
        <v>1113</v>
      </c>
      <c r="E56" s="16">
        <f>(D56/C56)*100000</f>
        <v>2239.8873012678609</v>
      </c>
      <c r="F56" s="15">
        <v>923</v>
      </c>
      <c r="G56" s="17">
        <f>(F56/C56)*100000</f>
        <v>1857.5166029382171</v>
      </c>
      <c r="H56" s="15">
        <v>262</v>
      </c>
      <c r="I56" s="21">
        <v>58305</v>
      </c>
      <c r="J56" s="20">
        <v>0.34279999999999999</v>
      </c>
      <c r="K56" s="20">
        <v>0.20269999999999999</v>
      </c>
      <c r="L56" s="20">
        <v>0.45450000000000002</v>
      </c>
      <c r="M56" s="20">
        <v>0.48530000000000001</v>
      </c>
      <c r="N56" s="20">
        <v>9.4200000000000006E-2</v>
      </c>
      <c r="O56" s="20">
        <v>7.7000000000000002E-3</v>
      </c>
      <c r="P56" s="20">
        <v>0.12280000000000001</v>
      </c>
      <c r="Q56" s="20">
        <v>1.1000000000000001E-3</v>
      </c>
      <c r="R56" s="20">
        <v>0.2397</v>
      </c>
      <c r="S56" s="20">
        <v>4.9200000000000001E-2</v>
      </c>
      <c r="T56" s="20">
        <v>2.4500000000000001E-2</v>
      </c>
      <c r="U56" s="20">
        <v>2.47E-2</v>
      </c>
      <c r="V56">
        <f>_xlfn.IFNA(VLOOKUP(B56, '2019 Executed Evictions'!A:B, 2, FALSE), 0)</f>
        <v>379</v>
      </c>
    </row>
    <row r="57" spans="1:22" ht="13" x14ac:dyDescent="0.15">
      <c r="A57" s="13" t="s">
        <v>25</v>
      </c>
      <c r="B57" s="14">
        <v>10301</v>
      </c>
      <c r="C57" s="15">
        <f>VLOOKUP(B57,'populations '!A$1:B$236,2,FALSE)</f>
        <v>38280</v>
      </c>
      <c r="D57" s="15">
        <v>829</v>
      </c>
      <c r="E57" s="16">
        <f>(D57/C57)*100000</f>
        <v>2165.6217345872515</v>
      </c>
      <c r="F57" s="15">
        <v>676</v>
      </c>
      <c r="G57" s="17">
        <f>(F57/C57)*100000</f>
        <v>1765.9352142110763</v>
      </c>
      <c r="H57" s="15">
        <v>179</v>
      </c>
      <c r="I57" s="21">
        <v>62052</v>
      </c>
      <c r="J57" s="20">
        <v>0.19919999999999999</v>
      </c>
      <c r="K57" s="20">
        <v>0.1129</v>
      </c>
      <c r="L57" s="20">
        <v>0.68789999999999996</v>
      </c>
      <c r="M57" s="20">
        <v>0.60160000000000002</v>
      </c>
      <c r="N57" s="20">
        <v>0.23569999999999999</v>
      </c>
      <c r="O57" s="20">
        <v>1.5E-3</v>
      </c>
      <c r="P57" s="20">
        <v>6.3200000000000006E-2</v>
      </c>
      <c r="Q57" s="20">
        <v>2.0000000000000001E-4</v>
      </c>
      <c r="R57" s="20">
        <v>5.16E-2</v>
      </c>
      <c r="S57" s="20">
        <v>4.6199999999999998E-2</v>
      </c>
      <c r="T57" s="20">
        <v>5.4999999999999997E-3</v>
      </c>
      <c r="U57" s="20">
        <v>4.0599999999999997E-2</v>
      </c>
      <c r="V57">
        <f>_xlfn.IFNA(VLOOKUP(B57, '2019 Executed Evictions'!A:B, 2, FALSE), 0)</f>
        <v>363</v>
      </c>
    </row>
    <row r="58" spans="1:22" ht="13" x14ac:dyDescent="0.15">
      <c r="A58" s="13" t="s">
        <v>25</v>
      </c>
      <c r="B58" s="14">
        <v>10304</v>
      </c>
      <c r="C58" s="15">
        <f>VLOOKUP(B58,'populations '!A$1:B$236,2,FALSE)</f>
        <v>41112</v>
      </c>
      <c r="D58" s="15">
        <v>886</v>
      </c>
      <c r="E58" s="16">
        <f>(D58/C58)*100000</f>
        <v>2155.0885386261916</v>
      </c>
      <c r="F58" s="15">
        <v>677</v>
      </c>
      <c r="G58" s="17">
        <f>(F58/C58)*100000</f>
        <v>1646.7211519750924</v>
      </c>
      <c r="H58" s="15">
        <v>180</v>
      </c>
      <c r="I58" s="21">
        <v>54199</v>
      </c>
      <c r="J58" s="20">
        <v>0.25359999999999999</v>
      </c>
      <c r="K58" s="20">
        <v>0.1386</v>
      </c>
      <c r="L58" s="20">
        <v>0.60780000000000001</v>
      </c>
      <c r="M58" s="20">
        <v>0.51149999999999995</v>
      </c>
      <c r="N58" s="20">
        <v>0.28999999999999998</v>
      </c>
      <c r="O58" s="20">
        <v>2.5000000000000001E-3</v>
      </c>
      <c r="P58" s="20">
        <v>0.11070000000000001</v>
      </c>
      <c r="Q58" s="20">
        <v>1E-3</v>
      </c>
      <c r="R58" s="20">
        <v>6.9500000000000006E-2</v>
      </c>
      <c r="S58" s="20">
        <v>1.49E-2</v>
      </c>
      <c r="T58" s="20">
        <v>4.7000000000000002E-3</v>
      </c>
      <c r="U58" s="20">
        <v>1.0200000000000001E-2</v>
      </c>
      <c r="V58">
        <f>_xlfn.IFNA(VLOOKUP(B58, '2019 Executed Evictions'!A:B, 2, FALSE), 0)</f>
        <v>430</v>
      </c>
    </row>
    <row r="59" spans="1:22" ht="13" x14ac:dyDescent="0.15">
      <c r="A59" s="13" t="s">
        <v>23</v>
      </c>
      <c r="B59" s="14">
        <v>11693</v>
      </c>
      <c r="C59" s="15">
        <f>VLOOKUP(B59,'populations '!A$1:B$236,2,FALSE)</f>
        <v>12944</v>
      </c>
      <c r="D59" s="15">
        <v>273</v>
      </c>
      <c r="E59" s="16">
        <f>(D59/C59)*100000</f>
        <v>2109.0852904820767</v>
      </c>
      <c r="F59" s="15">
        <v>214</v>
      </c>
      <c r="G59" s="17">
        <f>(F59/C59)*100000</f>
        <v>1653.2756489493202</v>
      </c>
      <c r="H59" s="15">
        <v>41</v>
      </c>
      <c r="I59" s="21">
        <v>60569</v>
      </c>
      <c r="J59" s="20">
        <v>0.2218</v>
      </c>
      <c r="K59" s="20">
        <v>0.1757</v>
      </c>
      <c r="L59" s="20">
        <v>0.60250000000000004</v>
      </c>
      <c r="M59" s="20">
        <v>0.61270000000000002</v>
      </c>
      <c r="N59" s="20">
        <v>0.2185</v>
      </c>
      <c r="O59" s="20">
        <v>0</v>
      </c>
      <c r="P59" s="20">
        <v>4.41E-2</v>
      </c>
      <c r="Q59" s="20">
        <v>0</v>
      </c>
      <c r="R59" s="20">
        <v>7.51E-2</v>
      </c>
      <c r="S59" s="20">
        <v>4.9599999999999998E-2</v>
      </c>
      <c r="T59" s="20">
        <v>3.3099999999999997E-2</v>
      </c>
      <c r="U59" s="20">
        <v>1.6500000000000001E-2</v>
      </c>
      <c r="V59">
        <f>_xlfn.IFNA(VLOOKUP(B59, '2019 Executed Evictions'!A:B, 2, FALSE), 0)</f>
        <v>104</v>
      </c>
    </row>
    <row r="60" spans="1:22" ht="13" x14ac:dyDescent="0.15">
      <c r="A60" s="13" t="s">
        <v>23</v>
      </c>
      <c r="B60" s="14">
        <v>11102</v>
      </c>
      <c r="C60" s="15">
        <v>29747</v>
      </c>
      <c r="D60" s="15">
        <v>626</v>
      </c>
      <c r="E60" s="16">
        <f>(D60/C60)*100000</f>
        <v>2104.4138904763504</v>
      </c>
      <c r="F60" s="15">
        <v>513</v>
      </c>
      <c r="G60" s="17">
        <f>(F60/C60)*100000</f>
        <v>1724.5436514606517</v>
      </c>
      <c r="H60" s="15">
        <v>92</v>
      </c>
      <c r="I60" s="21">
        <v>71382</v>
      </c>
      <c r="J60" s="20">
        <v>0.28160000000000002</v>
      </c>
      <c r="K60" s="20">
        <v>0.23139999999999999</v>
      </c>
      <c r="L60" s="20">
        <v>0.48699999999999999</v>
      </c>
      <c r="M60" s="20">
        <v>0.60129999999999995</v>
      </c>
      <c r="N60" s="20">
        <v>9.1600000000000001E-2</v>
      </c>
      <c r="O60" s="20">
        <v>8.0000000000000004E-4</v>
      </c>
      <c r="P60" s="20">
        <v>0.1595</v>
      </c>
      <c r="Q60" s="20">
        <v>4.0000000000000002E-4</v>
      </c>
      <c r="R60" s="20">
        <v>0.1096</v>
      </c>
      <c r="S60" s="20">
        <v>3.6700000000000003E-2</v>
      </c>
      <c r="T60" s="20">
        <v>7.4000000000000003E-3</v>
      </c>
      <c r="U60" s="20">
        <v>2.93E-2</v>
      </c>
      <c r="V60">
        <f>_xlfn.IFNA(VLOOKUP(B60, '2019 Executed Evictions'!A:B, 2, FALSE), 0)</f>
        <v>136</v>
      </c>
    </row>
    <row r="61" spans="1:22" ht="13" x14ac:dyDescent="0.15">
      <c r="A61" s="13" t="s">
        <v>23</v>
      </c>
      <c r="B61" s="14">
        <v>11434</v>
      </c>
      <c r="C61" s="15">
        <f>VLOOKUP(B61,'populations '!A$1:B$236,2,FALSE)</f>
        <v>64304</v>
      </c>
      <c r="D61" s="15">
        <v>1332</v>
      </c>
      <c r="E61" s="16">
        <f>(D61/C61)*100000</f>
        <v>2071.4107987061461</v>
      </c>
      <c r="F61" s="15">
        <v>1081</v>
      </c>
      <c r="G61" s="17">
        <f>(F61/C61)*100000</f>
        <v>1681.077382433441</v>
      </c>
      <c r="H61" s="15">
        <v>193</v>
      </c>
      <c r="I61" s="21">
        <v>64087</v>
      </c>
      <c r="J61" s="20">
        <v>6.3299999999999995E-2</v>
      </c>
      <c r="K61" s="20">
        <v>4.2700000000000002E-2</v>
      </c>
      <c r="L61" s="20">
        <v>0.89400000000000002</v>
      </c>
      <c r="M61" s="20">
        <v>3.61E-2</v>
      </c>
      <c r="N61" s="20">
        <v>0.85909999999999997</v>
      </c>
      <c r="O61" s="20">
        <v>5.0000000000000001E-4</v>
      </c>
      <c r="P61" s="20">
        <v>3.1099999999999999E-2</v>
      </c>
      <c r="Q61" s="20">
        <v>0</v>
      </c>
      <c r="R61" s="20">
        <v>4.8599999999999997E-2</v>
      </c>
      <c r="S61" s="20">
        <v>2.46E-2</v>
      </c>
      <c r="T61" s="20">
        <v>0.01</v>
      </c>
      <c r="U61" s="20">
        <v>1.47E-2</v>
      </c>
      <c r="V61">
        <f>_xlfn.IFNA(VLOOKUP(B61, '2019 Executed Evictions'!A:B, 2, FALSE), 0)</f>
        <v>577</v>
      </c>
    </row>
    <row r="62" spans="1:22" ht="13" x14ac:dyDescent="0.15">
      <c r="A62" s="13" t="s">
        <v>22</v>
      </c>
      <c r="B62" s="14">
        <v>10463</v>
      </c>
      <c r="C62" s="15">
        <f>VLOOKUP(B62,'populations '!A$1:B$236,2,FALSE)</f>
        <v>71132</v>
      </c>
      <c r="D62" s="15">
        <v>1450</v>
      </c>
      <c r="E62" s="16">
        <f>(D62/C62)*100000</f>
        <v>2038.4637012877467</v>
      </c>
      <c r="F62" s="15">
        <v>1205</v>
      </c>
      <c r="G62" s="17">
        <f>(F62/C62)*100000</f>
        <v>1694.0336276218861</v>
      </c>
      <c r="H62" s="15">
        <v>365</v>
      </c>
      <c r="I62" s="21">
        <v>58408</v>
      </c>
      <c r="J62" s="20">
        <v>0.3256</v>
      </c>
      <c r="K62" s="20">
        <v>0.215</v>
      </c>
      <c r="L62" s="20">
        <v>0.45939999999999998</v>
      </c>
      <c r="M62" s="20">
        <v>0.4667</v>
      </c>
      <c r="N62" s="20">
        <v>0.16270000000000001</v>
      </c>
      <c r="O62" s="20">
        <v>6.7000000000000002E-3</v>
      </c>
      <c r="P62" s="20">
        <v>3.9E-2</v>
      </c>
      <c r="Q62" s="20">
        <v>1E-3</v>
      </c>
      <c r="R62" s="20">
        <v>0.26290000000000002</v>
      </c>
      <c r="S62" s="20">
        <v>6.0999999999999999E-2</v>
      </c>
      <c r="T62" s="20">
        <v>1.8599999999999998E-2</v>
      </c>
      <c r="U62" s="20">
        <v>4.24E-2</v>
      </c>
      <c r="V62">
        <f>_xlfn.IFNA(VLOOKUP(B62, '2019 Executed Evictions'!A:B, 2, FALSE), 0)</f>
        <v>607</v>
      </c>
    </row>
    <row r="63" spans="1:22" ht="13" x14ac:dyDescent="0.15">
      <c r="A63" s="13" t="s">
        <v>26</v>
      </c>
      <c r="B63" s="14">
        <v>11210</v>
      </c>
      <c r="C63" s="15">
        <f>VLOOKUP(B63,'populations '!A$1:B$236,2,FALSE)</f>
        <v>64665</v>
      </c>
      <c r="D63" s="15">
        <v>1317</v>
      </c>
      <c r="E63" s="16">
        <f>(D63/C63)*100000</f>
        <v>2036.6504291347715</v>
      </c>
      <c r="F63" s="15">
        <v>1036</v>
      </c>
      <c r="G63" s="17">
        <f>(F63/C63)*100000</f>
        <v>1602.1031469883244</v>
      </c>
      <c r="H63" s="15">
        <v>206</v>
      </c>
      <c r="I63" s="21">
        <v>69385</v>
      </c>
      <c r="J63" s="20">
        <v>0.2059</v>
      </c>
      <c r="K63" s="20">
        <v>0.1196</v>
      </c>
      <c r="L63" s="20">
        <v>0.67449999999999999</v>
      </c>
      <c r="M63" s="20">
        <v>0.31659999999999999</v>
      </c>
      <c r="N63" s="20">
        <v>0.5867</v>
      </c>
      <c r="O63" s="20">
        <v>8.9999999999999998E-4</v>
      </c>
      <c r="P63" s="20">
        <v>4.0599999999999997E-2</v>
      </c>
      <c r="Q63" s="20">
        <v>0</v>
      </c>
      <c r="R63" s="20">
        <v>3.7600000000000001E-2</v>
      </c>
      <c r="S63" s="20">
        <v>1.7600000000000001E-2</v>
      </c>
      <c r="T63" s="20">
        <v>3.0999999999999999E-3</v>
      </c>
      <c r="U63" s="20">
        <v>1.4500000000000001E-2</v>
      </c>
      <c r="V63">
        <f>_xlfn.IFNA(VLOOKUP(B63, '2019 Executed Evictions'!A:B, 2, FALSE), 0)</f>
        <v>661</v>
      </c>
    </row>
    <row r="64" spans="1:22" ht="13" x14ac:dyDescent="0.15">
      <c r="A64" s="13" t="s">
        <v>26</v>
      </c>
      <c r="B64" s="14">
        <v>11236</v>
      </c>
      <c r="C64" s="15">
        <f>VLOOKUP(B64,'populations '!A$1:B$236,2,FALSE)</f>
        <v>100844</v>
      </c>
      <c r="D64" s="15">
        <v>1998</v>
      </c>
      <c r="E64" s="16">
        <f>(D64/C64)*100000</f>
        <v>1981.2780135655073</v>
      </c>
      <c r="F64" s="15">
        <v>1553</v>
      </c>
      <c r="G64" s="17">
        <f>(F64/C64)*100000</f>
        <v>1540.0023799135299</v>
      </c>
      <c r="H64" s="15">
        <v>299</v>
      </c>
      <c r="I64" s="21">
        <v>70793</v>
      </c>
      <c r="J64" s="20">
        <v>0.15790000000000001</v>
      </c>
      <c r="K64" s="20">
        <v>8.8700000000000001E-2</v>
      </c>
      <c r="L64" s="20">
        <v>0.75339999999999996</v>
      </c>
      <c r="M64" s="20">
        <v>5.7299999999999997E-2</v>
      </c>
      <c r="N64" s="20">
        <v>0.85980000000000001</v>
      </c>
      <c r="O64" s="20">
        <v>1.1999999999999999E-3</v>
      </c>
      <c r="P64" s="20">
        <v>2.69E-2</v>
      </c>
      <c r="Q64" s="20">
        <v>1E-4</v>
      </c>
      <c r="R64" s="20">
        <v>4.07E-2</v>
      </c>
      <c r="S64" s="20">
        <v>1.41E-2</v>
      </c>
      <c r="T64" s="20">
        <v>2.8E-3</v>
      </c>
      <c r="U64" s="20">
        <v>1.1299999999999999E-2</v>
      </c>
      <c r="V64">
        <f>_xlfn.IFNA(VLOOKUP(B64, '2019 Executed Evictions'!A:B, 2, FALSE), 0)</f>
        <v>815</v>
      </c>
    </row>
    <row r="65" spans="1:22" ht="13" x14ac:dyDescent="0.15">
      <c r="A65" s="13" t="s">
        <v>23</v>
      </c>
      <c r="B65" s="14">
        <v>11106</v>
      </c>
      <c r="C65" s="15">
        <v>37690</v>
      </c>
      <c r="D65" s="15">
        <v>737</v>
      </c>
      <c r="E65" s="16">
        <f>(D65/C65)*100000</f>
        <v>1955.4258423985143</v>
      </c>
      <c r="F65" s="15">
        <v>602</v>
      </c>
      <c r="G65" s="17">
        <f>(F65/C65)*100000</f>
        <v>1597.2406473865747</v>
      </c>
      <c r="H65" s="15">
        <v>80</v>
      </c>
      <c r="I65" s="21">
        <v>68530</v>
      </c>
      <c r="J65" s="20">
        <v>0.29909999999999998</v>
      </c>
      <c r="K65" s="20">
        <v>0.23699999999999999</v>
      </c>
      <c r="L65" s="20">
        <v>0.46389999999999998</v>
      </c>
      <c r="M65" s="20">
        <v>0.53339999999999999</v>
      </c>
      <c r="N65" s="20">
        <v>7.7299999999999994E-2</v>
      </c>
      <c r="O65" s="20">
        <v>1.6000000000000001E-3</v>
      </c>
      <c r="P65" s="20">
        <v>0.21060000000000001</v>
      </c>
      <c r="Q65" s="20">
        <v>2.0000000000000001E-4</v>
      </c>
      <c r="R65" s="20">
        <v>0.12859999999999999</v>
      </c>
      <c r="S65" s="20">
        <v>4.8300000000000003E-2</v>
      </c>
      <c r="T65" s="20">
        <v>1.43E-2</v>
      </c>
      <c r="U65" s="20">
        <v>3.4000000000000002E-2</v>
      </c>
      <c r="V65">
        <f>_xlfn.IFNA(VLOOKUP(B65, '2019 Executed Evictions'!A:B, 2, FALSE), 0)</f>
        <v>171</v>
      </c>
    </row>
    <row r="66" spans="1:22" ht="13" x14ac:dyDescent="0.15">
      <c r="A66" s="13" t="s">
        <v>26</v>
      </c>
      <c r="B66" s="14">
        <v>11237</v>
      </c>
      <c r="C66" s="15">
        <f>VLOOKUP(B66,'populations '!A$1:B$236,2,FALSE)</f>
        <v>48876</v>
      </c>
      <c r="D66" s="15">
        <v>953</v>
      </c>
      <c r="E66" s="16">
        <f>(D66/C66)*100000</f>
        <v>1949.8322284966036</v>
      </c>
      <c r="F66" s="15">
        <v>787</v>
      </c>
      <c r="G66" s="17">
        <f>(F66/C66)*100000</f>
        <v>1610.1972338161879</v>
      </c>
      <c r="H66" s="15">
        <v>201</v>
      </c>
      <c r="I66" s="21">
        <v>53303</v>
      </c>
      <c r="J66" s="20">
        <v>0.36449999999999999</v>
      </c>
      <c r="K66" s="20">
        <v>0.28370000000000001</v>
      </c>
      <c r="L66" s="20">
        <v>0.3518</v>
      </c>
      <c r="M66" s="20">
        <v>0.37190000000000001</v>
      </c>
      <c r="N66" s="20">
        <v>0.13819999999999999</v>
      </c>
      <c r="O66" s="20">
        <v>1.1900000000000001E-2</v>
      </c>
      <c r="P66" s="20">
        <v>6.8400000000000002E-2</v>
      </c>
      <c r="Q66" s="20">
        <v>1E-3</v>
      </c>
      <c r="R66" s="20">
        <v>0.36969999999999997</v>
      </c>
      <c r="S66" s="20">
        <v>3.8899999999999997E-2</v>
      </c>
      <c r="T66" s="20">
        <v>1.55E-2</v>
      </c>
      <c r="U66" s="20">
        <v>2.3400000000000001E-2</v>
      </c>
      <c r="V66">
        <f>_xlfn.IFNA(VLOOKUP(B66, '2019 Executed Evictions'!A:B, 2, FALSE), 0)</f>
        <v>223</v>
      </c>
    </row>
    <row r="67" spans="1:22" ht="13" x14ac:dyDescent="0.15">
      <c r="A67" s="13" t="s">
        <v>26</v>
      </c>
      <c r="B67" s="14">
        <v>11205</v>
      </c>
      <c r="C67" s="15">
        <f>VLOOKUP(B67,'populations '!A$1:B$236,2,FALSE)</f>
        <v>46843</v>
      </c>
      <c r="D67" s="15">
        <v>906</v>
      </c>
      <c r="E67" s="16">
        <f>(D67/C67)*100000</f>
        <v>1934.1203594987512</v>
      </c>
      <c r="F67" s="15">
        <v>728</v>
      </c>
      <c r="G67" s="17">
        <f>(F67/C67)*100000</f>
        <v>1554.1276177870759</v>
      </c>
      <c r="H67" s="15">
        <v>130</v>
      </c>
      <c r="I67" s="21">
        <v>58872</v>
      </c>
      <c r="J67" s="20">
        <v>0.24560000000000001</v>
      </c>
      <c r="K67" s="20">
        <v>0.15440000000000001</v>
      </c>
      <c r="L67" s="20">
        <v>0.6</v>
      </c>
      <c r="M67" s="20">
        <v>0.51380000000000003</v>
      </c>
      <c r="N67" s="20">
        <v>0.31</v>
      </c>
      <c r="O67" s="20">
        <v>6.1000000000000004E-3</v>
      </c>
      <c r="P67" s="20">
        <v>6.3299999999999995E-2</v>
      </c>
      <c r="Q67" s="20">
        <v>1E-4</v>
      </c>
      <c r="R67" s="20">
        <v>6.7100000000000007E-2</v>
      </c>
      <c r="S67" s="20">
        <v>3.95E-2</v>
      </c>
      <c r="T67" s="20">
        <v>6.1999999999999998E-3</v>
      </c>
      <c r="U67" s="20">
        <v>3.3399999999999999E-2</v>
      </c>
      <c r="V67">
        <f>_xlfn.IFNA(VLOOKUP(B67, '2019 Executed Evictions'!A:B, 2, FALSE), 0)</f>
        <v>221</v>
      </c>
    </row>
    <row r="68" spans="1:22" ht="13" x14ac:dyDescent="0.15">
      <c r="A68" s="13" t="s">
        <v>23</v>
      </c>
      <c r="B68" s="14">
        <v>11104</v>
      </c>
      <c r="C68" s="29">
        <v>25114</v>
      </c>
      <c r="D68" s="15">
        <v>482</v>
      </c>
      <c r="E68" s="16">
        <f>(D68/C68)*100000</f>
        <v>1919.2482280799554</v>
      </c>
      <c r="F68" s="15">
        <v>399</v>
      </c>
      <c r="G68" s="17">
        <f>(F68/C68)*100000</f>
        <v>1588.755275941706</v>
      </c>
      <c r="H68" s="15">
        <v>86</v>
      </c>
      <c r="I68" s="21">
        <v>67751</v>
      </c>
      <c r="J68" s="20">
        <v>0.31919999999999998</v>
      </c>
      <c r="K68" s="20">
        <v>0.2984</v>
      </c>
      <c r="L68" s="20">
        <v>0.38240000000000002</v>
      </c>
      <c r="M68" s="20">
        <v>0.62929999999999997</v>
      </c>
      <c r="N68" s="20">
        <v>2.06E-2</v>
      </c>
      <c r="O68" s="20">
        <v>3.2000000000000002E-3</v>
      </c>
      <c r="P68" s="20">
        <v>0.2424</v>
      </c>
      <c r="Q68" s="20">
        <v>0</v>
      </c>
      <c r="R68" s="20">
        <v>7.1099999999999997E-2</v>
      </c>
      <c r="S68" s="20">
        <v>3.3399999999999999E-2</v>
      </c>
      <c r="T68" s="20">
        <v>5.4999999999999997E-3</v>
      </c>
      <c r="U68" s="20">
        <v>2.8000000000000001E-2</v>
      </c>
      <c r="V68">
        <f>_xlfn.IFNA(VLOOKUP(B68, '2019 Executed Evictions'!A:B, 2, FALSE), 0)</f>
        <v>141</v>
      </c>
    </row>
    <row r="69" spans="1:22" ht="13" x14ac:dyDescent="0.15">
      <c r="A69" s="13" t="s">
        <v>23</v>
      </c>
      <c r="B69" s="14">
        <v>11416</v>
      </c>
      <c r="C69" s="15">
        <f>VLOOKUP(B69,'populations '!A$1:B$236,2,FALSE)</f>
        <v>26744</v>
      </c>
      <c r="D69" s="15">
        <v>508</v>
      </c>
      <c r="E69" s="16">
        <f>(D69/C69)*100000</f>
        <v>1899.4914747233024</v>
      </c>
      <c r="F69" s="15">
        <v>396</v>
      </c>
      <c r="G69" s="17">
        <f>(F69/C69)*100000</f>
        <v>1480.7059527370625</v>
      </c>
      <c r="H69" s="15">
        <v>76</v>
      </c>
      <c r="I69" s="21">
        <v>73370</v>
      </c>
      <c r="J69" s="20">
        <v>0.35820000000000002</v>
      </c>
      <c r="K69" s="20">
        <v>0.2442</v>
      </c>
      <c r="L69" s="20">
        <v>0.39760000000000001</v>
      </c>
      <c r="M69" s="20">
        <v>0.28289999999999998</v>
      </c>
      <c r="N69" s="20">
        <v>6.2199999999999998E-2</v>
      </c>
      <c r="O69" s="20">
        <v>5.0000000000000001E-4</v>
      </c>
      <c r="P69" s="20">
        <v>0.33069999999999999</v>
      </c>
      <c r="Q69" s="20">
        <v>1.1000000000000001E-3</v>
      </c>
      <c r="R69" s="20">
        <v>0.2515</v>
      </c>
      <c r="S69" s="20">
        <v>7.0999999999999994E-2</v>
      </c>
      <c r="T69" s="20">
        <v>4.2999999999999997E-2</v>
      </c>
      <c r="U69" s="20">
        <v>2.8000000000000001E-2</v>
      </c>
      <c r="V69">
        <f>_xlfn.IFNA(VLOOKUP(B69, '2019 Executed Evictions'!A:B, 2, FALSE), 0)</f>
        <v>180</v>
      </c>
    </row>
    <row r="70" spans="1:22" ht="13" x14ac:dyDescent="0.15">
      <c r="A70" s="13" t="s">
        <v>25</v>
      </c>
      <c r="B70" s="14">
        <v>10303</v>
      </c>
      <c r="C70" s="15">
        <f>VLOOKUP(B70,'populations '!A$1:B$236,2,FALSE)</f>
        <v>27401</v>
      </c>
      <c r="D70" s="15">
        <v>519</v>
      </c>
      <c r="E70" s="16">
        <f>(D70/C70)*100000</f>
        <v>1894.0914565161854</v>
      </c>
      <c r="F70" s="15">
        <v>411</v>
      </c>
      <c r="G70" s="17">
        <f>(F70/C70)*100000</f>
        <v>1499.945257472355</v>
      </c>
      <c r="H70" s="15">
        <v>84</v>
      </c>
      <c r="I70" s="21">
        <v>67215</v>
      </c>
      <c r="J70" s="20">
        <v>0.31259999999999999</v>
      </c>
      <c r="K70" s="20">
        <v>0.13139999999999999</v>
      </c>
      <c r="L70" s="20">
        <v>0.55600000000000005</v>
      </c>
      <c r="M70" s="20">
        <v>0.46800000000000003</v>
      </c>
      <c r="N70" s="20">
        <v>0.34279999999999999</v>
      </c>
      <c r="O70" s="20">
        <v>1.1999999999999999E-3</v>
      </c>
      <c r="P70" s="20">
        <v>7.7299999999999994E-2</v>
      </c>
      <c r="Q70" s="20">
        <v>0</v>
      </c>
      <c r="R70" s="20">
        <v>8.0100000000000005E-2</v>
      </c>
      <c r="S70" s="20">
        <v>3.0499999999999999E-2</v>
      </c>
      <c r="T70" s="20">
        <v>4.5999999999999999E-3</v>
      </c>
      <c r="U70" s="20">
        <v>2.5999999999999999E-2</v>
      </c>
      <c r="V70">
        <f>_xlfn.IFNA(VLOOKUP(B70, '2019 Executed Evictions'!A:B, 2, FALSE), 0)</f>
        <v>245</v>
      </c>
    </row>
    <row r="71" spans="1:22" ht="13" x14ac:dyDescent="0.15">
      <c r="A71" s="13" t="s">
        <v>23</v>
      </c>
      <c r="B71" s="14">
        <v>11372</v>
      </c>
      <c r="C71" s="15">
        <f>VLOOKUP(B71,'populations '!A$1:B$236,2,FALSE)</f>
        <v>62854</v>
      </c>
      <c r="D71" s="15">
        <v>1186</v>
      </c>
      <c r="E71" s="16">
        <f>(D71/C71)*100000</f>
        <v>1886.9125274445539</v>
      </c>
      <c r="F71" s="15">
        <v>983</v>
      </c>
      <c r="G71" s="17">
        <f>(F71/C71)*100000</f>
        <v>1563.9418334553093</v>
      </c>
      <c r="H71" s="15">
        <v>255</v>
      </c>
      <c r="I71" s="21">
        <v>60659</v>
      </c>
      <c r="J71" s="20">
        <v>0.33260000000000001</v>
      </c>
      <c r="K71" s="20">
        <v>0.46060000000000001</v>
      </c>
      <c r="L71" s="20">
        <v>0.20680000000000001</v>
      </c>
      <c r="M71" s="20">
        <v>0.54420000000000002</v>
      </c>
      <c r="N71" s="20">
        <v>2.75E-2</v>
      </c>
      <c r="O71" s="20">
        <v>3.5000000000000001E-3</v>
      </c>
      <c r="P71" s="20">
        <v>0.2104</v>
      </c>
      <c r="Q71" s="20">
        <v>1.2999999999999999E-3</v>
      </c>
      <c r="R71" s="20">
        <v>0.17649999999999999</v>
      </c>
      <c r="S71" s="20">
        <v>3.6600000000000001E-2</v>
      </c>
      <c r="T71" s="20">
        <v>1.37E-2</v>
      </c>
      <c r="U71" s="20">
        <v>2.29E-2</v>
      </c>
      <c r="V71">
        <f>_xlfn.IFNA(VLOOKUP(B71, '2019 Executed Evictions'!A:B, 2, FALSE), 0)</f>
        <v>319</v>
      </c>
    </row>
    <row r="72" spans="1:22" ht="13" x14ac:dyDescent="0.15">
      <c r="A72" s="13" t="s">
        <v>22</v>
      </c>
      <c r="B72" s="14">
        <v>10469</v>
      </c>
      <c r="C72" s="15">
        <f>VLOOKUP(B72,'populations '!A$1:B$236,2,FALSE)</f>
        <v>72384</v>
      </c>
      <c r="D72" s="15">
        <v>1365</v>
      </c>
      <c r="E72" s="16">
        <f>(D72/C72)*100000</f>
        <v>1885.7758620689656</v>
      </c>
      <c r="F72" s="15">
        <v>1105</v>
      </c>
      <c r="G72" s="17">
        <f>(F72/C72)*100000</f>
        <v>1526.5804597701149</v>
      </c>
      <c r="H72" s="15">
        <v>209</v>
      </c>
      <c r="I72" s="21">
        <v>65399</v>
      </c>
      <c r="J72" s="20">
        <v>0.25900000000000001</v>
      </c>
      <c r="K72" s="20">
        <v>0.13569999999999999</v>
      </c>
      <c r="L72" s="20">
        <v>0.60529999999999995</v>
      </c>
      <c r="M72" s="20">
        <v>0.1762</v>
      </c>
      <c r="N72" s="20">
        <v>0.5655</v>
      </c>
      <c r="O72" s="20">
        <v>6.3E-3</v>
      </c>
      <c r="P72" s="20">
        <v>6.2100000000000002E-2</v>
      </c>
      <c r="Q72" s="20">
        <v>0</v>
      </c>
      <c r="R72" s="20">
        <v>0.153</v>
      </c>
      <c r="S72" s="20">
        <v>3.6900000000000002E-2</v>
      </c>
      <c r="T72" s="20">
        <v>2.3400000000000001E-2</v>
      </c>
      <c r="U72" s="20">
        <v>1.35E-2</v>
      </c>
      <c r="V72">
        <f>_xlfn.IFNA(VLOOKUP(B72, '2019 Executed Evictions'!A:B, 2, FALSE), 0)</f>
        <v>602</v>
      </c>
    </row>
    <row r="73" spans="1:22" ht="13" x14ac:dyDescent="0.15">
      <c r="A73" s="13" t="s">
        <v>26</v>
      </c>
      <c r="B73" s="14">
        <v>11219</v>
      </c>
      <c r="C73" s="15">
        <f>VLOOKUP(B73,'populations '!A$1:B$236,2,FALSE)</f>
        <v>89371</v>
      </c>
      <c r="D73" s="15">
        <v>1657</v>
      </c>
      <c r="E73" s="16">
        <f>(D73/C73)*100000</f>
        <v>1854.0689932976022</v>
      </c>
      <c r="F73" s="15">
        <v>1507</v>
      </c>
      <c r="G73" s="17">
        <f>(F73/C73)*100000</f>
        <v>1686.229313759497</v>
      </c>
      <c r="H73" s="15">
        <v>411</v>
      </c>
      <c r="I73" s="21">
        <v>40683</v>
      </c>
      <c r="J73" s="20">
        <v>0.37590000000000001</v>
      </c>
      <c r="K73" s="20">
        <v>0.3987</v>
      </c>
      <c r="L73" s="20">
        <v>0.22550000000000001</v>
      </c>
      <c r="M73" s="20">
        <v>0.66679999999999995</v>
      </c>
      <c r="N73" s="20">
        <v>1.1900000000000001E-2</v>
      </c>
      <c r="O73" s="20">
        <v>3.3E-3</v>
      </c>
      <c r="P73" s="20">
        <v>0.23769999999999999</v>
      </c>
      <c r="Q73" s="20">
        <v>2.0000000000000001E-4</v>
      </c>
      <c r="R73" s="20">
        <v>7.0499999999999993E-2</v>
      </c>
      <c r="S73" s="20">
        <v>9.7000000000000003E-3</v>
      </c>
      <c r="T73" s="20">
        <v>3.0000000000000001E-3</v>
      </c>
      <c r="U73" s="20">
        <v>6.6E-3</v>
      </c>
      <c r="V73">
        <f>_xlfn.IFNA(VLOOKUP(B73, '2019 Executed Evictions'!A:B, 2, FALSE), 0)</f>
        <v>182</v>
      </c>
    </row>
    <row r="74" spans="1:22" ht="13" x14ac:dyDescent="0.15">
      <c r="A74" s="13" t="s">
        <v>23</v>
      </c>
      <c r="B74" s="14">
        <v>11368</v>
      </c>
      <c r="C74" s="15">
        <f>VLOOKUP(B74,'populations '!A$1:B$236,2,FALSE)</f>
        <v>112088</v>
      </c>
      <c r="D74" s="15">
        <v>2067</v>
      </c>
      <c r="E74" s="16">
        <f>(D74/C74)*100000</f>
        <v>1844.0867889515382</v>
      </c>
      <c r="F74" s="15">
        <v>1670</v>
      </c>
      <c r="G74" s="17">
        <f>(F74/C74)*100000</f>
        <v>1489.9007922346727</v>
      </c>
      <c r="H74" s="15">
        <v>483</v>
      </c>
      <c r="I74" s="21">
        <v>54211</v>
      </c>
      <c r="J74" s="20">
        <v>0.32290000000000002</v>
      </c>
      <c r="K74" s="20">
        <v>0.55279999999999996</v>
      </c>
      <c r="L74" s="20">
        <v>0.12429999999999999</v>
      </c>
      <c r="M74" s="20">
        <v>0.3644</v>
      </c>
      <c r="N74" s="20">
        <v>9.2499999999999999E-2</v>
      </c>
      <c r="O74" s="20">
        <v>8.0000000000000002E-3</v>
      </c>
      <c r="P74" s="20">
        <v>0.1216</v>
      </c>
      <c r="Q74" s="20">
        <v>1E-4</v>
      </c>
      <c r="R74" s="20">
        <v>0.38740000000000002</v>
      </c>
      <c r="S74" s="20">
        <v>2.6100000000000002E-2</v>
      </c>
      <c r="T74" s="20">
        <v>1.04E-2</v>
      </c>
      <c r="U74" s="20">
        <v>1.5699999999999999E-2</v>
      </c>
      <c r="V74">
        <f>_xlfn.IFNA(VLOOKUP(B74, '2019 Executed Evictions'!A:B, 2, FALSE), 0)</f>
        <v>657</v>
      </c>
    </row>
    <row r="75" spans="1:22" ht="13" x14ac:dyDescent="0.15">
      <c r="A75" s="13" t="s">
        <v>23</v>
      </c>
      <c r="B75" s="14">
        <v>11369</v>
      </c>
      <c r="C75" s="15">
        <f>VLOOKUP(B75,'populations '!A$1:B$236,2,FALSE)</f>
        <v>31481</v>
      </c>
      <c r="D75" s="15">
        <v>578</v>
      </c>
      <c r="E75" s="16">
        <f>(D75/C75)*100000</f>
        <v>1836.0280804294655</v>
      </c>
      <c r="F75" s="15">
        <v>463</v>
      </c>
      <c r="G75" s="17">
        <f>(F75/C75)*100000</f>
        <v>1470.7283758457481</v>
      </c>
      <c r="H75" s="15">
        <v>85</v>
      </c>
      <c r="I75" s="21">
        <v>54184</v>
      </c>
      <c r="J75" s="20">
        <v>0.31929999999999997</v>
      </c>
      <c r="K75" s="20">
        <v>0.40899999999999997</v>
      </c>
      <c r="L75" s="20">
        <v>0.27179999999999999</v>
      </c>
      <c r="M75" s="20">
        <v>0.2596</v>
      </c>
      <c r="N75" s="20">
        <v>0.1714</v>
      </c>
      <c r="O75" s="20">
        <v>3.2000000000000002E-3</v>
      </c>
      <c r="P75" s="20">
        <v>0.1313</v>
      </c>
      <c r="Q75" s="20">
        <v>2.0000000000000001E-4</v>
      </c>
      <c r="R75" s="20">
        <v>0.39939999999999998</v>
      </c>
      <c r="S75" s="20">
        <v>3.4799999999999998E-2</v>
      </c>
      <c r="T75" s="20">
        <v>1.32E-2</v>
      </c>
      <c r="U75" s="20">
        <v>2.1600000000000001E-2</v>
      </c>
      <c r="V75">
        <f>_xlfn.IFNA(VLOOKUP(B75, '2019 Executed Evictions'!A:B, 2, FALSE), 0)</f>
        <v>120</v>
      </c>
    </row>
    <row r="76" spans="1:22" ht="13" x14ac:dyDescent="0.15">
      <c r="A76" s="13" t="s">
        <v>23</v>
      </c>
      <c r="B76" s="14">
        <v>11423</v>
      </c>
      <c r="C76" s="15">
        <f>VLOOKUP(B76,'populations '!A$1:B$236,2,FALSE)</f>
        <v>30104</v>
      </c>
      <c r="D76" s="15">
        <v>544</v>
      </c>
      <c r="E76" s="16">
        <f>(D76/C76)*100000</f>
        <v>1807.0688280627157</v>
      </c>
      <c r="F76" s="15">
        <v>437</v>
      </c>
      <c r="G76" s="17">
        <f>(F76/C76)*100000</f>
        <v>1451.6343343077331</v>
      </c>
      <c r="H76" s="15">
        <v>102</v>
      </c>
      <c r="I76" s="21">
        <v>71194</v>
      </c>
      <c r="J76" s="20">
        <v>0.24349999999999999</v>
      </c>
      <c r="K76" s="20">
        <v>0.16980000000000001</v>
      </c>
      <c r="L76" s="20">
        <v>0.5867</v>
      </c>
      <c r="M76" s="20">
        <v>0.13009999999999999</v>
      </c>
      <c r="N76" s="20">
        <v>0.38890000000000002</v>
      </c>
      <c r="O76" s="20">
        <v>3.7000000000000002E-3</v>
      </c>
      <c r="P76" s="20">
        <v>0.28699999999999998</v>
      </c>
      <c r="Q76" s="20">
        <v>0</v>
      </c>
      <c r="R76" s="20">
        <v>0.14610000000000001</v>
      </c>
      <c r="S76" s="20">
        <v>4.41E-2</v>
      </c>
      <c r="T76" s="20">
        <v>1.8100000000000002E-2</v>
      </c>
      <c r="U76" s="20">
        <v>2.5999999999999999E-2</v>
      </c>
      <c r="V76">
        <f>_xlfn.IFNA(VLOOKUP(B76, '2019 Executed Evictions'!A:B, 2, FALSE), 0)</f>
        <v>251</v>
      </c>
    </row>
    <row r="77" spans="1:22" ht="13" x14ac:dyDescent="0.15">
      <c r="A77" s="13" t="s">
        <v>23</v>
      </c>
      <c r="B77" s="14">
        <v>11103</v>
      </c>
      <c r="C77" s="15">
        <f>VLOOKUP(B77,'populations '!A$1:B$236,2,FALSE)</f>
        <v>35995</v>
      </c>
      <c r="D77" s="15">
        <v>640</v>
      </c>
      <c r="E77" s="16">
        <f>(D77/C77)*100000</f>
        <v>1778.0247256563412</v>
      </c>
      <c r="F77" s="15">
        <v>516</v>
      </c>
      <c r="G77" s="17">
        <f>(F77/C77)*100000</f>
        <v>1433.5324350604251</v>
      </c>
      <c r="H77" s="15">
        <v>112</v>
      </c>
      <c r="I77" s="21">
        <v>76234</v>
      </c>
      <c r="J77" s="20">
        <v>0.31740000000000002</v>
      </c>
      <c r="K77" s="20">
        <v>0.20680000000000001</v>
      </c>
      <c r="L77" s="20">
        <v>0.4758</v>
      </c>
      <c r="M77" s="20">
        <v>0.70150000000000001</v>
      </c>
      <c r="N77" s="20">
        <v>2.5899999999999999E-2</v>
      </c>
      <c r="O77" s="20">
        <v>1.9E-3</v>
      </c>
      <c r="P77" s="20">
        <v>0.13869999999999999</v>
      </c>
      <c r="Q77" s="20">
        <v>1.1000000000000001E-3</v>
      </c>
      <c r="R77" s="20">
        <v>9.5799999999999996E-2</v>
      </c>
      <c r="S77" s="20">
        <v>3.5099999999999999E-2</v>
      </c>
      <c r="T77" s="20">
        <v>1.01E-2</v>
      </c>
      <c r="U77" s="20">
        <v>2.4899999999999999E-2</v>
      </c>
      <c r="V77">
        <f>_xlfn.IFNA(VLOOKUP(B77, '2019 Executed Evictions'!A:B, 2, FALSE), 0)</f>
        <v>135</v>
      </c>
    </row>
    <row r="78" spans="1:22" ht="13" x14ac:dyDescent="0.15">
      <c r="A78" s="13" t="s">
        <v>23</v>
      </c>
      <c r="B78" s="14">
        <v>11377</v>
      </c>
      <c r="C78" s="15">
        <f>VLOOKUP(B78,'populations '!A$1:B$236,2,FALSE)</f>
        <v>83825</v>
      </c>
      <c r="D78" s="15">
        <v>1482</v>
      </c>
      <c r="E78" s="16">
        <f>(D78/C78)*100000</f>
        <v>1767.9689830002981</v>
      </c>
      <c r="F78" s="15">
        <v>1232</v>
      </c>
      <c r="G78" s="17">
        <f>(F78/C78)*100000</f>
        <v>1469.7286012526097</v>
      </c>
      <c r="H78" s="15">
        <v>219</v>
      </c>
      <c r="I78" s="21">
        <v>58948</v>
      </c>
      <c r="J78" s="20">
        <v>0.32069999999999999</v>
      </c>
      <c r="K78" s="20">
        <v>0.43109999999999998</v>
      </c>
      <c r="L78" s="20">
        <v>0.24829999999999999</v>
      </c>
      <c r="M78" s="20">
        <v>0.47239999999999999</v>
      </c>
      <c r="N78" s="20">
        <v>3.0099999999999998E-2</v>
      </c>
      <c r="O78" s="20">
        <v>4.1999999999999997E-3</v>
      </c>
      <c r="P78" s="20">
        <v>0.37130000000000002</v>
      </c>
      <c r="Q78" s="20">
        <v>0</v>
      </c>
      <c r="R78" s="20">
        <v>8.9599999999999999E-2</v>
      </c>
      <c r="S78" s="20">
        <v>3.2399999999999998E-2</v>
      </c>
      <c r="T78" s="20">
        <v>9.5999999999999992E-3</v>
      </c>
      <c r="U78" s="20">
        <v>2.2800000000000001E-2</v>
      </c>
      <c r="V78">
        <f>_xlfn.IFNA(VLOOKUP(B78, '2019 Executed Evictions'!A:B, 2, FALSE), 0)</f>
        <v>306</v>
      </c>
    </row>
    <row r="79" spans="1:22" ht="13" x14ac:dyDescent="0.15">
      <c r="A79" s="13" t="s">
        <v>23</v>
      </c>
      <c r="B79" s="14">
        <v>11435</v>
      </c>
      <c r="C79" s="15">
        <f>VLOOKUP(B79,'populations '!A$1:B$236,2,FALSE)</f>
        <v>59605</v>
      </c>
      <c r="D79" s="15">
        <v>1052</v>
      </c>
      <c r="E79" s="16">
        <f>(D79/C79)*100000</f>
        <v>1764.9526046472613</v>
      </c>
      <c r="F79" s="15">
        <v>828</v>
      </c>
      <c r="G79" s="17">
        <f>(F79/C79)*100000</f>
        <v>1389.145205939099</v>
      </c>
      <c r="H79" s="15">
        <v>194</v>
      </c>
      <c r="I79" s="21">
        <v>66137</v>
      </c>
      <c r="J79" s="20">
        <v>0.24460000000000001</v>
      </c>
      <c r="K79" s="20">
        <v>0.32119999999999999</v>
      </c>
      <c r="L79" s="20">
        <v>0.43419999999999997</v>
      </c>
      <c r="M79" s="20">
        <v>0.17849999999999999</v>
      </c>
      <c r="N79" s="20">
        <v>0.2442</v>
      </c>
      <c r="O79" s="20">
        <v>6.8999999999999999E-3</v>
      </c>
      <c r="P79" s="20">
        <v>0.2336</v>
      </c>
      <c r="Q79" s="20">
        <v>1E-4</v>
      </c>
      <c r="R79" s="20">
        <v>0.29780000000000001</v>
      </c>
      <c r="S79" s="20">
        <v>3.8899999999999997E-2</v>
      </c>
      <c r="T79" s="20">
        <v>1.52E-2</v>
      </c>
      <c r="U79" s="20">
        <v>2.3699999999999999E-2</v>
      </c>
      <c r="V79">
        <f>_xlfn.IFNA(VLOOKUP(B79, '2019 Executed Evictions'!A:B, 2, FALSE), 0)</f>
        <v>433</v>
      </c>
    </row>
    <row r="80" spans="1:22" ht="13" x14ac:dyDescent="0.15">
      <c r="A80" s="13" t="s">
        <v>23</v>
      </c>
      <c r="B80" s="14">
        <v>11436</v>
      </c>
      <c r="C80" s="15">
        <f>VLOOKUP(B80,'populations '!A$1:B$236,2,FALSE)</f>
        <v>19167</v>
      </c>
      <c r="D80" s="15">
        <v>336</v>
      </c>
      <c r="E80" s="16">
        <f>(D80/C80)*100000</f>
        <v>1753.0129910784162</v>
      </c>
      <c r="F80" s="15">
        <v>262</v>
      </c>
      <c r="G80" s="17">
        <f>(F80/C80)*100000</f>
        <v>1366.9327489956697</v>
      </c>
      <c r="H80" s="15">
        <v>60</v>
      </c>
      <c r="I80" s="21">
        <v>75222</v>
      </c>
      <c r="J80" s="20">
        <v>0.11409999999999999</v>
      </c>
      <c r="K80" s="20">
        <v>7.4099999999999999E-2</v>
      </c>
      <c r="L80" s="20">
        <v>0.81179999999999997</v>
      </c>
      <c r="M80" s="20">
        <v>5.16E-2</v>
      </c>
      <c r="N80" s="20">
        <v>0.62870000000000004</v>
      </c>
      <c r="O80" s="20">
        <v>2.3999999999999998E-3</v>
      </c>
      <c r="P80" s="20">
        <v>9.0700000000000003E-2</v>
      </c>
      <c r="Q80" s="20">
        <v>0</v>
      </c>
      <c r="R80" s="20">
        <v>0.1699</v>
      </c>
      <c r="S80" s="20">
        <v>5.6599999999999998E-2</v>
      </c>
      <c r="T80" s="20">
        <v>2.76E-2</v>
      </c>
      <c r="U80" s="20">
        <v>2.9000000000000001E-2</v>
      </c>
      <c r="V80">
        <f>_xlfn.IFNA(VLOOKUP(B80, '2019 Executed Evictions'!A:B, 2, FALSE), 0)</f>
        <v>174</v>
      </c>
    </row>
    <row r="81" spans="1:22" ht="13" x14ac:dyDescent="0.15">
      <c r="A81" s="13" t="s">
        <v>25</v>
      </c>
      <c r="B81" s="14">
        <v>10302</v>
      </c>
      <c r="C81" s="15">
        <f>VLOOKUP(B81,'populations '!A$1:B$236,2,FALSE)</f>
        <v>18037</v>
      </c>
      <c r="D81" s="15">
        <v>310</v>
      </c>
      <c r="E81" s="16">
        <f>(D81/C81)*100000</f>
        <v>1718.6893607584409</v>
      </c>
      <c r="F81" s="15">
        <v>261</v>
      </c>
      <c r="G81" s="17">
        <f>(F81/C81)*100000</f>
        <v>1447.0255585740422</v>
      </c>
      <c r="H81" s="15">
        <v>74</v>
      </c>
      <c r="I81" s="21">
        <v>66096</v>
      </c>
      <c r="J81" s="20">
        <v>0.27879999999999999</v>
      </c>
      <c r="K81" s="20">
        <v>0.12280000000000001</v>
      </c>
      <c r="L81" s="20">
        <v>0.59840000000000004</v>
      </c>
      <c r="M81" s="20">
        <v>0.58420000000000005</v>
      </c>
      <c r="N81" s="20">
        <v>0.2198</v>
      </c>
      <c r="O81" s="20">
        <v>1.26E-2</v>
      </c>
      <c r="P81" s="20">
        <v>9.4299999999999995E-2</v>
      </c>
      <c r="Q81" s="20">
        <v>1.1000000000000001E-3</v>
      </c>
      <c r="R81" s="20">
        <v>5.9299999999999999E-2</v>
      </c>
      <c r="S81" s="20">
        <v>2.8799999999999999E-2</v>
      </c>
      <c r="T81" s="20">
        <v>1.15E-2</v>
      </c>
      <c r="U81" s="20">
        <v>1.7299999999999999E-2</v>
      </c>
      <c r="V81">
        <f>_xlfn.IFNA(VLOOKUP(B81, '2019 Executed Evictions'!A:B, 2, FALSE), 0)</f>
        <v>121</v>
      </c>
    </row>
    <row r="82" spans="1:22" ht="13" x14ac:dyDescent="0.15">
      <c r="A82" s="13" t="s">
        <v>24</v>
      </c>
      <c r="B82" s="14">
        <v>10001</v>
      </c>
      <c r="C82" s="15">
        <f>VLOOKUP(B82,'populations '!A$1:B$236,2,FALSE)</f>
        <v>24117</v>
      </c>
      <c r="D82" s="15">
        <v>408</v>
      </c>
      <c r="E82" s="16">
        <f>(D82/C82)*100000</f>
        <v>1691.752705560393</v>
      </c>
      <c r="F82" s="15">
        <v>322</v>
      </c>
      <c r="G82" s="17">
        <f>(F82/C82)*100000</f>
        <v>1335.1577725256043</v>
      </c>
      <c r="H82" s="15">
        <v>50</v>
      </c>
      <c r="I82" s="21">
        <v>92840</v>
      </c>
      <c r="J82" s="20">
        <v>0.1958</v>
      </c>
      <c r="K82" s="20">
        <v>0.12640000000000001</v>
      </c>
      <c r="L82" s="20">
        <v>0.67769999999999997</v>
      </c>
      <c r="M82" s="20">
        <v>0.65</v>
      </c>
      <c r="N82" s="20">
        <v>6.2600000000000003E-2</v>
      </c>
      <c r="O82" s="20">
        <v>6.9999999999999999E-4</v>
      </c>
      <c r="P82" s="20">
        <v>0.223</v>
      </c>
      <c r="Q82" s="20">
        <v>8.9999999999999998E-4</v>
      </c>
      <c r="R82" s="20">
        <v>3.3099999999999997E-2</v>
      </c>
      <c r="S82" s="20">
        <v>2.9700000000000001E-2</v>
      </c>
      <c r="T82" s="20">
        <v>1.6000000000000001E-3</v>
      </c>
      <c r="U82" s="20">
        <v>2.8199999999999999E-2</v>
      </c>
      <c r="V82">
        <f>_xlfn.IFNA(VLOOKUP(B82, '2019 Executed Evictions'!A:B, 2, FALSE), 0)</f>
        <v>151</v>
      </c>
    </row>
    <row r="83" spans="1:22" ht="13" x14ac:dyDescent="0.15">
      <c r="A83" s="13" t="s">
        <v>24</v>
      </c>
      <c r="B83" s="14">
        <v>10002</v>
      </c>
      <c r="C83" s="15">
        <f>VLOOKUP(B83,'populations '!A$1:B$236,2,FALSE)</f>
        <v>74479</v>
      </c>
      <c r="D83" s="15">
        <v>1260</v>
      </c>
      <c r="E83" s="16">
        <f>(D83/C83)*100000</f>
        <v>1691.7520374870769</v>
      </c>
      <c r="F83" s="15">
        <v>991</v>
      </c>
      <c r="G83" s="17">
        <f>(F83/C83)*100000</f>
        <v>1330.5764040870581</v>
      </c>
      <c r="H83" s="15">
        <v>110</v>
      </c>
      <c r="I83" s="21">
        <v>36982</v>
      </c>
      <c r="J83" s="20">
        <v>0.22889999999999999</v>
      </c>
      <c r="K83" s="20">
        <v>0.38319999999999999</v>
      </c>
      <c r="L83" s="20">
        <v>0.38790000000000002</v>
      </c>
      <c r="M83" s="20">
        <v>0.32019999999999998</v>
      </c>
      <c r="N83" s="20">
        <v>8.9099999999999999E-2</v>
      </c>
      <c r="O83" s="20">
        <v>9.7000000000000003E-3</v>
      </c>
      <c r="P83" s="20">
        <v>0.41889999999999999</v>
      </c>
      <c r="Q83" s="20">
        <v>2.9999999999999997E-4</v>
      </c>
      <c r="R83" s="20">
        <v>0.1198</v>
      </c>
      <c r="S83" s="20">
        <v>4.2000000000000003E-2</v>
      </c>
      <c r="T83" s="20">
        <v>5.3E-3</v>
      </c>
      <c r="U83" s="20">
        <v>3.6700000000000003E-2</v>
      </c>
      <c r="V83">
        <f>_xlfn.IFNA(VLOOKUP(B83, '2019 Executed Evictions'!A:B, 2, FALSE), 0)</f>
        <v>246</v>
      </c>
    </row>
    <row r="84" spans="1:22" ht="13" x14ac:dyDescent="0.15">
      <c r="A84" s="13" t="s">
        <v>23</v>
      </c>
      <c r="B84" s="14">
        <v>11415</v>
      </c>
      <c r="C84" s="15">
        <f>VLOOKUP(B84,'populations '!A$1:B$236,2,FALSE)</f>
        <v>18891</v>
      </c>
      <c r="D84" s="15">
        <v>316</v>
      </c>
      <c r="E84" s="16">
        <f>(D84/C84)*100000</f>
        <v>1672.7542215869989</v>
      </c>
      <c r="F84" s="15">
        <v>269</v>
      </c>
      <c r="G84" s="17">
        <f>(F84/C84)*100000</f>
        <v>1423.9584987560213</v>
      </c>
      <c r="H84" s="15">
        <v>72</v>
      </c>
      <c r="I84" s="21">
        <v>70900</v>
      </c>
      <c r="J84" s="20">
        <v>0.33329999999999999</v>
      </c>
      <c r="K84" s="20">
        <v>0.20649999999999999</v>
      </c>
      <c r="L84" s="20">
        <v>0.46029999999999999</v>
      </c>
      <c r="M84" s="20">
        <v>0.60680000000000001</v>
      </c>
      <c r="N84" s="20">
        <v>6.9900000000000004E-2</v>
      </c>
      <c r="O84" s="20">
        <v>1.0999999999999999E-2</v>
      </c>
      <c r="P84" s="20">
        <v>0.16239999999999999</v>
      </c>
      <c r="Q84" s="20">
        <v>8.0000000000000004E-4</v>
      </c>
      <c r="R84" s="20">
        <v>0.1116</v>
      </c>
      <c r="S84" s="20">
        <v>3.7600000000000001E-2</v>
      </c>
      <c r="T84" s="20">
        <v>8.8999999999999999E-3</v>
      </c>
      <c r="U84" s="20">
        <v>2.87E-2</v>
      </c>
      <c r="V84">
        <f>_xlfn.IFNA(VLOOKUP(B84, '2019 Executed Evictions'!A:B, 2, FALSE), 0)</f>
        <v>152</v>
      </c>
    </row>
    <row r="85" spans="1:22" ht="13" x14ac:dyDescent="0.15">
      <c r="A85" s="13" t="s">
        <v>26</v>
      </c>
      <c r="B85" s="14">
        <v>11230</v>
      </c>
      <c r="C85" s="15">
        <f>VLOOKUP(B85,'populations '!A$1:B$236,2,FALSE)</f>
        <v>86139</v>
      </c>
      <c r="D85" s="15">
        <v>1417</v>
      </c>
      <c r="E85" s="16">
        <f>(D85/C85)*100000</f>
        <v>1645.015614297821</v>
      </c>
      <c r="F85" s="15">
        <v>1191</v>
      </c>
      <c r="G85" s="17">
        <f>(F85/C85)*100000</f>
        <v>1382.648974332184</v>
      </c>
      <c r="H85" s="15">
        <v>283</v>
      </c>
      <c r="I85" s="21">
        <v>53070</v>
      </c>
      <c r="J85" s="20">
        <v>0.24229999999999999</v>
      </c>
      <c r="K85" s="20">
        <v>0.29980000000000001</v>
      </c>
      <c r="L85" s="20">
        <v>0.45789999999999997</v>
      </c>
      <c r="M85" s="20">
        <v>0.71109999999999995</v>
      </c>
      <c r="N85" s="20">
        <v>7.4399999999999994E-2</v>
      </c>
      <c r="O85" s="20">
        <v>3.8999999999999998E-3</v>
      </c>
      <c r="P85" s="20">
        <v>0.1331</v>
      </c>
      <c r="Q85" s="20">
        <v>2.9999999999999997E-4</v>
      </c>
      <c r="R85" s="20">
        <v>4.7E-2</v>
      </c>
      <c r="S85" s="20">
        <v>3.0099999999999998E-2</v>
      </c>
      <c r="T85" s="20">
        <v>4.1000000000000003E-3</v>
      </c>
      <c r="U85" s="20">
        <v>2.5999999999999999E-2</v>
      </c>
      <c r="V85">
        <f>_xlfn.IFNA(VLOOKUP(B85, '2019 Executed Evictions'!A:B, 2, FALSE), 0)</f>
        <v>377</v>
      </c>
    </row>
    <row r="86" spans="1:22" ht="13" x14ac:dyDescent="0.15">
      <c r="A86" s="13" t="s">
        <v>23</v>
      </c>
      <c r="B86" s="14">
        <v>11373</v>
      </c>
      <c r="C86" s="15">
        <f>VLOOKUP(B86,'populations '!A$1:B$236,2,FALSE)</f>
        <v>94437</v>
      </c>
      <c r="D86" s="15">
        <v>1552</v>
      </c>
      <c r="E86" s="16">
        <f>(D86/C86)*100000</f>
        <v>1643.4236581001092</v>
      </c>
      <c r="F86" s="15">
        <v>1281</v>
      </c>
      <c r="G86" s="17">
        <f>(F86/C86)*100000</f>
        <v>1356.4598621303091</v>
      </c>
      <c r="H86" s="15">
        <v>279</v>
      </c>
      <c r="I86" s="21">
        <v>54584</v>
      </c>
      <c r="J86" s="20">
        <v>0.35570000000000002</v>
      </c>
      <c r="K86" s="20">
        <v>0.51500000000000001</v>
      </c>
      <c r="L86" s="20">
        <v>0.1293</v>
      </c>
      <c r="M86" s="20">
        <v>0.17899999999999999</v>
      </c>
      <c r="N86" s="20">
        <v>2.01E-2</v>
      </c>
      <c r="O86" s="20">
        <v>6.8999999999999999E-3</v>
      </c>
      <c r="P86" s="20">
        <v>0.48720000000000002</v>
      </c>
      <c r="Q86" s="20">
        <v>1E-4</v>
      </c>
      <c r="R86" s="20">
        <v>0.2828</v>
      </c>
      <c r="S86" s="20">
        <v>2.4E-2</v>
      </c>
      <c r="T86" s="20">
        <v>1.1299999999999999E-2</v>
      </c>
      <c r="U86" s="20">
        <v>1.2699999999999999E-2</v>
      </c>
      <c r="V86">
        <f>_xlfn.IFNA(VLOOKUP(B86, '2019 Executed Evictions'!A:B, 2, FALSE), 0)</f>
        <v>343</v>
      </c>
    </row>
    <row r="87" spans="1:22" ht="13" x14ac:dyDescent="0.15">
      <c r="A87" s="13" t="s">
        <v>26</v>
      </c>
      <c r="B87" s="14">
        <v>11238</v>
      </c>
      <c r="C87" s="15">
        <f>VLOOKUP(B87,'populations '!A$1:B$236,2,FALSE)</f>
        <v>55210</v>
      </c>
      <c r="D87" s="15">
        <v>905</v>
      </c>
      <c r="E87" s="16">
        <f>(D87/C87)*100000</f>
        <v>1639.1957978627061</v>
      </c>
      <c r="F87" s="15">
        <v>714</v>
      </c>
      <c r="G87" s="17">
        <f>(F87/C87)*100000</f>
        <v>1293.2439775403006</v>
      </c>
      <c r="H87" s="15">
        <v>182</v>
      </c>
      <c r="I87" s="21">
        <v>91846</v>
      </c>
      <c r="J87" s="20">
        <v>0.16159999999999999</v>
      </c>
      <c r="K87" s="20">
        <v>4.9500000000000002E-2</v>
      </c>
      <c r="L87" s="20">
        <v>0.78890000000000005</v>
      </c>
      <c r="M87" s="20">
        <v>0.49890000000000001</v>
      </c>
      <c r="N87" s="20">
        <v>0.34110000000000001</v>
      </c>
      <c r="O87" s="20">
        <v>6.9999999999999999E-4</v>
      </c>
      <c r="P87" s="20">
        <v>5.9799999999999999E-2</v>
      </c>
      <c r="Q87" s="20">
        <v>2.9999999999999997E-4</v>
      </c>
      <c r="R87" s="20">
        <v>4.2000000000000003E-2</v>
      </c>
      <c r="S87" s="20">
        <v>5.7299999999999997E-2</v>
      </c>
      <c r="T87" s="20">
        <v>7.4000000000000003E-3</v>
      </c>
      <c r="U87" s="20">
        <v>4.99E-2</v>
      </c>
      <c r="V87">
        <f>_xlfn.IFNA(VLOOKUP(B87, '2019 Executed Evictions'!A:B, 2, FALSE), 0)</f>
        <v>267</v>
      </c>
    </row>
    <row r="88" spans="1:22" ht="13" x14ac:dyDescent="0.15">
      <c r="A88" s="13" t="s">
        <v>23</v>
      </c>
      <c r="B88" s="14">
        <v>11418</v>
      </c>
      <c r="C88" s="15">
        <f>VLOOKUP(B88,'populations '!A$1:B$236,2,FALSE)</f>
        <v>38405</v>
      </c>
      <c r="D88" s="15">
        <v>620</v>
      </c>
      <c r="E88" s="16">
        <f>(D88/C88)*100000</f>
        <v>1614.3731284988933</v>
      </c>
      <c r="F88" s="15">
        <v>512</v>
      </c>
      <c r="G88" s="17">
        <f>(F88/C88)*100000</f>
        <v>1333.1597448248926</v>
      </c>
      <c r="H88" s="15">
        <v>106</v>
      </c>
      <c r="I88" s="21">
        <v>68920</v>
      </c>
      <c r="J88" s="20">
        <v>0.31409999999999999</v>
      </c>
      <c r="K88" s="20">
        <v>0.30330000000000001</v>
      </c>
      <c r="L88" s="20">
        <v>0.3826</v>
      </c>
      <c r="M88" s="20">
        <v>0.39479999999999998</v>
      </c>
      <c r="N88" s="20">
        <v>8.3299999999999999E-2</v>
      </c>
      <c r="O88" s="20">
        <v>8.6999999999999994E-3</v>
      </c>
      <c r="P88" s="20">
        <v>0.23549999999999999</v>
      </c>
      <c r="Q88" s="20">
        <v>0</v>
      </c>
      <c r="R88" s="20">
        <v>0.21740000000000001</v>
      </c>
      <c r="S88" s="20">
        <v>6.0400000000000002E-2</v>
      </c>
      <c r="T88" s="20">
        <v>2.3199999999999998E-2</v>
      </c>
      <c r="U88" s="20">
        <v>3.7199999999999997E-2</v>
      </c>
      <c r="V88">
        <f>_xlfn.IFNA(VLOOKUP(B88, '2019 Executed Evictions'!A:B, 2, FALSE), 0)</f>
        <v>217</v>
      </c>
    </row>
    <row r="89" spans="1:22" ht="13" x14ac:dyDescent="0.15">
      <c r="A89" s="13" t="s">
        <v>25</v>
      </c>
      <c r="B89" s="14">
        <v>10310</v>
      </c>
      <c r="C89" s="15">
        <f>VLOOKUP(B89,'populations '!A$1:B$236,2,FALSE)</f>
        <v>23800</v>
      </c>
      <c r="D89" s="15">
        <v>382</v>
      </c>
      <c r="E89" s="16">
        <f>(D89/C89)*100000</f>
        <v>1605.0420168067226</v>
      </c>
      <c r="F89" s="15">
        <v>300</v>
      </c>
      <c r="G89" s="17">
        <f>(F89/C89)*100000</f>
        <v>1260.5042016806724</v>
      </c>
      <c r="H89" s="15">
        <v>88</v>
      </c>
      <c r="I89" s="21">
        <v>76075</v>
      </c>
      <c r="J89" s="20">
        <v>0.22989999999999999</v>
      </c>
      <c r="K89" s="20">
        <v>0.1095</v>
      </c>
      <c r="L89" s="20">
        <v>0.66049999999999998</v>
      </c>
      <c r="M89" s="20">
        <v>0.59930000000000005</v>
      </c>
      <c r="N89" s="20">
        <v>0.2142</v>
      </c>
      <c r="O89" s="20">
        <v>2.5999999999999999E-3</v>
      </c>
      <c r="P89" s="20">
        <v>5.7299999999999997E-2</v>
      </c>
      <c r="Q89" s="20">
        <v>0</v>
      </c>
      <c r="R89" s="20">
        <v>9.0300000000000005E-2</v>
      </c>
      <c r="S89" s="20">
        <v>3.6299999999999999E-2</v>
      </c>
      <c r="T89" s="20">
        <v>1.0800000000000001E-2</v>
      </c>
      <c r="U89" s="20">
        <v>2.5499999999999998E-2</v>
      </c>
      <c r="V89">
        <f>_xlfn.IFNA(VLOOKUP(B89, '2019 Executed Evictions'!A:B, 2, FALSE), 0)</f>
        <v>157</v>
      </c>
    </row>
    <row r="90" spans="1:22" ht="13" x14ac:dyDescent="0.15">
      <c r="A90" s="13" t="s">
        <v>23</v>
      </c>
      <c r="B90" s="14">
        <v>11412</v>
      </c>
      <c r="C90" s="15">
        <f>VLOOKUP(B90,'populations '!A$1:B$236,2,FALSE)</f>
        <v>37857</v>
      </c>
      <c r="D90" s="15">
        <v>605</v>
      </c>
      <c r="E90" s="16">
        <f>(D90/C90)*100000</f>
        <v>1598.1192381858043</v>
      </c>
      <c r="F90" s="15">
        <v>478</v>
      </c>
      <c r="G90" s="17">
        <f>(F90/C90)*100000</f>
        <v>1262.6462741368837</v>
      </c>
      <c r="H90" s="15">
        <v>93</v>
      </c>
      <c r="I90" s="21">
        <v>81608</v>
      </c>
      <c r="J90" s="20">
        <v>8.1900000000000001E-2</v>
      </c>
      <c r="K90" s="20">
        <v>5.7200000000000001E-2</v>
      </c>
      <c r="L90" s="20">
        <v>0.8609</v>
      </c>
      <c r="M90" s="20">
        <v>2.5000000000000001E-2</v>
      </c>
      <c r="N90" s="20">
        <v>0.87880000000000003</v>
      </c>
      <c r="O90" s="20">
        <v>7.1999999999999998E-3</v>
      </c>
      <c r="P90" s="20">
        <v>2.5700000000000001E-2</v>
      </c>
      <c r="Q90" s="20">
        <v>2.3999999999999998E-3</v>
      </c>
      <c r="R90" s="20">
        <v>4.1500000000000002E-2</v>
      </c>
      <c r="S90" s="20">
        <v>1.9400000000000001E-2</v>
      </c>
      <c r="T90" s="20">
        <v>4.7999999999999996E-3</v>
      </c>
      <c r="U90" s="20">
        <v>1.46E-2</v>
      </c>
      <c r="V90">
        <f>_xlfn.IFNA(VLOOKUP(B90, '2019 Executed Evictions'!A:B, 2, FALSE), 0)</f>
        <v>297</v>
      </c>
    </row>
    <row r="91" spans="1:22" ht="13" x14ac:dyDescent="0.15">
      <c r="A91" s="13" t="s">
        <v>23</v>
      </c>
      <c r="B91" s="14">
        <v>11356</v>
      </c>
      <c r="C91" s="15">
        <f>VLOOKUP(B91,'populations '!A$1:B$236,2,FALSE)</f>
        <v>23494</v>
      </c>
      <c r="D91" s="15">
        <v>368</v>
      </c>
      <c r="E91" s="16">
        <f>(D91/C91)*100000</f>
        <v>1566.3573678385972</v>
      </c>
      <c r="F91" s="15">
        <v>302</v>
      </c>
      <c r="G91" s="17">
        <f>(F91/C91)*100000</f>
        <v>1285.4345790414575</v>
      </c>
      <c r="H91" s="15">
        <v>71</v>
      </c>
      <c r="I91" s="21">
        <v>61859</v>
      </c>
      <c r="J91" s="20">
        <v>0.19370000000000001</v>
      </c>
      <c r="K91" s="20">
        <v>0.5091</v>
      </c>
      <c r="L91" s="20">
        <v>0.29720000000000002</v>
      </c>
      <c r="M91" s="20">
        <v>0.31490000000000001</v>
      </c>
      <c r="N91" s="20">
        <v>2.3900000000000001E-2</v>
      </c>
      <c r="O91" s="20">
        <v>1.9E-3</v>
      </c>
      <c r="P91" s="20">
        <v>0.32229999999999998</v>
      </c>
      <c r="Q91" s="20">
        <v>3.2000000000000002E-3</v>
      </c>
      <c r="R91" s="20">
        <v>0.28789999999999999</v>
      </c>
      <c r="S91" s="20">
        <v>4.5900000000000003E-2</v>
      </c>
      <c r="T91" s="20">
        <v>2.47E-2</v>
      </c>
      <c r="U91" s="20">
        <v>2.12E-2</v>
      </c>
      <c r="V91">
        <f>_xlfn.IFNA(VLOOKUP(B91, '2019 Executed Evictions'!A:B, 2, FALSE), 0)</f>
        <v>122</v>
      </c>
    </row>
    <row r="92" spans="1:22" ht="13" x14ac:dyDescent="0.15">
      <c r="A92" s="13" t="s">
        <v>24</v>
      </c>
      <c r="B92" s="14">
        <v>10009</v>
      </c>
      <c r="C92" s="15">
        <f>VLOOKUP(B92,'populations '!A$1:B$236,2,FALSE)</f>
        <v>58293</v>
      </c>
      <c r="D92" s="15">
        <v>902</v>
      </c>
      <c r="E92" s="16">
        <f>(D92/C92)*100000</f>
        <v>1547.3556001578233</v>
      </c>
      <c r="F92" s="15">
        <v>708</v>
      </c>
      <c r="G92" s="17">
        <f>(F92/C92)*100000</f>
        <v>1214.5540630950543</v>
      </c>
      <c r="H92" s="15">
        <v>136</v>
      </c>
      <c r="I92" s="21">
        <v>63717</v>
      </c>
      <c r="J92" s="20">
        <v>0.2213</v>
      </c>
      <c r="K92" s="20">
        <v>0.13389999999999999</v>
      </c>
      <c r="L92" s="20">
        <v>0.64480000000000004</v>
      </c>
      <c r="M92" s="20">
        <v>0.61619999999999997</v>
      </c>
      <c r="N92" s="20">
        <v>8.6199999999999999E-2</v>
      </c>
      <c r="O92" s="20">
        <v>1.1999999999999999E-3</v>
      </c>
      <c r="P92" s="20">
        <v>0.14219999999999999</v>
      </c>
      <c r="Q92" s="20">
        <v>2.0000000000000001E-4</v>
      </c>
      <c r="R92" s="20">
        <v>0.11559999999999999</v>
      </c>
      <c r="S92" s="20">
        <v>3.8399999999999997E-2</v>
      </c>
      <c r="T92" s="20">
        <v>3.5000000000000001E-3</v>
      </c>
      <c r="U92" s="20">
        <v>3.49E-2</v>
      </c>
      <c r="V92">
        <f>_xlfn.IFNA(VLOOKUP(B92, '2019 Executed Evictions'!A:B, 2, FALSE), 0)</f>
        <v>265</v>
      </c>
    </row>
    <row r="93" spans="1:22" ht="13" x14ac:dyDescent="0.15">
      <c r="A93" s="13" t="s">
        <v>26</v>
      </c>
      <c r="B93" s="14">
        <v>11231</v>
      </c>
      <c r="C93" s="15">
        <f>VLOOKUP(B93,'populations '!A$1:B$236,2,FALSE)</f>
        <v>37874</v>
      </c>
      <c r="D93" s="15">
        <v>586</v>
      </c>
      <c r="E93" s="16">
        <f>(D93/C93)*100000</f>
        <v>1547.2355705761208</v>
      </c>
      <c r="F93" s="15">
        <v>443</v>
      </c>
      <c r="G93" s="17">
        <f>(F93/C93)*100000</f>
        <v>1169.6678460157364</v>
      </c>
      <c r="H93" s="15">
        <v>61</v>
      </c>
      <c r="I93" s="21">
        <v>99643</v>
      </c>
      <c r="J93" s="20">
        <v>0.1714</v>
      </c>
      <c r="K93" s="20">
        <v>7.9399999999999998E-2</v>
      </c>
      <c r="L93" s="20">
        <v>0.74919999999999998</v>
      </c>
      <c r="M93" s="20">
        <v>0.66310000000000002</v>
      </c>
      <c r="N93" s="20">
        <v>0.153</v>
      </c>
      <c r="O93" s="20">
        <v>5.7000000000000002E-3</v>
      </c>
      <c r="P93" s="20">
        <v>5.8700000000000002E-2</v>
      </c>
      <c r="Q93" s="20">
        <v>8.0000000000000002E-3</v>
      </c>
      <c r="R93" s="20">
        <v>6.08E-2</v>
      </c>
      <c r="S93" s="20">
        <v>5.0700000000000002E-2</v>
      </c>
      <c r="T93" s="20">
        <v>5.1999999999999998E-3</v>
      </c>
      <c r="U93" s="20">
        <v>4.5499999999999999E-2</v>
      </c>
      <c r="V93">
        <f>_xlfn.IFNA(VLOOKUP(B93, '2019 Executed Evictions'!A:B, 2, FALSE), 0)</f>
        <v>85</v>
      </c>
    </row>
    <row r="94" spans="1:22" ht="13" x14ac:dyDescent="0.15">
      <c r="A94" s="13" t="s">
        <v>26</v>
      </c>
      <c r="B94" s="14">
        <v>11211</v>
      </c>
      <c r="C94" s="15">
        <f>VLOOKUP(B94,'populations '!A$1:B$236,2,FALSE)</f>
        <v>103123</v>
      </c>
      <c r="D94" s="15">
        <v>1587</v>
      </c>
      <c r="E94" s="16">
        <f>(D94/C94)*100000</f>
        <v>1538.9389369975659</v>
      </c>
      <c r="F94" s="15">
        <v>1360</v>
      </c>
      <c r="G94" s="17">
        <f>(F94/C94)*100000</f>
        <v>1318.8134557761121</v>
      </c>
      <c r="H94" s="15">
        <v>320</v>
      </c>
      <c r="I94" s="21">
        <v>81228</v>
      </c>
      <c r="J94" s="20">
        <v>0.3362</v>
      </c>
      <c r="K94" s="20">
        <v>0.20660000000000001</v>
      </c>
      <c r="L94" s="20">
        <v>0.45729999999999998</v>
      </c>
      <c r="M94" s="20">
        <v>0.74909999999999999</v>
      </c>
      <c r="N94" s="20">
        <v>6.4600000000000005E-2</v>
      </c>
      <c r="O94" s="20">
        <v>5.4000000000000003E-3</v>
      </c>
      <c r="P94" s="20">
        <v>5.5899999999999998E-2</v>
      </c>
      <c r="Q94" s="20">
        <v>2.0000000000000001E-4</v>
      </c>
      <c r="R94" s="20">
        <v>9.0499999999999997E-2</v>
      </c>
      <c r="S94" s="20">
        <v>3.44E-2</v>
      </c>
      <c r="T94" s="20">
        <v>8.9999999999999993E-3</v>
      </c>
      <c r="U94" s="20">
        <v>2.5399999999999999E-2</v>
      </c>
      <c r="V94">
        <f>_xlfn.IFNA(VLOOKUP(B94, '2019 Executed Evictions'!A:B, 2, FALSE), 0)</f>
        <v>180</v>
      </c>
    </row>
    <row r="95" spans="1:22" ht="13" x14ac:dyDescent="0.15">
      <c r="A95" s="13" t="s">
        <v>24</v>
      </c>
      <c r="B95" s="14">
        <v>10018</v>
      </c>
      <c r="C95" s="15">
        <f>VLOOKUP(B95,'populations '!A$1:B$236,2,FALSE)</f>
        <v>8806</v>
      </c>
      <c r="D95" s="15">
        <v>133</v>
      </c>
      <c r="E95" s="16">
        <f>(D95/C95)*100000</f>
        <v>1510.3338632750399</v>
      </c>
      <c r="F95" s="15">
        <v>98</v>
      </c>
      <c r="G95" s="17">
        <f>(F95/C95)*100000</f>
        <v>1112.8775834658186</v>
      </c>
      <c r="H95" s="15">
        <v>28</v>
      </c>
      <c r="I95" s="21">
        <v>122484</v>
      </c>
      <c r="J95" s="20">
        <v>0.24429999999999999</v>
      </c>
      <c r="K95" s="20">
        <v>0.16159999999999999</v>
      </c>
      <c r="L95" s="20">
        <v>0.59419999999999995</v>
      </c>
      <c r="M95" s="20">
        <v>0.59530000000000005</v>
      </c>
      <c r="N95" s="20">
        <v>5.2499999999999998E-2</v>
      </c>
      <c r="O95" s="20">
        <v>1.9E-3</v>
      </c>
      <c r="P95" s="20">
        <v>0.27950000000000003</v>
      </c>
      <c r="Q95" s="20">
        <v>0</v>
      </c>
      <c r="R95" s="20">
        <v>3.4000000000000002E-2</v>
      </c>
      <c r="S95" s="20">
        <v>3.6900000000000002E-2</v>
      </c>
      <c r="T95" s="20">
        <v>2.5000000000000001E-3</v>
      </c>
      <c r="U95" s="20">
        <v>3.44E-2</v>
      </c>
      <c r="V95">
        <f>_xlfn.IFNA(VLOOKUP(B95, '2019 Executed Evictions'!A:B, 2, FALSE), 0)</f>
        <v>58</v>
      </c>
    </row>
    <row r="96" spans="1:22" ht="13" x14ac:dyDescent="0.15">
      <c r="A96" s="13" t="s">
        <v>23</v>
      </c>
      <c r="B96" s="14">
        <v>11413</v>
      </c>
      <c r="C96" s="15">
        <f>VLOOKUP(B96,'populations '!A$1:B$236,2,FALSE)</f>
        <v>41650</v>
      </c>
      <c r="D96" s="15">
        <v>629</v>
      </c>
      <c r="E96" s="16">
        <f>(D96/C96)*100000</f>
        <v>1510.204081632653</v>
      </c>
      <c r="F96" s="15">
        <v>511</v>
      </c>
      <c r="G96" s="17">
        <f>(F96/C96)*100000</f>
        <v>1226.8907563025211</v>
      </c>
      <c r="H96" s="15">
        <v>101</v>
      </c>
      <c r="I96" s="21">
        <v>93432</v>
      </c>
      <c r="J96" s="20">
        <v>8.0500000000000002E-2</v>
      </c>
      <c r="K96" s="20">
        <v>4.7100000000000003E-2</v>
      </c>
      <c r="L96" s="20">
        <v>0.87239999999999995</v>
      </c>
      <c r="M96" s="20">
        <v>2.4199999999999999E-2</v>
      </c>
      <c r="N96" s="20">
        <v>0.91459999999999997</v>
      </c>
      <c r="O96" s="20">
        <v>3.5999999999999999E-3</v>
      </c>
      <c r="P96" s="20">
        <v>1.21E-2</v>
      </c>
      <c r="Q96" s="20">
        <v>1.4E-3</v>
      </c>
      <c r="R96" s="20">
        <v>2.9700000000000001E-2</v>
      </c>
      <c r="S96" s="20">
        <v>1.44E-2</v>
      </c>
      <c r="T96" s="20">
        <v>3.5999999999999999E-3</v>
      </c>
      <c r="U96" s="20">
        <v>1.0800000000000001E-2</v>
      </c>
      <c r="V96">
        <f>_xlfn.IFNA(VLOOKUP(B96, '2019 Executed Evictions'!A:B, 2, FALSE), 0)</f>
        <v>327</v>
      </c>
    </row>
    <row r="97" spans="1:22" ht="13" x14ac:dyDescent="0.15">
      <c r="A97" s="13" t="s">
        <v>26</v>
      </c>
      <c r="B97" s="14">
        <v>11217</v>
      </c>
      <c r="C97" s="15">
        <f>VLOOKUP(B97,'populations '!A$1:B$236,2,FALSE)</f>
        <v>41813</v>
      </c>
      <c r="D97" s="15">
        <v>629</v>
      </c>
      <c r="E97" s="16">
        <f>(D97/C97)*100000</f>
        <v>1504.3168392605171</v>
      </c>
      <c r="F97" s="15">
        <v>496</v>
      </c>
      <c r="G97" s="17">
        <f>(F97/C97)*100000</f>
        <v>1186.2339463803123</v>
      </c>
      <c r="H97" s="15">
        <v>88</v>
      </c>
      <c r="I97" s="21">
        <v>119375</v>
      </c>
      <c r="J97" s="20">
        <v>0.18909999999999999</v>
      </c>
      <c r="K97" s="20">
        <v>6.6199999999999995E-2</v>
      </c>
      <c r="L97" s="20">
        <v>0.74470000000000003</v>
      </c>
      <c r="M97" s="20">
        <v>0.58050000000000002</v>
      </c>
      <c r="N97" s="20">
        <v>0.20349999999999999</v>
      </c>
      <c r="O97" s="20">
        <v>8.0000000000000004E-4</v>
      </c>
      <c r="P97" s="20">
        <v>8.3900000000000002E-2</v>
      </c>
      <c r="Q97" s="20">
        <v>4.0000000000000002E-4</v>
      </c>
      <c r="R97" s="20">
        <v>8.1799999999999998E-2</v>
      </c>
      <c r="S97" s="20">
        <v>4.9000000000000002E-2</v>
      </c>
      <c r="T97" s="20">
        <v>4.7999999999999996E-3</v>
      </c>
      <c r="U97" s="20">
        <v>4.4200000000000003E-2</v>
      </c>
      <c r="V97">
        <f>_xlfn.IFNA(VLOOKUP(B97, '2019 Executed Evictions'!A:B, 2, FALSE), 0)</f>
        <v>141</v>
      </c>
    </row>
    <row r="98" spans="1:22" ht="13" x14ac:dyDescent="0.15">
      <c r="A98" s="13" t="s">
        <v>24</v>
      </c>
      <c r="B98" s="14">
        <v>10019</v>
      </c>
      <c r="C98" s="15">
        <f>VLOOKUP(B98,'populations '!A$1:B$236,2,FALSE)</f>
        <v>45498</v>
      </c>
      <c r="D98" s="15">
        <v>679</v>
      </c>
      <c r="E98" s="16">
        <f>(D98/C98)*100000</f>
        <v>1492.373291133676</v>
      </c>
      <c r="F98" s="15">
        <v>556</v>
      </c>
      <c r="G98" s="17">
        <f>(F98/C98)*100000</f>
        <v>1222.0317376587982</v>
      </c>
      <c r="H98" s="15">
        <v>105</v>
      </c>
      <c r="I98" s="21">
        <v>103792</v>
      </c>
      <c r="J98" s="20">
        <v>0.27800000000000002</v>
      </c>
      <c r="K98" s="20">
        <v>9.8500000000000004E-2</v>
      </c>
      <c r="L98" s="20">
        <v>0.62350000000000005</v>
      </c>
      <c r="M98" s="20">
        <v>0.66830000000000001</v>
      </c>
      <c r="N98" s="20">
        <v>6.0199999999999997E-2</v>
      </c>
      <c r="O98" s="20">
        <v>8.0000000000000002E-3</v>
      </c>
      <c r="P98" s="20">
        <v>0.19109999999999999</v>
      </c>
      <c r="Q98" s="20">
        <v>1E-3</v>
      </c>
      <c r="R98" s="20">
        <v>3.85E-2</v>
      </c>
      <c r="S98" s="20">
        <v>3.2899999999999999E-2</v>
      </c>
      <c r="T98" s="20">
        <v>9.1000000000000004E-3</v>
      </c>
      <c r="U98" s="20">
        <v>2.3800000000000002E-2</v>
      </c>
      <c r="V98">
        <f>_xlfn.IFNA(VLOOKUP(B98, '2019 Executed Evictions'!A:B, 2, FALSE), 0)</f>
        <v>283</v>
      </c>
    </row>
    <row r="99" spans="1:22" ht="13" x14ac:dyDescent="0.15">
      <c r="A99" s="13" t="s">
        <v>26</v>
      </c>
      <c r="B99" s="14">
        <v>11209</v>
      </c>
      <c r="C99" s="15">
        <f>VLOOKUP(B99,'populations '!A$1:B$236,2,FALSE)</f>
        <v>67782</v>
      </c>
      <c r="D99" s="15">
        <v>1010</v>
      </c>
      <c r="E99" s="16">
        <f>(D99/C99)*100000</f>
        <v>1490.0711103242747</v>
      </c>
      <c r="F99" s="15">
        <v>846</v>
      </c>
      <c r="G99" s="17">
        <f>(F99/C99)*100000</f>
        <v>1248.118969637957</v>
      </c>
      <c r="H99" s="15">
        <v>196</v>
      </c>
      <c r="I99" s="21">
        <v>77917</v>
      </c>
      <c r="J99" s="20">
        <v>0.26939999999999997</v>
      </c>
      <c r="K99" s="20">
        <v>0.17749999999999999</v>
      </c>
      <c r="L99" s="20">
        <v>0.55310000000000004</v>
      </c>
      <c r="M99" s="20">
        <v>0.73260000000000003</v>
      </c>
      <c r="N99" s="20">
        <v>3.1699999999999999E-2</v>
      </c>
      <c r="O99" s="20">
        <v>3.2000000000000002E-3</v>
      </c>
      <c r="P99" s="20">
        <v>0.13250000000000001</v>
      </c>
      <c r="Q99" s="20">
        <v>8.9999999999999998E-4</v>
      </c>
      <c r="R99" s="20">
        <v>5.8599999999999999E-2</v>
      </c>
      <c r="S99" s="20">
        <v>4.0300000000000002E-2</v>
      </c>
      <c r="T99" s="20">
        <v>1.14E-2</v>
      </c>
      <c r="U99" s="20">
        <v>2.8899999999999999E-2</v>
      </c>
      <c r="V99">
        <f>_xlfn.IFNA(VLOOKUP(B99, '2019 Executed Evictions'!A:B, 2, FALSE), 0)</f>
        <v>335</v>
      </c>
    </row>
    <row r="100" spans="1:22" ht="13" x14ac:dyDescent="0.15">
      <c r="A100" s="13" t="s">
        <v>26</v>
      </c>
      <c r="B100" s="14">
        <v>11218</v>
      </c>
      <c r="C100" s="15">
        <f>VLOOKUP(B100,'populations '!A$1:B$236,2,FALSE)</f>
        <v>72413</v>
      </c>
      <c r="D100" s="15">
        <v>1054</v>
      </c>
      <c r="E100" s="16">
        <f>(D100/C100)*100000</f>
        <v>1455.5397511496556</v>
      </c>
      <c r="F100" s="15">
        <v>887</v>
      </c>
      <c r="G100" s="17">
        <f>(F100/C100)*100000</f>
        <v>1224.9181776752794</v>
      </c>
      <c r="H100" s="15">
        <v>203</v>
      </c>
      <c r="I100" s="21">
        <v>73470</v>
      </c>
      <c r="J100" s="20">
        <v>0.2888</v>
      </c>
      <c r="K100" s="20">
        <v>0.24110000000000001</v>
      </c>
      <c r="L100" s="20">
        <v>0.47010000000000002</v>
      </c>
      <c r="M100" s="20">
        <v>0.60619999999999996</v>
      </c>
      <c r="N100" s="20">
        <v>7.8899999999999998E-2</v>
      </c>
      <c r="O100" s="20">
        <v>5.7999999999999996E-3</v>
      </c>
      <c r="P100" s="20">
        <v>0.18659999999999999</v>
      </c>
      <c r="Q100" s="20">
        <v>0</v>
      </c>
      <c r="R100" s="20">
        <v>7.7499999999999999E-2</v>
      </c>
      <c r="S100" s="20">
        <v>4.5100000000000001E-2</v>
      </c>
      <c r="T100" s="20">
        <v>6.3E-3</v>
      </c>
      <c r="U100" s="20">
        <v>3.8800000000000001E-2</v>
      </c>
      <c r="V100">
        <f>_xlfn.IFNA(VLOOKUP(B100, '2019 Executed Evictions'!A:B, 2, FALSE), 0)</f>
        <v>216</v>
      </c>
    </row>
    <row r="101" spans="1:22" ht="13" x14ac:dyDescent="0.15">
      <c r="A101" s="13" t="s">
        <v>23</v>
      </c>
      <c r="B101" s="14">
        <v>11105</v>
      </c>
      <c r="C101" s="15">
        <f>VLOOKUP(B101,'populations '!A$1:B$236,2,FALSE)</f>
        <v>36983</v>
      </c>
      <c r="D101" s="15">
        <v>533</v>
      </c>
      <c r="E101" s="16">
        <f>(D101/C101)*100000</f>
        <v>1441.202714760836</v>
      </c>
      <c r="F101" s="15">
        <v>430</v>
      </c>
      <c r="G101" s="17">
        <f>(F101/C101)*100000</f>
        <v>1162.6963740096801</v>
      </c>
      <c r="H101" s="15">
        <v>90</v>
      </c>
      <c r="I101" s="21">
        <v>79883</v>
      </c>
      <c r="J101" s="20">
        <v>0.33560000000000001</v>
      </c>
      <c r="K101" s="20">
        <v>0.18940000000000001</v>
      </c>
      <c r="L101" s="20">
        <v>0.47499999999999998</v>
      </c>
      <c r="M101" s="20">
        <v>0.76970000000000005</v>
      </c>
      <c r="N101" s="20">
        <v>2.5100000000000001E-2</v>
      </c>
      <c r="O101" s="20">
        <v>6.9999999999999999E-4</v>
      </c>
      <c r="P101" s="20">
        <v>0.1145</v>
      </c>
      <c r="Q101" s="20">
        <v>0</v>
      </c>
      <c r="R101" s="20">
        <v>5.5599999999999997E-2</v>
      </c>
      <c r="S101" s="20">
        <v>3.4299999999999997E-2</v>
      </c>
      <c r="T101" s="20">
        <v>9.1000000000000004E-3</v>
      </c>
      <c r="U101" s="20">
        <v>2.52E-2</v>
      </c>
      <c r="V101">
        <f>_xlfn.IFNA(VLOOKUP(B101, '2019 Executed Evictions'!A:B, 2, FALSE), 0)</f>
        <v>119</v>
      </c>
    </row>
    <row r="102" spans="1:22" ht="13" x14ac:dyDescent="0.15">
      <c r="A102" s="13" t="s">
        <v>23</v>
      </c>
      <c r="B102" s="14">
        <v>11421</v>
      </c>
      <c r="C102" s="15">
        <f>VLOOKUP(B102,'populations '!A$1:B$236,2,FALSE)</f>
        <v>41251</v>
      </c>
      <c r="D102" s="15">
        <v>591</v>
      </c>
      <c r="E102" s="16">
        <f>(D102/C102)*100000</f>
        <v>1432.69254078689</v>
      </c>
      <c r="F102" s="15">
        <v>467</v>
      </c>
      <c r="G102" s="17">
        <f>(F102/C102)*100000</f>
        <v>1132.0937674238201</v>
      </c>
      <c r="H102" s="15">
        <v>95</v>
      </c>
      <c r="I102" s="21">
        <v>73107</v>
      </c>
      <c r="J102" s="20">
        <v>0.38080000000000003</v>
      </c>
      <c r="K102" s="20">
        <v>0.31740000000000002</v>
      </c>
      <c r="L102" s="20">
        <v>0.30170000000000002</v>
      </c>
      <c r="M102" s="20">
        <v>0.41399999999999998</v>
      </c>
      <c r="N102" s="20">
        <v>4.2599999999999999E-2</v>
      </c>
      <c r="O102" s="20">
        <v>6.6E-3</v>
      </c>
      <c r="P102" s="20">
        <v>0.19850000000000001</v>
      </c>
      <c r="Q102" s="20">
        <v>0</v>
      </c>
      <c r="R102" s="20">
        <v>0.2676</v>
      </c>
      <c r="S102" s="20">
        <v>7.0900000000000005E-2</v>
      </c>
      <c r="T102" s="20">
        <v>5.5599999999999997E-2</v>
      </c>
      <c r="U102" s="20">
        <v>1.5299999999999999E-2</v>
      </c>
      <c r="V102">
        <f>_xlfn.IFNA(VLOOKUP(B102, '2019 Executed Evictions'!A:B, 2, FALSE), 0)</f>
        <v>200</v>
      </c>
    </row>
    <row r="103" spans="1:22" ht="13" x14ac:dyDescent="0.15">
      <c r="A103" s="13" t="s">
        <v>23</v>
      </c>
      <c r="B103" s="14">
        <v>11417</v>
      </c>
      <c r="C103" s="15">
        <f>VLOOKUP(B103,'populations '!A$1:B$236,2,FALSE)</f>
        <v>31321</v>
      </c>
      <c r="D103" s="15">
        <v>447</v>
      </c>
      <c r="E103" s="16">
        <f>(D103/C103)*100000</f>
        <v>1427.1574981641709</v>
      </c>
      <c r="F103" s="15">
        <v>370</v>
      </c>
      <c r="G103" s="17">
        <f>(F103/C103)*100000</f>
        <v>1181.3160499345486</v>
      </c>
      <c r="H103" s="15">
        <v>59</v>
      </c>
      <c r="I103" s="21">
        <v>76868</v>
      </c>
      <c r="J103" s="20">
        <v>0.34060000000000001</v>
      </c>
      <c r="K103" s="20">
        <v>0.1983</v>
      </c>
      <c r="L103" s="20">
        <v>0.46110000000000001</v>
      </c>
      <c r="M103" s="20">
        <v>0.36170000000000002</v>
      </c>
      <c r="N103" s="20">
        <v>7.2400000000000006E-2</v>
      </c>
      <c r="O103" s="20">
        <v>2.5000000000000001E-3</v>
      </c>
      <c r="P103" s="20">
        <v>0.3019</v>
      </c>
      <c r="Q103" s="20">
        <v>2.0000000000000001E-4</v>
      </c>
      <c r="R103" s="20">
        <v>0.2077</v>
      </c>
      <c r="S103" s="20">
        <v>5.3600000000000002E-2</v>
      </c>
      <c r="T103" s="20">
        <v>2.7E-2</v>
      </c>
      <c r="U103" s="20">
        <v>2.6599999999999999E-2</v>
      </c>
      <c r="V103">
        <f>_xlfn.IFNA(VLOOKUP(B103, '2019 Executed Evictions'!A:B, 2, FALSE), 0)</f>
        <v>175</v>
      </c>
    </row>
    <row r="104" spans="1:22" ht="13" x14ac:dyDescent="0.15">
      <c r="A104" s="13" t="s">
        <v>23</v>
      </c>
      <c r="B104" s="14">
        <v>11367</v>
      </c>
      <c r="C104" s="15">
        <f>VLOOKUP(B104,'populations '!A$1:B$236,2,FALSE)</f>
        <v>41207</v>
      </c>
      <c r="D104" s="15">
        <v>568</v>
      </c>
      <c r="E104" s="16">
        <f>(D104/C104)*100000</f>
        <v>1378.4065814060718</v>
      </c>
      <c r="F104" s="15">
        <v>460</v>
      </c>
      <c r="G104" s="17">
        <f>(F104/C104)*100000</f>
        <v>1116.315189166889</v>
      </c>
      <c r="H104" s="15">
        <v>73</v>
      </c>
      <c r="I104" s="21">
        <v>63546</v>
      </c>
      <c r="J104" s="20">
        <v>0.27850000000000003</v>
      </c>
      <c r="K104" s="20">
        <v>0.29120000000000001</v>
      </c>
      <c r="L104" s="20">
        <v>0.43030000000000002</v>
      </c>
      <c r="M104" s="20">
        <v>0.54690000000000005</v>
      </c>
      <c r="N104" s="20">
        <v>7.2800000000000004E-2</v>
      </c>
      <c r="O104" s="20">
        <v>5.1000000000000004E-3</v>
      </c>
      <c r="P104" s="20">
        <v>0.27279999999999999</v>
      </c>
      <c r="Q104" s="20">
        <v>0</v>
      </c>
      <c r="R104" s="20">
        <v>5.6500000000000002E-2</v>
      </c>
      <c r="S104" s="20">
        <v>4.5900000000000003E-2</v>
      </c>
      <c r="T104" s="20">
        <v>8.6E-3</v>
      </c>
      <c r="U104" s="20">
        <v>3.73E-2</v>
      </c>
      <c r="V104">
        <f>_xlfn.IFNA(VLOOKUP(B104, '2019 Executed Evictions'!A:B, 2, FALSE), 0)</f>
        <v>213</v>
      </c>
    </row>
    <row r="105" spans="1:22" ht="13" x14ac:dyDescent="0.15">
      <c r="A105" s="13" t="s">
        <v>24</v>
      </c>
      <c r="B105" s="14">
        <v>10069</v>
      </c>
      <c r="C105" s="15">
        <f>VLOOKUP(B105,'populations '!A$1:B$236,2,FALSE)</f>
        <v>6051</v>
      </c>
      <c r="D105" s="15">
        <v>83</v>
      </c>
      <c r="E105" s="16">
        <f>(D105/C105)*100000</f>
        <v>1371.6741034539746</v>
      </c>
      <c r="F105" s="15">
        <v>68</v>
      </c>
      <c r="G105" s="17">
        <f>(F105/C105)*100000</f>
        <v>1123.7811931912081</v>
      </c>
      <c r="H105" s="15">
        <v>19</v>
      </c>
      <c r="I105" s="21">
        <v>132500</v>
      </c>
      <c r="J105" s="20">
        <v>0.26889999999999997</v>
      </c>
      <c r="K105" s="20">
        <v>0.1321</v>
      </c>
      <c r="L105" s="20">
        <v>0.59899999999999998</v>
      </c>
      <c r="M105" s="20">
        <v>0.63029999999999997</v>
      </c>
      <c r="N105" s="20">
        <v>3.7699999999999997E-2</v>
      </c>
      <c r="O105" s="20">
        <v>0</v>
      </c>
      <c r="P105" s="20">
        <v>0.29330000000000001</v>
      </c>
      <c r="Q105" s="20">
        <v>0</v>
      </c>
      <c r="R105" s="20">
        <v>0</v>
      </c>
      <c r="S105" s="20">
        <v>3.8699999999999998E-2</v>
      </c>
      <c r="T105" s="20">
        <v>7.7999999999999996E-3</v>
      </c>
      <c r="U105" s="20">
        <v>3.09E-2</v>
      </c>
      <c r="V105">
        <f>_xlfn.IFNA(VLOOKUP(B105, '2019 Executed Evictions'!A:B, 2, FALSE), 0)</f>
        <v>11</v>
      </c>
    </row>
    <row r="106" spans="1:22" ht="13" x14ac:dyDescent="0.15">
      <c r="A106" s="13" t="s">
        <v>26</v>
      </c>
      <c r="B106" s="14">
        <v>11232</v>
      </c>
      <c r="C106" s="15">
        <f>VLOOKUP(B106,'populations '!A$1:B$236,2,FALSE)</f>
        <v>26430</v>
      </c>
      <c r="D106" s="15">
        <v>357</v>
      </c>
      <c r="E106" s="16">
        <f>(D106/C106)*100000</f>
        <v>1350.7377979568671</v>
      </c>
      <c r="F106" s="15">
        <v>298</v>
      </c>
      <c r="G106" s="17">
        <f>(F106/C106)*100000</f>
        <v>1127.5066212637155</v>
      </c>
      <c r="H106" s="15">
        <v>89</v>
      </c>
      <c r="I106" s="21">
        <v>61200</v>
      </c>
      <c r="J106" s="20">
        <v>0.28889999999999999</v>
      </c>
      <c r="K106" s="20">
        <v>0.35110000000000002</v>
      </c>
      <c r="L106" s="20">
        <v>0.36</v>
      </c>
      <c r="M106" s="20">
        <v>0.44829999999999998</v>
      </c>
      <c r="N106" s="20">
        <v>7.1900000000000006E-2</v>
      </c>
      <c r="O106" s="20">
        <v>1.4800000000000001E-2</v>
      </c>
      <c r="P106" s="20">
        <v>0.1857</v>
      </c>
      <c r="Q106" s="20">
        <v>6.9999999999999999E-4</v>
      </c>
      <c r="R106" s="20">
        <v>0.2344</v>
      </c>
      <c r="S106" s="20">
        <v>4.4299999999999999E-2</v>
      </c>
      <c r="T106" s="20">
        <v>0.01</v>
      </c>
      <c r="U106" s="20">
        <v>3.4299999999999997E-2</v>
      </c>
      <c r="V106">
        <f>_xlfn.IFNA(VLOOKUP(B106, '2019 Executed Evictions'!A:B, 2, FALSE), 0)</f>
        <v>71</v>
      </c>
    </row>
    <row r="107" spans="1:22" ht="13" x14ac:dyDescent="0.15">
      <c r="A107" s="13" t="s">
        <v>23</v>
      </c>
      <c r="B107" s="14">
        <v>11374</v>
      </c>
      <c r="C107" s="15">
        <f>VLOOKUP(B107,'populations '!A$1:B$236,2,FALSE)</f>
        <v>43507</v>
      </c>
      <c r="D107" s="15">
        <v>583</v>
      </c>
      <c r="E107" s="16">
        <f>(D107/C107)*100000</f>
        <v>1340.0142505803663</v>
      </c>
      <c r="F107" s="15">
        <v>495</v>
      </c>
      <c r="G107" s="17">
        <f>(F107/C107)*100000</f>
        <v>1137.7479486059715</v>
      </c>
      <c r="H107" s="15">
        <v>112</v>
      </c>
      <c r="I107" s="21">
        <v>66795</v>
      </c>
      <c r="J107" s="20">
        <v>0.36520000000000002</v>
      </c>
      <c r="K107" s="20">
        <v>0.31900000000000001</v>
      </c>
      <c r="L107" s="20">
        <v>0.31580000000000003</v>
      </c>
      <c r="M107" s="20">
        <v>0.53420000000000001</v>
      </c>
      <c r="N107" s="20">
        <v>4.24E-2</v>
      </c>
      <c r="O107" s="20">
        <v>1E-3</v>
      </c>
      <c r="P107" s="20">
        <v>0.31569999999999998</v>
      </c>
      <c r="Q107" s="20">
        <v>0</v>
      </c>
      <c r="R107" s="20">
        <v>5.1999999999999998E-2</v>
      </c>
      <c r="S107" s="20">
        <v>5.4600000000000003E-2</v>
      </c>
      <c r="T107" s="20">
        <v>7.7000000000000002E-3</v>
      </c>
      <c r="U107" s="20">
        <v>4.6899999999999997E-2</v>
      </c>
      <c r="V107">
        <f>_xlfn.IFNA(VLOOKUP(B107, '2019 Executed Evictions'!A:B, 2, FALSE), 0)</f>
        <v>187</v>
      </c>
    </row>
    <row r="108" spans="1:22" ht="13" x14ac:dyDescent="0.15">
      <c r="A108" s="13" t="s">
        <v>23</v>
      </c>
      <c r="B108" s="14">
        <v>11365</v>
      </c>
      <c r="C108" s="15">
        <f>VLOOKUP(B108,'populations '!A$1:B$236,2,FALSE)</f>
        <v>44738</v>
      </c>
      <c r="D108" s="15">
        <v>589</v>
      </c>
      <c r="E108" s="16">
        <f>(D108/C108)*100000</f>
        <v>1316.5541597746883</v>
      </c>
      <c r="F108" s="15">
        <v>467</v>
      </c>
      <c r="G108" s="17">
        <f>(F108/C108)*100000</f>
        <v>1043.8553355089632</v>
      </c>
      <c r="H108" s="15">
        <v>59</v>
      </c>
      <c r="I108" s="21">
        <v>67642</v>
      </c>
      <c r="J108" s="20">
        <v>0.2923</v>
      </c>
      <c r="K108" s="20">
        <v>0.31190000000000001</v>
      </c>
      <c r="L108" s="20">
        <v>0.39579999999999999</v>
      </c>
      <c r="M108" s="20">
        <v>0.33260000000000001</v>
      </c>
      <c r="N108" s="20">
        <v>9.5299999999999996E-2</v>
      </c>
      <c r="O108" s="20">
        <v>3.8999999999999998E-3</v>
      </c>
      <c r="P108" s="20">
        <v>0.44409999999999999</v>
      </c>
      <c r="Q108" s="20">
        <v>2.9999999999999997E-4</v>
      </c>
      <c r="R108" s="20">
        <v>7.6300000000000007E-2</v>
      </c>
      <c r="S108" s="20">
        <v>4.7399999999999998E-2</v>
      </c>
      <c r="T108" s="20">
        <v>2.24E-2</v>
      </c>
      <c r="U108" s="20">
        <v>2.5000000000000001E-2</v>
      </c>
      <c r="V108">
        <f>_xlfn.IFNA(VLOOKUP(B108, '2019 Executed Evictions'!A:B, 2, FALSE), 0)</f>
        <v>206</v>
      </c>
    </row>
    <row r="109" spans="1:22" ht="13" x14ac:dyDescent="0.15">
      <c r="A109" s="13" t="s">
        <v>26</v>
      </c>
      <c r="B109" s="14">
        <v>11235</v>
      </c>
      <c r="C109" s="15">
        <f>VLOOKUP(B109,'populations '!A$1:B$236,2,FALSE)</f>
        <v>78775</v>
      </c>
      <c r="D109" s="15">
        <v>1036</v>
      </c>
      <c r="E109" s="16">
        <f>(D109/C109)*100000</f>
        <v>1315.13805141225</v>
      </c>
      <c r="F109" s="15">
        <v>878</v>
      </c>
      <c r="G109" s="17">
        <f>(F109/C109)*100000</f>
        <v>1114.5668041891463</v>
      </c>
      <c r="H109" s="15">
        <v>172</v>
      </c>
      <c r="I109" s="21">
        <v>54646</v>
      </c>
      <c r="J109" s="20">
        <v>0.23580000000000001</v>
      </c>
      <c r="K109" s="20">
        <v>0.51449999999999996</v>
      </c>
      <c r="L109" s="20">
        <v>0.24970000000000001</v>
      </c>
      <c r="M109" s="20">
        <v>0.75449999999999995</v>
      </c>
      <c r="N109" s="20">
        <v>2.1700000000000001E-2</v>
      </c>
      <c r="O109" s="20">
        <v>1E-3</v>
      </c>
      <c r="P109" s="20">
        <v>0.13669999999999999</v>
      </c>
      <c r="Q109" s="20">
        <v>0</v>
      </c>
      <c r="R109" s="20">
        <v>4.9000000000000002E-2</v>
      </c>
      <c r="S109" s="20">
        <v>3.7100000000000001E-2</v>
      </c>
      <c r="T109" s="20">
        <v>2.2000000000000001E-3</v>
      </c>
      <c r="U109" s="20">
        <v>3.49E-2</v>
      </c>
      <c r="V109">
        <f>_xlfn.IFNA(VLOOKUP(B109, '2019 Executed Evictions'!A:B, 2, FALSE), 0)</f>
        <v>440</v>
      </c>
    </row>
    <row r="110" spans="1:22" ht="13" x14ac:dyDescent="0.15">
      <c r="A110" s="13" t="s">
        <v>23</v>
      </c>
      <c r="B110" s="14">
        <v>11355</v>
      </c>
      <c r="C110" s="15">
        <f>VLOOKUP(B110,'populations '!A$1:B$236,2,FALSE)</f>
        <v>80987</v>
      </c>
      <c r="D110" s="15">
        <v>1058</v>
      </c>
      <c r="E110" s="16">
        <f>(D110/C110)*100000</f>
        <v>1306.3825058342698</v>
      </c>
      <c r="F110" s="15">
        <v>873</v>
      </c>
      <c r="G110" s="17">
        <f>(F110/C110)*100000</f>
        <v>1077.9507822243077</v>
      </c>
      <c r="H110" s="15">
        <v>151</v>
      </c>
      <c r="I110" s="21">
        <v>42507</v>
      </c>
      <c r="J110" s="20">
        <v>0.16739999999999999</v>
      </c>
      <c r="K110" s="20">
        <v>0.69199999999999995</v>
      </c>
      <c r="L110" s="20">
        <v>0.14050000000000001</v>
      </c>
      <c r="M110" s="20">
        <v>0.1241</v>
      </c>
      <c r="N110" s="20">
        <v>3.3599999999999998E-2</v>
      </c>
      <c r="O110" s="20">
        <v>5.3E-3</v>
      </c>
      <c r="P110" s="20">
        <v>0.7258</v>
      </c>
      <c r="Q110" s="20">
        <v>4.0000000000000002E-4</v>
      </c>
      <c r="R110" s="20">
        <v>8.9499999999999996E-2</v>
      </c>
      <c r="S110" s="20">
        <v>2.12E-2</v>
      </c>
      <c r="T110" s="20">
        <v>8.3999999999999995E-3</v>
      </c>
      <c r="U110" s="20">
        <v>1.29E-2</v>
      </c>
      <c r="V110">
        <f>_xlfn.IFNA(VLOOKUP(B110, '2019 Executed Evictions'!A:B, 2, FALSE), 0)</f>
        <v>296</v>
      </c>
    </row>
    <row r="111" spans="1:22" ht="13" x14ac:dyDescent="0.15">
      <c r="A111" s="13" t="s">
        <v>23</v>
      </c>
      <c r="B111" s="14">
        <v>11354</v>
      </c>
      <c r="C111" s="15">
        <f>VLOOKUP(B111,'populations '!A$1:B$236,2,FALSE)</f>
        <v>53684</v>
      </c>
      <c r="D111" s="15">
        <v>700</v>
      </c>
      <c r="E111" s="16">
        <f>(D111/C111)*100000</f>
        <v>1303.9266820654198</v>
      </c>
      <c r="F111" s="15">
        <v>568</v>
      </c>
      <c r="G111" s="17">
        <f>(F111/C111)*100000</f>
        <v>1058.0433648759408</v>
      </c>
      <c r="H111" s="15">
        <v>95</v>
      </c>
      <c r="I111" s="21">
        <v>40786</v>
      </c>
      <c r="J111" s="20">
        <v>0.15939999999999999</v>
      </c>
      <c r="K111" s="20">
        <v>0.62450000000000006</v>
      </c>
      <c r="L111" s="20">
        <v>0.21609999999999999</v>
      </c>
      <c r="M111" s="20">
        <v>0.19950000000000001</v>
      </c>
      <c r="N111" s="20">
        <v>3.1899999999999998E-2</v>
      </c>
      <c r="O111" s="20">
        <v>2E-3</v>
      </c>
      <c r="P111" s="20">
        <v>0.64070000000000005</v>
      </c>
      <c r="Q111" s="20">
        <v>1E-4</v>
      </c>
      <c r="R111" s="20">
        <v>9.4899999999999998E-2</v>
      </c>
      <c r="S111" s="20">
        <v>3.0800000000000001E-2</v>
      </c>
      <c r="T111" s="20">
        <v>1.06E-2</v>
      </c>
      <c r="U111" s="20">
        <v>2.0299999999999999E-2</v>
      </c>
      <c r="V111">
        <f>_xlfn.IFNA(VLOOKUP(B111, '2019 Executed Evictions'!A:B, 2, FALSE), 0)</f>
        <v>282</v>
      </c>
    </row>
    <row r="112" spans="1:22" ht="13" x14ac:dyDescent="0.15">
      <c r="A112" s="13" t="s">
        <v>24</v>
      </c>
      <c r="B112" s="14">
        <v>10006</v>
      </c>
      <c r="C112" s="15">
        <f>VLOOKUP(B112,'populations '!A$1:B$236,2,FALSE)</f>
        <v>3092</v>
      </c>
      <c r="D112" s="15">
        <v>40</v>
      </c>
      <c r="E112" s="16">
        <f>(D112/C112)*100000</f>
        <v>1293.6610608020699</v>
      </c>
      <c r="F112" s="15">
        <v>31</v>
      </c>
      <c r="G112" s="17">
        <f>(F112/C112)*100000</f>
        <v>1002.5873221216042</v>
      </c>
      <c r="H112" s="15">
        <v>5</v>
      </c>
      <c r="I112" s="21">
        <v>179044</v>
      </c>
      <c r="J112" s="20">
        <v>0.2296</v>
      </c>
      <c r="K112" s="20">
        <v>4.5900000000000003E-2</v>
      </c>
      <c r="L112" s="20">
        <v>0.72460000000000002</v>
      </c>
      <c r="M112" s="20">
        <v>0.73480000000000001</v>
      </c>
      <c r="N112" s="20">
        <v>3.2000000000000001E-2</v>
      </c>
      <c r="O112" s="20">
        <v>0</v>
      </c>
      <c r="P112" s="20">
        <v>0.16039999999999999</v>
      </c>
      <c r="Q112" s="20">
        <v>0</v>
      </c>
      <c r="R112" s="20">
        <v>2.3599999999999999E-2</v>
      </c>
      <c r="S112" s="20">
        <v>4.9200000000000001E-2</v>
      </c>
      <c r="T112" s="20">
        <v>1.2E-2</v>
      </c>
      <c r="U112" s="20">
        <v>3.7199999999999997E-2</v>
      </c>
      <c r="V112">
        <f>_xlfn.IFNA(VLOOKUP(B112, '2019 Executed Evictions'!A:B, 2, FALSE), 0)</f>
        <v>18</v>
      </c>
    </row>
    <row r="113" spans="1:22" ht="13" x14ac:dyDescent="0.15">
      <c r="A113" s="13" t="s">
        <v>22</v>
      </c>
      <c r="B113" s="14">
        <v>10465</v>
      </c>
      <c r="C113" s="15">
        <f>VLOOKUP(B113,'populations '!A$1:B$236,2,FALSE)</f>
        <v>43671</v>
      </c>
      <c r="D113" s="15">
        <v>563</v>
      </c>
      <c r="E113" s="16">
        <f>(D113/C113)*100000</f>
        <v>1289.1850427056856</v>
      </c>
      <c r="F113" s="15">
        <v>438</v>
      </c>
      <c r="G113" s="17">
        <f>(F113/C113)*100000</f>
        <v>1002.9539053376382</v>
      </c>
      <c r="H113" s="15">
        <v>81</v>
      </c>
      <c r="I113" s="21">
        <v>75617</v>
      </c>
      <c r="J113" s="20">
        <v>0.2873</v>
      </c>
      <c r="K113" s="20">
        <v>0.1202</v>
      </c>
      <c r="L113" s="20">
        <v>0.59250000000000003</v>
      </c>
      <c r="M113" s="20">
        <v>0.58819999999999995</v>
      </c>
      <c r="N113" s="20">
        <v>0.13300000000000001</v>
      </c>
      <c r="O113" s="20">
        <v>2.9999999999999997E-4</v>
      </c>
      <c r="P113" s="20">
        <v>2.7900000000000001E-2</v>
      </c>
      <c r="Q113" s="20">
        <v>2.0000000000000001E-4</v>
      </c>
      <c r="R113" s="20">
        <v>0.21579999999999999</v>
      </c>
      <c r="S113" s="20">
        <v>3.4500000000000003E-2</v>
      </c>
      <c r="T113" s="20">
        <v>9.7999999999999997E-3</v>
      </c>
      <c r="U113" s="20">
        <v>2.46E-2</v>
      </c>
      <c r="V113">
        <f>_xlfn.IFNA(VLOOKUP(B113, '2019 Executed Evictions'!A:B, 2, FALSE), 0)</f>
        <v>150</v>
      </c>
    </row>
    <row r="114" spans="1:22" ht="16" x14ac:dyDescent="0.2">
      <c r="A114" s="13" t="s">
        <v>22</v>
      </c>
      <c r="B114" s="14">
        <v>10464</v>
      </c>
      <c r="C114" s="15">
        <f>VLOOKUP(B114,'populations '!A$1:B$236,2,FALSE)</f>
        <v>4531</v>
      </c>
      <c r="D114" s="71">
        <v>58</v>
      </c>
      <c r="E114" s="16">
        <f>(D114/C114)*100000</f>
        <v>1280.0706245861841</v>
      </c>
      <c r="F114" s="71">
        <v>46</v>
      </c>
      <c r="G114" s="17">
        <f>(F114/C114)*100000</f>
        <v>1015.228426395939</v>
      </c>
      <c r="H114" s="71">
        <v>10</v>
      </c>
      <c r="I114" s="72">
        <v>96366</v>
      </c>
      <c r="J114" s="20"/>
      <c r="K114" s="20"/>
      <c r="L114" s="20"/>
      <c r="M114" s="20"/>
      <c r="N114" s="20"/>
      <c r="O114" s="20"/>
      <c r="P114" s="20"/>
      <c r="Q114" s="20"/>
      <c r="R114" s="20"/>
      <c r="S114" s="20"/>
      <c r="T114" s="20"/>
      <c r="U114" s="20"/>
      <c r="V114">
        <f>_xlfn.IFNA(VLOOKUP(B114, '2019 Executed Evictions'!A:B, 2, FALSE), 0)</f>
        <v>27</v>
      </c>
    </row>
    <row r="115" spans="1:22" ht="13" x14ac:dyDescent="0.15">
      <c r="A115" s="13" t="s">
        <v>23</v>
      </c>
      <c r="B115" s="14">
        <v>11694</v>
      </c>
      <c r="C115" s="15">
        <f>VLOOKUP(B115,'populations '!A$1:B$236,2,FALSE)</f>
        <v>21202</v>
      </c>
      <c r="D115" s="15">
        <v>271</v>
      </c>
      <c r="E115" s="16">
        <f>(D115/C115)*100000</f>
        <v>1278.1813036505991</v>
      </c>
      <c r="F115" s="15">
        <v>216</v>
      </c>
      <c r="G115" s="17">
        <f>(F115/C115)*100000</f>
        <v>1018.7718139798131</v>
      </c>
      <c r="H115" s="15">
        <v>48</v>
      </c>
      <c r="I115" s="21">
        <v>84485</v>
      </c>
      <c r="J115" s="20">
        <v>0.14549999999999999</v>
      </c>
      <c r="K115" s="20">
        <v>6.7900000000000002E-2</v>
      </c>
      <c r="L115" s="20">
        <v>0.78649999999999998</v>
      </c>
      <c r="M115" s="20">
        <v>0.82050000000000001</v>
      </c>
      <c r="N115" s="20">
        <v>6.5500000000000003E-2</v>
      </c>
      <c r="O115" s="20">
        <v>1.0200000000000001E-2</v>
      </c>
      <c r="P115" s="20">
        <v>2.92E-2</v>
      </c>
      <c r="Q115" s="20">
        <v>0</v>
      </c>
      <c r="R115" s="20">
        <v>6.3100000000000003E-2</v>
      </c>
      <c r="S115" s="20">
        <v>1.14E-2</v>
      </c>
      <c r="T115" s="20">
        <v>0</v>
      </c>
      <c r="U115" s="20">
        <v>1.14E-2</v>
      </c>
      <c r="V115">
        <f>_xlfn.IFNA(VLOOKUP(B115, '2019 Executed Evictions'!A:B, 2, FALSE), 0)</f>
        <v>135</v>
      </c>
    </row>
    <row r="116" spans="1:22" ht="13" x14ac:dyDescent="0.15">
      <c r="A116" s="13" t="s">
        <v>23</v>
      </c>
      <c r="B116" s="14">
        <v>11420</v>
      </c>
      <c r="C116" s="15">
        <f>VLOOKUP(B116,'populations '!A$1:B$236,2,FALSE)</f>
        <v>47470</v>
      </c>
      <c r="D116" s="15">
        <v>604</v>
      </c>
      <c r="E116" s="16">
        <f>(D116/C116)*100000</f>
        <v>1272.3825574046766</v>
      </c>
      <c r="F116" s="15">
        <v>496</v>
      </c>
      <c r="G116" s="17">
        <f>(F116/C116)*100000</f>
        <v>1044.8704444912578</v>
      </c>
      <c r="H116" s="15">
        <v>95</v>
      </c>
      <c r="I116" s="21">
        <v>79273</v>
      </c>
      <c r="J116" s="20">
        <v>0.2127</v>
      </c>
      <c r="K116" s="20">
        <v>0.1183</v>
      </c>
      <c r="L116" s="20">
        <v>0.66900000000000004</v>
      </c>
      <c r="M116" s="20">
        <v>0.16689999999999999</v>
      </c>
      <c r="N116" s="20">
        <v>0.25390000000000001</v>
      </c>
      <c r="O116" s="20">
        <v>9.9000000000000008E-3</v>
      </c>
      <c r="P116" s="20">
        <v>0.32690000000000002</v>
      </c>
      <c r="Q116" s="20">
        <v>2.5000000000000001E-3</v>
      </c>
      <c r="R116" s="20">
        <v>0.18049999999999999</v>
      </c>
      <c r="S116" s="20">
        <v>5.9299999999999999E-2</v>
      </c>
      <c r="T116" s="20">
        <v>2.41E-2</v>
      </c>
      <c r="U116" s="20">
        <v>3.5200000000000002E-2</v>
      </c>
      <c r="V116">
        <f>_xlfn.IFNA(VLOOKUP(B116, '2019 Executed Evictions'!A:B, 2, FALSE), 0)</f>
        <v>272</v>
      </c>
    </row>
    <row r="117" spans="1:22" ht="13" x14ac:dyDescent="0.15">
      <c r="A117" s="13" t="s">
        <v>24</v>
      </c>
      <c r="B117" s="14">
        <v>10025</v>
      </c>
      <c r="C117" s="15">
        <f>VLOOKUP(B117,'populations '!A$1:B$236,2,FALSE)</f>
        <v>92251</v>
      </c>
      <c r="D117" s="15">
        <v>1166</v>
      </c>
      <c r="E117" s="16">
        <f>(D117/C117)*100000</f>
        <v>1263.9429382879318</v>
      </c>
      <c r="F117" s="15">
        <v>915</v>
      </c>
      <c r="G117" s="17">
        <f>(F117/C117)*100000</f>
        <v>991.85916683829987</v>
      </c>
      <c r="H117" s="15">
        <v>162</v>
      </c>
      <c r="I117" s="21">
        <v>91624</v>
      </c>
      <c r="J117" s="20">
        <v>0.2369</v>
      </c>
      <c r="K117" s="20">
        <v>0.13070000000000001</v>
      </c>
      <c r="L117" s="20">
        <v>0.63239999999999996</v>
      </c>
      <c r="M117" s="20">
        <v>0.66190000000000004</v>
      </c>
      <c r="N117" s="20">
        <v>0.1157</v>
      </c>
      <c r="O117" s="20">
        <v>8.9999999999999998E-4</v>
      </c>
      <c r="P117" s="20">
        <v>9.69E-2</v>
      </c>
      <c r="Q117" s="20">
        <v>1E-4</v>
      </c>
      <c r="R117" s="20">
        <v>8.0500000000000002E-2</v>
      </c>
      <c r="S117" s="20">
        <v>4.3900000000000002E-2</v>
      </c>
      <c r="T117" s="20">
        <v>7.6E-3</v>
      </c>
      <c r="U117" s="20">
        <v>3.6299999999999999E-2</v>
      </c>
      <c r="V117">
        <f>_xlfn.IFNA(VLOOKUP(B117, '2019 Executed Evictions'!A:B, 2, FALSE), 0)</f>
        <v>315</v>
      </c>
    </row>
    <row r="118" spans="1:22" ht="13" x14ac:dyDescent="0.15">
      <c r="A118" s="13" t="s">
        <v>23</v>
      </c>
      <c r="B118" s="14">
        <v>11422</v>
      </c>
      <c r="C118" s="15">
        <f>VLOOKUP(B118,'populations '!A$1:B$236,2,FALSE)</f>
        <v>32761</v>
      </c>
      <c r="D118" s="15">
        <v>413</v>
      </c>
      <c r="E118" s="16">
        <f>(D118/C118)*100000</f>
        <v>1260.6452794481243</v>
      </c>
      <c r="F118" s="15">
        <v>338</v>
      </c>
      <c r="G118" s="17">
        <f>(F118/C118)*100000</f>
        <v>1031.7145386282468</v>
      </c>
      <c r="H118" s="15">
        <v>86</v>
      </c>
      <c r="I118" s="21">
        <v>88130</v>
      </c>
      <c r="J118" s="20">
        <v>0.1658</v>
      </c>
      <c r="K118" s="20">
        <v>7.7499999999999999E-2</v>
      </c>
      <c r="L118" s="20">
        <v>0.75670000000000004</v>
      </c>
      <c r="M118" s="20">
        <v>6.4000000000000001E-2</v>
      </c>
      <c r="N118" s="20">
        <v>0.84079999999999999</v>
      </c>
      <c r="O118" s="20">
        <v>1.0500000000000001E-2</v>
      </c>
      <c r="P118" s="20">
        <v>2.23E-2</v>
      </c>
      <c r="Q118" s="20">
        <v>0</v>
      </c>
      <c r="R118" s="20">
        <v>3.9100000000000003E-2</v>
      </c>
      <c r="S118" s="20">
        <v>2.3400000000000001E-2</v>
      </c>
      <c r="T118" s="20">
        <v>4.7999999999999996E-3</v>
      </c>
      <c r="U118" s="20">
        <v>1.8599999999999998E-2</v>
      </c>
      <c r="V118">
        <f>_xlfn.IFNA(VLOOKUP(B118, '2019 Executed Evictions'!A:B, 2, FALSE), 0)</f>
        <v>230</v>
      </c>
    </row>
    <row r="119" spans="1:22" ht="13" x14ac:dyDescent="0.15">
      <c r="A119" s="13" t="s">
        <v>23</v>
      </c>
      <c r="B119" s="14">
        <v>11385</v>
      </c>
      <c r="C119" s="15">
        <f>VLOOKUP(B119,'populations '!A$1:B$236,2,FALSE)</f>
        <v>107796</v>
      </c>
      <c r="D119" s="15">
        <v>1344</v>
      </c>
      <c r="E119" s="16">
        <f>(D119/C119)*100000</f>
        <v>1246.7995101859067</v>
      </c>
      <c r="F119" s="15">
        <v>1088</v>
      </c>
      <c r="G119" s="17">
        <f>(F119/C119)*100000</f>
        <v>1009.313889198115</v>
      </c>
      <c r="H119" s="15">
        <v>242</v>
      </c>
      <c r="I119" s="21">
        <v>75340</v>
      </c>
      <c r="J119" s="20">
        <v>0.3402</v>
      </c>
      <c r="K119" s="20">
        <v>0.2467</v>
      </c>
      <c r="L119" s="20">
        <v>0.41310000000000002</v>
      </c>
      <c r="M119" s="20">
        <v>0.8095</v>
      </c>
      <c r="N119" s="20">
        <v>2.6200000000000001E-2</v>
      </c>
      <c r="O119" s="20">
        <v>1.6999999999999999E-3</v>
      </c>
      <c r="P119" s="20">
        <v>6.5199999999999994E-2</v>
      </c>
      <c r="Q119" s="20">
        <v>0</v>
      </c>
      <c r="R119" s="20">
        <v>7.0999999999999994E-2</v>
      </c>
      <c r="S119" s="20">
        <v>2.63E-2</v>
      </c>
      <c r="T119" s="20">
        <v>8.0999999999999996E-3</v>
      </c>
      <c r="U119" s="20">
        <v>1.8200000000000001E-2</v>
      </c>
      <c r="V119">
        <f>_xlfn.IFNA(VLOOKUP(B119, '2019 Executed Evictions'!A:B, 2, FALSE), 0)</f>
        <v>427</v>
      </c>
    </row>
    <row r="120" spans="1:22" ht="13" x14ac:dyDescent="0.15">
      <c r="A120" s="13" t="s">
        <v>24</v>
      </c>
      <c r="B120" s="14">
        <v>10044</v>
      </c>
      <c r="C120" s="15">
        <f>VLOOKUP(B120,'populations '!A$1:B$236,2,FALSE)</f>
        <v>12440</v>
      </c>
      <c r="D120" s="15">
        <v>155</v>
      </c>
      <c r="E120" s="16">
        <f>(D120/C120)*100000</f>
        <v>1245.9807073954985</v>
      </c>
      <c r="F120" s="15">
        <v>125</v>
      </c>
      <c r="G120" s="17">
        <f>(F120/C120)*100000</f>
        <v>1004.823151125402</v>
      </c>
      <c r="H120" s="15">
        <v>5</v>
      </c>
      <c r="I120" s="21">
        <v>104808</v>
      </c>
      <c r="J120" s="20">
        <v>0.34720000000000001</v>
      </c>
      <c r="K120" s="20">
        <v>0.17849999999999999</v>
      </c>
      <c r="L120" s="20">
        <v>0.4743</v>
      </c>
      <c r="M120" s="20">
        <v>0.42930000000000001</v>
      </c>
      <c r="N120" s="20">
        <v>0.126</v>
      </c>
      <c r="O120" s="20">
        <v>0</v>
      </c>
      <c r="P120" s="20">
        <v>0.34279999999999999</v>
      </c>
      <c r="Q120" s="20">
        <v>0</v>
      </c>
      <c r="R120" s="20">
        <v>4.6100000000000002E-2</v>
      </c>
      <c r="S120" s="20">
        <v>5.5800000000000002E-2</v>
      </c>
      <c r="T120" s="20">
        <v>2.3300000000000001E-2</v>
      </c>
      <c r="U120" s="20">
        <v>3.2500000000000001E-2</v>
      </c>
      <c r="V120">
        <f>_xlfn.IFNA(VLOOKUP(B120, '2019 Executed Evictions'!A:B, 2, FALSE), 0)</f>
        <v>32</v>
      </c>
    </row>
    <row r="121" spans="1:22" ht="13" x14ac:dyDescent="0.15">
      <c r="A121" s="13" t="s">
        <v>26</v>
      </c>
      <c r="B121" s="14">
        <v>11229</v>
      </c>
      <c r="C121" s="15">
        <f>VLOOKUP(B121,'populations '!A$1:B$236,2,FALSE)</f>
        <v>83119</v>
      </c>
      <c r="D121" s="15">
        <v>1030</v>
      </c>
      <c r="E121" s="16">
        <f>(D121/C121)*100000</f>
        <v>1239.1871894512688</v>
      </c>
      <c r="F121" s="15">
        <v>823</v>
      </c>
      <c r="G121" s="17">
        <f>(F121/C121)*100000</f>
        <v>990.14665720232438</v>
      </c>
      <c r="H121" s="15">
        <v>143</v>
      </c>
      <c r="I121" s="21">
        <v>64631</v>
      </c>
      <c r="J121" s="20">
        <v>0.24010000000000001</v>
      </c>
      <c r="K121" s="20">
        <v>0.33300000000000002</v>
      </c>
      <c r="L121" s="20">
        <v>0.4269</v>
      </c>
      <c r="M121" s="20">
        <v>0.63770000000000004</v>
      </c>
      <c r="N121" s="20">
        <v>6.1400000000000003E-2</v>
      </c>
      <c r="O121" s="20">
        <v>2.5000000000000001E-3</v>
      </c>
      <c r="P121" s="20">
        <v>0.22989999999999999</v>
      </c>
      <c r="Q121" s="20">
        <v>5.0000000000000001E-4</v>
      </c>
      <c r="R121" s="20">
        <v>3.9199999999999999E-2</v>
      </c>
      <c r="S121" s="20">
        <v>2.8799999999999999E-2</v>
      </c>
      <c r="T121" s="20">
        <v>2.2000000000000001E-3</v>
      </c>
      <c r="U121" s="20">
        <v>2.6499999999999999E-2</v>
      </c>
      <c r="V121">
        <f>_xlfn.IFNA(VLOOKUP(B121, '2019 Executed Evictions'!A:B, 2, FALSE), 0)</f>
        <v>301</v>
      </c>
    </row>
    <row r="122" spans="1:22" ht="13" x14ac:dyDescent="0.15">
      <c r="A122" s="13" t="s">
        <v>26</v>
      </c>
      <c r="B122" s="14">
        <v>11214</v>
      </c>
      <c r="C122" s="15">
        <f>VLOOKUP(B122,'populations '!A$1:B$236,2,FALSE)</f>
        <v>92644</v>
      </c>
      <c r="D122" s="15">
        <v>1097</v>
      </c>
      <c r="E122" s="16">
        <f>(D122/C122)*100000</f>
        <v>1184.1025862441172</v>
      </c>
      <c r="F122" s="15">
        <v>912</v>
      </c>
      <c r="G122" s="17">
        <f>(F122/C122)*100000</f>
        <v>984.41345365053326</v>
      </c>
      <c r="H122" s="15">
        <v>207</v>
      </c>
      <c r="I122" s="21">
        <v>56911</v>
      </c>
      <c r="J122" s="20">
        <v>0.2419</v>
      </c>
      <c r="K122" s="20">
        <v>0.48670000000000002</v>
      </c>
      <c r="L122" s="20">
        <v>0.27129999999999999</v>
      </c>
      <c r="M122" s="20">
        <v>0.47949999999999998</v>
      </c>
      <c r="N122" s="20">
        <v>1.9699999999999999E-2</v>
      </c>
      <c r="O122" s="20">
        <v>2.8E-3</v>
      </c>
      <c r="P122" s="20">
        <v>0.37</v>
      </c>
      <c r="Q122" s="20">
        <v>1E-4</v>
      </c>
      <c r="R122" s="20">
        <v>9.7199999999999995E-2</v>
      </c>
      <c r="S122" s="20">
        <v>3.0700000000000002E-2</v>
      </c>
      <c r="T122" s="20">
        <v>5.0000000000000001E-3</v>
      </c>
      <c r="U122" s="20">
        <v>2.5700000000000001E-2</v>
      </c>
      <c r="V122">
        <f>_xlfn.IFNA(VLOOKUP(B122, '2019 Executed Evictions'!A:B, 2, FALSE), 0)</f>
        <v>334</v>
      </c>
    </row>
    <row r="123" spans="1:22" ht="13" x14ac:dyDescent="0.15">
      <c r="A123" s="13" t="s">
        <v>26</v>
      </c>
      <c r="B123" s="14">
        <v>11220</v>
      </c>
      <c r="C123" s="15">
        <f>VLOOKUP(B123,'populations '!A$1:B$236,2,FALSE)</f>
        <v>93170</v>
      </c>
      <c r="D123" s="15">
        <v>1101</v>
      </c>
      <c r="E123" s="16">
        <f>(D123/C123)*100000</f>
        <v>1181.7108511323388</v>
      </c>
      <c r="F123" s="15">
        <v>908</v>
      </c>
      <c r="G123" s="17">
        <f>(F123/C123)*100000</f>
        <v>974.56262745518939</v>
      </c>
      <c r="H123" s="15">
        <v>200</v>
      </c>
      <c r="I123" s="21">
        <v>50191</v>
      </c>
      <c r="J123" s="20">
        <v>0.22839999999999999</v>
      </c>
      <c r="K123" s="20">
        <v>0.60529999999999995</v>
      </c>
      <c r="L123" s="20">
        <v>0.1663</v>
      </c>
      <c r="M123" s="20">
        <v>0.31130000000000002</v>
      </c>
      <c r="N123" s="20">
        <v>2.81E-2</v>
      </c>
      <c r="O123" s="20">
        <v>4.4999999999999997E-3</v>
      </c>
      <c r="P123" s="20">
        <v>0.4143</v>
      </c>
      <c r="Q123" s="20">
        <v>0</v>
      </c>
      <c r="R123" s="20">
        <v>0.21210000000000001</v>
      </c>
      <c r="S123" s="20">
        <v>2.9600000000000001E-2</v>
      </c>
      <c r="T123" s="20">
        <v>1.3899999999999999E-2</v>
      </c>
      <c r="U123" s="20">
        <v>1.5699999999999999E-2</v>
      </c>
      <c r="V123">
        <f>_xlfn.IFNA(VLOOKUP(B123, '2019 Executed Evictions'!A:B, 2, FALSE), 0)</f>
        <v>267</v>
      </c>
    </row>
    <row r="124" spans="1:22" ht="13" x14ac:dyDescent="0.15">
      <c r="A124" s="13" t="s">
        <v>23</v>
      </c>
      <c r="B124" s="14">
        <v>11370</v>
      </c>
      <c r="C124" s="15">
        <f>VLOOKUP(B124,'populations '!A$1:B$236,2,FALSE)</f>
        <v>31580</v>
      </c>
      <c r="D124" s="15">
        <v>368</v>
      </c>
      <c r="E124" s="16">
        <f>(D124/C124)*100000</f>
        <v>1165.2944901836606</v>
      </c>
      <c r="F124" s="15">
        <v>300</v>
      </c>
      <c r="G124" s="17">
        <f>(F124/C124)*100000</f>
        <v>949.9683343888538</v>
      </c>
      <c r="H124" s="15">
        <v>50</v>
      </c>
      <c r="I124" s="21">
        <v>63706</v>
      </c>
      <c r="J124" s="20">
        <v>0.29270000000000002</v>
      </c>
      <c r="K124" s="20">
        <v>0.33179999999999998</v>
      </c>
      <c r="L124" s="20">
        <v>0.37540000000000001</v>
      </c>
      <c r="M124" s="20">
        <v>0.42080000000000001</v>
      </c>
      <c r="N124" s="20">
        <v>0.14349999999999999</v>
      </c>
      <c r="O124" s="20">
        <v>1.24E-2</v>
      </c>
      <c r="P124" s="20">
        <v>0.22689999999999999</v>
      </c>
      <c r="Q124" s="20">
        <v>0</v>
      </c>
      <c r="R124" s="20">
        <v>0.17519999999999999</v>
      </c>
      <c r="S124" s="20">
        <v>2.1100000000000001E-2</v>
      </c>
      <c r="T124" s="20">
        <v>6.7999999999999996E-3</v>
      </c>
      <c r="U124" s="20">
        <v>1.43E-2</v>
      </c>
      <c r="V124">
        <f>_xlfn.IFNA(VLOOKUP(B124, '2019 Executed Evictions'!A:B, 2, FALSE), 0)</f>
        <v>72</v>
      </c>
    </row>
    <row r="125" spans="1:22" ht="13" x14ac:dyDescent="0.15">
      <c r="A125" s="13" t="s">
        <v>26</v>
      </c>
      <c r="B125" s="14">
        <v>11223</v>
      </c>
      <c r="C125" s="15">
        <f>VLOOKUP(B125,'populations '!A$1:B$236,2,FALSE)</f>
        <v>81388</v>
      </c>
      <c r="D125" s="15">
        <v>943</v>
      </c>
      <c r="E125" s="16">
        <f>(D125/C125)*100000</f>
        <v>1158.6474664569714</v>
      </c>
      <c r="F125" s="15">
        <v>789</v>
      </c>
      <c r="G125" s="17">
        <f>(F125/C125)*100000</f>
        <v>969.43038285742364</v>
      </c>
      <c r="H125" s="15">
        <v>125</v>
      </c>
      <c r="I125" s="21">
        <v>54023</v>
      </c>
      <c r="J125" s="20">
        <v>0.21779999999999999</v>
      </c>
      <c r="K125" s="20">
        <v>0.40229999999999999</v>
      </c>
      <c r="L125" s="20">
        <v>0.38</v>
      </c>
      <c r="M125" s="20">
        <v>0.56830000000000003</v>
      </c>
      <c r="N125" s="20">
        <v>4.6699999999999998E-2</v>
      </c>
      <c r="O125" s="20">
        <v>3.5999999999999999E-3</v>
      </c>
      <c r="P125" s="20">
        <v>0.2515</v>
      </c>
      <c r="Q125" s="20">
        <v>2E-3</v>
      </c>
      <c r="R125" s="20">
        <v>9.4E-2</v>
      </c>
      <c r="S125" s="20">
        <v>3.3799999999999997E-2</v>
      </c>
      <c r="T125" s="20">
        <v>2E-3</v>
      </c>
      <c r="U125" s="20">
        <v>3.1800000000000002E-2</v>
      </c>
      <c r="V125">
        <f>_xlfn.IFNA(VLOOKUP(B125, '2019 Executed Evictions'!A:B, 2, FALSE), 0)</f>
        <v>287</v>
      </c>
    </row>
    <row r="126" spans="1:22" ht="13" x14ac:dyDescent="0.15">
      <c r="A126" s="13" t="s">
        <v>23</v>
      </c>
      <c r="B126" s="14">
        <v>11429</v>
      </c>
      <c r="C126" s="15">
        <f>VLOOKUP(B126,'populations '!A$1:B$236,2,FALSE)</f>
        <v>27454</v>
      </c>
      <c r="D126" s="15">
        <v>318</v>
      </c>
      <c r="E126" s="16">
        <f>(D126/C126)*100000</f>
        <v>1158.3011583011582</v>
      </c>
      <c r="F126" s="15">
        <v>251</v>
      </c>
      <c r="G126" s="17">
        <f>(F126/C126)*100000</f>
        <v>914.25657463393304</v>
      </c>
      <c r="H126" s="15">
        <v>53</v>
      </c>
      <c r="I126" s="21">
        <v>88300</v>
      </c>
      <c r="J126" s="20">
        <v>0.16750000000000001</v>
      </c>
      <c r="K126" s="20">
        <v>0.14760000000000001</v>
      </c>
      <c r="L126" s="20">
        <v>0.68500000000000005</v>
      </c>
      <c r="M126" s="20">
        <v>3.9300000000000002E-2</v>
      </c>
      <c r="N126" s="20">
        <v>0.73060000000000003</v>
      </c>
      <c r="O126" s="20">
        <v>8.3000000000000001E-3</v>
      </c>
      <c r="P126" s="20">
        <v>4.5199999999999997E-2</v>
      </c>
      <c r="Q126" s="20">
        <v>1.1999999999999999E-3</v>
      </c>
      <c r="R126" s="20">
        <v>0.1454</v>
      </c>
      <c r="S126" s="20">
        <v>2.9899999999999999E-2</v>
      </c>
      <c r="T126" s="20">
        <v>1.4800000000000001E-2</v>
      </c>
      <c r="U126" s="20">
        <v>1.5100000000000001E-2</v>
      </c>
      <c r="V126">
        <f>_xlfn.IFNA(VLOOKUP(B126, '2019 Executed Evictions'!A:B, 2, FALSE), 0)</f>
        <v>211</v>
      </c>
    </row>
    <row r="127" spans="1:22" ht="13" x14ac:dyDescent="0.15">
      <c r="A127" s="13" t="s">
        <v>26</v>
      </c>
      <c r="B127" s="14">
        <v>11222</v>
      </c>
      <c r="C127" s="15">
        <f>VLOOKUP(B127,'populations '!A$1:B$236,2,FALSE)</f>
        <v>36872</v>
      </c>
      <c r="D127" s="15">
        <v>426</v>
      </c>
      <c r="E127" s="16">
        <f>(D127/C127)*100000</f>
        <v>1155.3482317205467</v>
      </c>
      <c r="F127" s="15">
        <v>350</v>
      </c>
      <c r="G127" s="17">
        <f>(F127/C127)*100000</f>
        <v>949.22976784551963</v>
      </c>
      <c r="H127" s="15">
        <v>79</v>
      </c>
      <c r="I127" s="21">
        <v>93488</v>
      </c>
      <c r="J127" s="20">
        <v>0.2044</v>
      </c>
      <c r="K127" s="20">
        <v>0.14749999999999999</v>
      </c>
      <c r="L127" s="20">
        <v>0.64810000000000001</v>
      </c>
      <c r="M127" s="20">
        <v>0.82520000000000004</v>
      </c>
      <c r="N127" s="20">
        <v>3.5799999999999998E-2</v>
      </c>
      <c r="O127" s="20">
        <v>1.9E-3</v>
      </c>
      <c r="P127" s="20">
        <v>4.3900000000000002E-2</v>
      </c>
      <c r="Q127" s="20">
        <v>0</v>
      </c>
      <c r="R127" s="20">
        <v>4.6100000000000002E-2</v>
      </c>
      <c r="S127" s="20">
        <v>4.7199999999999999E-2</v>
      </c>
      <c r="T127" s="20">
        <v>1.4800000000000001E-2</v>
      </c>
      <c r="U127" s="20">
        <v>3.2399999999999998E-2</v>
      </c>
      <c r="V127">
        <f>_xlfn.IFNA(VLOOKUP(B127, '2019 Executed Evictions'!A:B, 2, FALSE), 0)</f>
        <v>91</v>
      </c>
    </row>
    <row r="128" spans="1:22" ht="13" x14ac:dyDescent="0.15">
      <c r="A128" s="13" t="s">
        <v>23</v>
      </c>
      <c r="B128" s="14">
        <v>11419</v>
      </c>
      <c r="C128" s="15">
        <f>VLOOKUP(B128,'populations '!A$1:B$236,2,FALSE)</f>
        <v>48369</v>
      </c>
      <c r="D128" s="15">
        <v>548</v>
      </c>
      <c r="E128" s="16">
        <f>(D128/C128)*100000</f>
        <v>1132.9570592735017</v>
      </c>
      <c r="F128" s="15">
        <v>438</v>
      </c>
      <c r="G128" s="17">
        <f>(F128/C128)*100000</f>
        <v>905.53867146312734</v>
      </c>
      <c r="H128" s="15">
        <v>84</v>
      </c>
      <c r="I128" s="21">
        <v>75835</v>
      </c>
      <c r="J128" s="20">
        <v>0.21840000000000001</v>
      </c>
      <c r="K128" s="20">
        <v>0.17330000000000001</v>
      </c>
      <c r="L128" s="20">
        <v>0.60829999999999995</v>
      </c>
      <c r="M128" s="20">
        <v>9.5799999999999996E-2</v>
      </c>
      <c r="N128" s="20">
        <v>0.15959999999999999</v>
      </c>
      <c r="O128" s="20">
        <v>8.9999999999999993E-3</v>
      </c>
      <c r="P128" s="20">
        <v>0.34350000000000003</v>
      </c>
      <c r="Q128" s="20">
        <v>6.9999999999999999E-4</v>
      </c>
      <c r="R128" s="20">
        <v>0.32700000000000001</v>
      </c>
      <c r="S128" s="20">
        <v>6.4399999999999999E-2</v>
      </c>
      <c r="T128" s="20">
        <v>3.5200000000000002E-2</v>
      </c>
      <c r="U128" s="20">
        <v>2.93E-2</v>
      </c>
      <c r="V128">
        <f>_xlfn.IFNA(VLOOKUP(B128, '2019 Executed Evictions'!A:B, 2, FALSE), 0)</f>
        <v>212</v>
      </c>
    </row>
    <row r="129" spans="1:22" ht="13" x14ac:dyDescent="0.15">
      <c r="A129" s="13" t="s">
        <v>24</v>
      </c>
      <c r="B129" s="14">
        <v>10004</v>
      </c>
      <c r="C129" s="15">
        <f>VLOOKUP(B129,'populations '!A$1:B$236,2,FALSE)</f>
        <v>3335</v>
      </c>
      <c r="D129" s="15">
        <v>37</v>
      </c>
      <c r="E129" s="16">
        <f>(D129/C129)*100000</f>
        <v>1109.4452773613193</v>
      </c>
      <c r="F129" s="15">
        <v>28</v>
      </c>
      <c r="G129" s="17">
        <f>(F129/C129)*100000</f>
        <v>839.58020989505235</v>
      </c>
      <c r="H129" s="15">
        <v>1</v>
      </c>
      <c r="I129" s="21">
        <v>190223</v>
      </c>
      <c r="J129" s="20">
        <v>0.20680000000000001</v>
      </c>
      <c r="K129" s="20">
        <v>1.2999999999999999E-2</v>
      </c>
      <c r="L129" s="20">
        <v>0.7802</v>
      </c>
      <c r="M129" s="20">
        <v>0.60960000000000003</v>
      </c>
      <c r="N129" s="20">
        <v>4.2599999999999999E-2</v>
      </c>
      <c r="O129" s="20">
        <v>0</v>
      </c>
      <c r="P129" s="20">
        <v>0.29749999999999999</v>
      </c>
      <c r="Q129" s="20">
        <v>5.1000000000000004E-3</v>
      </c>
      <c r="R129" s="20">
        <v>1.0500000000000001E-2</v>
      </c>
      <c r="S129" s="20">
        <v>3.4799999999999998E-2</v>
      </c>
      <c r="T129" s="20">
        <v>2.9999999999999997E-4</v>
      </c>
      <c r="U129" s="20">
        <v>3.4500000000000003E-2</v>
      </c>
      <c r="V129">
        <f>_xlfn.IFNA(VLOOKUP(B129, '2019 Executed Evictions'!A:B, 2, FALSE), 0)</f>
        <v>13</v>
      </c>
    </row>
    <row r="130" spans="1:22" ht="13" x14ac:dyDescent="0.15">
      <c r="A130" s="13" t="s">
        <v>26</v>
      </c>
      <c r="B130" s="14">
        <v>11204</v>
      </c>
      <c r="C130" s="15">
        <v>76395</v>
      </c>
      <c r="D130" s="15">
        <v>833</v>
      </c>
      <c r="E130" s="16">
        <f>(D130/C130)*100000</f>
        <v>1090.3854964330126</v>
      </c>
      <c r="F130" s="15">
        <v>721</v>
      </c>
      <c r="G130" s="17">
        <f>(F130/C130)*100000</f>
        <v>943.77904313109502</v>
      </c>
      <c r="H130" s="15">
        <v>175</v>
      </c>
      <c r="I130" s="21">
        <v>53093</v>
      </c>
      <c r="J130" s="20">
        <v>0.35610000000000003</v>
      </c>
      <c r="K130" s="20">
        <v>0.41220000000000001</v>
      </c>
      <c r="L130" s="20">
        <v>0.23169999999999999</v>
      </c>
      <c r="M130" s="20">
        <v>0.5675</v>
      </c>
      <c r="N130" s="20">
        <v>1.2500000000000001E-2</v>
      </c>
      <c r="O130" s="20">
        <v>3.0000000000000001E-3</v>
      </c>
      <c r="P130" s="20">
        <v>0.3296</v>
      </c>
      <c r="Q130" s="20">
        <v>1E-4</v>
      </c>
      <c r="R130" s="20">
        <v>6.6400000000000001E-2</v>
      </c>
      <c r="S130" s="20">
        <v>2.0899999999999998E-2</v>
      </c>
      <c r="T130" s="20">
        <v>2.8999999999999998E-3</v>
      </c>
      <c r="U130" s="20">
        <v>1.7999999999999999E-2</v>
      </c>
      <c r="V130">
        <f>_xlfn.IFNA(VLOOKUP(B130, '2019 Executed Evictions'!A:B, 2, FALSE), 0)</f>
        <v>204</v>
      </c>
    </row>
    <row r="131" spans="1:22" ht="13" x14ac:dyDescent="0.15">
      <c r="A131" s="13" t="s">
        <v>23</v>
      </c>
      <c r="B131" s="14">
        <v>11428</v>
      </c>
      <c r="C131" s="15">
        <f>VLOOKUP(B131,'populations '!A$1:B$236,2,FALSE)</f>
        <v>18836</v>
      </c>
      <c r="D131" s="15">
        <v>203</v>
      </c>
      <c r="E131" s="16">
        <f>(D131/C131)*100000</f>
        <v>1077.7235081758336</v>
      </c>
      <c r="F131" s="15">
        <v>158</v>
      </c>
      <c r="G131" s="17">
        <f>(F131/C131)*100000</f>
        <v>838.81928222552563</v>
      </c>
      <c r="H131" s="15">
        <v>29</v>
      </c>
      <c r="I131" s="21">
        <v>78368</v>
      </c>
      <c r="J131" s="20">
        <v>0.23469999999999999</v>
      </c>
      <c r="K131" s="20">
        <v>0.20480000000000001</v>
      </c>
      <c r="L131" s="20">
        <v>0.5605</v>
      </c>
      <c r="M131" s="20">
        <v>0.20979999999999999</v>
      </c>
      <c r="N131" s="20">
        <v>0.21410000000000001</v>
      </c>
      <c r="O131" s="20">
        <v>4.1000000000000003E-3</v>
      </c>
      <c r="P131" s="20">
        <v>0.26150000000000001</v>
      </c>
      <c r="Q131" s="20">
        <v>2.3E-3</v>
      </c>
      <c r="R131" s="20">
        <v>0.1968</v>
      </c>
      <c r="S131" s="20">
        <v>0.1115</v>
      </c>
      <c r="T131" s="20">
        <v>6.5699999999999995E-2</v>
      </c>
      <c r="U131" s="20">
        <v>4.58E-2</v>
      </c>
      <c r="V131">
        <f>_xlfn.IFNA(VLOOKUP(B131, '2019 Executed Evictions'!A:B, 2, FALSE), 0)</f>
        <v>100</v>
      </c>
    </row>
    <row r="132" spans="1:22" ht="13" x14ac:dyDescent="0.15">
      <c r="A132" s="13" t="s">
        <v>26</v>
      </c>
      <c r="B132" s="14">
        <v>11234</v>
      </c>
      <c r="C132" s="15">
        <f>VLOOKUP(B132,'populations '!A$1:B$236,2,FALSE)</f>
        <v>93534</v>
      </c>
      <c r="D132" s="15">
        <v>1004</v>
      </c>
      <c r="E132" s="16">
        <f>(D132/C132)*100000</f>
        <v>1073.4064618213697</v>
      </c>
      <c r="F132" s="15">
        <v>810</v>
      </c>
      <c r="G132" s="17">
        <f>(F132/C132)*100000</f>
        <v>865.99525306305725</v>
      </c>
      <c r="H132" s="15">
        <v>162</v>
      </c>
      <c r="I132" s="21">
        <v>85807</v>
      </c>
      <c r="J132" s="20">
        <v>0.215</v>
      </c>
      <c r="K132" s="20">
        <v>0.13669999999999999</v>
      </c>
      <c r="L132" s="20">
        <v>0.64839999999999998</v>
      </c>
      <c r="M132" s="20">
        <v>0.41239999999999999</v>
      </c>
      <c r="N132" s="20">
        <v>0.45279999999999998</v>
      </c>
      <c r="O132" s="20">
        <v>3.0999999999999999E-3</v>
      </c>
      <c r="P132" s="20">
        <v>7.2499999999999995E-2</v>
      </c>
      <c r="Q132" s="20">
        <v>0</v>
      </c>
      <c r="R132" s="20">
        <v>4.2799999999999998E-2</v>
      </c>
      <c r="S132" s="20">
        <v>1.6400000000000001E-2</v>
      </c>
      <c r="T132" s="20">
        <v>4.0000000000000001E-3</v>
      </c>
      <c r="U132" s="20">
        <v>1.24E-2</v>
      </c>
      <c r="V132">
        <f>_xlfn.IFNA(VLOOKUP(B132, '2019 Executed Evictions'!A:B, 2, FALSE), 0)</f>
        <v>424</v>
      </c>
    </row>
    <row r="133" spans="1:22" ht="13" x14ac:dyDescent="0.15">
      <c r="A133" s="13" t="s">
        <v>22</v>
      </c>
      <c r="B133" s="14">
        <v>10475</v>
      </c>
      <c r="C133" s="15">
        <f>VLOOKUP(B133,'populations '!A$1:B$236,2,FALSE)</f>
        <v>42818</v>
      </c>
      <c r="D133" s="15">
        <v>457</v>
      </c>
      <c r="E133" s="16">
        <f>(D133/C133)*100000</f>
        <v>1067.3081414358448</v>
      </c>
      <c r="F133" s="15">
        <v>361</v>
      </c>
      <c r="G133" s="17">
        <f>(F133/C133)*100000</f>
        <v>843.10336774253824</v>
      </c>
      <c r="H133" s="15">
        <v>21</v>
      </c>
      <c r="I133" s="21">
        <v>51951</v>
      </c>
      <c r="J133" s="20">
        <v>0.2094</v>
      </c>
      <c r="K133" s="20">
        <v>0.1263</v>
      </c>
      <c r="L133" s="20">
        <v>0.66439999999999999</v>
      </c>
      <c r="M133" s="20">
        <v>0.15989999999999999</v>
      </c>
      <c r="N133" s="20">
        <v>0.64339999999999997</v>
      </c>
      <c r="O133" s="20">
        <v>1.24E-2</v>
      </c>
      <c r="P133" s="20">
        <v>2.4400000000000002E-2</v>
      </c>
      <c r="Q133" s="20">
        <v>0</v>
      </c>
      <c r="R133" s="20">
        <v>0.1099</v>
      </c>
      <c r="S133" s="20">
        <v>5.0099999999999999E-2</v>
      </c>
      <c r="T133" s="20">
        <v>1.8599999999999998E-2</v>
      </c>
      <c r="U133" s="20">
        <v>3.1600000000000003E-2</v>
      </c>
      <c r="V133">
        <f>_xlfn.IFNA(VLOOKUP(B133, '2019 Executed Evictions'!A:B, 2, FALSE), 0)</f>
        <v>271</v>
      </c>
    </row>
    <row r="134" spans="1:22" ht="13" x14ac:dyDescent="0.15">
      <c r="A134" s="13" t="s">
        <v>23</v>
      </c>
      <c r="B134" s="14">
        <v>11378</v>
      </c>
      <c r="C134" s="15">
        <f>VLOOKUP(B134,'populations '!A$1:B$236,2,FALSE)</f>
        <v>38524</v>
      </c>
      <c r="D134" s="15">
        <v>396</v>
      </c>
      <c r="E134" s="16">
        <f>(D134/C134)*100000</f>
        <v>1027.9306406396013</v>
      </c>
      <c r="F134" s="15">
        <v>336</v>
      </c>
      <c r="G134" s="17">
        <f>(F134/C134)*100000</f>
        <v>872.18357387602532</v>
      </c>
      <c r="H134" s="15">
        <v>64</v>
      </c>
      <c r="I134" s="21">
        <v>77710</v>
      </c>
      <c r="J134" s="20">
        <v>0.32969999999999999</v>
      </c>
      <c r="K134" s="20">
        <v>0.24940000000000001</v>
      </c>
      <c r="L134" s="20">
        <v>0.4209</v>
      </c>
      <c r="M134" s="20">
        <v>0.71879999999999999</v>
      </c>
      <c r="N134" s="20">
        <v>1.8200000000000001E-2</v>
      </c>
      <c r="O134" s="20">
        <v>3.8999999999999998E-3</v>
      </c>
      <c r="P134" s="20">
        <v>0.1027</v>
      </c>
      <c r="Q134" s="20">
        <v>8.0000000000000004E-4</v>
      </c>
      <c r="R134" s="20">
        <v>0.1201</v>
      </c>
      <c r="S134" s="20">
        <v>3.5400000000000001E-2</v>
      </c>
      <c r="T134" s="20">
        <v>1.6899999999999998E-2</v>
      </c>
      <c r="U134" s="20">
        <v>1.8499999999999999E-2</v>
      </c>
      <c r="V134">
        <f>_xlfn.IFNA(VLOOKUP(B134, '2019 Executed Evictions'!A:B, 2, FALSE), 0)</f>
        <v>119</v>
      </c>
    </row>
    <row r="135" spans="1:22" ht="13" x14ac:dyDescent="0.15">
      <c r="A135" s="13" t="s">
        <v>23</v>
      </c>
      <c r="B135" s="14">
        <v>11427</v>
      </c>
      <c r="C135" s="15">
        <f>VLOOKUP(B135,'populations '!A$1:B$236,2,FALSE)</f>
        <v>24560</v>
      </c>
      <c r="D135" s="15">
        <v>249</v>
      </c>
      <c r="E135" s="16">
        <f>(D135/C135)*100000</f>
        <v>1013.8436482084691</v>
      </c>
      <c r="F135" s="15">
        <v>196</v>
      </c>
      <c r="G135" s="17">
        <f>(F135/C135)*100000</f>
        <v>798.04560260586311</v>
      </c>
      <c r="H135" s="15">
        <v>38</v>
      </c>
      <c r="I135" s="21">
        <v>79385</v>
      </c>
      <c r="J135" s="20">
        <v>0.32219999999999999</v>
      </c>
      <c r="K135" s="20">
        <v>0.23619999999999999</v>
      </c>
      <c r="L135" s="20">
        <v>0.44159999999999999</v>
      </c>
      <c r="M135" s="20">
        <v>0.26800000000000002</v>
      </c>
      <c r="N135" s="20">
        <v>0.2082</v>
      </c>
      <c r="O135" s="20">
        <v>1.2E-2</v>
      </c>
      <c r="P135" s="20">
        <v>0.33700000000000002</v>
      </c>
      <c r="Q135" s="20">
        <v>0</v>
      </c>
      <c r="R135" s="20">
        <v>0.12670000000000001</v>
      </c>
      <c r="S135" s="20">
        <v>4.82E-2</v>
      </c>
      <c r="T135" s="20">
        <v>2.58E-2</v>
      </c>
      <c r="U135" s="20">
        <v>2.24E-2</v>
      </c>
      <c r="V135">
        <f>_xlfn.IFNA(VLOOKUP(B135, '2019 Executed Evictions'!A:B, 2, FALSE), 0)</f>
        <v>103</v>
      </c>
    </row>
    <row r="136" spans="1:22" ht="13" x14ac:dyDescent="0.15">
      <c r="A136" s="13" t="s">
        <v>24</v>
      </c>
      <c r="B136" s="14">
        <v>10038</v>
      </c>
      <c r="C136" s="15">
        <f>VLOOKUP(B136,'populations '!A$1:B$236,2,FALSE)</f>
        <v>23311</v>
      </c>
      <c r="D136" s="15">
        <v>233</v>
      </c>
      <c r="E136" s="16">
        <f>(D136/C136)*100000</f>
        <v>999.52811977178158</v>
      </c>
      <c r="F136" s="15">
        <v>184</v>
      </c>
      <c r="G136" s="17">
        <f>(F136/C136)*100000</f>
        <v>789.32692720175021</v>
      </c>
      <c r="H136" s="15">
        <v>16</v>
      </c>
      <c r="I136" s="21">
        <v>95702</v>
      </c>
      <c r="J136" s="20">
        <v>0.2019</v>
      </c>
      <c r="K136" s="20">
        <v>0.1961</v>
      </c>
      <c r="L136" s="20">
        <v>0.60209999999999997</v>
      </c>
      <c r="M136" s="20">
        <v>0.53090000000000004</v>
      </c>
      <c r="N136" s="20">
        <v>9.3299999999999994E-2</v>
      </c>
      <c r="O136" s="20">
        <v>2.5000000000000001E-3</v>
      </c>
      <c r="P136" s="20">
        <v>0.29770000000000002</v>
      </c>
      <c r="Q136" s="20">
        <v>0</v>
      </c>
      <c r="R136" s="20">
        <v>2.5600000000000001E-2</v>
      </c>
      <c r="S136" s="20">
        <v>0.05</v>
      </c>
      <c r="T136" s="20">
        <v>3.8E-3</v>
      </c>
      <c r="U136" s="20">
        <v>4.6199999999999998E-2</v>
      </c>
      <c r="V136">
        <f>_xlfn.IFNA(VLOOKUP(B136, '2019 Executed Evictions'!A:B, 2, FALSE), 0)</f>
        <v>60</v>
      </c>
    </row>
    <row r="137" spans="1:22" ht="13" x14ac:dyDescent="0.15">
      <c r="A137" s="13" t="s">
        <v>23</v>
      </c>
      <c r="B137" s="14">
        <v>11358</v>
      </c>
      <c r="C137" s="15">
        <f>VLOOKUP(B137,'populations '!A$1:B$236,2,FALSE)</f>
        <v>36515</v>
      </c>
      <c r="D137" s="15">
        <v>355</v>
      </c>
      <c r="E137" s="16">
        <f>(D137/C137)*100000</f>
        <v>972.20320416267282</v>
      </c>
      <c r="F137" s="15">
        <v>302</v>
      </c>
      <c r="G137" s="17">
        <f>(F137/C137)*100000</f>
        <v>827.05737368204848</v>
      </c>
      <c r="H137" s="15">
        <v>59</v>
      </c>
      <c r="I137" s="21">
        <v>68848</v>
      </c>
      <c r="J137" s="20">
        <v>0.2359</v>
      </c>
      <c r="K137" s="20">
        <v>0.44230000000000003</v>
      </c>
      <c r="L137" s="20">
        <v>0.32179999999999997</v>
      </c>
      <c r="M137" s="20">
        <v>0.41549999999999998</v>
      </c>
      <c r="N137" s="20">
        <v>8.3000000000000001E-3</v>
      </c>
      <c r="O137" s="20">
        <v>4.7000000000000002E-3</v>
      </c>
      <c r="P137" s="20">
        <v>0.4758</v>
      </c>
      <c r="Q137" s="20">
        <v>0</v>
      </c>
      <c r="R137" s="20">
        <v>6.8500000000000005E-2</v>
      </c>
      <c r="S137" s="20">
        <v>2.7099999999999999E-2</v>
      </c>
      <c r="T137" s="20">
        <v>5.1000000000000004E-3</v>
      </c>
      <c r="U137" s="20">
        <v>2.1999999999999999E-2</v>
      </c>
      <c r="V137">
        <f>_xlfn.IFNA(VLOOKUP(B137, '2019 Executed Evictions'!A:B, 2, FALSE), 0)</f>
        <v>83</v>
      </c>
    </row>
    <row r="138" spans="1:22" ht="13" x14ac:dyDescent="0.15">
      <c r="A138" s="13" t="s">
        <v>22</v>
      </c>
      <c r="B138" s="14">
        <v>10471</v>
      </c>
      <c r="C138" s="15">
        <f>VLOOKUP(B138,'populations '!A$1:B$236,2,FALSE)</f>
        <v>22422</v>
      </c>
      <c r="D138" s="15">
        <v>216</v>
      </c>
      <c r="E138" s="16">
        <f>(D138/C138)*100000</f>
        <v>963.33957720096328</v>
      </c>
      <c r="F138" s="15">
        <v>174</v>
      </c>
      <c r="G138" s="17">
        <f>(F138/C138)*100000</f>
        <v>776.02354830077604</v>
      </c>
      <c r="H138" s="15">
        <v>44</v>
      </c>
      <c r="I138" s="21">
        <v>88722</v>
      </c>
      <c r="J138" s="20">
        <v>0.23849999999999999</v>
      </c>
      <c r="K138" s="20">
        <v>0.1096</v>
      </c>
      <c r="L138" s="20">
        <v>0.65200000000000002</v>
      </c>
      <c r="M138" s="20">
        <v>0.67930000000000001</v>
      </c>
      <c r="N138" s="20">
        <v>0.1119</v>
      </c>
      <c r="O138" s="20">
        <v>1.5E-3</v>
      </c>
      <c r="P138" s="20">
        <v>5.6500000000000002E-2</v>
      </c>
      <c r="Q138" s="20">
        <v>0</v>
      </c>
      <c r="R138" s="20">
        <v>0.10489999999999999</v>
      </c>
      <c r="S138" s="20">
        <v>4.58E-2</v>
      </c>
      <c r="T138" s="20">
        <v>1.46E-2</v>
      </c>
      <c r="U138" s="20">
        <v>3.1199999999999999E-2</v>
      </c>
      <c r="V138">
        <f>_xlfn.IFNA(VLOOKUP(B138, '2019 Executed Evictions'!A:B, 2, FALSE), 0)</f>
        <v>123</v>
      </c>
    </row>
    <row r="139" spans="1:22" ht="13" x14ac:dyDescent="0.15">
      <c r="A139" s="13" t="s">
        <v>23</v>
      </c>
      <c r="B139" s="14">
        <v>11411</v>
      </c>
      <c r="C139" s="15">
        <f>VLOOKUP(B139,'populations '!A$1:B$236,2,FALSE)</f>
        <v>20719</v>
      </c>
      <c r="D139" s="15">
        <v>199</v>
      </c>
      <c r="E139" s="16">
        <f>(D139/C139)*100000</f>
        <v>960.47106520584964</v>
      </c>
      <c r="F139" s="15">
        <v>151</v>
      </c>
      <c r="G139" s="17">
        <f>(F139/C139)*100000</f>
        <v>728.79965249288091</v>
      </c>
      <c r="H139" s="15">
        <v>22</v>
      </c>
      <c r="I139" s="21">
        <v>98207</v>
      </c>
      <c r="J139" s="20">
        <v>0.14530000000000001</v>
      </c>
      <c r="K139" s="20">
        <v>5.7799999999999997E-2</v>
      </c>
      <c r="L139" s="20">
        <v>0.79690000000000005</v>
      </c>
      <c r="M139" s="20">
        <v>3.2399999999999998E-2</v>
      </c>
      <c r="N139" s="20">
        <v>0.92849999999999999</v>
      </c>
      <c r="O139" s="20">
        <v>6.9999999999999999E-4</v>
      </c>
      <c r="P139" s="20">
        <v>2.7000000000000001E-3</v>
      </c>
      <c r="Q139" s="20">
        <v>0</v>
      </c>
      <c r="R139" s="20">
        <v>2.1299999999999999E-2</v>
      </c>
      <c r="S139" s="20">
        <v>1.44E-2</v>
      </c>
      <c r="T139" s="20">
        <v>8.5000000000000006E-3</v>
      </c>
      <c r="U139" s="20">
        <v>5.8999999999999999E-3</v>
      </c>
      <c r="V139">
        <f>_xlfn.IFNA(VLOOKUP(B139, '2019 Executed Evictions'!A:B, 2, FALSE), 0)</f>
        <v>95</v>
      </c>
    </row>
    <row r="140" spans="1:22" ht="13" x14ac:dyDescent="0.15">
      <c r="A140" s="13" t="s">
        <v>24</v>
      </c>
      <c r="B140" s="14">
        <v>10005</v>
      </c>
      <c r="C140" s="15">
        <f>VLOOKUP(B140,'populations '!A$1:B$236,2,FALSE)</f>
        <v>8701</v>
      </c>
      <c r="D140" s="15">
        <v>80</v>
      </c>
      <c r="E140" s="16">
        <f>(D140/C140)*100000</f>
        <v>919.43454775313182</v>
      </c>
      <c r="F140" s="15">
        <v>69</v>
      </c>
      <c r="G140" s="17">
        <f>(F140/C140)*100000</f>
        <v>793.0122974370762</v>
      </c>
      <c r="H140" s="15">
        <v>7</v>
      </c>
      <c r="I140" s="21">
        <v>189702</v>
      </c>
      <c r="J140" s="20">
        <v>0.21199999999999999</v>
      </c>
      <c r="K140" s="20">
        <v>2.63E-2</v>
      </c>
      <c r="L140" s="20">
        <v>0.76170000000000004</v>
      </c>
      <c r="M140" s="20">
        <v>0.75070000000000003</v>
      </c>
      <c r="N140" s="20">
        <v>1.0800000000000001E-2</v>
      </c>
      <c r="O140" s="20">
        <v>0</v>
      </c>
      <c r="P140" s="20">
        <v>0.17730000000000001</v>
      </c>
      <c r="Q140" s="20">
        <v>0</v>
      </c>
      <c r="R140" s="20">
        <v>2.4899999999999999E-2</v>
      </c>
      <c r="S140" s="20">
        <v>3.6200000000000003E-2</v>
      </c>
      <c r="T140" s="20">
        <v>1.8E-3</v>
      </c>
      <c r="U140" s="20">
        <v>3.44E-2</v>
      </c>
      <c r="V140">
        <f>_xlfn.IFNA(VLOOKUP(B140, '2019 Executed Evictions'!A:B, 2, FALSE), 0)</f>
        <v>45</v>
      </c>
    </row>
    <row r="141" spans="1:22" ht="13" x14ac:dyDescent="0.15">
      <c r="A141" s="13" t="s">
        <v>26</v>
      </c>
      <c r="B141" s="14">
        <v>11201</v>
      </c>
      <c r="C141" s="15">
        <v>63378</v>
      </c>
      <c r="D141" s="15">
        <v>572</v>
      </c>
      <c r="E141" s="16">
        <f>(D141/C141)*100000</f>
        <v>902.52137965855661</v>
      </c>
      <c r="F141" s="15">
        <v>457</v>
      </c>
      <c r="G141" s="17">
        <f>(F141/C141)*100000</f>
        <v>721.07040297895173</v>
      </c>
      <c r="H141" s="15">
        <v>63</v>
      </c>
      <c r="I141" s="21">
        <v>129248</v>
      </c>
      <c r="J141" s="20">
        <v>0.17799999999999999</v>
      </c>
      <c r="K141" s="20">
        <v>6.3399999999999998E-2</v>
      </c>
      <c r="L141" s="20">
        <v>0.75860000000000005</v>
      </c>
      <c r="M141" s="20">
        <v>0.64249999999999996</v>
      </c>
      <c r="N141" s="20">
        <v>0.13200000000000001</v>
      </c>
      <c r="O141" s="20">
        <v>3.2000000000000002E-3</v>
      </c>
      <c r="P141" s="20">
        <v>0.1239</v>
      </c>
      <c r="Q141" s="20">
        <v>8.0000000000000004E-4</v>
      </c>
      <c r="R141" s="20">
        <v>3.95E-2</v>
      </c>
      <c r="S141" s="20">
        <v>5.8099999999999999E-2</v>
      </c>
      <c r="T141" s="20">
        <v>9.4999999999999998E-3</v>
      </c>
      <c r="U141" s="20">
        <v>4.8599999999999997E-2</v>
      </c>
      <c r="V141">
        <f>_xlfn.IFNA(VLOOKUP(B141, '2019 Executed Evictions'!A:B, 2, FALSE), 0)</f>
        <v>180</v>
      </c>
    </row>
    <row r="142" spans="1:22" ht="13" x14ac:dyDescent="0.15">
      <c r="A142" s="13" t="s">
        <v>25</v>
      </c>
      <c r="B142" s="14">
        <v>10305</v>
      </c>
      <c r="C142" s="15">
        <f>VLOOKUP(B142,'populations '!A$1:B$236,2,FALSE)</f>
        <v>42726</v>
      </c>
      <c r="D142" s="15">
        <v>385</v>
      </c>
      <c r="E142" s="16">
        <f>(D142/C142)*100000</f>
        <v>901.0906707859383</v>
      </c>
      <c r="F142" s="15">
        <v>306</v>
      </c>
      <c r="G142" s="17">
        <f>(F142/C142)*100000</f>
        <v>716.19154613116132</v>
      </c>
      <c r="H142" s="15">
        <v>72</v>
      </c>
      <c r="I142" s="21">
        <v>79742</v>
      </c>
      <c r="J142" s="20">
        <v>0.27250000000000002</v>
      </c>
      <c r="K142" s="20">
        <v>0.1948</v>
      </c>
      <c r="L142" s="20">
        <v>0.53269999999999995</v>
      </c>
      <c r="M142" s="20">
        <v>0.71179999999999999</v>
      </c>
      <c r="N142" s="20">
        <v>7.3899999999999993E-2</v>
      </c>
      <c r="O142" s="20">
        <v>3.3E-3</v>
      </c>
      <c r="P142" s="20">
        <v>0.1489</v>
      </c>
      <c r="Q142" s="20">
        <v>4.0000000000000002E-4</v>
      </c>
      <c r="R142" s="20">
        <v>3.95E-2</v>
      </c>
      <c r="S142" s="20">
        <v>2.23E-2</v>
      </c>
      <c r="T142" s="20">
        <v>1.5E-3</v>
      </c>
      <c r="U142" s="20">
        <v>2.0799999999999999E-2</v>
      </c>
      <c r="V142">
        <f>_xlfn.IFNA(VLOOKUP(B142, '2019 Executed Evictions'!A:B, 2, FALSE), 0)</f>
        <v>140</v>
      </c>
    </row>
    <row r="143" spans="1:22" ht="14" x14ac:dyDescent="0.15">
      <c r="A143" s="13" t="s">
        <v>24</v>
      </c>
      <c r="B143" s="14">
        <v>10162</v>
      </c>
      <c r="C143" s="15">
        <f>VLOOKUP(B143,'populations '!A$1:B$236,2,FALSE)</f>
        <v>1486</v>
      </c>
      <c r="D143" s="15">
        <v>13</v>
      </c>
      <c r="E143" s="16">
        <f>(D143/C143)*100000</f>
        <v>874.83176312247633</v>
      </c>
      <c r="F143" s="15">
        <v>12</v>
      </c>
      <c r="G143" s="17">
        <f>(F143/C143)*100000</f>
        <v>807.5370121130552</v>
      </c>
      <c r="H143" s="15">
        <v>1</v>
      </c>
      <c r="I143" s="19">
        <v>152336</v>
      </c>
      <c r="J143" s="20">
        <v>0.21740000000000001</v>
      </c>
      <c r="K143" s="20">
        <v>0</v>
      </c>
      <c r="L143" s="20">
        <v>0.78259999999999996</v>
      </c>
      <c r="M143" s="20">
        <v>0.91859999999999997</v>
      </c>
      <c r="N143" s="20">
        <v>0</v>
      </c>
      <c r="O143" s="20">
        <v>0</v>
      </c>
      <c r="P143" s="20">
        <v>4.8500000000000001E-2</v>
      </c>
      <c r="Q143" s="20">
        <v>0</v>
      </c>
      <c r="R143" s="20">
        <v>0</v>
      </c>
      <c r="S143" s="20">
        <v>3.3000000000000002E-2</v>
      </c>
      <c r="T143" s="20">
        <v>0</v>
      </c>
      <c r="U143" s="20">
        <v>3.3000000000000002E-2</v>
      </c>
      <c r="V143">
        <f>_xlfn.IFNA(VLOOKUP(B143, '2019 Executed Evictions'!A:B, 2, FALSE), 0)</f>
        <v>3</v>
      </c>
    </row>
    <row r="144" spans="1:22" ht="13" x14ac:dyDescent="0.15">
      <c r="A144" s="13" t="s">
        <v>24</v>
      </c>
      <c r="B144" s="14">
        <v>10011</v>
      </c>
      <c r="C144" s="15">
        <f>VLOOKUP(B144,'populations '!A$1:B$236,2,FALSE)</f>
        <v>49949</v>
      </c>
      <c r="D144" s="15">
        <v>423</v>
      </c>
      <c r="E144" s="16">
        <f>(D144/C144)*100000</f>
        <v>846.86380107709874</v>
      </c>
      <c r="F144" s="15">
        <v>339</v>
      </c>
      <c r="G144" s="17">
        <f>(F144/C144)*100000</f>
        <v>678.6922661114337</v>
      </c>
      <c r="H144" s="15">
        <v>59</v>
      </c>
      <c r="I144" s="21">
        <v>138272</v>
      </c>
      <c r="J144" s="20">
        <v>0.17169999999999999</v>
      </c>
      <c r="K144" s="20">
        <v>4.3099999999999999E-2</v>
      </c>
      <c r="L144" s="20">
        <v>0.78520000000000001</v>
      </c>
      <c r="M144" s="20">
        <v>0.80549999999999999</v>
      </c>
      <c r="N144" s="20">
        <v>4.4400000000000002E-2</v>
      </c>
      <c r="O144" s="20">
        <v>1.5E-3</v>
      </c>
      <c r="P144" s="20">
        <v>8.7800000000000003E-2</v>
      </c>
      <c r="Q144" s="20">
        <v>1E-4</v>
      </c>
      <c r="R144" s="20">
        <v>2.87E-2</v>
      </c>
      <c r="S144" s="20">
        <v>3.2099999999999997E-2</v>
      </c>
      <c r="T144" s="20">
        <v>1.6999999999999999E-3</v>
      </c>
      <c r="U144" s="20">
        <v>3.0300000000000001E-2</v>
      </c>
      <c r="V144">
        <f>_xlfn.IFNA(VLOOKUP(B144, '2019 Executed Evictions'!A:B, 2, FALSE), 0)</f>
        <v>121</v>
      </c>
    </row>
    <row r="145" spans="1:22" ht="13" x14ac:dyDescent="0.15">
      <c r="A145" s="13" t="s">
        <v>24</v>
      </c>
      <c r="B145" s="14">
        <v>10016</v>
      </c>
      <c r="C145" s="15">
        <f>VLOOKUP(B145,'populations '!A$1:B$236,2,FALSE)</f>
        <v>52886</v>
      </c>
      <c r="D145" s="15">
        <v>423</v>
      </c>
      <c r="E145" s="16">
        <f>(D145/C145)*100000</f>
        <v>799.83360435654049</v>
      </c>
      <c r="F145" s="15">
        <v>348</v>
      </c>
      <c r="G145" s="17">
        <f>(F145/C145)*100000</f>
        <v>658.0191354989978</v>
      </c>
      <c r="H145" s="15">
        <v>49</v>
      </c>
      <c r="I145" s="21">
        <v>126628</v>
      </c>
      <c r="J145" s="20">
        <v>0.21149999999999999</v>
      </c>
      <c r="K145" s="20">
        <v>7.5200000000000003E-2</v>
      </c>
      <c r="L145" s="20">
        <v>0.71340000000000003</v>
      </c>
      <c r="M145" s="20">
        <v>0.71870000000000001</v>
      </c>
      <c r="N145" s="20">
        <v>3.85E-2</v>
      </c>
      <c r="O145" s="20">
        <v>2.3999999999999998E-3</v>
      </c>
      <c r="P145" s="20">
        <v>0.2031</v>
      </c>
      <c r="Q145" s="20">
        <v>5.0000000000000001E-4</v>
      </c>
      <c r="R145" s="20">
        <v>1.17E-2</v>
      </c>
      <c r="S145" s="20">
        <v>2.5100000000000001E-2</v>
      </c>
      <c r="T145" s="20">
        <v>6.6E-3</v>
      </c>
      <c r="U145" s="20">
        <v>1.8499999999999999E-2</v>
      </c>
      <c r="V145">
        <f>_xlfn.IFNA(VLOOKUP(B145, '2019 Executed Evictions'!A:B, 2, FALSE), 0)</f>
        <v>153</v>
      </c>
    </row>
    <row r="146" spans="1:22" ht="13" x14ac:dyDescent="0.15">
      <c r="A146" s="13" t="s">
        <v>23</v>
      </c>
      <c r="B146" s="14">
        <v>11361</v>
      </c>
      <c r="C146" s="15">
        <f>VLOOKUP(B146,'populations '!A$1:B$236,2,FALSE)</f>
        <v>27201</v>
      </c>
      <c r="D146" s="15">
        <v>217</v>
      </c>
      <c r="E146" s="16">
        <f>(D146/C146)*100000</f>
        <v>797.76478805926263</v>
      </c>
      <c r="F146" s="15">
        <v>177</v>
      </c>
      <c r="G146" s="17">
        <f>(F146/C146)*100000</f>
        <v>650.71137090548143</v>
      </c>
      <c r="H146" s="15">
        <v>33</v>
      </c>
      <c r="I146" s="21">
        <v>87892</v>
      </c>
      <c r="J146" s="20">
        <v>0.27850000000000003</v>
      </c>
      <c r="K146" s="20">
        <v>0.28239999999999998</v>
      </c>
      <c r="L146" s="20">
        <v>0.43909999999999999</v>
      </c>
      <c r="M146" s="20">
        <v>0.48530000000000001</v>
      </c>
      <c r="N146" s="20">
        <v>4.3499999999999997E-2</v>
      </c>
      <c r="O146" s="20">
        <v>2.9999999999999997E-4</v>
      </c>
      <c r="P146" s="20">
        <v>0.41349999999999998</v>
      </c>
      <c r="Q146" s="20">
        <v>0</v>
      </c>
      <c r="R146" s="20">
        <v>4.2999999999999997E-2</v>
      </c>
      <c r="S146" s="20">
        <v>1.44E-2</v>
      </c>
      <c r="T146" s="20">
        <v>4.0000000000000001E-3</v>
      </c>
      <c r="U146" s="20">
        <v>1.04E-2</v>
      </c>
      <c r="V146">
        <f>_xlfn.IFNA(VLOOKUP(B146, '2019 Executed Evictions'!A:B, 2, FALSE), 0)</f>
        <v>62</v>
      </c>
    </row>
    <row r="147" spans="1:22" ht="13" x14ac:dyDescent="0.15">
      <c r="A147" s="13" t="s">
        <v>25</v>
      </c>
      <c r="B147" s="14">
        <v>10306</v>
      </c>
      <c r="C147" s="15">
        <f>VLOOKUP(B147,'populations '!A$1:B$236,2,FALSE)</f>
        <v>53877</v>
      </c>
      <c r="D147" s="15">
        <v>423</v>
      </c>
      <c r="E147" s="16">
        <f>(D147/C147)*100000</f>
        <v>785.12166601703882</v>
      </c>
      <c r="F147" s="15">
        <v>348</v>
      </c>
      <c r="G147" s="17">
        <f>(F147/C147)*100000</f>
        <v>645.9156968650816</v>
      </c>
      <c r="H147" s="15">
        <v>96</v>
      </c>
      <c r="I147" s="21">
        <v>80834</v>
      </c>
      <c r="J147" s="20">
        <v>0.20480000000000001</v>
      </c>
      <c r="K147" s="20">
        <v>0.12659999999999999</v>
      </c>
      <c r="L147" s="20">
        <v>0.66859999999999997</v>
      </c>
      <c r="M147" s="20">
        <v>0.83650000000000002</v>
      </c>
      <c r="N147" s="20">
        <v>3.4299999999999997E-2</v>
      </c>
      <c r="O147" s="20">
        <v>5.9999999999999995E-4</v>
      </c>
      <c r="P147" s="20">
        <v>7.3300000000000004E-2</v>
      </c>
      <c r="Q147" s="20">
        <v>0</v>
      </c>
      <c r="R147" s="20">
        <v>2.4299999999999999E-2</v>
      </c>
      <c r="S147" s="20">
        <v>3.1E-2</v>
      </c>
      <c r="T147" s="20">
        <v>4.7000000000000002E-3</v>
      </c>
      <c r="U147" s="20">
        <v>2.63E-2</v>
      </c>
      <c r="V147">
        <f>_xlfn.IFNA(VLOOKUP(B147, '2019 Executed Evictions'!A:B, 2, FALSE), 0)</f>
        <v>174</v>
      </c>
    </row>
    <row r="148" spans="1:22" ht="13" x14ac:dyDescent="0.15">
      <c r="A148" s="13" t="s">
        <v>23</v>
      </c>
      <c r="B148" s="14">
        <v>11375</v>
      </c>
      <c r="C148" s="15">
        <f>VLOOKUP(B148,'populations '!A$1:B$236,2,FALSE)</f>
        <v>73034</v>
      </c>
      <c r="D148" s="15">
        <v>571</v>
      </c>
      <c r="E148" s="16">
        <f>(D148/C148)*100000</f>
        <v>781.82764192020159</v>
      </c>
      <c r="F148" s="15">
        <v>497</v>
      </c>
      <c r="G148" s="17">
        <f>(F148/C148)*100000</f>
        <v>680.50497028781115</v>
      </c>
      <c r="H148" s="15">
        <v>89</v>
      </c>
      <c r="I148" s="21">
        <v>84713</v>
      </c>
      <c r="J148" s="20">
        <v>0.35120000000000001</v>
      </c>
      <c r="K148" s="20">
        <v>0.21959999999999999</v>
      </c>
      <c r="L148" s="20">
        <v>0.42920000000000003</v>
      </c>
      <c r="M148" s="20">
        <v>0.60009999999999997</v>
      </c>
      <c r="N148" s="20">
        <v>2.7E-2</v>
      </c>
      <c r="O148" s="20">
        <v>2E-3</v>
      </c>
      <c r="P148" s="20">
        <v>0.28799999999999998</v>
      </c>
      <c r="Q148" s="20">
        <v>0</v>
      </c>
      <c r="R148" s="20">
        <v>3.3700000000000001E-2</v>
      </c>
      <c r="S148" s="20">
        <v>4.9200000000000001E-2</v>
      </c>
      <c r="T148" s="20">
        <v>7.1999999999999998E-3</v>
      </c>
      <c r="U148" s="20">
        <v>4.2000000000000003E-2</v>
      </c>
      <c r="V148">
        <f>_xlfn.IFNA(VLOOKUP(B148, '2019 Executed Evictions'!A:B, 2, FALSE), 0)</f>
        <v>208</v>
      </c>
    </row>
    <row r="149" spans="1:22" ht="13" x14ac:dyDescent="0.15">
      <c r="A149" s="13" t="s">
        <v>23</v>
      </c>
      <c r="B149" s="14">
        <v>11379</v>
      </c>
      <c r="C149" s="15">
        <f>VLOOKUP(B149,'populations '!A$1:B$236,2,FALSE)</f>
        <v>37991</v>
      </c>
      <c r="D149" s="15">
        <v>295</v>
      </c>
      <c r="E149" s="16">
        <f>(D149/C149)*100000</f>
        <v>776.49969729672819</v>
      </c>
      <c r="F149" s="15">
        <v>240</v>
      </c>
      <c r="G149" s="17">
        <f>(F149/C149)*100000</f>
        <v>631.72856729225339</v>
      </c>
      <c r="H149" s="15">
        <v>55</v>
      </c>
      <c r="I149" s="21">
        <v>83883</v>
      </c>
      <c r="J149" s="20">
        <v>0.30130000000000001</v>
      </c>
      <c r="K149" s="20">
        <v>0.18959999999999999</v>
      </c>
      <c r="L149" s="20">
        <v>0.5091</v>
      </c>
      <c r="M149" s="20">
        <v>0.77839999999999998</v>
      </c>
      <c r="N149" s="20">
        <v>1.11E-2</v>
      </c>
      <c r="O149" s="20">
        <v>3.0999999999999999E-3</v>
      </c>
      <c r="P149" s="20">
        <v>0.1103</v>
      </c>
      <c r="Q149" s="20">
        <v>0</v>
      </c>
      <c r="R149" s="20">
        <v>7.1300000000000002E-2</v>
      </c>
      <c r="S149" s="20">
        <v>2.5899999999999999E-2</v>
      </c>
      <c r="T149" s="20">
        <v>1.11E-2</v>
      </c>
      <c r="U149" s="20">
        <v>1.4800000000000001E-2</v>
      </c>
      <c r="V149">
        <f>_xlfn.IFNA(VLOOKUP(B149, '2019 Executed Evictions'!A:B, 2, FALSE), 0)</f>
        <v>72</v>
      </c>
    </row>
    <row r="150" spans="1:22" ht="13" x14ac:dyDescent="0.15">
      <c r="A150" s="13" t="s">
        <v>24</v>
      </c>
      <c r="B150" s="14">
        <v>10128</v>
      </c>
      <c r="C150" s="15">
        <f>VLOOKUP(B150,'populations '!A$1:B$236,2,FALSE)</f>
        <v>58636</v>
      </c>
      <c r="D150" s="15">
        <v>453</v>
      </c>
      <c r="E150" s="16">
        <f>(D150/C150)*100000</f>
        <v>772.56293062282555</v>
      </c>
      <c r="F150" s="15">
        <v>350</v>
      </c>
      <c r="G150" s="17">
        <f>(F150/C150)*100000</f>
        <v>596.90292652977701</v>
      </c>
      <c r="H150" s="15">
        <v>71</v>
      </c>
      <c r="I150" s="21">
        <v>121829</v>
      </c>
      <c r="J150" s="20">
        <v>0.26150000000000001</v>
      </c>
      <c r="K150" s="20">
        <v>4.7100000000000003E-2</v>
      </c>
      <c r="L150" s="20">
        <v>0.69130000000000003</v>
      </c>
      <c r="M150" s="20">
        <v>0.79249999999999998</v>
      </c>
      <c r="N150" s="20">
        <v>3.56E-2</v>
      </c>
      <c r="O150" s="20">
        <v>4.0000000000000002E-4</v>
      </c>
      <c r="P150" s="20">
        <v>9.9099999999999994E-2</v>
      </c>
      <c r="Q150" s="20">
        <v>0</v>
      </c>
      <c r="R150" s="20">
        <v>3.1600000000000003E-2</v>
      </c>
      <c r="S150" s="20">
        <v>4.07E-2</v>
      </c>
      <c r="T150" s="20">
        <v>9.4000000000000004E-3</v>
      </c>
      <c r="U150" s="20">
        <v>3.1300000000000001E-2</v>
      </c>
      <c r="V150">
        <f>_xlfn.IFNA(VLOOKUP(B150, '2019 Executed Evictions'!A:B, 2, FALSE), 0)</f>
        <v>150</v>
      </c>
    </row>
    <row r="151" spans="1:22" ht="13" x14ac:dyDescent="0.15">
      <c r="A151" s="13" t="s">
        <v>23</v>
      </c>
      <c r="B151" s="14">
        <v>11366</v>
      </c>
      <c r="C151" s="15">
        <f>VLOOKUP(B151,'populations '!A$1:B$236,2,FALSE)</f>
        <v>14360</v>
      </c>
      <c r="D151" s="15">
        <v>106</v>
      </c>
      <c r="E151" s="16">
        <f>(D151/C151)*100000</f>
        <v>738.1615598885794</v>
      </c>
      <c r="F151" s="15">
        <v>88</v>
      </c>
      <c r="G151" s="17">
        <f>(F151/C151)*100000</f>
        <v>612.81337047353759</v>
      </c>
      <c r="H151" s="15">
        <v>16</v>
      </c>
      <c r="I151" s="21">
        <v>84301</v>
      </c>
      <c r="J151" s="20">
        <v>0.34710000000000002</v>
      </c>
      <c r="K151" s="20">
        <v>0.30649999999999999</v>
      </c>
      <c r="L151" s="20">
        <v>0.34639999999999999</v>
      </c>
      <c r="M151" s="20">
        <v>0.41839999999999999</v>
      </c>
      <c r="N151" s="20">
        <v>5.8500000000000003E-2</v>
      </c>
      <c r="O151" s="20">
        <v>0</v>
      </c>
      <c r="P151" s="20">
        <v>0.44019999999999998</v>
      </c>
      <c r="Q151" s="20">
        <v>0</v>
      </c>
      <c r="R151" s="20">
        <v>5.3100000000000001E-2</v>
      </c>
      <c r="S151" s="20">
        <v>2.9899999999999999E-2</v>
      </c>
      <c r="T151" s="20">
        <v>1.1999999999999999E-3</v>
      </c>
      <c r="U151" s="20">
        <v>2.87E-2</v>
      </c>
      <c r="V151">
        <f>_xlfn.IFNA(VLOOKUP(B151, '2019 Executed Evictions'!A:B, 2, FALSE), 0)</f>
        <v>29</v>
      </c>
    </row>
    <row r="152" spans="1:22" ht="13" x14ac:dyDescent="0.15">
      <c r="A152" s="13" t="s">
        <v>24</v>
      </c>
      <c r="B152" s="14">
        <v>10012</v>
      </c>
      <c r="C152" s="15">
        <f>VLOOKUP(B152,'populations '!A$1:B$236,2,FALSE)</f>
        <v>23318</v>
      </c>
      <c r="D152" s="15">
        <v>169</v>
      </c>
      <c r="E152" s="16">
        <f>(D152/C152)*100000</f>
        <v>724.76198644823739</v>
      </c>
      <c r="F152" s="15">
        <v>134</v>
      </c>
      <c r="G152" s="17">
        <f>(F152/C152)*100000</f>
        <v>574.66335020156112</v>
      </c>
      <c r="H152" s="15">
        <v>29</v>
      </c>
      <c r="I152" s="21">
        <v>106467</v>
      </c>
      <c r="J152" s="20">
        <v>0.1709</v>
      </c>
      <c r="K152" s="20">
        <v>7.5399999999999995E-2</v>
      </c>
      <c r="L152" s="20">
        <v>0.75370000000000004</v>
      </c>
      <c r="M152" s="20">
        <v>0.73629999999999995</v>
      </c>
      <c r="N152" s="20">
        <v>2.6800000000000001E-2</v>
      </c>
      <c r="O152" s="20">
        <v>0</v>
      </c>
      <c r="P152" s="20">
        <v>0.1822</v>
      </c>
      <c r="Q152" s="20">
        <v>0</v>
      </c>
      <c r="R152" s="20">
        <v>2.0199999999999999E-2</v>
      </c>
      <c r="S152" s="20">
        <v>3.4500000000000003E-2</v>
      </c>
      <c r="T152" s="20">
        <v>1.8E-3</v>
      </c>
      <c r="U152" s="20">
        <v>3.27E-2</v>
      </c>
      <c r="V152">
        <f>_xlfn.IFNA(VLOOKUP(B152, '2019 Executed Evictions'!A:B, 2, FALSE), 0)</f>
        <v>76</v>
      </c>
    </row>
    <row r="153" spans="1:22" ht="13" x14ac:dyDescent="0.15">
      <c r="A153" s="13" t="s">
        <v>23</v>
      </c>
      <c r="B153" s="14">
        <v>11414</v>
      </c>
      <c r="C153" s="15">
        <f>VLOOKUP(B153,'populations '!A$1:B$236,2,FALSE)</f>
        <v>28313</v>
      </c>
      <c r="D153" s="15">
        <v>195</v>
      </c>
      <c r="E153" s="16">
        <f>(D153/C153)*100000</f>
        <v>688.72955885988767</v>
      </c>
      <c r="F153" s="15">
        <v>155</v>
      </c>
      <c r="G153" s="17">
        <f>(F153/C153)*100000</f>
        <v>547.45170063221838</v>
      </c>
      <c r="H153" s="15">
        <v>33</v>
      </c>
      <c r="I153" s="21">
        <v>75471</v>
      </c>
      <c r="J153" s="20">
        <v>0.2235</v>
      </c>
      <c r="K153" s="20">
        <v>0.1022</v>
      </c>
      <c r="L153" s="20">
        <v>0.67430000000000001</v>
      </c>
      <c r="M153" s="20">
        <v>0.80500000000000005</v>
      </c>
      <c r="N153" s="20">
        <v>2.64E-2</v>
      </c>
      <c r="O153" s="20">
        <v>0</v>
      </c>
      <c r="P153" s="20">
        <v>4.2299999999999997E-2</v>
      </c>
      <c r="Q153" s="20">
        <v>0</v>
      </c>
      <c r="R153" s="20">
        <v>7.0900000000000005E-2</v>
      </c>
      <c r="S153" s="20">
        <v>5.5500000000000001E-2</v>
      </c>
      <c r="T153" s="20">
        <v>2.9399999999999999E-2</v>
      </c>
      <c r="U153" s="20">
        <v>2.6100000000000002E-2</v>
      </c>
      <c r="V153">
        <f>_xlfn.IFNA(VLOOKUP(B153, '2019 Executed Evictions'!A:B, 2, FALSE), 0)</f>
        <v>92</v>
      </c>
    </row>
    <row r="154" spans="1:22" ht="13" x14ac:dyDescent="0.15">
      <c r="A154" s="13" t="s">
        <v>24</v>
      </c>
      <c r="B154" s="14">
        <v>10280</v>
      </c>
      <c r="C154" s="15">
        <f>VLOOKUP(B154,'populations '!A$1:B$236,2,FALSE)</f>
        <v>9496</v>
      </c>
      <c r="D154" s="15">
        <v>64</v>
      </c>
      <c r="E154" s="16">
        <f>(D154/C154)*100000</f>
        <v>673.96798652064024</v>
      </c>
      <c r="F154" s="15">
        <v>50</v>
      </c>
      <c r="G154" s="17">
        <f>(F154/C154)*100000</f>
        <v>526.5374894692502</v>
      </c>
      <c r="H154" s="15">
        <v>1</v>
      </c>
      <c r="I154" s="21">
        <v>182760</v>
      </c>
      <c r="J154" s="20">
        <v>0.30719999999999997</v>
      </c>
      <c r="K154" s="20">
        <v>4.8300000000000003E-2</v>
      </c>
      <c r="L154" s="20">
        <v>0.64449999999999996</v>
      </c>
      <c r="M154" s="20">
        <v>0.75149999999999995</v>
      </c>
      <c r="N154" s="20">
        <v>2.6700000000000002E-2</v>
      </c>
      <c r="O154" s="20">
        <v>9.7999999999999997E-3</v>
      </c>
      <c r="P154" s="20">
        <v>0.1653</v>
      </c>
      <c r="Q154" s="20">
        <v>0</v>
      </c>
      <c r="R154" s="20">
        <v>8.0000000000000004E-4</v>
      </c>
      <c r="S154" s="20">
        <v>4.58E-2</v>
      </c>
      <c r="T154" s="20">
        <v>0</v>
      </c>
      <c r="U154" s="20">
        <v>4.58E-2</v>
      </c>
      <c r="V154">
        <f>_xlfn.IFNA(VLOOKUP(B154, '2019 Executed Evictions'!A:B, 2, FALSE), 0)</f>
        <v>22</v>
      </c>
    </row>
    <row r="155" spans="1:22" ht="13" x14ac:dyDescent="0.15">
      <c r="A155" s="13" t="s">
        <v>23</v>
      </c>
      <c r="B155" s="14">
        <v>11109</v>
      </c>
      <c r="C155" s="15">
        <f>VLOOKUP(B155,'populations '!A$1:B$236,2,FALSE)</f>
        <v>5980</v>
      </c>
      <c r="D155" s="15">
        <v>40</v>
      </c>
      <c r="E155" s="16">
        <f>(D155/C155)*100000</f>
        <v>668.89632107023408</v>
      </c>
      <c r="F155" s="15">
        <v>33</v>
      </c>
      <c r="G155" s="17">
        <f>(F155/C155)*100000</f>
        <v>551.83946488294316</v>
      </c>
      <c r="H155" s="15">
        <v>7</v>
      </c>
      <c r="I155" s="21">
        <v>160625</v>
      </c>
      <c r="J155" s="20">
        <v>0.2611</v>
      </c>
      <c r="K155" s="20">
        <v>0.1825</v>
      </c>
      <c r="L155" s="20">
        <v>0.55640000000000001</v>
      </c>
      <c r="M155" s="20">
        <v>0.6502</v>
      </c>
      <c r="N155" s="20">
        <v>9.1999999999999998E-3</v>
      </c>
      <c r="O155" s="20">
        <v>0</v>
      </c>
      <c r="P155" s="20">
        <v>0.30349999999999999</v>
      </c>
      <c r="Q155" s="20">
        <v>0</v>
      </c>
      <c r="R155" s="20">
        <v>5.7000000000000002E-3</v>
      </c>
      <c r="S155" s="20">
        <v>3.1399999999999997E-2</v>
      </c>
      <c r="T155" s="20">
        <v>0</v>
      </c>
      <c r="U155" s="20">
        <v>3.1399999999999997E-2</v>
      </c>
      <c r="V155">
        <f>_xlfn.IFNA(VLOOKUP(B155, '2019 Executed Evictions'!A:B, 2, FALSE), 0)</f>
        <v>35</v>
      </c>
    </row>
    <row r="156" spans="1:22" ht="13" x14ac:dyDescent="0.15">
      <c r="A156" s="13" t="s">
        <v>24</v>
      </c>
      <c r="B156" s="14">
        <v>10028</v>
      </c>
      <c r="C156" s="15">
        <f>VLOOKUP(B156,'populations '!A$1:B$236,2,FALSE)</f>
        <v>46768</v>
      </c>
      <c r="D156" s="15">
        <v>312</v>
      </c>
      <c r="E156" s="16">
        <f>(D156/C156)*100000</f>
        <v>667.12281902155325</v>
      </c>
      <c r="F156" s="15">
        <v>258</v>
      </c>
      <c r="G156" s="17">
        <f>(F156/C156)*100000</f>
        <v>551.65925419089979</v>
      </c>
      <c r="H156" s="15">
        <v>51</v>
      </c>
      <c r="I156" s="21">
        <v>122969</v>
      </c>
      <c r="J156" s="20">
        <v>0.2092</v>
      </c>
      <c r="K156" s="20">
        <v>0.03</v>
      </c>
      <c r="L156" s="20">
        <v>0.76080000000000003</v>
      </c>
      <c r="M156" s="20">
        <v>0.85919999999999996</v>
      </c>
      <c r="N156" s="20">
        <v>1.5299999999999999E-2</v>
      </c>
      <c r="O156" s="20">
        <v>0</v>
      </c>
      <c r="P156" s="20">
        <v>9.8199999999999996E-2</v>
      </c>
      <c r="Q156" s="20">
        <v>0</v>
      </c>
      <c r="R156" s="20">
        <v>9.5999999999999992E-3</v>
      </c>
      <c r="S156" s="20">
        <v>1.77E-2</v>
      </c>
      <c r="T156" s="20">
        <v>2.7000000000000001E-3</v>
      </c>
      <c r="U156" s="20">
        <v>1.49E-2</v>
      </c>
      <c r="V156">
        <f>_xlfn.IFNA(VLOOKUP(B156, '2019 Executed Evictions'!A:B, 2, FALSE), 0)</f>
        <v>103</v>
      </c>
    </row>
    <row r="157" spans="1:22" ht="13" x14ac:dyDescent="0.15">
      <c r="A157" s="13" t="s">
        <v>24</v>
      </c>
      <c r="B157" s="14">
        <v>10065</v>
      </c>
      <c r="C157" s="15">
        <f>VLOOKUP(B157,'populations '!A$1:B$236,2,FALSE)</f>
        <v>29530</v>
      </c>
      <c r="D157" s="15">
        <v>197</v>
      </c>
      <c r="E157" s="16">
        <f>(D157/C157)*100000</f>
        <v>667.11818489671521</v>
      </c>
      <c r="F157" s="15">
        <v>168</v>
      </c>
      <c r="G157" s="17">
        <f>(F157/C157)*100000</f>
        <v>568.9129698611581</v>
      </c>
      <c r="H157" s="15">
        <v>34</v>
      </c>
      <c r="I157" s="21">
        <v>148441</v>
      </c>
      <c r="J157" s="20">
        <v>0.2145</v>
      </c>
      <c r="K157" s="20">
        <v>5.5199999999999999E-2</v>
      </c>
      <c r="L157" s="20">
        <v>0.73029999999999995</v>
      </c>
      <c r="M157" s="20">
        <v>0.84140000000000004</v>
      </c>
      <c r="N157" s="20">
        <v>2.3400000000000001E-2</v>
      </c>
      <c r="O157" s="20">
        <v>2.9999999999999997E-4</v>
      </c>
      <c r="P157" s="20">
        <v>0.11459999999999999</v>
      </c>
      <c r="Q157" s="20">
        <v>0</v>
      </c>
      <c r="R157" s="20">
        <v>5.4999999999999997E-3</v>
      </c>
      <c r="S157" s="20">
        <v>1.4800000000000001E-2</v>
      </c>
      <c r="T157" s="20">
        <v>1.1000000000000001E-3</v>
      </c>
      <c r="U157" s="20">
        <v>1.37E-2</v>
      </c>
      <c r="V157">
        <f>_xlfn.IFNA(VLOOKUP(B157, '2019 Executed Evictions'!A:B, 2, FALSE), 0)</f>
        <v>104</v>
      </c>
    </row>
    <row r="158" spans="1:22" ht="13" x14ac:dyDescent="0.15">
      <c r="A158" s="13" t="s">
        <v>26</v>
      </c>
      <c r="B158" s="14">
        <v>11228</v>
      </c>
      <c r="C158" s="15">
        <f>VLOOKUP(B158,'populations '!A$1:B$236,2,FALSE)</f>
        <v>44348</v>
      </c>
      <c r="D158" s="15">
        <v>295</v>
      </c>
      <c r="E158" s="16">
        <f>(D158/C158)*100000</f>
        <v>665.19346982953004</v>
      </c>
      <c r="F158" s="15">
        <v>254</v>
      </c>
      <c r="G158" s="17">
        <f>(F158/C158)*100000</f>
        <v>572.74285198881569</v>
      </c>
      <c r="H158" s="15">
        <v>52</v>
      </c>
      <c r="I158" s="21">
        <v>72902</v>
      </c>
      <c r="J158" s="20">
        <v>0.27960000000000002</v>
      </c>
      <c r="K158" s="20">
        <v>0.32240000000000002</v>
      </c>
      <c r="L158" s="20">
        <v>0.39800000000000002</v>
      </c>
      <c r="M158" s="20">
        <v>0.53820000000000001</v>
      </c>
      <c r="N158" s="20">
        <v>1.29E-2</v>
      </c>
      <c r="O158" s="20">
        <v>1.6000000000000001E-3</v>
      </c>
      <c r="P158" s="20">
        <v>0.37469999999999998</v>
      </c>
      <c r="Q158" s="20">
        <v>8.0000000000000004E-4</v>
      </c>
      <c r="R158" s="20">
        <v>4.8399999999999999E-2</v>
      </c>
      <c r="S158" s="20">
        <v>2.35E-2</v>
      </c>
      <c r="T158" s="20">
        <v>7.6E-3</v>
      </c>
      <c r="U158" s="20">
        <v>1.5800000000000002E-2</v>
      </c>
      <c r="V158">
        <f>_xlfn.IFNA(VLOOKUP(B158, '2019 Executed Evictions'!A:B, 2, FALSE), 0)</f>
        <v>83</v>
      </c>
    </row>
    <row r="159" spans="1:22" ht="13" x14ac:dyDescent="0.15">
      <c r="A159" s="13" t="s">
        <v>24</v>
      </c>
      <c r="B159" s="14">
        <v>10014</v>
      </c>
      <c r="C159" s="15">
        <f>VLOOKUP(B159,'populations '!A$1:B$236,2,FALSE)</f>
        <v>30344</v>
      </c>
      <c r="D159" s="15">
        <v>201</v>
      </c>
      <c r="E159" s="16">
        <f>(D159/C159)*100000</f>
        <v>662.40442921170575</v>
      </c>
      <c r="F159" s="15">
        <v>169</v>
      </c>
      <c r="G159" s="17">
        <f>(F159/C159)*100000</f>
        <v>556.94700764566312</v>
      </c>
      <c r="H159" s="15">
        <v>30</v>
      </c>
      <c r="I159" s="21">
        <v>133501</v>
      </c>
      <c r="J159" s="20">
        <v>0.13320000000000001</v>
      </c>
      <c r="K159" s="20">
        <v>7.7999999999999996E-3</v>
      </c>
      <c r="L159" s="20">
        <v>0.85899999999999999</v>
      </c>
      <c r="M159" s="20">
        <v>0.88919999999999999</v>
      </c>
      <c r="N159" s="20">
        <v>1.3899999999999999E-2</v>
      </c>
      <c r="O159" s="20">
        <v>0</v>
      </c>
      <c r="P159" s="20">
        <v>4.82E-2</v>
      </c>
      <c r="Q159" s="20">
        <v>0</v>
      </c>
      <c r="R159" s="20">
        <v>9.9000000000000008E-3</v>
      </c>
      <c r="S159" s="20">
        <v>3.8699999999999998E-2</v>
      </c>
      <c r="T159" s="20">
        <v>4.0000000000000001E-3</v>
      </c>
      <c r="U159" s="20">
        <v>3.4700000000000002E-2</v>
      </c>
      <c r="V159">
        <f>_xlfn.IFNA(VLOOKUP(B159, '2019 Executed Evictions'!A:B, 2, FALSE), 0)</f>
        <v>85</v>
      </c>
    </row>
    <row r="160" spans="1:22" ht="13" x14ac:dyDescent="0.15">
      <c r="A160" s="13" t="s">
        <v>24</v>
      </c>
      <c r="B160" s="14">
        <v>10023</v>
      </c>
      <c r="C160" s="15">
        <f>VLOOKUP(B160,'populations '!A$1:B$236,2,FALSE)</f>
        <v>62541</v>
      </c>
      <c r="D160" s="15">
        <v>407</v>
      </c>
      <c r="E160" s="16">
        <f>(D160/C160)*100000</f>
        <v>650.7730928510897</v>
      </c>
      <c r="F160" s="15">
        <v>320</v>
      </c>
      <c r="G160" s="17">
        <f>(F160/C160)*100000</f>
        <v>511.66434818758898</v>
      </c>
      <c r="H160" s="15">
        <v>51</v>
      </c>
      <c r="I160" s="21">
        <v>132605</v>
      </c>
      <c r="J160" s="20">
        <v>0.20910000000000001</v>
      </c>
      <c r="K160" s="20">
        <v>5.0999999999999997E-2</v>
      </c>
      <c r="L160" s="20">
        <v>0.7399</v>
      </c>
      <c r="M160" s="20">
        <v>0.78820000000000001</v>
      </c>
      <c r="N160" s="20">
        <v>4.65E-2</v>
      </c>
      <c r="O160" s="20">
        <v>1.1000000000000001E-3</v>
      </c>
      <c r="P160" s="20">
        <v>0.1046</v>
      </c>
      <c r="Q160" s="20">
        <v>0</v>
      </c>
      <c r="R160" s="20">
        <v>3.6900000000000002E-2</v>
      </c>
      <c r="S160" s="20">
        <v>2.2700000000000001E-2</v>
      </c>
      <c r="T160" s="20">
        <v>2.3E-3</v>
      </c>
      <c r="U160" s="20">
        <v>2.0400000000000001E-2</v>
      </c>
      <c r="V160">
        <f>_xlfn.IFNA(VLOOKUP(B160, '2019 Executed Evictions'!A:B, 2, FALSE), 0)</f>
        <v>134</v>
      </c>
    </row>
    <row r="161" spans="1:29" ht="16" x14ac:dyDescent="0.2">
      <c r="A161" s="13" t="s">
        <v>25</v>
      </c>
      <c r="B161" s="14">
        <v>10314</v>
      </c>
      <c r="C161" s="15">
        <f>VLOOKUP(B161,'populations '!A$1:B$236,2,FALSE)</f>
        <v>89792</v>
      </c>
      <c r="D161" s="71">
        <v>570</v>
      </c>
      <c r="E161" s="16">
        <f>(D161/C161)*100000</f>
        <v>634.80042765502492</v>
      </c>
      <c r="F161" s="71">
        <v>463</v>
      </c>
      <c r="G161" s="17">
        <f>(F161/C161)*100000</f>
        <v>515.63613684960796</v>
      </c>
      <c r="H161" s="71">
        <v>129</v>
      </c>
      <c r="I161" s="72">
        <v>91505</v>
      </c>
      <c r="J161" s="20"/>
      <c r="K161" s="20"/>
      <c r="L161" s="20"/>
      <c r="M161" s="20"/>
      <c r="N161" s="20"/>
      <c r="O161" s="20"/>
      <c r="P161" s="20"/>
      <c r="Q161" s="20"/>
      <c r="R161" s="20"/>
      <c r="S161" s="20"/>
      <c r="T161" s="20"/>
      <c r="U161" s="20"/>
      <c r="V161">
        <f>_xlfn.IFNA(VLOOKUP(B161, '2019 Executed Evictions'!A:B, 2, FALSE), 0)</f>
        <v>186</v>
      </c>
    </row>
    <row r="162" spans="1:29" ht="13" x14ac:dyDescent="0.15">
      <c r="A162" s="13" t="s">
        <v>24</v>
      </c>
      <c r="B162" s="14">
        <v>10024</v>
      </c>
      <c r="C162" s="15">
        <f>VLOOKUP(B162,'populations '!A$1:B$236,2,FALSE)</f>
        <v>58102</v>
      </c>
      <c r="D162" s="15">
        <v>361</v>
      </c>
      <c r="E162" s="16">
        <f>(D162/C162)*100000</f>
        <v>621.32112491824716</v>
      </c>
      <c r="F162" s="15">
        <v>293</v>
      </c>
      <c r="G162" s="17">
        <f>(F162/C162)*100000</f>
        <v>504.28556676190146</v>
      </c>
      <c r="H162" s="15">
        <v>45</v>
      </c>
      <c r="I162" s="21">
        <v>143623</v>
      </c>
      <c r="J162" s="20">
        <v>0.1673</v>
      </c>
      <c r="K162" s="20">
        <v>5.11E-2</v>
      </c>
      <c r="L162" s="20">
        <v>0.78169999999999995</v>
      </c>
      <c r="M162" s="20">
        <v>0.82350000000000001</v>
      </c>
      <c r="N162" s="20">
        <v>4.2200000000000001E-2</v>
      </c>
      <c r="O162" s="20">
        <v>3.0000000000000001E-3</v>
      </c>
      <c r="P162" s="20">
        <v>7.9500000000000001E-2</v>
      </c>
      <c r="Q162" s="20">
        <v>0</v>
      </c>
      <c r="R162" s="20">
        <v>2.6599999999999999E-2</v>
      </c>
      <c r="S162" s="20">
        <v>2.5100000000000001E-2</v>
      </c>
      <c r="T162" s="20">
        <v>4.7000000000000002E-3</v>
      </c>
      <c r="U162" s="20">
        <v>2.0400000000000001E-2</v>
      </c>
      <c r="V162">
        <f>_xlfn.IFNA(VLOOKUP(B162, '2019 Executed Evictions'!A:B, 2, FALSE), 0)</f>
        <v>115</v>
      </c>
    </row>
    <row r="163" spans="1:29" ht="13" x14ac:dyDescent="0.15">
      <c r="A163" s="13" t="s">
        <v>24</v>
      </c>
      <c r="B163" s="14">
        <v>10017</v>
      </c>
      <c r="C163" s="15">
        <f>VLOOKUP(B163,'populations '!A$1:B$236,2,FALSE)</f>
        <v>15846</v>
      </c>
      <c r="D163" s="15">
        <v>97</v>
      </c>
      <c r="E163" s="16">
        <f>(D163/C163)*100000</f>
        <v>612.14186545500445</v>
      </c>
      <c r="F163" s="15">
        <v>85</v>
      </c>
      <c r="G163" s="17">
        <f>(F163/C163)*100000</f>
        <v>536.41297488325131</v>
      </c>
      <c r="H163" s="15">
        <v>17</v>
      </c>
      <c r="I163" s="21">
        <v>131045</v>
      </c>
      <c r="J163" s="20">
        <v>0.2334</v>
      </c>
      <c r="K163" s="20">
        <v>7.3599999999999999E-2</v>
      </c>
      <c r="L163" s="20">
        <v>0.69299999999999995</v>
      </c>
      <c r="M163" s="20">
        <v>0.74250000000000005</v>
      </c>
      <c r="N163" s="20">
        <v>1.9800000000000002E-2</v>
      </c>
      <c r="O163" s="20">
        <v>0</v>
      </c>
      <c r="P163" s="20">
        <v>0.21290000000000001</v>
      </c>
      <c r="Q163" s="20">
        <v>0</v>
      </c>
      <c r="R163" s="20">
        <v>9.7000000000000003E-3</v>
      </c>
      <c r="S163" s="20">
        <v>1.52E-2</v>
      </c>
      <c r="T163" s="20">
        <v>0</v>
      </c>
      <c r="U163" s="20">
        <v>1.52E-2</v>
      </c>
      <c r="V163">
        <f>_xlfn.IFNA(VLOOKUP(B163, '2019 Executed Evictions'!A:B, 2, FALSE), 0)</f>
        <v>56</v>
      </c>
    </row>
    <row r="164" spans="1:29" ht="13" x14ac:dyDescent="0.15">
      <c r="A164" s="13" t="s">
        <v>24</v>
      </c>
      <c r="B164" s="14">
        <v>10075</v>
      </c>
      <c r="C164" s="15">
        <f>VLOOKUP(B164,'populations '!A$1:B$236,2,FALSE)</f>
        <v>22252</v>
      </c>
      <c r="D164" s="15">
        <v>128</v>
      </c>
      <c r="E164" s="16">
        <f>(D164/C164)*100000</f>
        <v>575.22919288153867</v>
      </c>
      <c r="F164" s="15">
        <v>105</v>
      </c>
      <c r="G164" s="17">
        <f>(F164/C164)*100000</f>
        <v>471.86769728563723</v>
      </c>
      <c r="H164" s="15">
        <v>21</v>
      </c>
      <c r="I164" s="21">
        <v>138640</v>
      </c>
      <c r="J164" s="20">
        <v>0.26329999999999998</v>
      </c>
      <c r="K164" s="20">
        <v>5.0700000000000002E-2</v>
      </c>
      <c r="L164" s="20">
        <v>0.68600000000000005</v>
      </c>
      <c r="M164" s="20">
        <v>0.82709999999999995</v>
      </c>
      <c r="N164" s="20">
        <v>3.1699999999999999E-2</v>
      </c>
      <c r="O164" s="20">
        <v>1.2800000000000001E-2</v>
      </c>
      <c r="P164" s="20">
        <v>6.1100000000000002E-2</v>
      </c>
      <c r="Q164" s="20">
        <v>0</v>
      </c>
      <c r="R164" s="20">
        <v>3.44E-2</v>
      </c>
      <c r="S164" s="20">
        <v>3.3000000000000002E-2</v>
      </c>
      <c r="T164" s="20">
        <v>0</v>
      </c>
      <c r="U164" s="20">
        <v>3.3000000000000002E-2</v>
      </c>
      <c r="V164">
        <f>_xlfn.IFNA(VLOOKUP(B164, '2019 Executed Evictions'!A:B, 2, FALSE), 0)</f>
        <v>55</v>
      </c>
    </row>
    <row r="165" spans="1:29" ht="13" x14ac:dyDescent="0.15">
      <c r="A165" s="13" t="s">
        <v>24</v>
      </c>
      <c r="B165" s="14">
        <v>10013</v>
      </c>
      <c r="C165" s="15">
        <f>VLOOKUP(B165,'populations '!A$1:B$236,2,FALSE)</f>
        <v>28799</v>
      </c>
      <c r="D165" s="15">
        <v>165</v>
      </c>
      <c r="E165" s="16">
        <f>(D165/C165)*100000</f>
        <v>572.93656029723252</v>
      </c>
      <c r="F165" s="15">
        <v>137</v>
      </c>
      <c r="G165" s="17">
        <f>(F165/C165)*100000</f>
        <v>475.71096218618698</v>
      </c>
      <c r="H165" s="15">
        <v>27</v>
      </c>
      <c r="I165" s="21">
        <v>113191</v>
      </c>
      <c r="J165" s="20">
        <v>0.161</v>
      </c>
      <c r="K165" s="20">
        <v>0.19389999999999999</v>
      </c>
      <c r="L165" s="20">
        <v>0.64510000000000001</v>
      </c>
      <c r="M165" s="20">
        <v>0.58040000000000003</v>
      </c>
      <c r="N165" s="20">
        <v>3.8100000000000002E-2</v>
      </c>
      <c r="O165" s="20">
        <v>3.2000000000000002E-3</v>
      </c>
      <c r="P165" s="20">
        <v>0.31419999999999998</v>
      </c>
      <c r="Q165" s="20">
        <v>0</v>
      </c>
      <c r="R165" s="20">
        <v>2.5999999999999999E-2</v>
      </c>
      <c r="S165" s="20">
        <v>3.8100000000000002E-2</v>
      </c>
      <c r="T165" s="20">
        <v>4.4999999999999997E-3</v>
      </c>
      <c r="U165" s="20">
        <v>3.3599999999999998E-2</v>
      </c>
      <c r="V165">
        <f>_xlfn.IFNA(VLOOKUP(B165, '2019 Executed Evictions'!A:B, 2, FALSE), 0)</f>
        <v>66</v>
      </c>
    </row>
    <row r="166" spans="1:29" ht="13" x14ac:dyDescent="0.15">
      <c r="A166" s="13" t="s">
        <v>24</v>
      </c>
      <c r="B166" s="14">
        <v>10003</v>
      </c>
      <c r="C166" s="15">
        <f>VLOOKUP(B166,'populations '!A$1:B$236,2,FALSE)</f>
        <v>53977</v>
      </c>
      <c r="D166" s="15">
        <v>302</v>
      </c>
      <c r="E166" s="16">
        <f>(D166/C166)*100000</f>
        <v>559.49756377716426</v>
      </c>
      <c r="F166" s="15">
        <v>257</v>
      </c>
      <c r="G166" s="17">
        <f>(F166/C166)*100000</f>
        <v>476.1287214924875</v>
      </c>
      <c r="H166" s="15">
        <v>58</v>
      </c>
      <c r="I166" s="21">
        <v>118161</v>
      </c>
      <c r="J166" s="20">
        <v>0.15570000000000001</v>
      </c>
      <c r="K166" s="20">
        <v>4.87E-2</v>
      </c>
      <c r="L166" s="20">
        <v>0.79559999999999997</v>
      </c>
      <c r="M166" s="20">
        <v>0.75370000000000004</v>
      </c>
      <c r="N166" s="20">
        <v>5.57E-2</v>
      </c>
      <c r="O166" s="20">
        <v>1.5E-3</v>
      </c>
      <c r="P166" s="20">
        <v>0.1447</v>
      </c>
      <c r="Q166" s="20">
        <v>1.4E-3</v>
      </c>
      <c r="R166" s="20">
        <v>2.1399999999999999E-2</v>
      </c>
      <c r="S166" s="20">
        <v>2.1600000000000001E-2</v>
      </c>
      <c r="T166" s="20">
        <v>3.3999999999999998E-3</v>
      </c>
      <c r="U166" s="20">
        <v>1.8200000000000001E-2</v>
      </c>
      <c r="V166">
        <f>_xlfn.IFNA(VLOOKUP(B166, '2019 Executed Evictions'!A:B, 2, FALSE), 0)</f>
        <v>104</v>
      </c>
    </row>
    <row r="167" spans="1:29" ht="13" x14ac:dyDescent="0.15">
      <c r="A167" s="13" t="s">
        <v>24</v>
      </c>
      <c r="B167" s="14">
        <v>10010</v>
      </c>
      <c r="C167" s="15">
        <f>VLOOKUP(B167,'populations '!A$1:B$236,2,FALSE)</f>
        <v>35906</v>
      </c>
      <c r="D167" s="15">
        <v>190</v>
      </c>
      <c r="E167" s="16">
        <f>(D167/C167)*100000</f>
        <v>529.15947195454794</v>
      </c>
      <c r="F167" s="15">
        <v>142</v>
      </c>
      <c r="G167" s="17">
        <f>(F167/C167)*100000</f>
        <v>395.47707903971479</v>
      </c>
      <c r="H167" s="15">
        <v>19</v>
      </c>
      <c r="I167" s="21">
        <v>132988</v>
      </c>
      <c r="J167" s="20">
        <v>0.18970000000000001</v>
      </c>
      <c r="K167" s="20">
        <v>6.6299999999999998E-2</v>
      </c>
      <c r="L167" s="20">
        <v>0.74399999999999999</v>
      </c>
      <c r="M167" s="20">
        <v>0.69599999999999995</v>
      </c>
      <c r="N167" s="20">
        <v>9.3799999999999994E-2</v>
      </c>
      <c r="O167" s="20">
        <v>0</v>
      </c>
      <c r="P167" s="20">
        <v>0.16439999999999999</v>
      </c>
      <c r="Q167" s="20">
        <v>0</v>
      </c>
      <c r="R167" s="20">
        <v>1.9E-2</v>
      </c>
      <c r="S167" s="20">
        <v>2.6800000000000001E-2</v>
      </c>
      <c r="T167" s="20">
        <v>5.5999999999999999E-3</v>
      </c>
      <c r="U167" s="20">
        <v>2.1299999999999999E-2</v>
      </c>
      <c r="V167">
        <f>_xlfn.IFNA(VLOOKUP(B167, '2019 Executed Evictions'!A:B, 2, FALSE), 0)</f>
        <v>75</v>
      </c>
    </row>
    <row r="168" spans="1:29" ht="13" x14ac:dyDescent="0.15">
      <c r="A168" s="13" t="s">
        <v>23</v>
      </c>
      <c r="B168" s="14">
        <v>11363</v>
      </c>
      <c r="C168" s="15">
        <f>VLOOKUP(B168,'populations '!A$1:B$236,2,FALSE)</f>
        <v>7096</v>
      </c>
      <c r="D168" s="15">
        <v>37</v>
      </c>
      <c r="E168" s="16">
        <f>(D168/C168)*100000</f>
        <v>521.42051860202935</v>
      </c>
      <c r="F168" s="15">
        <v>32</v>
      </c>
      <c r="G168" s="17">
        <f>(F168/C168)*100000</f>
        <v>450.95828635851183</v>
      </c>
      <c r="H168" s="15">
        <v>2</v>
      </c>
      <c r="I168" s="21">
        <v>101019</v>
      </c>
      <c r="J168" s="20">
        <v>0.29699999999999999</v>
      </c>
      <c r="K168" s="20">
        <v>0.18049999999999999</v>
      </c>
      <c r="L168" s="20">
        <v>0.52259999999999995</v>
      </c>
      <c r="M168" s="20">
        <v>0.57709999999999995</v>
      </c>
      <c r="N168" s="20">
        <v>1.9400000000000001E-2</v>
      </c>
      <c r="O168" s="20">
        <v>0</v>
      </c>
      <c r="P168" s="20">
        <v>0.3367</v>
      </c>
      <c r="Q168" s="20">
        <v>0</v>
      </c>
      <c r="R168" s="20">
        <v>4.1300000000000003E-2</v>
      </c>
      <c r="S168" s="20">
        <v>2.5499999999999998E-2</v>
      </c>
      <c r="T168" s="20">
        <v>0</v>
      </c>
      <c r="U168" s="20">
        <v>2.5499999999999998E-2</v>
      </c>
      <c r="V168">
        <f>_xlfn.IFNA(VLOOKUP(B168, '2019 Executed Evictions'!A:B, 2, FALSE), 0)</f>
        <v>15</v>
      </c>
    </row>
    <row r="169" spans="1:29" ht="13" x14ac:dyDescent="0.15">
      <c r="A169" s="13" t="s">
        <v>24</v>
      </c>
      <c r="B169" s="14">
        <v>10022</v>
      </c>
      <c r="C169" s="15">
        <f>VLOOKUP(B169,'populations '!A$1:B$236,2,FALSE)</f>
        <v>31130</v>
      </c>
      <c r="D169" s="15">
        <v>162</v>
      </c>
      <c r="E169" s="16">
        <f>(D169/C169)*100000</f>
        <v>520.39832958560874</v>
      </c>
      <c r="F169" s="15">
        <v>136</v>
      </c>
      <c r="G169" s="17">
        <f>(F169/C169)*100000</f>
        <v>436.87761002248635</v>
      </c>
      <c r="H169" s="15">
        <v>25</v>
      </c>
      <c r="I169" s="21">
        <v>150718</v>
      </c>
      <c r="J169" s="20">
        <v>0.1933</v>
      </c>
      <c r="K169" s="20">
        <v>4.19E-2</v>
      </c>
      <c r="L169" s="20">
        <v>0.76480000000000004</v>
      </c>
      <c r="M169" s="20">
        <v>0.8327</v>
      </c>
      <c r="N169" s="20">
        <v>1.5100000000000001E-2</v>
      </c>
      <c r="O169" s="20">
        <v>2.5000000000000001E-3</v>
      </c>
      <c r="P169" s="20">
        <v>0.1205</v>
      </c>
      <c r="Q169" s="20">
        <v>0</v>
      </c>
      <c r="R169" s="20">
        <v>7.4999999999999997E-3</v>
      </c>
      <c r="S169" s="20">
        <v>2.18E-2</v>
      </c>
      <c r="T169" s="20">
        <v>1.9E-3</v>
      </c>
      <c r="U169" s="20">
        <v>1.9900000000000001E-2</v>
      </c>
      <c r="V169">
        <f>_xlfn.IFNA(VLOOKUP(B169, '2019 Executed Evictions'!A:B, 2, FALSE), 0)</f>
        <v>124</v>
      </c>
    </row>
    <row r="170" spans="1:29" ht="13" x14ac:dyDescent="0.15">
      <c r="A170" s="13" t="s">
        <v>23</v>
      </c>
      <c r="B170" s="14">
        <v>11357</v>
      </c>
      <c r="C170" s="15">
        <f>VLOOKUP(B170,'populations '!A$1:B$236,2,FALSE)</f>
        <v>39407</v>
      </c>
      <c r="D170" s="15">
        <v>194</v>
      </c>
      <c r="E170" s="16">
        <f>(D170/C170)*100000</f>
        <v>492.29832263303473</v>
      </c>
      <c r="F170" s="15">
        <v>158</v>
      </c>
      <c r="G170" s="17">
        <f>(F170/C170)*100000</f>
        <v>400.94399472174996</v>
      </c>
      <c r="H170" s="15">
        <v>24</v>
      </c>
      <c r="I170" s="21">
        <v>85818</v>
      </c>
      <c r="J170" s="20">
        <v>0.25769999999999998</v>
      </c>
      <c r="K170" s="20">
        <v>0.2356</v>
      </c>
      <c r="L170" s="20">
        <v>0.50660000000000005</v>
      </c>
      <c r="M170" s="20">
        <v>0.68579999999999997</v>
      </c>
      <c r="N170" s="20">
        <v>6.1999999999999998E-3</v>
      </c>
      <c r="O170" s="20">
        <v>1E-3</v>
      </c>
      <c r="P170" s="20">
        <v>0.23269999999999999</v>
      </c>
      <c r="Q170" s="20">
        <v>4.0000000000000002E-4</v>
      </c>
      <c r="R170" s="20">
        <v>4.9099999999999998E-2</v>
      </c>
      <c r="S170" s="20">
        <v>2.4799999999999999E-2</v>
      </c>
      <c r="T170" s="20">
        <v>6.1999999999999998E-3</v>
      </c>
      <c r="U170" s="20">
        <v>1.8700000000000001E-2</v>
      </c>
      <c r="V170">
        <f>_xlfn.IFNA(VLOOKUP(B170, '2019 Executed Evictions'!A:B, 2, FALSE), 0)</f>
        <v>61</v>
      </c>
    </row>
    <row r="171" spans="1:29" ht="13" x14ac:dyDescent="0.15">
      <c r="A171" s="13" t="s">
        <v>23</v>
      </c>
      <c r="B171" s="14">
        <v>11430</v>
      </c>
      <c r="C171" s="15">
        <f>VLOOKUP(B171,'populations '!A$1:B$236,2,FALSE)</f>
        <v>206</v>
      </c>
      <c r="D171" s="15">
        <v>1</v>
      </c>
      <c r="E171" s="16">
        <f>(D171/C171)*100000</f>
        <v>485.43689320388347</v>
      </c>
      <c r="F171" s="15">
        <v>1</v>
      </c>
      <c r="G171" s="17">
        <f>(F171/C171)*100000</f>
        <v>485.43689320388347</v>
      </c>
      <c r="H171" s="15"/>
      <c r="I171" s="21"/>
      <c r="J171" s="20"/>
      <c r="K171" s="20"/>
      <c r="L171" s="20"/>
      <c r="M171" s="20"/>
      <c r="N171" s="20"/>
      <c r="O171" s="20"/>
      <c r="P171" s="20"/>
      <c r="Q171" s="20"/>
      <c r="R171" s="20"/>
      <c r="S171" s="20"/>
      <c r="T171" s="20"/>
      <c r="U171" s="20"/>
      <c r="V171">
        <f>_xlfn.IFNA(VLOOKUP(B171, '2019 Executed Evictions'!A:B, 2, FALSE), 0)</f>
        <v>1</v>
      </c>
    </row>
    <row r="172" spans="1:29" ht="13" x14ac:dyDescent="0.15">
      <c r="A172" s="13" t="s">
        <v>23</v>
      </c>
      <c r="B172" s="14">
        <v>11364</v>
      </c>
      <c r="C172" s="15">
        <f>VLOOKUP(B172,'populations '!A$1:B$236,2,FALSE)</f>
        <v>36215</v>
      </c>
      <c r="D172" s="15">
        <v>173</v>
      </c>
      <c r="E172" s="16">
        <f>(D172/C172)*100000</f>
        <v>477.70260941598787</v>
      </c>
      <c r="F172" s="15">
        <v>148</v>
      </c>
      <c r="G172" s="17">
        <f>(F172/C172)*100000</f>
        <v>408.67044042523816</v>
      </c>
      <c r="H172" s="15">
        <v>36</v>
      </c>
      <c r="I172" s="21">
        <v>82028</v>
      </c>
      <c r="J172" s="20">
        <v>0.26779999999999998</v>
      </c>
      <c r="K172" s="20">
        <v>0.30859999999999999</v>
      </c>
      <c r="L172" s="20">
        <v>0.42359999999999998</v>
      </c>
      <c r="M172" s="20">
        <v>0.40029999999999999</v>
      </c>
      <c r="N172" s="20">
        <v>3.8199999999999998E-2</v>
      </c>
      <c r="O172" s="20">
        <v>8.3000000000000001E-3</v>
      </c>
      <c r="P172" s="20">
        <v>0.50280000000000002</v>
      </c>
      <c r="Q172" s="20">
        <v>1E-4</v>
      </c>
      <c r="R172" s="20">
        <v>3.0499999999999999E-2</v>
      </c>
      <c r="S172" s="20">
        <v>1.9699999999999999E-2</v>
      </c>
      <c r="T172" s="20">
        <v>1.4E-3</v>
      </c>
      <c r="U172" s="20">
        <v>1.83E-2</v>
      </c>
      <c r="V172">
        <f>_xlfn.IFNA(VLOOKUP(B172, '2019 Executed Evictions'!A:B, 2, FALSE), 0)</f>
        <v>64</v>
      </c>
    </row>
    <row r="173" spans="1:29" ht="13" x14ac:dyDescent="0.15">
      <c r="A173" s="13" t="s">
        <v>23</v>
      </c>
      <c r="B173" s="14">
        <v>11426</v>
      </c>
      <c r="C173" s="15">
        <f>VLOOKUP(B173,'populations '!A$1:B$236,2,FALSE)</f>
        <v>20524</v>
      </c>
      <c r="D173" s="15">
        <v>97</v>
      </c>
      <c r="E173" s="16">
        <f>(D173/C173)*100000</f>
        <v>472.61742350419024</v>
      </c>
      <c r="F173" s="15">
        <v>80</v>
      </c>
      <c r="G173" s="17">
        <f>(F173/C173)*100000</f>
        <v>389.78756577665172</v>
      </c>
      <c r="H173" s="15">
        <v>14</v>
      </c>
      <c r="I173" s="21">
        <v>98987</v>
      </c>
      <c r="J173" s="20">
        <v>0.3463</v>
      </c>
      <c r="K173" s="20">
        <v>0.22489999999999999</v>
      </c>
      <c r="L173" s="20">
        <v>0.4289</v>
      </c>
      <c r="M173" s="20">
        <v>0.37019999999999997</v>
      </c>
      <c r="N173" s="20">
        <v>6.0299999999999999E-2</v>
      </c>
      <c r="O173" s="20">
        <v>4.1999999999999997E-3</v>
      </c>
      <c r="P173" s="20">
        <v>0.43790000000000001</v>
      </c>
      <c r="Q173" s="20">
        <v>0</v>
      </c>
      <c r="R173" s="20">
        <v>8.6900000000000005E-2</v>
      </c>
      <c r="S173" s="20">
        <v>4.0399999999999998E-2</v>
      </c>
      <c r="T173" s="20">
        <v>1.77E-2</v>
      </c>
      <c r="U173" s="20">
        <v>2.2800000000000001E-2</v>
      </c>
      <c r="V173">
        <f>_xlfn.IFNA(VLOOKUP(B173, '2019 Executed Evictions'!A:B, 2, FALSE), 0)</f>
        <v>40</v>
      </c>
    </row>
    <row r="174" spans="1:29" ht="14" x14ac:dyDescent="0.15">
      <c r="A174" s="24" t="s">
        <v>24</v>
      </c>
      <c r="B174" s="25">
        <v>10463</v>
      </c>
      <c r="C174" s="15">
        <f>VLOOKUP(B174,'populations '!A$1:B$236,2,FALSE)</f>
        <v>71132</v>
      </c>
      <c r="D174" s="26">
        <v>326</v>
      </c>
      <c r="E174" s="16">
        <f>(D174/C174)*100000</f>
        <v>458.30287353090034</v>
      </c>
      <c r="F174" s="26">
        <v>246</v>
      </c>
      <c r="G174" s="17">
        <f>(F174/C174)*100000</f>
        <v>345.83591070123151</v>
      </c>
      <c r="H174" s="26">
        <v>53</v>
      </c>
      <c r="I174" s="19">
        <v>58408</v>
      </c>
      <c r="J174" s="27">
        <v>0.3256</v>
      </c>
      <c r="K174" s="27">
        <v>0.215</v>
      </c>
      <c r="L174" s="27">
        <v>0.45939999999999998</v>
      </c>
      <c r="M174" s="27">
        <v>0.4667</v>
      </c>
      <c r="N174" s="27">
        <v>0.16270000000000001</v>
      </c>
      <c r="O174" s="27">
        <v>6.7000000000000002E-3</v>
      </c>
      <c r="P174" s="27">
        <v>3.9E-2</v>
      </c>
      <c r="Q174" s="27">
        <v>1E-3</v>
      </c>
      <c r="R174" s="27">
        <v>0.26290000000000002</v>
      </c>
      <c r="S174" s="27">
        <v>6.0999999999999999E-2</v>
      </c>
      <c r="T174" s="27">
        <v>1.8599999999999998E-2</v>
      </c>
      <c r="U174" s="27">
        <v>4.24E-2</v>
      </c>
      <c r="V174">
        <f>_xlfn.IFNA(VLOOKUP(B174, '2019 Executed Evictions'!A:B, 2, FALSE), 0)</f>
        <v>607</v>
      </c>
      <c r="W174" s="28"/>
      <c r="X174" s="28"/>
      <c r="Y174" s="28"/>
      <c r="Z174" s="28"/>
      <c r="AC174" s="28"/>
    </row>
    <row r="175" spans="1:29" ht="13" x14ac:dyDescent="0.15">
      <c r="A175" s="13" t="s">
        <v>24</v>
      </c>
      <c r="B175" s="14">
        <v>10021</v>
      </c>
      <c r="C175" s="15">
        <f>VLOOKUP(B175,'populations '!A$1:B$236,2,FALSE)</f>
        <v>44280</v>
      </c>
      <c r="D175" s="15">
        <v>200</v>
      </c>
      <c r="E175" s="16">
        <f>(D175/C175)*100000</f>
        <v>451.67118337850042</v>
      </c>
      <c r="F175" s="15">
        <v>171</v>
      </c>
      <c r="G175" s="17">
        <f>(F175/C175)*100000</f>
        <v>386.17886178861789</v>
      </c>
      <c r="H175" s="15">
        <v>33</v>
      </c>
      <c r="I175" s="21">
        <v>122169</v>
      </c>
      <c r="J175" s="20">
        <v>0.18479999999999999</v>
      </c>
      <c r="K175" s="20">
        <v>3.9899999999999998E-2</v>
      </c>
      <c r="L175" s="20">
        <v>0.77529999999999999</v>
      </c>
      <c r="M175" s="20">
        <v>0.84489999999999998</v>
      </c>
      <c r="N175" s="20">
        <v>6.6E-3</v>
      </c>
      <c r="O175" s="20">
        <v>3.8E-3</v>
      </c>
      <c r="P175" s="20">
        <v>8.5900000000000004E-2</v>
      </c>
      <c r="Q175" s="20">
        <v>2.0999999999999999E-3</v>
      </c>
      <c r="R175" s="20">
        <v>3.0599999999999999E-2</v>
      </c>
      <c r="S175" s="20">
        <v>2.6100000000000002E-2</v>
      </c>
      <c r="T175" s="20">
        <v>4.1999999999999997E-3</v>
      </c>
      <c r="U175" s="20">
        <v>2.1899999999999999E-2</v>
      </c>
      <c r="V175">
        <f>_xlfn.IFNA(VLOOKUP(B175, '2019 Executed Evictions'!A:B, 2, FALSE), 0)</f>
        <v>102</v>
      </c>
    </row>
    <row r="176" spans="1:29" ht="16" x14ac:dyDescent="0.2">
      <c r="A176" s="13" t="s">
        <v>25</v>
      </c>
      <c r="B176" s="14">
        <v>10307</v>
      </c>
      <c r="C176" s="15">
        <f>VLOOKUP(B176,'populations '!A$1:B$236,2,FALSE)</f>
        <v>14906</v>
      </c>
      <c r="D176" s="71">
        <v>67</v>
      </c>
      <c r="E176" s="16">
        <f>(D176/C176)*100000</f>
        <v>449.48342949147997</v>
      </c>
      <c r="F176" s="71">
        <v>55</v>
      </c>
      <c r="G176" s="17">
        <f>(F176/C176)*100000</f>
        <v>368.97893465718505</v>
      </c>
      <c r="H176" s="71">
        <v>22</v>
      </c>
      <c r="I176" s="72">
        <v>85103</v>
      </c>
      <c r="J176" s="20"/>
      <c r="K176" s="20"/>
      <c r="L176" s="20"/>
      <c r="M176" s="20"/>
      <c r="N176" s="20"/>
      <c r="O176" s="20"/>
      <c r="P176" s="20"/>
      <c r="Q176" s="20"/>
      <c r="R176" s="20"/>
      <c r="S176" s="20"/>
      <c r="T176" s="20"/>
      <c r="U176" s="20"/>
      <c r="V176">
        <f>_xlfn.IFNA(VLOOKUP(B176, '2019 Executed Evictions'!A:B, 2, FALSE), 0)</f>
        <v>43</v>
      </c>
    </row>
    <row r="177" spans="1:29" ht="13" x14ac:dyDescent="0.15">
      <c r="A177" s="13" t="s">
        <v>25</v>
      </c>
      <c r="B177" s="14">
        <v>10308</v>
      </c>
      <c r="C177" s="15">
        <f>VLOOKUP(B177,'populations '!A$1:B$236,2,FALSE)</f>
        <v>29512</v>
      </c>
      <c r="D177" s="15">
        <v>125</v>
      </c>
      <c r="E177" s="16">
        <f>(D177/C177)*100000</f>
        <v>423.55651938194632</v>
      </c>
      <c r="F177" s="15">
        <v>97</v>
      </c>
      <c r="G177" s="17">
        <f>(F177/C177)*100000</f>
        <v>328.67985904039034</v>
      </c>
      <c r="H177" s="15">
        <v>24</v>
      </c>
      <c r="I177" s="21">
        <v>103027</v>
      </c>
      <c r="J177" s="20">
        <v>0.13880000000000001</v>
      </c>
      <c r="K177" s="20">
        <v>7.7299999999999994E-2</v>
      </c>
      <c r="L177" s="20">
        <v>0.78390000000000004</v>
      </c>
      <c r="M177" s="20">
        <v>0.9254</v>
      </c>
      <c r="N177" s="20">
        <v>1.1900000000000001E-2</v>
      </c>
      <c r="O177" s="20">
        <v>8.9999999999999998E-4</v>
      </c>
      <c r="P177" s="20">
        <v>4.99E-2</v>
      </c>
      <c r="Q177" s="20">
        <v>0</v>
      </c>
      <c r="R177" s="20">
        <v>6.6E-3</v>
      </c>
      <c r="S177" s="20">
        <v>5.1999999999999998E-3</v>
      </c>
      <c r="T177" s="20">
        <v>8.0000000000000004E-4</v>
      </c>
      <c r="U177" s="20">
        <v>4.4000000000000003E-3</v>
      </c>
      <c r="V177">
        <f>_xlfn.IFNA(VLOOKUP(B177, '2019 Executed Evictions'!A:B, 2, FALSE), 0)</f>
        <v>42</v>
      </c>
    </row>
    <row r="178" spans="1:29" ht="13" x14ac:dyDescent="0.15">
      <c r="A178" s="13" t="s">
        <v>26</v>
      </c>
      <c r="B178" s="14">
        <v>11215</v>
      </c>
      <c r="C178" s="15">
        <f>VLOOKUP(B178,'populations '!A$1:B$236,2,FALSE)</f>
        <v>69873</v>
      </c>
      <c r="D178" s="15">
        <v>291</v>
      </c>
      <c r="E178" s="16">
        <f>(D178/C178)*100000</f>
        <v>416.46988106994115</v>
      </c>
      <c r="F178" s="15">
        <v>242</v>
      </c>
      <c r="G178" s="17">
        <f>(F178/C178)*100000</f>
        <v>346.34265023685828</v>
      </c>
      <c r="H178" s="15">
        <v>63</v>
      </c>
      <c r="I178" s="21">
        <v>132091</v>
      </c>
      <c r="J178" s="20">
        <v>0.17330000000000001</v>
      </c>
      <c r="K178" s="20">
        <v>5.2699999999999997E-2</v>
      </c>
      <c r="L178" s="20">
        <v>0.77400000000000002</v>
      </c>
      <c r="M178" s="20">
        <v>0.77280000000000004</v>
      </c>
      <c r="N178" s="20">
        <v>4.5999999999999999E-2</v>
      </c>
      <c r="O178" s="20">
        <v>1.6000000000000001E-3</v>
      </c>
      <c r="P178" s="20">
        <v>8.1299999999999997E-2</v>
      </c>
      <c r="Q178" s="20">
        <v>0</v>
      </c>
      <c r="R178" s="20">
        <v>4.2999999999999997E-2</v>
      </c>
      <c r="S178" s="20">
        <v>5.5399999999999998E-2</v>
      </c>
      <c r="T178" s="20">
        <v>6.0000000000000001E-3</v>
      </c>
      <c r="U178" s="20">
        <v>4.9399999999999999E-2</v>
      </c>
      <c r="V178">
        <f>_xlfn.IFNA(VLOOKUP(B178, '2019 Executed Evictions'!A:B, 2, FALSE), 0)</f>
        <v>85</v>
      </c>
    </row>
    <row r="179" spans="1:29" ht="13" x14ac:dyDescent="0.15">
      <c r="A179" s="13" t="s">
        <v>23</v>
      </c>
      <c r="B179" s="14">
        <v>11360</v>
      </c>
      <c r="C179" s="15">
        <f>VLOOKUP(B179,'populations '!A$1:B$236,2,FALSE)</f>
        <v>18954</v>
      </c>
      <c r="D179" s="15">
        <v>78</v>
      </c>
      <c r="E179" s="16">
        <f>(D179/C179)*100000</f>
        <v>411.52263374485602</v>
      </c>
      <c r="F179" s="15">
        <v>64</v>
      </c>
      <c r="G179" s="17">
        <f>(F179/C179)*100000</f>
        <v>337.65959691885621</v>
      </c>
      <c r="H179" s="15">
        <v>18</v>
      </c>
      <c r="I179" s="21">
        <v>83063</v>
      </c>
      <c r="J179" s="20">
        <v>0.26290000000000002</v>
      </c>
      <c r="K179" s="20">
        <v>0.2452</v>
      </c>
      <c r="L179" s="20">
        <v>0.4919</v>
      </c>
      <c r="M179" s="20">
        <v>0.57040000000000002</v>
      </c>
      <c r="N179" s="20">
        <v>1.1599999999999999E-2</v>
      </c>
      <c r="O179" s="20">
        <v>1.1999999999999999E-3</v>
      </c>
      <c r="P179" s="20">
        <v>0.37019999999999997</v>
      </c>
      <c r="Q179" s="20">
        <v>0</v>
      </c>
      <c r="R179" s="20">
        <v>3.1300000000000001E-2</v>
      </c>
      <c r="S179" s="20">
        <v>1.54E-2</v>
      </c>
      <c r="T179" s="20">
        <v>6.3E-3</v>
      </c>
      <c r="U179" s="20">
        <v>9.1000000000000004E-3</v>
      </c>
      <c r="V179">
        <f>_xlfn.IFNA(VLOOKUP(B179, '2019 Executed Evictions'!A:B, 2, FALSE), 0)</f>
        <v>46</v>
      </c>
    </row>
    <row r="180" spans="1:29" ht="13" x14ac:dyDescent="0.15">
      <c r="A180" s="13" t="s">
        <v>24</v>
      </c>
      <c r="B180" s="14">
        <v>10007</v>
      </c>
      <c r="C180" s="15">
        <f>VLOOKUP(B180,'populations '!A$1:B$236,2,FALSE)</f>
        <v>7408</v>
      </c>
      <c r="D180" s="15">
        <v>29</v>
      </c>
      <c r="E180" s="16">
        <f>(D180/C180)*100000</f>
        <v>391.46868250539956</v>
      </c>
      <c r="F180" s="15">
        <v>22</v>
      </c>
      <c r="G180" s="17">
        <f>(F180/C180)*100000</f>
        <v>296.97624190064795</v>
      </c>
      <c r="H180" s="15">
        <v>4</v>
      </c>
      <c r="I180" s="21">
        <v>224063</v>
      </c>
      <c r="J180" s="20">
        <v>0.2074</v>
      </c>
      <c r="K180" s="20">
        <v>5.4199999999999998E-2</v>
      </c>
      <c r="L180" s="20">
        <v>0.73839999999999995</v>
      </c>
      <c r="M180" s="20">
        <v>0.77780000000000005</v>
      </c>
      <c r="N180" s="20">
        <v>8.2299999999999998E-2</v>
      </c>
      <c r="O180" s="20">
        <v>0</v>
      </c>
      <c r="P180" s="20">
        <v>0.10489999999999999</v>
      </c>
      <c r="Q180" s="20">
        <v>0</v>
      </c>
      <c r="R180" s="20">
        <v>1.43E-2</v>
      </c>
      <c r="S180" s="20">
        <v>2.07E-2</v>
      </c>
      <c r="T180" s="20">
        <v>5.0000000000000001E-3</v>
      </c>
      <c r="U180" s="20">
        <v>1.5699999999999999E-2</v>
      </c>
      <c r="V180">
        <f>_xlfn.IFNA(VLOOKUP(B180, '2019 Executed Evictions'!A:B, 2, FALSE), 0)</f>
        <v>8</v>
      </c>
    </row>
    <row r="181" spans="1:29" ht="16" x14ac:dyDescent="0.2">
      <c r="A181" s="13" t="s">
        <v>25</v>
      </c>
      <c r="B181" s="14">
        <v>10309</v>
      </c>
      <c r="C181" s="15">
        <f>VLOOKUP(B181,'populations '!A$1:B$236,2,FALSE)</f>
        <v>34058</v>
      </c>
      <c r="D181" s="22">
        <v>132</v>
      </c>
      <c r="E181" s="16">
        <f>(D181/C181)*100000</f>
        <v>387.57413823477594</v>
      </c>
      <c r="F181" s="22">
        <v>111</v>
      </c>
      <c r="G181" s="17">
        <f>(F181/C181)*100000</f>
        <v>325.91461624287979</v>
      </c>
      <c r="H181" s="22">
        <v>39</v>
      </c>
      <c r="I181" s="23">
        <v>109457</v>
      </c>
      <c r="J181" s="20"/>
      <c r="K181" s="20"/>
      <c r="L181" s="20"/>
      <c r="M181" s="20"/>
      <c r="N181" s="20"/>
      <c r="O181" s="20"/>
      <c r="P181" s="20"/>
      <c r="Q181" s="20"/>
      <c r="R181" s="20"/>
      <c r="S181" s="20"/>
      <c r="T181" s="20"/>
      <c r="U181" s="20"/>
      <c r="V181">
        <f>_xlfn.IFNA(VLOOKUP(B181, '2019 Executed Evictions'!A:B, 2, FALSE), 0)</f>
        <v>70</v>
      </c>
    </row>
    <row r="182" spans="1:29" ht="13" x14ac:dyDescent="0.15">
      <c r="A182" s="13" t="s">
        <v>25</v>
      </c>
      <c r="B182" s="14">
        <v>10312</v>
      </c>
      <c r="C182" s="15">
        <f>VLOOKUP(B182,'populations '!A$1:B$236,2,FALSE)</f>
        <v>61392</v>
      </c>
      <c r="D182" s="15">
        <v>218</v>
      </c>
      <c r="E182" s="16">
        <f>(D182/C182)*100000</f>
        <v>355.09512640083398</v>
      </c>
      <c r="F182" s="15">
        <v>179</v>
      </c>
      <c r="G182" s="17">
        <f>(F182/C182)*100000</f>
        <v>291.56893406307012</v>
      </c>
      <c r="H182" s="15">
        <v>57</v>
      </c>
      <c r="I182" s="21">
        <v>97407</v>
      </c>
      <c r="J182" s="20">
        <v>0.1323</v>
      </c>
      <c r="K182" s="20">
        <v>6.4399999999999999E-2</v>
      </c>
      <c r="L182" s="20">
        <v>0.80330000000000001</v>
      </c>
      <c r="M182" s="20">
        <v>0.91620000000000001</v>
      </c>
      <c r="N182" s="20">
        <v>9.1000000000000004E-3</v>
      </c>
      <c r="O182" s="20">
        <v>1.5E-3</v>
      </c>
      <c r="P182" s="20">
        <v>5.3400000000000003E-2</v>
      </c>
      <c r="Q182" s="20">
        <v>8.9999999999999998E-4</v>
      </c>
      <c r="R182" s="20">
        <v>8.6E-3</v>
      </c>
      <c r="S182" s="20">
        <v>1.03E-2</v>
      </c>
      <c r="T182" s="20">
        <v>2.0000000000000001E-4</v>
      </c>
      <c r="U182" s="20">
        <v>1.01E-2</v>
      </c>
      <c r="V182">
        <f>_xlfn.IFNA(VLOOKUP(B182, '2019 Executed Evictions'!A:B, 2, FALSE), 0)</f>
        <v>83</v>
      </c>
    </row>
    <row r="183" spans="1:29" ht="13" x14ac:dyDescent="0.15">
      <c r="A183" s="13" t="s">
        <v>23</v>
      </c>
      <c r="B183" s="14">
        <v>11004</v>
      </c>
      <c r="C183" s="15">
        <f>VLOOKUP(B183,'populations '!A$1:B$236,2,FALSE)</f>
        <v>15098</v>
      </c>
      <c r="D183" s="15">
        <v>51</v>
      </c>
      <c r="E183" s="16">
        <f>(D183/C183)*100000</f>
        <v>337.79308517684461</v>
      </c>
      <c r="F183" s="15">
        <v>43</v>
      </c>
      <c r="G183" s="17">
        <f>(F183/C183)*100000</f>
        <v>284.80593456086899</v>
      </c>
      <c r="H183" s="15">
        <v>10</v>
      </c>
      <c r="I183" s="21">
        <v>95436</v>
      </c>
      <c r="J183" s="20">
        <v>0.32519999999999999</v>
      </c>
      <c r="K183" s="20">
        <v>0.14219999999999999</v>
      </c>
      <c r="L183" s="20">
        <v>0.53259999999999996</v>
      </c>
      <c r="M183" s="20">
        <v>0.41010000000000002</v>
      </c>
      <c r="N183" s="20">
        <v>6.1499999999999999E-2</v>
      </c>
      <c r="O183" s="20">
        <v>5.0000000000000001E-3</v>
      </c>
      <c r="P183" s="20">
        <v>0.43120000000000003</v>
      </c>
      <c r="Q183" s="20">
        <v>3.3999999999999998E-3</v>
      </c>
      <c r="R183" s="20">
        <v>4.2099999999999999E-2</v>
      </c>
      <c r="S183" s="20">
        <v>4.6800000000000001E-2</v>
      </c>
      <c r="T183" s="20">
        <v>1.67E-2</v>
      </c>
      <c r="U183" s="20">
        <v>3.0099999999999998E-2</v>
      </c>
      <c r="V183">
        <f>_xlfn.IFNA(VLOOKUP(B183, '2019 Executed Evictions'!A:B, 2, FALSE), 0)</f>
        <v>16</v>
      </c>
    </row>
    <row r="184" spans="1:29" ht="13" x14ac:dyDescent="0.15">
      <c r="A184" s="13" t="s">
        <v>24</v>
      </c>
      <c r="B184" s="14">
        <v>10282</v>
      </c>
      <c r="C184" s="15">
        <f>VLOOKUP(B184,'populations '!A$1:B$236,2,FALSE)</f>
        <v>5783</v>
      </c>
      <c r="D184" s="15">
        <v>17</v>
      </c>
      <c r="E184" s="16">
        <f>(D184/C184)*100000</f>
        <v>293.96507003285495</v>
      </c>
      <c r="F184" s="15">
        <v>16</v>
      </c>
      <c r="G184" s="17">
        <f>(F184/C184)*100000</f>
        <v>276.67300708974585</v>
      </c>
      <c r="H184" s="15">
        <v>0</v>
      </c>
      <c r="I184" s="21">
        <v>250001</v>
      </c>
      <c r="J184" s="20">
        <v>0.20180000000000001</v>
      </c>
      <c r="K184" s="20">
        <v>6.5100000000000005E-2</v>
      </c>
      <c r="L184" s="20">
        <v>0.73309999999999997</v>
      </c>
      <c r="M184" s="20">
        <v>0.75529999999999997</v>
      </c>
      <c r="N184" s="20">
        <v>9.9000000000000008E-3</v>
      </c>
      <c r="O184" s="20">
        <v>0</v>
      </c>
      <c r="P184" s="20">
        <v>0.19889999999999999</v>
      </c>
      <c r="Q184" s="20">
        <v>0</v>
      </c>
      <c r="R184" s="20">
        <v>2.3999999999999998E-3</v>
      </c>
      <c r="S184" s="20">
        <v>3.3500000000000002E-2</v>
      </c>
      <c r="T184" s="20">
        <v>0</v>
      </c>
      <c r="U184" s="20">
        <v>3.3500000000000002E-2</v>
      </c>
      <c r="V184">
        <f>_xlfn.IFNA(VLOOKUP(B184, '2019 Executed Evictions'!A:B, 2, FALSE), 0)</f>
        <v>7</v>
      </c>
    </row>
    <row r="185" spans="1:29" ht="13" x14ac:dyDescent="0.15">
      <c r="A185" s="13" t="s">
        <v>23</v>
      </c>
      <c r="B185" s="14">
        <v>11362</v>
      </c>
      <c r="C185" s="15">
        <f>VLOOKUP(B185,'populations '!A$1:B$236,2,FALSE)</f>
        <v>18343</v>
      </c>
      <c r="D185" s="15">
        <v>48</v>
      </c>
      <c r="E185" s="16">
        <f>(D185/C185)*100000</f>
        <v>261.68020498282721</v>
      </c>
      <c r="F185" s="15">
        <v>39</v>
      </c>
      <c r="G185" s="17">
        <f>(F185/C185)*100000</f>
        <v>212.61516654854711</v>
      </c>
      <c r="H185" s="15">
        <v>4</v>
      </c>
      <c r="I185" s="21">
        <v>93333</v>
      </c>
      <c r="J185" s="20">
        <v>0.29160000000000003</v>
      </c>
      <c r="K185" s="20">
        <v>0.26200000000000001</v>
      </c>
      <c r="L185" s="20">
        <v>0.44640000000000002</v>
      </c>
      <c r="M185" s="20">
        <v>0.48830000000000001</v>
      </c>
      <c r="N185" s="20">
        <v>3.39E-2</v>
      </c>
      <c r="O185" s="20">
        <v>0</v>
      </c>
      <c r="P185" s="20">
        <v>0.41689999999999999</v>
      </c>
      <c r="Q185" s="20">
        <v>0</v>
      </c>
      <c r="R185" s="20">
        <v>3.32E-2</v>
      </c>
      <c r="S185" s="20">
        <v>2.7799999999999998E-2</v>
      </c>
      <c r="T185" s="20">
        <v>8.0000000000000004E-4</v>
      </c>
      <c r="U185" s="20">
        <v>2.7E-2</v>
      </c>
      <c r="V185">
        <f>_xlfn.IFNA(VLOOKUP(B185, '2019 Executed Evictions'!A:B, 2, FALSE), 0)</f>
        <v>18</v>
      </c>
    </row>
    <row r="186" spans="1:29" ht="13" x14ac:dyDescent="0.15">
      <c r="A186" s="13" t="s">
        <v>23</v>
      </c>
      <c r="B186" s="14">
        <v>11001</v>
      </c>
      <c r="C186" s="15">
        <f>VLOOKUP(B186,'populations '!A$1:B$236,2,FALSE)</f>
        <v>28021</v>
      </c>
      <c r="D186" s="15">
        <v>28</v>
      </c>
      <c r="E186" s="16">
        <f>(D186/C186)*100000</f>
        <v>99.925056207844122</v>
      </c>
      <c r="F186" s="15">
        <v>21</v>
      </c>
      <c r="G186" s="17">
        <f>(F186/C186)*100000</f>
        <v>74.943792155883088</v>
      </c>
      <c r="H186" s="15">
        <v>5</v>
      </c>
      <c r="I186" s="21">
        <v>113300</v>
      </c>
      <c r="J186" s="20">
        <v>0.18870000000000001</v>
      </c>
      <c r="K186" s="20">
        <v>0.13719999999999999</v>
      </c>
      <c r="L186" s="20">
        <v>0.67410000000000003</v>
      </c>
      <c r="M186" s="20">
        <v>0.64400000000000002</v>
      </c>
      <c r="N186" s="20">
        <v>5.8500000000000003E-2</v>
      </c>
      <c r="O186" s="20">
        <v>3.8E-3</v>
      </c>
      <c r="P186" s="20">
        <v>0.21410000000000001</v>
      </c>
      <c r="Q186" s="20">
        <v>0</v>
      </c>
      <c r="R186" s="20">
        <v>6.0100000000000001E-2</v>
      </c>
      <c r="S186" s="20">
        <v>1.95E-2</v>
      </c>
      <c r="T186" s="20">
        <v>4.7999999999999996E-3</v>
      </c>
      <c r="U186" s="20">
        <v>1.47E-2</v>
      </c>
      <c r="V186">
        <f>_xlfn.IFNA(VLOOKUP(B186, '2019 Executed Evictions'!A:B, 2, FALSE), 0)</f>
        <v>5</v>
      </c>
    </row>
    <row r="187" spans="1:29" ht="13" x14ac:dyDescent="0.15">
      <c r="A187" s="13" t="s">
        <v>23</v>
      </c>
      <c r="B187" s="14">
        <v>11697</v>
      </c>
      <c r="C187" s="15">
        <f>VLOOKUP(B187,'populations '!A$1:B$236,2,FALSE)</f>
        <v>3674</v>
      </c>
      <c r="D187" s="15">
        <v>1</v>
      </c>
      <c r="E187" s="16">
        <f>(D187/C187)*100000</f>
        <v>27.218290691344585</v>
      </c>
      <c r="F187" s="18"/>
      <c r="G187" s="17">
        <f>(F187/C187)*100000</f>
        <v>0</v>
      </c>
      <c r="H187" s="18"/>
      <c r="I187" s="21">
        <v>105750</v>
      </c>
      <c r="J187" s="20">
        <v>3.0200000000000001E-2</v>
      </c>
      <c r="K187" s="20">
        <v>3.3E-3</v>
      </c>
      <c r="L187" s="20">
        <v>0.96660000000000001</v>
      </c>
      <c r="M187" s="20">
        <v>0.94989999999999997</v>
      </c>
      <c r="N187" s="20">
        <v>6.3E-3</v>
      </c>
      <c r="O187" s="20">
        <v>0</v>
      </c>
      <c r="P187" s="20">
        <v>6.4999999999999997E-3</v>
      </c>
      <c r="Q187" s="20">
        <v>0</v>
      </c>
      <c r="R187" s="20">
        <v>3.73E-2</v>
      </c>
      <c r="S187" s="20">
        <v>0</v>
      </c>
      <c r="T187" s="20">
        <v>0</v>
      </c>
      <c r="U187" s="20">
        <v>0</v>
      </c>
      <c r="V187">
        <f>_xlfn.IFNA(VLOOKUP(B187, '2019 Executed Evictions'!A:B, 2, FALSE), 0)</f>
        <v>0</v>
      </c>
    </row>
    <row r="188" spans="1:29" ht="14" x14ac:dyDescent="0.15">
      <c r="A188" s="13" t="s">
        <v>23</v>
      </c>
      <c r="B188" s="14">
        <v>11040</v>
      </c>
      <c r="C188" s="15">
        <f>VLOOKUP(B188,'populations '!A$1:B$236,2,FALSE)</f>
        <v>41592</v>
      </c>
      <c r="D188" s="15">
        <v>7</v>
      </c>
      <c r="E188" s="16">
        <f>(D188/C188)*100000</f>
        <v>16.830159646085786</v>
      </c>
      <c r="F188" s="15">
        <v>6</v>
      </c>
      <c r="G188" s="17">
        <f>(F188/C188)*100000</f>
        <v>14.425851125216386</v>
      </c>
      <c r="H188" s="18"/>
      <c r="I188" s="19">
        <v>129344</v>
      </c>
      <c r="J188" s="20">
        <v>0.31640000000000001</v>
      </c>
      <c r="K188" s="20">
        <v>0.16470000000000001</v>
      </c>
      <c r="L188" s="20">
        <v>0.51890000000000003</v>
      </c>
      <c r="M188" s="20">
        <v>0.49719999999999998</v>
      </c>
      <c r="N188" s="20">
        <v>1.49E-2</v>
      </c>
      <c r="O188" s="20">
        <v>4.4999999999999997E-3</v>
      </c>
      <c r="P188" s="20">
        <v>0.3795</v>
      </c>
      <c r="Q188" s="20">
        <v>2.5000000000000001E-3</v>
      </c>
      <c r="R188" s="20">
        <v>7.4099999999999999E-2</v>
      </c>
      <c r="S188" s="20">
        <v>2.7400000000000001E-2</v>
      </c>
      <c r="T188" s="20">
        <v>1.2699999999999999E-2</v>
      </c>
      <c r="U188" s="20">
        <v>1.46E-2</v>
      </c>
      <c r="V188">
        <f>_xlfn.IFNA(VLOOKUP(B188, '2019 Executed Evictions'!A:B, 2, FALSE), 0)</f>
        <v>8</v>
      </c>
    </row>
    <row r="189" spans="1:29" ht="14" x14ac:dyDescent="0.15">
      <c r="A189" s="13" t="s">
        <v>22</v>
      </c>
      <c r="B189" s="14">
        <v>10550</v>
      </c>
      <c r="C189" s="15">
        <f>VLOOKUP(B189,'populations '!A$1:B$236,2,FALSE)</f>
        <v>37429</v>
      </c>
      <c r="D189" s="15">
        <v>1</v>
      </c>
      <c r="E189" s="16">
        <f>(D189/C189)*100000</f>
        <v>2.6717251329183251</v>
      </c>
      <c r="F189" s="18"/>
      <c r="G189" s="17">
        <f>(F189/C189)*100000</f>
        <v>0</v>
      </c>
      <c r="H189" s="18"/>
      <c r="I189" s="19">
        <v>49648</v>
      </c>
      <c r="J189" s="20">
        <v>0.14460000000000001</v>
      </c>
      <c r="K189" s="20">
        <v>9.9099999999999994E-2</v>
      </c>
      <c r="L189" s="20">
        <v>0.75629999999999997</v>
      </c>
      <c r="M189" s="20">
        <v>0.1167</v>
      </c>
      <c r="N189" s="20">
        <v>0.74909999999999999</v>
      </c>
      <c r="O189" s="20">
        <v>8.6E-3</v>
      </c>
      <c r="P189" s="20">
        <v>1.6799999999999999E-2</v>
      </c>
      <c r="Q189" s="20">
        <v>0</v>
      </c>
      <c r="R189" s="20">
        <v>8.2699999999999996E-2</v>
      </c>
      <c r="S189" s="20">
        <v>2.5999999999999999E-2</v>
      </c>
      <c r="T189" s="20">
        <v>1.84E-2</v>
      </c>
      <c r="U189" s="20">
        <v>7.7000000000000002E-3</v>
      </c>
      <c r="V189">
        <f>_xlfn.IFNA(VLOOKUP(B189, '2019 Executed Evictions'!A:B, 2, FALSE), 0)</f>
        <v>0</v>
      </c>
    </row>
    <row r="190" spans="1:29" ht="14" x14ac:dyDescent="0.15">
      <c r="A190" s="13" t="s">
        <v>22</v>
      </c>
      <c r="B190" s="14">
        <v>10705</v>
      </c>
      <c r="C190" s="15">
        <f>VLOOKUP(B190,'populations '!A$1:B$236,2,FALSE)</f>
        <v>39944</v>
      </c>
      <c r="D190" s="15">
        <v>1</v>
      </c>
      <c r="E190" s="16">
        <f>(D190/C190)*100000</f>
        <v>2.5035049068696176</v>
      </c>
      <c r="F190" s="15">
        <v>1</v>
      </c>
      <c r="G190" s="17">
        <f>(F190/C190)*100000</f>
        <v>2.5035049068696176</v>
      </c>
      <c r="H190" s="18"/>
      <c r="I190" s="19">
        <v>52232</v>
      </c>
      <c r="J190" s="20">
        <v>0.33300000000000002</v>
      </c>
      <c r="K190" s="20">
        <v>0.25119999999999998</v>
      </c>
      <c r="L190" s="20">
        <v>0.4158</v>
      </c>
      <c r="M190" s="20">
        <v>0.41889999999999999</v>
      </c>
      <c r="N190" s="20">
        <v>0.21049999999999999</v>
      </c>
      <c r="O190" s="20">
        <v>1.0500000000000001E-2</v>
      </c>
      <c r="P190" s="20">
        <v>5.2299999999999999E-2</v>
      </c>
      <c r="Q190" s="20">
        <v>0</v>
      </c>
      <c r="R190" s="20">
        <v>0.25219999999999998</v>
      </c>
      <c r="S190" s="20">
        <v>5.5500000000000001E-2</v>
      </c>
      <c r="T190" s="20">
        <v>1.8499999999999999E-2</v>
      </c>
      <c r="U190" s="20">
        <v>3.6999999999999998E-2</v>
      </c>
      <c r="V190">
        <f>_xlfn.IFNA(VLOOKUP(B190, '2019 Executed Evictions'!A:B, 2, FALSE), 0)</f>
        <v>0</v>
      </c>
    </row>
    <row r="191" spans="1:29" ht="13" x14ac:dyDescent="0.15">
      <c r="A191" s="30"/>
      <c r="B191" s="31"/>
      <c r="C191" s="32"/>
      <c r="D191" s="32"/>
      <c r="E191" s="33"/>
      <c r="F191" s="32"/>
      <c r="G191" s="34"/>
      <c r="H191" s="32"/>
      <c r="I191" s="30"/>
      <c r="J191" s="30"/>
      <c r="K191" s="30"/>
      <c r="L191" s="30"/>
      <c r="M191" s="30"/>
      <c r="N191" s="30"/>
      <c r="O191" s="30"/>
      <c r="P191" s="30"/>
      <c r="Q191" s="30"/>
      <c r="R191" s="30"/>
      <c r="S191" s="30"/>
      <c r="T191" s="30"/>
      <c r="U191" s="30"/>
      <c r="V191" s="35"/>
      <c r="W191" s="35"/>
      <c r="X191" s="35"/>
      <c r="Y191" s="35"/>
      <c r="Z191" s="35"/>
      <c r="AC191" s="35"/>
    </row>
    <row r="192" spans="1:29" ht="13" x14ac:dyDescent="0.15">
      <c r="B192" s="14"/>
      <c r="C192" s="15"/>
      <c r="D192" s="15"/>
      <c r="E192" s="16"/>
      <c r="F192" s="15"/>
      <c r="G192" s="17"/>
      <c r="H192" s="15"/>
      <c r="I192" s="21"/>
      <c r="J192" s="20"/>
      <c r="K192" s="20"/>
      <c r="L192" s="20"/>
      <c r="M192" s="20"/>
      <c r="N192" s="20"/>
      <c r="O192" s="20"/>
      <c r="P192" s="20"/>
      <c r="Q192" s="20"/>
      <c r="R192" s="20"/>
      <c r="S192" s="20"/>
      <c r="T192" s="20"/>
      <c r="U192" s="20"/>
    </row>
    <row r="193" spans="2:8" ht="13" x14ac:dyDescent="0.15">
      <c r="B193" s="36"/>
      <c r="C193" s="18"/>
      <c r="D193" s="18"/>
      <c r="E193" s="37"/>
      <c r="F193" s="18"/>
      <c r="G193" s="38"/>
      <c r="H193" s="18"/>
    </row>
    <row r="194" spans="2:8" ht="13" x14ac:dyDescent="0.15">
      <c r="B194" s="36"/>
      <c r="C194" s="18"/>
      <c r="D194" s="18"/>
      <c r="E194" s="37"/>
      <c r="F194" s="18"/>
      <c r="G194" s="38"/>
      <c r="H194" s="18"/>
    </row>
    <row r="195" spans="2:8" ht="13" x14ac:dyDescent="0.15">
      <c r="B195" s="36"/>
      <c r="C195" s="18"/>
      <c r="D195" s="18"/>
      <c r="E195" s="37"/>
      <c r="F195" s="18"/>
      <c r="G195" s="38"/>
      <c r="H195" s="18"/>
    </row>
    <row r="196" spans="2:8" ht="13" x14ac:dyDescent="0.15">
      <c r="B196" s="36"/>
      <c r="C196" s="18"/>
      <c r="D196" s="18"/>
      <c r="E196" s="37"/>
      <c r="F196" s="18"/>
      <c r="G196" s="38"/>
      <c r="H196" s="18"/>
    </row>
    <row r="197" spans="2:8" ht="13" x14ac:dyDescent="0.15">
      <c r="B197" s="36"/>
      <c r="C197" s="18"/>
      <c r="D197" s="18"/>
      <c r="E197" s="37"/>
      <c r="F197" s="18"/>
      <c r="G197" s="38"/>
      <c r="H197" s="18"/>
    </row>
    <row r="198" spans="2:8" ht="13" x14ac:dyDescent="0.15">
      <c r="B198" s="36"/>
      <c r="C198" s="18"/>
      <c r="D198" s="18"/>
      <c r="E198" s="37"/>
      <c r="F198" s="18"/>
      <c r="G198" s="38"/>
      <c r="H198" s="18"/>
    </row>
    <row r="199" spans="2:8" ht="13" x14ac:dyDescent="0.15">
      <c r="B199" s="36"/>
      <c r="C199" s="18"/>
      <c r="D199" s="18"/>
      <c r="E199" s="37"/>
      <c r="F199" s="18"/>
      <c r="G199" s="38"/>
      <c r="H199" s="18"/>
    </row>
    <row r="200" spans="2:8" ht="13" x14ac:dyDescent="0.15">
      <c r="B200" s="36"/>
      <c r="C200" s="18"/>
      <c r="D200" s="18"/>
      <c r="E200" s="37"/>
      <c r="F200" s="18"/>
      <c r="G200" s="38"/>
      <c r="H200" s="18"/>
    </row>
    <row r="201" spans="2:8" ht="13" x14ac:dyDescent="0.15">
      <c r="B201" s="36"/>
      <c r="C201" s="18"/>
      <c r="D201" s="18"/>
      <c r="E201" s="37"/>
      <c r="F201" s="18"/>
      <c r="G201" s="38"/>
      <c r="H201" s="18"/>
    </row>
    <row r="202" spans="2:8" ht="13" x14ac:dyDescent="0.15">
      <c r="B202" s="36"/>
      <c r="C202" s="18"/>
      <c r="D202" s="18"/>
      <c r="E202" s="37"/>
      <c r="F202" s="18"/>
      <c r="G202" s="38"/>
      <c r="H202" s="18"/>
    </row>
    <row r="203" spans="2:8" ht="13" x14ac:dyDescent="0.15">
      <c r="B203" s="36"/>
      <c r="C203" s="18"/>
      <c r="D203" s="18"/>
      <c r="E203" s="37"/>
      <c r="F203" s="18"/>
      <c r="G203" s="38"/>
      <c r="H203" s="18"/>
    </row>
    <row r="204" spans="2:8" ht="13" x14ac:dyDescent="0.15">
      <c r="B204" s="36"/>
      <c r="C204" s="18"/>
      <c r="D204" s="18"/>
      <c r="E204" s="37"/>
      <c r="F204" s="18"/>
      <c r="G204" s="38"/>
      <c r="H204" s="18"/>
    </row>
    <row r="205" spans="2:8" ht="13" x14ac:dyDescent="0.15">
      <c r="B205" s="36"/>
      <c r="C205" s="18"/>
      <c r="D205" s="18"/>
      <c r="E205" s="37"/>
      <c r="F205" s="18"/>
      <c r="G205" s="38"/>
      <c r="H205" s="18"/>
    </row>
    <row r="206" spans="2:8" ht="13" x14ac:dyDescent="0.15">
      <c r="B206" s="36"/>
      <c r="C206" s="18"/>
      <c r="D206" s="18"/>
      <c r="E206" s="37"/>
      <c r="F206" s="18"/>
      <c r="G206" s="38"/>
      <c r="H206" s="18"/>
    </row>
    <row r="207" spans="2:8" ht="13" x14ac:dyDescent="0.15">
      <c r="B207" s="36"/>
      <c r="C207" s="18"/>
      <c r="D207" s="18"/>
      <c r="E207" s="37"/>
      <c r="F207" s="18"/>
      <c r="G207" s="38"/>
      <c r="H207" s="18"/>
    </row>
    <row r="208" spans="2:8" ht="13" x14ac:dyDescent="0.15">
      <c r="B208" s="36"/>
      <c r="C208" s="18"/>
      <c r="D208" s="18"/>
      <c r="E208" s="37"/>
      <c r="F208" s="18"/>
      <c r="G208" s="38"/>
      <c r="H208" s="18"/>
    </row>
    <row r="209" spans="2:8" ht="13" x14ac:dyDescent="0.15">
      <c r="B209" s="36"/>
      <c r="C209" s="18"/>
      <c r="D209" s="18"/>
      <c r="E209" s="37"/>
      <c r="F209" s="18"/>
      <c r="G209" s="38"/>
      <c r="H209" s="18"/>
    </row>
    <row r="210" spans="2:8" ht="13" x14ac:dyDescent="0.15">
      <c r="B210" s="36"/>
      <c r="C210" s="18"/>
      <c r="D210" s="18"/>
      <c r="E210" s="37"/>
      <c r="F210" s="18"/>
      <c r="G210" s="38"/>
      <c r="H210" s="18"/>
    </row>
    <row r="211" spans="2:8" ht="13" x14ac:dyDescent="0.15">
      <c r="B211" s="36"/>
      <c r="C211" s="18"/>
      <c r="D211" s="18"/>
      <c r="E211" s="37"/>
      <c r="F211" s="18"/>
      <c r="G211" s="38"/>
      <c r="H211" s="18"/>
    </row>
    <row r="212" spans="2:8" ht="13" x14ac:dyDescent="0.15">
      <c r="B212" s="36"/>
      <c r="C212" s="18"/>
      <c r="D212" s="18"/>
      <c r="E212" s="37"/>
      <c r="F212" s="18"/>
      <c r="G212" s="38"/>
      <c r="H212" s="18"/>
    </row>
    <row r="213" spans="2:8" ht="13" x14ac:dyDescent="0.15">
      <c r="B213" s="36"/>
      <c r="C213" s="18"/>
      <c r="D213" s="18"/>
      <c r="E213" s="37"/>
      <c r="F213" s="18"/>
      <c r="G213" s="38"/>
      <c r="H213" s="18"/>
    </row>
    <row r="214" spans="2:8" ht="13" x14ac:dyDescent="0.15">
      <c r="B214" s="36"/>
      <c r="C214" s="18"/>
      <c r="D214" s="18"/>
      <c r="E214" s="37"/>
      <c r="F214" s="18"/>
      <c r="G214" s="38"/>
      <c r="H214" s="18"/>
    </row>
    <row r="215" spans="2:8" ht="13" x14ac:dyDescent="0.15">
      <c r="B215" s="36"/>
      <c r="C215" s="18"/>
      <c r="D215" s="18"/>
      <c r="E215" s="37"/>
      <c r="F215" s="18"/>
      <c r="G215" s="38"/>
      <c r="H215" s="18"/>
    </row>
    <row r="216" spans="2:8" ht="13" x14ac:dyDescent="0.15">
      <c r="B216" s="36"/>
      <c r="C216" s="18"/>
      <c r="D216" s="18"/>
      <c r="E216" s="37"/>
      <c r="F216" s="18"/>
      <c r="G216" s="38"/>
      <c r="H216" s="18"/>
    </row>
    <row r="217" spans="2:8" ht="13" x14ac:dyDescent="0.15">
      <c r="B217" s="36"/>
      <c r="C217" s="18"/>
      <c r="D217" s="18"/>
      <c r="E217" s="37"/>
      <c r="F217" s="18"/>
      <c r="G217" s="38"/>
      <c r="H217" s="18"/>
    </row>
    <row r="218" spans="2:8" ht="13" x14ac:dyDescent="0.15">
      <c r="B218" s="36"/>
      <c r="C218" s="18"/>
      <c r="D218" s="18"/>
      <c r="E218" s="37"/>
      <c r="F218" s="18"/>
      <c r="G218" s="38"/>
      <c r="H218" s="18"/>
    </row>
    <row r="219" spans="2:8" ht="13" x14ac:dyDescent="0.15">
      <c r="B219" s="36"/>
      <c r="C219" s="18"/>
      <c r="D219" s="18"/>
      <c r="E219" s="37"/>
      <c r="F219" s="18"/>
      <c r="G219" s="38"/>
      <c r="H219" s="18"/>
    </row>
    <row r="220" spans="2:8" ht="13" x14ac:dyDescent="0.15">
      <c r="B220" s="36"/>
      <c r="C220" s="18"/>
      <c r="D220" s="18"/>
      <c r="E220" s="37"/>
      <c r="F220" s="18"/>
      <c r="G220" s="38"/>
      <c r="H220" s="18"/>
    </row>
    <row r="221" spans="2:8" ht="13" x14ac:dyDescent="0.15">
      <c r="B221" s="36"/>
      <c r="C221" s="18"/>
      <c r="D221" s="18"/>
      <c r="E221" s="37"/>
      <c r="F221" s="18"/>
      <c r="G221" s="38"/>
      <c r="H221" s="18"/>
    </row>
    <row r="222" spans="2:8" ht="13" x14ac:dyDescent="0.15">
      <c r="B222" s="36"/>
      <c r="C222" s="18"/>
      <c r="D222" s="18"/>
      <c r="E222" s="37"/>
      <c r="F222" s="18"/>
      <c r="G222" s="38"/>
      <c r="H222" s="18"/>
    </row>
    <row r="223" spans="2:8" ht="13" x14ac:dyDescent="0.15">
      <c r="B223" s="36"/>
      <c r="C223" s="18"/>
      <c r="D223" s="18"/>
      <c r="E223" s="37"/>
      <c r="F223" s="18"/>
      <c r="G223" s="38"/>
      <c r="H223" s="18"/>
    </row>
    <row r="224" spans="2:8" ht="13" x14ac:dyDescent="0.15">
      <c r="B224" s="36"/>
      <c r="C224" s="18"/>
      <c r="D224" s="18"/>
      <c r="E224" s="37"/>
      <c r="F224" s="18"/>
      <c r="G224" s="38"/>
      <c r="H224" s="18"/>
    </row>
    <row r="225" spans="2:8" ht="13" x14ac:dyDescent="0.15">
      <c r="B225" s="36"/>
      <c r="C225" s="18"/>
      <c r="D225" s="18"/>
      <c r="E225" s="37"/>
      <c r="F225" s="18"/>
      <c r="G225" s="38"/>
      <c r="H225" s="18"/>
    </row>
    <row r="226" spans="2:8" ht="13" x14ac:dyDescent="0.15">
      <c r="B226" s="36"/>
      <c r="C226" s="18"/>
      <c r="D226" s="18"/>
      <c r="E226" s="37"/>
      <c r="F226" s="18"/>
      <c r="G226" s="38"/>
      <c r="H226" s="18"/>
    </row>
    <row r="227" spans="2:8" ht="13" x14ac:dyDescent="0.15">
      <c r="B227" s="36"/>
      <c r="C227" s="18"/>
      <c r="D227" s="18"/>
      <c r="E227" s="37"/>
      <c r="F227" s="18"/>
      <c r="G227" s="38"/>
      <c r="H227" s="18"/>
    </row>
    <row r="228" spans="2:8" ht="13" x14ac:dyDescent="0.15">
      <c r="B228" s="36"/>
      <c r="C228" s="18"/>
      <c r="D228" s="18"/>
      <c r="E228" s="37"/>
      <c r="F228" s="18"/>
      <c r="G228" s="38"/>
      <c r="H228" s="18"/>
    </row>
    <row r="229" spans="2:8" ht="13" x14ac:dyDescent="0.15">
      <c r="B229" s="36"/>
      <c r="C229" s="18"/>
      <c r="D229" s="18"/>
      <c r="E229" s="37"/>
      <c r="F229" s="18"/>
      <c r="G229" s="38"/>
      <c r="H229" s="18"/>
    </row>
    <row r="230" spans="2:8" ht="13" x14ac:dyDescent="0.15">
      <c r="B230" s="36"/>
      <c r="C230" s="18"/>
      <c r="D230" s="18"/>
      <c r="E230" s="37"/>
      <c r="F230" s="18"/>
      <c r="G230" s="38"/>
      <c r="H230" s="18"/>
    </row>
    <row r="231" spans="2:8" ht="13" x14ac:dyDescent="0.15">
      <c r="B231" s="36"/>
      <c r="C231" s="18"/>
      <c r="D231" s="18"/>
      <c r="E231" s="37"/>
      <c r="F231" s="18"/>
      <c r="G231" s="38"/>
      <c r="H231" s="18"/>
    </row>
    <row r="232" spans="2:8" ht="13" x14ac:dyDescent="0.15">
      <c r="B232" s="36"/>
      <c r="C232" s="18"/>
      <c r="D232" s="18"/>
      <c r="E232" s="37"/>
      <c r="F232" s="18"/>
      <c r="G232" s="38"/>
      <c r="H232" s="18"/>
    </row>
    <row r="233" spans="2:8" ht="13" x14ac:dyDescent="0.15">
      <c r="B233" s="36"/>
      <c r="C233" s="18"/>
      <c r="D233" s="18"/>
      <c r="E233" s="37"/>
      <c r="F233" s="18"/>
      <c r="G233" s="38"/>
      <c r="H233" s="18"/>
    </row>
    <row r="234" spans="2:8" ht="13" x14ac:dyDescent="0.15">
      <c r="B234" s="36"/>
      <c r="C234" s="18"/>
      <c r="D234" s="18"/>
      <c r="E234" s="37"/>
      <c r="F234" s="18"/>
      <c r="G234" s="38"/>
      <c r="H234" s="18"/>
    </row>
    <row r="235" spans="2:8" ht="13" x14ac:dyDescent="0.15">
      <c r="B235" s="36"/>
      <c r="C235" s="18"/>
      <c r="D235" s="18"/>
      <c r="E235" s="37"/>
      <c r="F235" s="18"/>
      <c r="G235" s="38"/>
      <c r="H235" s="18"/>
    </row>
    <row r="236" spans="2:8" ht="13" x14ac:dyDescent="0.15">
      <c r="B236" s="36"/>
      <c r="C236" s="18"/>
      <c r="D236" s="18"/>
      <c r="E236" s="37"/>
      <c r="F236" s="18"/>
      <c r="G236" s="38"/>
      <c r="H236" s="18"/>
    </row>
    <row r="237" spans="2:8" ht="13" x14ac:dyDescent="0.15">
      <c r="B237" s="36"/>
      <c r="C237" s="18"/>
      <c r="D237" s="18"/>
      <c r="E237" s="37"/>
      <c r="F237" s="18"/>
      <c r="G237" s="38"/>
      <c r="H237" s="18"/>
    </row>
    <row r="238" spans="2:8" ht="13" x14ac:dyDescent="0.15">
      <c r="B238" s="36"/>
      <c r="C238" s="18"/>
      <c r="D238" s="18"/>
      <c r="E238" s="37"/>
      <c r="F238" s="18"/>
      <c r="G238" s="38"/>
      <c r="H238" s="18"/>
    </row>
    <row r="239" spans="2:8" ht="13" x14ac:dyDescent="0.15">
      <c r="B239" s="36"/>
      <c r="C239" s="18"/>
      <c r="D239" s="18"/>
      <c r="E239" s="37"/>
      <c r="F239" s="18"/>
      <c r="G239" s="38"/>
      <c r="H239" s="18"/>
    </row>
    <row r="240" spans="2:8" ht="13" x14ac:dyDescent="0.15">
      <c r="B240" s="36"/>
      <c r="C240" s="18"/>
      <c r="D240" s="18"/>
      <c r="E240" s="37"/>
      <c r="F240" s="18"/>
      <c r="G240" s="38"/>
      <c r="H240" s="18"/>
    </row>
    <row r="241" spans="2:8" ht="13" x14ac:dyDescent="0.15">
      <c r="B241" s="36"/>
      <c r="C241" s="18"/>
      <c r="D241" s="18"/>
      <c r="E241" s="37"/>
      <c r="F241" s="18"/>
      <c r="G241" s="38"/>
      <c r="H241" s="18"/>
    </row>
    <row r="242" spans="2:8" ht="13" x14ac:dyDescent="0.15">
      <c r="B242" s="36"/>
      <c r="C242" s="18"/>
      <c r="D242" s="18"/>
      <c r="E242" s="37"/>
      <c r="F242" s="18"/>
      <c r="G242" s="38"/>
      <c r="H242" s="18"/>
    </row>
    <row r="243" spans="2:8" ht="13" x14ac:dyDescent="0.15">
      <c r="B243" s="36"/>
      <c r="C243" s="18"/>
      <c r="D243" s="18"/>
      <c r="E243" s="37"/>
      <c r="F243" s="18"/>
      <c r="G243" s="38"/>
      <c r="H243" s="18"/>
    </row>
    <row r="244" spans="2:8" ht="13" x14ac:dyDescent="0.15">
      <c r="B244" s="36"/>
      <c r="C244" s="18"/>
      <c r="D244" s="18"/>
      <c r="E244" s="37"/>
      <c r="F244" s="18"/>
      <c r="G244" s="38"/>
      <c r="H244" s="18"/>
    </row>
    <row r="245" spans="2:8" ht="13" x14ac:dyDescent="0.15">
      <c r="B245" s="36"/>
      <c r="C245" s="18"/>
      <c r="D245" s="18"/>
      <c r="E245" s="37"/>
      <c r="F245" s="18"/>
      <c r="G245" s="38"/>
      <c r="H245" s="18"/>
    </row>
    <row r="246" spans="2:8" ht="13" x14ac:dyDescent="0.15">
      <c r="B246" s="36"/>
      <c r="C246" s="18"/>
      <c r="D246" s="18"/>
      <c r="E246" s="37"/>
      <c r="F246" s="18"/>
      <c r="G246" s="38"/>
      <c r="H246" s="18"/>
    </row>
    <row r="247" spans="2:8" ht="13" x14ac:dyDescent="0.15">
      <c r="B247" s="36"/>
      <c r="C247" s="18"/>
      <c r="D247" s="18"/>
      <c r="E247" s="37"/>
      <c r="F247" s="18"/>
      <c r="G247" s="38"/>
      <c r="H247" s="18"/>
    </row>
    <row r="248" spans="2:8" ht="13" x14ac:dyDescent="0.15">
      <c r="B248" s="36"/>
      <c r="C248" s="18"/>
      <c r="D248" s="18"/>
      <c r="E248" s="37"/>
      <c r="F248" s="18"/>
      <c r="G248" s="38"/>
      <c r="H248" s="18"/>
    </row>
    <row r="249" spans="2:8" ht="13" x14ac:dyDescent="0.15">
      <c r="B249" s="36"/>
      <c r="C249" s="18"/>
      <c r="D249" s="18"/>
      <c r="E249" s="37"/>
      <c r="F249" s="18"/>
      <c r="G249" s="38"/>
      <c r="H249" s="18"/>
    </row>
    <row r="250" spans="2:8" ht="13" x14ac:dyDescent="0.15">
      <c r="B250" s="36"/>
      <c r="C250" s="18"/>
      <c r="D250" s="18"/>
      <c r="E250" s="37"/>
      <c r="F250" s="18"/>
      <c r="G250" s="38"/>
      <c r="H250" s="18"/>
    </row>
    <row r="251" spans="2:8" ht="13" x14ac:dyDescent="0.15">
      <c r="B251" s="36"/>
      <c r="C251" s="18"/>
      <c r="D251" s="18"/>
      <c r="E251" s="37"/>
      <c r="F251" s="18"/>
      <c r="G251" s="38"/>
      <c r="H251" s="18"/>
    </row>
    <row r="252" spans="2:8" ht="13" x14ac:dyDescent="0.15">
      <c r="B252" s="36"/>
      <c r="C252" s="18"/>
      <c r="D252" s="18"/>
      <c r="E252" s="37"/>
      <c r="F252" s="18"/>
      <c r="G252" s="38"/>
      <c r="H252" s="18"/>
    </row>
    <row r="253" spans="2:8" ht="13" x14ac:dyDescent="0.15">
      <c r="B253" s="36"/>
      <c r="C253" s="18"/>
      <c r="D253" s="18"/>
      <c r="E253" s="37"/>
      <c r="F253" s="18"/>
      <c r="G253" s="38"/>
      <c r="H253" s="18"/>
    </row>
    <row r="254" spans="2:8" ht="13" x14ac:dyDescent="0.15">
      <c r="B254" s="36"/>
      <c r="C254" s="18"/>
      <c r="D254" s="18"/>
      <c r="E254" s="37"/>
      <c r="F254" s="18"/>
      <c r="G254" s="38"/>
      <c r="H254" s="18"/>
    </row>
    <row r="255" spans="2:8" ht="13" x14ac:dyDescent="0.15">
      <c r="B255" s="36"/>
      <c r="C255" s="18"/>
      <c r="D255" s="18"/>
      <c r="E255" s="37"/>
      <c r="F255" s="18"/>
      <c r="G255" s="38"/>
      <c r="H255" s="18"/>
    </row>
    <row r="256" spans="2:8" ht="13" x14ac:dyDescent="0.15">
      <c r="B256" s="36"/>
      <c r="C256" s="18"/>
      <c r="D256" s="18"/>
      <c r="E256" s="37"/>
      <c r="F256" s="18"/>
      <c r="G256" s="38"/>
      <c r="H256" s="18"/>
    </row>
    <row r="257" spans="2:8" ht="13" x14ac:dyDescent="0.15">
      <c r="B257" s="36"/>
      <c r="C257" s="18"/>
      <c r="D257" s="18"/>
      <c r="E257" s="37"/>
      <c r="F257" s="18"/>
      <c r="G257" s="38"/>
      <c r="H257" s="18"/>
    </row>
    <row r="258" spans="2:8" ht="13" x14ac:dyDescent="0.15">
      <c r="B258" s="36"/>
      <c r="C258" s="18"/>
      <c r="D258" s="18"/>
      <c r="E258" s="37"/>
      <c r="F258" s="18"/>
      <c r="G258" s="38"/>
      <c r="H258" s="18"/>
    </row>
    <row r="259" spans="2:8" ht="13" x14ac:dyDescent="0.15">
      <c r="B259" s="36"/>
      <c r="C259" s="18"/>
      <c r="D259" s="18"/>
      <c r="E259" s="37"/>
      <c r="F259" s="18"/>
      <c r="G259" s="38"/>
      <c r="H259" s="18"/>
    </row>
    <row r="260" spans="2:8" ht="13" x14ac:dyDescent="0.15">
      <c r="B260" s="36"/>
      <c r="C260" s="18"/>
      <c r="D260" s="18"/>
      <c r="E260" s="37"/>
      <c r="F260" s="18"/>
      <c r="G260" s="38"/>
      <c r="H260" s="18"/>
    </row>
    <row r="261" spans="2:8" ht="13" x14ac:dyDescent="0.15">
      <c r="B261" s="36"/>
      <c r="C261" s="18"/>
      <c r="D261" s="18"/>
      <c r="E261" s="37"/>
      <c r="F261" s="18"/>
      <c r="G261" s="38"/>
      <c r="H261" s="18"/>
    </row>
    <row r="262" spans="2:8" ht="13" x14ac:dyDescent="0.15">
      <c r="B262" s="36"/>
      <c r="C262" s="18"/>
      <c r="D262" s="18"/>
      <c r="E262" s="37"/>
      <c r="F262" s="18"/>
      <c r="G262" s="38"/>
      <c r="H262" s="18"/>
    </row>
    <row r="263" spans="2:8" ht="13" x14ac:dyDescent="0.15">
      <c r="B263" s="36"/>
      <c r="C263" s="18"/>
      <c r="D263" s="18"/>
      <c r="E263" s="37"/>
      <c r="F263" s="18"/>
      <c r="G263" s="38"/>
      <c r="H263" s="18"/>
    </row>
    <row r="264" spans="2:8" ht="13" x14ac:dyDescent="0.15">
      <c r="B264" s="36"/>
      <c r="C264" s="18"/>
      <c r="D264" s="18"/>
      <c r="E264" s="37"/>
      <c r="F264" s="18"/>
      <c r="G264" s="38"/>
      <c r="H264" s="18"/>
    </row>
    <row r="265" spans="2:8" ht="13" x14ac:dyDescent="0.15">
      <c r="B265" s="36"/>
      <c r="C265" s="18"/>
      <c r="D265" s="18"/>
      <c r="E265" s="37"/>
      <c r="F265" s="18"/>
      <c r="G265" s="38"/>
      <c r="H265" s="18"/>
    </row>
    <row r="266" spans="2:8" ht="13" x14ac:dyDescent="0.15">
      <c r="B266" s="36"/>
      <c r="C266" s="18"/>
      <c r="D266" s="18"/>
      <c r="E266" s="37"/>
      <c r="F266" s="18"/>
      <c r="G266" s="38"/>
      <c r="H266" s="18"/>
    </row>
    <row r="267" spans="2:8" ht="13" x14ac:dyDescent="0.15">
      <c r="B267" s="36"/>
      <c r="C267" s="18"/>
      <c r="D267" s="18"/>
      <c r="E267" s="37"/>
      <c r="F267" s="18"/>
      <c r="G267" s="38"/>
      <c r="H267" s="18"/>
    </row>
    <row r="268" spans="2:8" ht="13" x14ac:dyDescent="0.15">
      <c r="B268" s="36"/>
      <c r="C268" s="18"/>
      <c r="D268" s="18"/>
      <c r="E268" s="37"/>
      <c r="F268" s="18"/>
      <c r="G268" s="38"/>
      <c r="H268" s="18"/>
    </row>
    <row r="269" spans="2:8" ht="13" x14ac:dyDescent="0.15">
      <c r="B269" s="36"/>
      <c r="C269" s="18"/>
      <c r="D269" s="18"/>
      <c r="E269" s="37"/>
      <c r="F269" s="18"/>
      <c r="G269" s="38"/>
      <c r="H269" s="18"/>
    </row>
    <row r="270" spans="2:8" ht="13" x14ac:dyDescent="0.15">
      <c r="B270" s="36"/>
      <c r="C270" s="18"/>
      <c r="D270" s="18"/>
      <c r="E270" s="37"/>
      <c r="F270" s="18"/>
      <c r="G270" s="38"/>
      <c r="H270" s="18"/>
    </row>
    <row r="271" spans="2:8" ht="13" x14ac:dyDescent="0.15">
      <c r="B271" s="36"/>
      <c r="C271" s="18"/>
      <c r="D271" s="18"/>
      <c r="E271" s="37"/>
      <c r="F271" s="18"/>
      <c r="G271" s="38"/>
      <c r="H271" s="18"/>
    </row>
    <row r="272" spans="2:8" ht="13" x14ac:dyDescent="0.15">
      <c r="B272" s="36"/>
      <c r="C272" s="18"/>
      <c r="D272" s="18"/>
      <c r="E272" s="37"/>
      <c r="F272" s="18"/>
      <c r="G272" s="38"/>
      <c r="H272" s="18"/>
    </row>
    <row r="273" spans="2:8" ht="13" x14ac:dyDescent="0.15">
      <c r="B273" s="36"/>
      <c r="C273" s="18"/>
      <c r="D273" s="18"/>
      <c r="E273" s="37"/>
      <c r="F273" s="18"/>
      <c r="G273" s="38"/>
      <c r="H273" s="18"/>
    </row>
    <row r="274" spans="2:8" ht="13" x14ac:dyDescent="0.15">
      <c r="B274" s="36"/>
      <c r="C274" s="18"/>
      <c r="D274" s="18"/>
      <c r="E274" s="37"/>
      <c r="F274" s="18"/>
      <c r="G274" s="38"/>
      <c r="H274" s="18"/>
    </row>
    <row r="275" spans="2:8" ht="13" x14ac:dyDescent="0.15">
      <c r="B275" s="36"/>
      <c r="C275" s="18"/>
      <c r="D275" s="18"/>
      <c r="E275" s="37"/>
      <c r="F275" s="18"/>
      <c r="G275" s="38"/>
      <c r="H275" s="18"/>
    </row>
    <row r="276" spans="2:8" ht="13" x14ac:dyDescent="0.15">
      <c r="B276" s="36"/>
      <c r="C276" s="18"/>
      <c r="D276" s="18"/>
      <c r="E276" s="37"/>
      <c r="F276" s="18"/>
      <c r="G276" s="38"/>
      <c r="H276" s="18"/>
    </row>
    <row r="277" spans="2:8" ht="13" x14ac:dyDescent="0.15">
      <c r="B277" s="36"/>
      <c r="C277" s="18"/>
      <c r="D277" s="18"/>
      <c r="E277" s="37"/>
      <c r="F277" s="18"/>
      <c r="G277" s="38"/>
      <c r="H277" s="18"/>
    </row>
    <row r="278" spans="2:8" ht="13" x14ac:dyDescent="0.15">
      <c r="B278" s="36"/>
      <c r="C278" s="18"/>
      <c r="D278" s="18"/>
      <c r="E278" s="37"/>
      <c r="F278" s="18"/>
      <c r="G278" s="38"/>
      <c r="H278" s="18"/>
    </row>
    <row r="279" spans="2:8" ht="13" x14ac:dyDescent="0.15">
      <c r="B279" s="36"/>
      <c r="C279" s="18"/>
      <c r="D279" s="18"/>
      <c r="E279" s="37"/>
      <c r="F279" s="18"/>
      <c r="G279" s="38"/>
      <c r="H279" s="18"/>
    </row>
    <row r="280" spans="2:8" ht="13" x14ac:dyDescent="0.15">
      <c r="B280" s="36"/>
      <c r="C280" s="18"/>
      <c r="D280" s="18"/>
      <c r="E280" s="37"/>
      <c r="F280" s="18"/>
      <c r="G280" s="38"/>
      <c r="H280" s="18"/>
    </row>
    <row r="281" spans="2:8" ht="13" x14ac:dyDescent="0.15">
      <c r="B281" s="36"/>
      <c r="C281" s="18"/>
      <c r="D281" s="18"/>
      <c r="E281" s="37"/>
      <c r="F281" s="18"/>
      <c r="G281" s="38"/>
      <c r="H281" s="18"/>
    </row>
    <row r="282" spans="2:8" ht="13" x14ac:dyDescent="0.15">
      <c r="B282" s="36"/>
      <c r="C282" s="18"/>
      <c r="D282" s="18"/>
      <c r="E282" s="37"/>
      <c r="F282" s="18"/>
      <c r="G282" s="38"/>
      <c r="H282" s="18"/>
    </row>
    <row r="283" spans="2:8" ht="13" x14ac:dyDescent="0.15">
      <c r="B283" s="36"/>
      <c r="C283" s="18"/>
      <c r="D283" s="18"/>
      <c r="E283" s="37"/>
      <c r="F283" s="18"/>
      <c r="G283" s="38"/>
      <c r="H283" s="18"/>
    </row>
    <row r="284" spans="2:8" ht="13" x14ac:dyDescent="0.15">
      <c r="B284" s="36"/>
      <c r="C284" s="18"/>
      <c r="D284" s="18"/>
      <c r="E284" s="37"/>
      <c r="F284" s="18"/>
      <c r="G284" s="38"/>
      <c r="H284" s="18"/>
    </row>
    <row r="285" spans="2:8" ht="13" x14ac:dyDescent="0.15">
      <c r="B285" s="36"/>
      <c r="C285" s="18"/>
      <c r="D285" s="18"/>
      <c r="E285" s="37"/>
      <c r="F285" s="18"/>
      <c r="G285" s="38"/>
      <c r="H285" s="18"/>
    </row>
    <row r="286" spans="2:8" ht="13" x14ac:dyDescent="0.15">
      <c r="B286" s="36"/>
      <c r="C286" s="18"/>
      <c r="D286" s="18"/>
      <c r="E286" s="37"/>
      <c r="F286" s="18"/>
      <c r="G286" s="38"/>
      <c r="H286" s="18"/>
    </row>
    <row r="287" spans="2:8" ht="13" x14ac:dyDescent="0.15">
      <c r="B287" s="36"/>
      <c r="C287" s="18"/>
      <c r="D287" s="18"/>
      <c r="E287" s="37"/>
      <c r="F287" s="18"/>
      <c r="G287" s="38"/>
      <c r="H287" s="18"/>
    </row>
    <row r="288" spans="2:8" ht="13" x14ac:dyDescent="0.15">
      <c r="B288" s="36"/>
      <c r="C288" s="18"/>
      <c r="D288" s="18"/>
      <c r="E288" s="37"/>
      <c r="F288" s="18"/>
      <c r="G288" s="38"/>
      <c r="H288" s="18"/>
    </row>
    <row r="289" spans="2:8" ht="13" x14ac:dyDescent="0.15">
      <c r="B289" s="36"/>
      <c r="C289" s="18"/>
      <c r="D289" s="18"/>
      <c r="E289" s="37"/>
      <c r="F289" s="18"/>
      <c r="G289" s="38"/>
      <c r="H289" s="18"/>
    </row>
    <row r="290" spans="2:8" ht="13" x14ac:dyDescent="0.15">
      <c r="B290" s="36"/>
      <c r="C290" s="18"/>
      <c r="D290" s="18"/>
      <c r="E290" s="37"/>
      <c r="F290" s="18"/>
      <c r="G290" s="38"/>
      <c r="H290" s="18"/>
    </row>
    <row r="291" spans="2:8" ht="13" x14ac:dyDescent="0.15">
      <c r="B291" s="36"/>
      <c r="C291" s="18"/>
      <c r="D291" s="18"/>
      <c r="E291" s="37"/>
      <c r="F291" s="18"/>
      <c r="G291" s="38"/>
      <c r="H291" s="18"/>
    </row>
    <row r="292" spans="2:8" ht="13" x14ac:dyDescent="0.15">
      <c r="B292" s="36"/>
      <c r="C292" s="18"/>
      <c r="D292" s="18"/>
      <c r="E292" s="37"/>
      <c r="F292" s="18"/>
      <c r="G292" s="38"/>
      <c r="H292" s="18"/>
    </row>
    <row r="293" spans="2:8" ht="13" x14ac:dyDescent="0.15">
      <c r="B293" s="36"/>
      <c r="C293" s="18"/>
      <c r="D293" s="18"/>
      <c r="E293" s="37"/>
      <c r="F293" s="18"/>
      <c r="G293" s="38"/>
      <c r="H293" s="18"/>
    </row>
    <row r="294" spans="2:8" ht="13" x14ac:dyDescent="0.15">
      <c r="B294" s="36"/>
      <c r="C294" s="18"/>
      <c r="D294" s="18"/>
      <c r="E294" s="37"/>
      <c r="F294" s="18"/>
      <c r="G294" s="38"/>
      <c r="H294" s="18"/>
    </row>
    <row r="295" spans="2:8" ht="13" x14ac:dyDescent="0.15">
      <c r="B295" s="36"/>
      <c r="C295" s="18"/>
      <c r="D295" s="18"/>
      <c r="E295" s="37"/>
      <c r="F295" s="18"/>
      <c r="G295" s="38"/>
      <c r="H295" s="18"/>
    </row>
    <row r="296" spans="2:8" ht="13" x14ac:dyDescent="0.15">
      <c r="B296" s="36"/>
      <c r="C296" s="18"/>
      <c r="D296" s="18"/>
      <c r="E296" s="37"/>
      <c r="F296" s="18"/>
      <c r="G296" s="38"/>
      <c r="H296" s="18"/>
    </row>
    <row r="297" spans="2:8" ht="13" x14ac:dyDescent="0.15">
      <c r="B297" s="36"/>
      <c r="C297" s="18"/>
      <c r="D297" s="18"/>
      <c r="E297" s="37"/>
      <c r="F297" s="18"/>
      <c r="G297" s="38"/>
      <c r="H297" s="18"/>
    </row>
    <row r="298" spans="2:8" ht="13" x14ac:dyDescent="0.15">
      <c r="B298" s="36"/>
      <c r="C298" s="18"/>
      <c r="D298" s="18"/>
      <c r="E298" s="37"/>
      <c r="F298" s="18"/>
      <c r="G298" s="38"/>
      <c r="H298" s="18"/>
    </row>
    <row r="299" spans="2:8" ht="13" x14ac:dyDescent="0.15">
      <c r="B299" s="36"/>
      <c r="C299" s="18"/>
      <c r="D299" s="18"/>
      <c r="E299" s="37"/>
      <c r="F299" s="18"/>
      <c r="G299" s="38"/>
      <c r="H299" s="18"/>
    </row>
    <row r="300" spans="2:8" ht="13" x14ac:dyDescent="0.15">
      <c r="B300" s="36"/>
      <c r="C300" s="18"/>
      <c r="D300" s="18"/>
      <c r="E300" s="37"/>
      <c r="F300" s="18"/>
      <c r="G300" s="38"/>
      <c r="H300" s="18"/>
    </row>
    <row r="301" spans="2:8" ht="13" x14ac:dyDescent="0.15">
      <c r="B301" s="36"/>
      <c r="C301" s="18"/>
      <c r="D301" s="18"/>
      <c r="E301" s="37"/>
      <c r="F301" s="18"/>
      <c r="G301" s="38"/>
      <c r="H301" s="18"/>
    </row>
    <row r="302" spans="2:8" ht="13" x14ac:dyDescent="0.15">
      <c r="B302" s="36"/>
      <c r="C302" s="18"/>
      <c r="D302" s="18"/>
      <c r="E302" s="37"/>
      <c r="F302" s="18"/>
      <c r="G302" s="38"/>
      <c r="H302" s="18"/>
    </row>
    <row r="303" spans="2:8" ht="13" x14ac:dyDescent="0.15">
      <c r="B303" s="36"/>
      <c r="C303" s="18"/>
      <c r="D303" s="18"/>
      <c r="E303" s="37"/>
      <c r="F303" s="18"/>
      <c r="G303" s="38"/>
      <c r="H303" s="18"/>
    </row>
    <row r="304" spans="2:8" ht="13" x14ac:dyDescent="0.15">
      <c r="B304" s="36"/>
      <c r="C304" s="18"/>
      <c r="D304" s="18"/>
      <c r="E304" s="37"/>
      <c r="F304" s="18"/>
      <c r="G304" s="38"/>
      <c r="H304" s="18"/>
    </row>
    <row r="305" spans="2:8" ht="13" x14ac:dyDescent="0.15">
      <c r="B305" s="36"/>
      <c r="C305" s="18"/>
      <c r="D305" s="18"/>
      <c r="E305" s="37"/>
      <c r="F305" s="18"/>
      <c r="G305" s="38"/>
      <c r="H305" s="18"/>
    </row>
    <row r="306" spans="2:8" ht="13" x14ac:dyDescent="0.15">
      <c r="B306" s="36"/>
      <c r="C306" s="18"/>
      <c r="D306" s="18"/>
      <c r="E306" s="37"/>
      <c r="F306" s="18"/>
      <c r="G306" s="38"/>
      <c r="H306" s="18"/>
    </row>
    <row r="307" spans="2:8" ht="13" x14ac:dyDescent="0.15">
      <c r="B307" s="36"/>
      <c r="C307" s="18"/>
      <c r="D307" s="18"/>
      <c r="E307" s="37"/>
      <c r="F307" s="18"/>
      <c r="G307" s="38"/>
      <c r="H307" s="18"/>
    </row>
    <row r="308" spans="2:8" ht="13" x14ac:dyDescent="0.15">
      <c r="B308" s="36"/>
      <c r="C308" s="18"/>
      <c r="D308" s="18"/>
      <c r="E308" s="37"/>
      <c r="F308" s="18"/>
      <c r="G308" s="38"/>
      <c r="H308" s="18"/>
    </row>
    <row r="309" spans="2:8" ht="13" x14ac:dyDescent="0.15">
      <c r="B309" s="36"/>
      <c r="C309" s="18"/>
      <c r="D309" s="18"/>
      <c r="E309" s="37"/>
      <c r="F309" s="18"/>
      <c r="G309" s="38"/>
      <c r="H309" s="18"/>
    </row>
    <row r="310" spans="2:8" ht="13" x14ac:dyDescent="0.15">
      <c r="B310" s="36"/>
      <c r="C310" s="18"/>
      <c r="D310" s="18"/>
      <c r="E310" s="37"/>
      <c r="F310" s="18"/>
      <c r="G310" s="38"/>
      <c r="H310" s="18"/>
    </row>
    <row r="311" spans="2:8" ht="13" x14ac:dyDescent="0.15">
      <c r="B311" s="36"/>
      <c r="C311" s="18"/>
      <c r="D311" s="18"/>
      <c r="E311" s="37"/>
      <c r="F311" s="18"/>
      <c r="G311" s="38"/>
      <c r="H311" s="18"/>
    </row>
    <row r="312" spans="2:8" ht="13" x14ac:dyDescent="0.15">
      <c r="B312" s="36"/>
      <c r="C312" s="18"/>
      <c r="D312" s="18"/>
      <c r="E312" s="37"/>
      <c r="F312" s="18"/>
      <c r="G312" s="38"/>
      <c r="H312" s="18"/>
    </row>
    <row r="313" spans="2:8" ht="13" x14ac:dyDescent="0.15">
      <c r="B313" s="36"/>
      <c r="C313" s="18"/>
      <c r="D313" s="18"/>
      <c r="E313" s="37"/>
      <c r="F313" s="18"/>
      <c r="G313" s="38"/>
      <c r="H313" s="18"/>
    </row>
    <row r="314" spans="2:8" ht="13" x14ac:dyDescent="0.15">
      <c r="B314" s="36"/>
      <c r="C314" s="18"/>
      <c r="D314" s="18"/>
      <c r="E314" s="37"/>
      <c r="F314" s="18"/>
      <c r="G314" s="38"/>
      <c r="H314" s="18"/>
    </row>
    <row r="315" spans="2:8" ht="13" x14ac:dyDescent="0.15">
      <c r="B315" s="36"/>
      <c r="C315" s="18"/>
      <c r="D315" s="18"/>
      <c r="E315" s="37"/>
      <c r="F315" s="18"/>
      <c r="G315" s="38"/>
      <c r="H315" s="18"/>
    </row>
    <row r="316" spans="2:8" ht="13" x14ac:dyDescent="0.15">
      <c r="B316" s="36"/>
      <c r="C316" s="18"/>
      <c r="D316" s="18"/>
      <c r="E316" s="37"/>
      <c r="F316" s="18"/>
      <c r="G316" s="38"/>
      <c r="H316" s="18"/>
    </row>
    <row r="317" spans="2:8" ht="13" x14ac:dyDescent="0.15">
      <c r="B317" s="36"/>
      <c r="C317" s="18"/>
      <c r="D317" s="18"/>
      <c r="E317" s="37"/>
      <c r="F317" s="18"/>
      <c r="G317" s="38"/>
      <c r="H317" s="18"/>
    </row>
    <row r="318" spans="2:8" ht="13" x14ac:dyDescent="0.15">
      <c r="B318" s="36"/>
      <c r="C318" s="18"/>
      <c r="D318" s="18"/>
      <c r="E318" s="37"/>
      <c r="F318" s="18"/>
      <c r="G318" s="38"/>
      <c r="H318" s="18"/>
    </row>
    <row r="319" spans="2:8" ht="13" x14ac:dyDescent="0.15">
      <c r="B319" s="36"/>
      <c r="C319" s="18"/>
      <c r="D319" s="18"/>
      <c r="E319" s="37"/>
      <c r="F319" s="18"/>
      <c r="G319" s="38"/>
      <c r="H319" s="18"/>
    </row>
    <row r="320" spans="2:8" ht="13" x14ac:dyDescent="0.15">
      <c r="B320" s="36"/>
      <c r="C320" s="18"/>
      <c r="D320" s="18"/>
      <c r="E320" s="37"/>
      <c r="F320" s="18"/>
      <c r="G320" s="38"/>
      <c r="H320" s="18"/>
    </row>
    <row r="321" spans="2:8" ht="13" x14ac:dyDescent="0.15">
      <c r="B321" s="36"/>
      <c r="C321" s="18"/>
      <c r="D321" s="18"/>
      <c r="E321" s="37"/>
      <c r="F321" s="18"/>
      <c r="G321" s="38"/>
      <c r="H321" s="18"/>
    </row>
    <row r="322" spans="2:8" ht="13" x14ac:dyDescent="0.15">
      <c r="B322" s="36"/>
      <c r="C322" s="18"/>
      <c r="D322" s="18"/>
      <c r="E322" s="37"/>
      <c r="F322" s="18"/>
      <c r="G322" s="38"/>
      <c r="H322" s="18"/>
    </row>
    <row r="323" spans="2:8" ht="13" x14ac:dyDescent="0.15">
      <c r="B323" s="36"/>
      <c r="C323" s="18"/>
      <c r="D323" s="18"/>
      <c r="E323" s="37"/>
      <c r="F323" s="18"/>
      <c r="G323" s="38"/>
      <c r="H323" s="18"/>
    </row>
    <row r="324" spans="2:8" ht="13" x14ac:dyDescent="0.15">
      <c r="B324" s="36"/>
      <c r="C324" s="18"/>
      <c r="D324" s="18"/>
      <c r="E324" s="37"/>
      <c r="F324" s="18"/>
      <c r="G324" s="38"/>
      <c r="H324" s="18"/>
    </row>
    <row r="325" spans="2:8" ht="13" x14ac:dyDescent="0.15">
      <c r="B325" s="36"/>
      <c r="C325" s="18"/>
      <c r="D325" s="18"/>
      <c r="E325" s="37"/>
      <c r="F325" s="18"/>
      <c r="G325" s="38"/>
      <c r="H325" s="18"/>
    </row>
    <row r="326" spans="2:8" ht="13" x14ac:dyDescent="0.15">
      <c r="B326" s="36"/>
      <c r="C326" s="18"/>
      <c r="D326" s="18"/>
      <c r="E326" s="37"/>
      <c r="F326" s="18"/>
      <c r="G326" s="38"/>
      <c r="H326" s="18"/>
    </row>
    <row r="327" spans="2:8" ht="13" x14ac:dyDescent="0.15">
      <c r="B327" s="36"/>
      <c r="C327" s="18"/>
      <c r="D327" s="18"/>
      <c r="E327" s="37"/>
      <c r="F327" s="18"/>
      <c r="G327" s="38"/>
      <c r="H327" s="18"/>
    </row>
    <row r="328" spans="2:8" ht="13" x14ac:dyDescent="0.15">
      <c r="B328" s="36"/>
      <c r="C328" s="18"/>
      <c r="D328" s="18"/>
      <c r="E328" s="37"/>
      <c r="F328" s="18"/>
      <c r="G328" s="38"/>
      <c r="H328" s="18"/>
    </row>
    <row r="329" spans="2:8" ht="13" x14ac:dyDescent="0.15">
      <c r="B329" s="36"/>
      <c r="C329" s="18"/>
      <c r="D329" s="18"/>
      <c r="E329" s="37"/>
      <c r="F329" s="18"/>
      <c r="G329" s="38"/>
      <c r="H329" s="18"/>
    </row>
    <row r="330" spans="2:8" ht="13" x14ac:dyDescent="0.15">
      <c r="B330" s="36"/>
      <c r="C330" s="18"/>
      <c r="D330" s="18"/>
      <c r="E330" s="37"/>
      <c r="F330" s="18"/>
      <c r="G330" s="38"/>
      <c r="H330" s="18"/>
    </row>
    <row r="331" spans="2:8" ht="13" x14ac:dyDescent="0.15">
      <c r="B331" s="36"/>
      <c r="C331" s="18"/>
      <c r="D331" s="18"/>
      <c r="E331" s="37"/>
      <c r="F331" s="18"/>
      <c r="G331" s="38"/>
      <c r="H331" s="18"/>
    </row>
    <row r="332" spans="2:8" ht="13" x14ac:dyDescent="0.15">
      <c r="B332" s="36"/>
      <c r="C332" s="18"/>
      <c r="D332" s="18"/>
      <c r="E332" s="37"/>
      <c r="F332" s="18"/>
      <c r="G332" s="38"/>
      <c r="H332" s="18"/>
    </row>
    <row r="333" spans="2:8" ht="13" x14ac:dyDescent="0.15">
      <c r="B333" s="36"/>
      <c r="C333" s="18"/>
      <c r="D333" s="18"/>
      <c r="E333" s="37"/>
      <c r="F333" s="18"/>
      <c r="G333" s="38"/>
      <c r="H333" s="18"/>
    </row>
    <row r="334" spans="2:8" ht="13" x14ac:dyDescent="0.15">
      <c r="B334" s="36"/>
      <c r="C334" s="18"/>
      <c r="D334" s="18"/>
      <c r="E334" s="37"/>
      <c r="F334" s="18"/>
      <c r="G334" s="38"/>
      <c r="H334" s="18"/>
    </row>
    <row r="335" spans="2:8" ht="13" x14ac:dyDescent="0.15">
      <c r="B335" s="36"/>
      <c r="C335" s="18"/>
      <c r="D335" s="18"/>
      <c r="E335" s="37"/>
      <c r="F335" s="18"/>
      <c r="G335" s="38"/>
      <c r="H335" s="18"/>
    </row>
    <row r="336" spans="2:8" ht="13" x14ac:dyDescent="0.15">
      <c r="B336" s="36"/>
      <c r="C336" s="18"/>
      <c r="D336" s="18"/>
      <c r="E336" s="37"/>
      <c r="F336" s="18"/>
      <c r="G336" s="38"/>
      <c r="H336" s="18"/>
    </row>
    <row r="337" spans="2:8" ht="13" x14ac:dyDescent="0.15">
      <c r="B337" s="36"/>
      <c r="C337" s="18"/>
      <c r="D337" s="18"/>
      <c r="E337" s="37"/>
      <c r="F337" s="18"/>
      <c r="G337" s="38"/>
      <c r="H337" s="18"/>
    </row>
    <row r="338" spans="2:8" ht="13" x14ac:dyDescent="0.15">
      <c r="B338" s="36"/>
      <c r="C338" s="18"/>
      <c r="D338" s="18"/>
      <c r="E338" s="37"/>
      <c r="F338" s="18"/>
      <c r="G338" s="38"/>
      <c r="H338" s="18"/>
    </row>
    <row r="339" spans="2:8" ht="13" x14ac:dyDescent="0.15">
      <c r="B339" s="36"/>
      <c r="C339" s="18"/>
      <c r="D339" s="18"/>
      <c r="E339" s="37"/>
      <c r="F339" s="18"/>
      <c r="G339" s="38"/>
      <c r="H339" s="18"/>
    </row>
    <row r="340" spans="2:8" ht="13" x14ac:dyDescent="0.15">
      <c r="B340" s="36"/>
      <c r="C340" s="18"/>
      <c r="D340" s="18"/>
      <c r="E340" s="37"/>
      <c r="F340" s="18"/>
      <c r="G340" s="38"/>
      <c r="H340" s="18"/>
    </row>
    <row r="341" spans="2:8" ht="13" x14ac:dyDescent="0.15">
      <c r="B341" s="36"/>
      <c r="C341" s="18"/>
      <c r="D341" s="18"/>
      <c r="E341" s="37"/>
      <c r="F341" s="18"/>
      <c r="G341" s="38"/>
      <c r="H341" s="18"/>
    </row>
    <row r="342" spans="2:8" ht="13" x14ac:dyDescent="0.15">
      <c r="B342" s="36"/>
      <c r="C342" s="18"/>
      <c r="D342" s="18"/>
      <c r="E342" s="37"/>
      <c r="F342" s="18"/>
      <c r="G342" s="38"/>
      <c r="H342" s="18"/>
    </row>
    <row r="343" spans="2:8" ht="13" x14ac:dyDescent="0.15">
      <c r="B343" s="36"/>
      <c r="C343" s="18"/>
      <c r="D343" s="18"/>
      <c r="E343" s="37"/>
      <c r="F343" s="18"/>
      <c r="G343" s="38"/>
      <c r="H343" s="18"/>
    </row>
    <row r="344" spans="2:8" ht="13" x14ac:dyDescent="0.15">
      <c r="B344" s="36"/>
      <c r="C344" s="18"/>
      <c r="D344" s="18"/>
      <c r="E344" s="37"/>
      <c r="F344" s="18"/>
      <c r="G344" s="38"/>
      <c r="H344" s="18"/>
    </row>
    <row r="345" spans="2:8" ht="13" x14ac:dyDescent="0.15">
      <c r="B345" s="36"/>
      <c r="C345" s="18"/>
      <c r="D345" s="18"/>
      <c r="E345" s="37"/>
      <c r="F345" s="18"/>
      <c r="G345" s="38"/>
      <c r="H345" s="18"/>
    </row>
    <row r="346" spans="2:8" ht="13" x14ac:dyDescent="0.15">
      <c r="B346" s="36"/>
      <c r="C346" s="18"/>
      <c r="D346" s="18"/>
      <c r="E346" s="37"/>
      <c r="F346" s="18"/>
      <c r="G346" s="38"/>
      <c r="H346" s="18"/>
    </row>
    <row r="347" spans="2:8" ht="13" x14ac:dyDescent="0.15">
      <c r="B347" s="36"/>
      <c r="C347" s="18"/>
      <c r="D347" s="18"/>
      <c r="E347" s="37"/>
      <c r="F347" s="18"/>
      <c r="G347" s="38"/>
      <c r="H347" s="18"/>
    </row>
    <row r="348" spans="2:8" ht="13" x14ac:dyDescent="0.15">
      <c r="B348" s="36"/>
      <c r="C348" s="18"/>
      <c r="D348" s="18"/>
      <c r="E348" s="37"/>
      <c r="F348" s="18"/>
      <c r="G348" s="38"/>
      <c r="H348" s="18"/>
    </row>
    <row r="349" spans="2:8" ht="13" x14ac:dyDescent="0.15">
      <c r="B349" s="36"/>
      <c r="C349" s="18"/>
      <c r="D349" s="18"/>
      <c r="E349" s="37"/>
      <c r="F349" s="18"/>
      <c r="G349" s="38"/>
      <c r="H349" s="18"/>
    </row>
    <row r="350" spans="2:8" ht="13" x14ac:dyDescent="0.15">
      <c r="B350" s="36"/>
      <c r="C350" s="18"/>
      <c r="D350" s="18"/>
      <c r="E350" s="37"/>
      <c r="F350" s="18"/>
      <c r="G350" s="38"/>
      <c r="H350" s="18"/>
    </row>
    <row r="351" spans="2:8" ht="13" x14ac:dyDescent="0.15">
      <c r="B351" s="36"/>
      <c r="C351" s="18"/>
      <c r="D351" s="18"/>
      <c r="E351" s="37"/>
      <c r="F351" s="18"/>
      <c r="G351" s="38"/>
      <c r="H351" s="18"/>
    </row>
    <row r="352" spans="2:8" ht="13" x14ac:dyDescent="0.15">
      <c r="B352" s="36"/>
      <c r="C352" s="18"/>
      <c r="D352" s="18"/>
      <c r="E352" s="37"/>
      <c r="F352" s="18"/>
      <c r="G352" s="38"/>
      <c r="H352" s="18"/>
    </row>
    <row r="353" spans="2:8" ht="13" x14ac:dyDescent="0.15">
      <c r="B353" s="36"/>
      <c r="C353" s="18"/>
      <c r="D353" s="18"/>
      <c r="E353" s="37"/>
      <c r="F353" s="18"/>
      <c r="G353" s="38"/>
      <c r="H353" s="18"/>
    </row>
    <row r="354" spans="2:8" ht="13" x14ac:dyDescent="0.15">
      <c r="B354" s="36"/>
      <c r="C354" s="18"/>
      <c r="D354" s="18"/>
      <c r="E354" s="37"/>
      <c r="F354" s="18"/>
      <c r="G354" s="38"/>
      <c r="H354" s="18"/>
    </row>
    <row r="355" spans="2:8" ht="13" x14ac:dyDescent="0.15">
      <c r="B355" s="36"/>
      <c r="C355" s="18"/>
      <c r="D355" s="18"/>
      <c r="E355" s="37"/>
      <c r="F355" s="18"/>
      <c r="G355" s="38"/>
      <c r="H355" s="18"/>
    </row>
    <row r="356" spans="2:8" ht="13" x14ac:dyDescent="0.15">
      <c r="B356" s="36"/>
      <c r="C356" s="18"/>
      <c r="D356" s="18"/>
      <c r="E356" s="37"/>
      <c r="F356" s="18"/>
      <c r="G356" s="38"/>
      <c r="H356" s="18"/>
    </row>
    <row r="357" spans="2:8" ht="13" x14ac:dyDescent="0.15">
      <c r="B357" s="36"/>
      <c r="C357" s="18"/>
      <c r="D357" s="18"/>
      <c r="E357" s="37"/>
      <c r="F357" s="18"/>
      <c r="G357" s="38"/>
      <c r="H357" s="18"/>
    </row>
    <row r="358" spans="2:8" ht="13" x14ac:dyDescent="0.15">
      <c r="B358" s="36"/>
      <c r="C358" s="18"/>
      <c r="D358" s="18"/>
      <c r="E358" s="37"/>
      <c r="F358" s="18"/>
      <c r="G358" s="38"/>
      <c r="H358" s="18"/>
    </row>
    <row r="359" spans="2:8" ht="13" x14ac:dyDescent="0.15">
      <c r="B359" s="36"/>
      <c r="C359" s="18"/>
      <c r="D359" s="18"/>
      <c r="E359" s="37"/>
      <c r="F359" s="18"/>
      <c r="G359" s="38"/>
      <c r="H359" s="18"/>
    </row>
    <row r="360" spans="2:8" ht="13" x14ac:dyDescent="0.15">
      <c r="B360" s="36"/>
      <c r="C360" s="18"/>
      <c r="D360" s="18"/>
      <c r="E360" s="37"/>
      <c r="F360" s="18"/>
      <c r="G360" s="38"/>
      <c r="H360" s="18"/>
    </row>
    <row r="361" spans="2:8" ht="13" x14ac:dyDescent="0.15">
      <c r="B361" s="36"/>
      <c r="C361" s="18"/>
      <c r="D361" s="18"/>
      <c r="E361" s="37"/>
      <c r="F361" s="18"/>
      <c r="G361" s="38"/>
      <c r="H361" s="18"/>
    </row>
    <row r="362" spans="2:8" ht="13" x14ac:dyDescent="0.15">
      <c r="B362" s="36"/>
      <c r="C362" s="18"/>
      <c r="D362" s="18"/>
      <c r="E362" s="37"/>
      <c r="F362" s="18"/>
      <c r="G362" s="38"/>
      <c r="H362" s="18"/>
    </row>
    <row r="363" spans="2:8" ht="13" x14ac:dyDescent="0.15">
      <c r="B363" s="36"/>
      <c r="C363" s="18"/>
      <c r="D363" s="18"/>
      <c r="E363" s="37"/>
      <c r="F363" s="18"/>
      <c r="G363" s="38"/>
      <c r="H363" s="18"/>
    </row>
    <row r="364" spans="2:8" ht="13" x14ac:dyDescent="0.15">
      <c r="B364" s="36"/>
      <c r="C364" s="18"/>
      <c r="D364" s="18"/>
      <c r="E364" s="37"/>
      <c r="F364" s="18"/>
      <c r="G364" s="38"/>
      <c r="H364" s="18"/>
    </row>
    <row r="365" spans="2:8" ht="13" x14ac:dyDescent="0.15">
      <c r="B365" s="36"/>
      <c r="C365" s="18"/>
      <c r="D365" s="18"/>
      <c r="E365" s="37"/>
      <c r="F365" s="18"/>
      <c r="G365" s="38"/>
      <c r="H365" s="18"/>
    </row>
    <row r="366" spans="2:8" ht="13" x14ac:dyDescent="0.15">
      <c r="B366" s="36"/>
      <c r="C366" s="18"/>
      <c r="D366" s="18"/>
      <c r="E366" s="37"/>
      <c r="F366" s="18"/>
      <c r="G366" s="38"/>
      <c r="H366" s="18"/>
    </row>
    <row r="367" spans="2:8" ht="13" x14ac:dyDescent="0.15">
      <c r="B367" s="36"/>
      <c r="C367" s="18"/>
      <c r="D367" s="18"/>
      <c r="E367" s="37"/>
      <c r="F367" s="18"/>
      <c r="G367" s="38"/>
      <c r="H367" s="18"/>
    </row>
    <row r="368" spans="2:8" ht="13" x14ac:dyDescent="0.15">
      <c r="B368" s="36"/>
      <c r="C368" s="18"/>
      <c r="D368" s="18"/>
      <c r="E368" s="37"/>
      <c r="F368" s="18"/>
      <c r="G368" s="38"/>
      <c r="H368" s="18"/>
    </row>
    <row r="369" spans="2:8" ht="13" x14ac:dyDescent="0.15">
      <c r="B369" s="36"/>
      <c r="C369" s="18"/>
      <c r="D369" s="18"/>
      <c r="E369" s="37"/>
      <c r="F369" s="18"/>
      <c r="G369" s="38"/>
      <c r="H369" s="18"/>
    </row>
    <row r="370" spans="2:8" ht="13" x14ac:dyDescent="0.15">
      <c r="B370" s="36"/>
      <c r="C370" s="18"/>
      <c r="D370" s="18"/>
      <c r="E370" s="37"/>
      <c r="F370" s="18"/>
      <c r="G370" s="38"/>
      <c r="H370" s="18"/>
    </row>
    <row r="371" spans="2:8" ht="13" x14ac:dyDescent="0.15">
      <c r="B371" s="36"/>
      <c r="C371" s="18"/>
      <c r="D371" s="18"/>
      <c r="E371" s="37"/>
      <c r="F371" s="18"/>
      <c r="G371" s="38"/>
      <c r="H371" s="18"/>
    </row>
    <row r="372" spans="2:8" ht="13" x14ac:dyDescent="0.15">
      <c r="B372" s="36"/>
      <c r="C372" s="18"/>
      <c r="D372" s="18"/>
      <c r="E372" s="37"/>
      <c r="F372" s="18"/>
      <c r="G372" s="38"/>
      <c r="H372" s="18"/>
    </row>
    <row r="373" spans="2:8" ht="13" x14ac:dyDescent="0.15">
      <c r="B373" s="36"/>
      <c r="C373" s="18"/>
      <c r="D373" s="18"/>
      <c r="E373" s="37"/>
      <c r="F373" s="18"/>
      <c r="G373" s="38"/>
      <c r="H373" s="18"/>
    </row>
    <row r="374" spans="2:8" ht="13" x14ac:dyDescent="0.15">
      <c r="B374" s="36"/>
      <c r="C374" s="18"/>
      <c r="D374" s="18"/>
      <c r="E374" s="37"/>
      <c r="F374" s="18"/>
      <c r="G374" s="38"/>
      <c r="H374" s="18"/>
    </row>
    <row r="375" spans="2:8" ht="13" x14ac:dyDescent="0.15">
      <c r="B375" s="36"/>
      <c r="C375" s="18"/>
      <c r="D375" s="18"/>
      <c r="E375" s="37"/>
      <c r="F375" s="18"/>
      <c r="G375" s="38"/>
      <c r="H375" s="18"/>
    </row>
    <row r="376" spans="2:8" ht="13" x14ac:dyDescent="0.15">
      <c r="B376" s="36"/>
      <c r="C376" s="18"/>
      <c r="D376" s="18"/>
      <c r="E376" s="37"/>
      <c r="F376" s="18"/>
      <c r="G376" s="38"/>
      <c r="H376" s="18"/>
    </row>
    <row r="377" spans="2:8" ht="13" x14ac:dyDescent="0.15">
      <c r="B377" s="36"/>
      <c r="C377" s="18"/>
      <c r="D377" s="18"/>
      <c r="E377" s="37"/>
      <c r="F377" s="18"/>
      <c r="G377" s="38"/>
      <c r="H377" s="18"/>
    </row>
    <row r="378" spans="2:8" ht="13" x14ac:dyDescent="0.15">
      <c r="B378" s="36"/>
      <c r="C378" s="18"/>
      <c r="D378" s="18"/>
      <c r="E378" s="37"/>
      <c r="F378" s="18"/>
      <c r="G378" s="38"/>
      <c r="H378" s="18"/>
    </row>
    <row r="379" spans="2:8" ht="13" x14ac:dyDescent="0.15">
      <c r="B379" s="36"/>
      <c r="C379" s="18"/>
      <c r="D379" s="18"/>
      <c r="E379" s="37"/>
      <c r="F379" s="18"/>
      <c r="G379" s="38"/>
      <c r="H379" s="18"/>
    </row>
    <row r="380" spans="2:8" ht="13" x14ac:dyDescent="0.15">
      <c r="B380" s="36"/>
      <c r="C380" s="18"/>
      <c r="D380" s="18"/>
      <c r="E380" s="37"/>
      <c r="F380" s="18"/>
      <c r="G380" s="38"/>
      <c r="H380" s="18"/>
    </row>
    <row r="381" spans="2:8" ht="13" x14ac:dyDescent="0.15">
      <c r="B381" s="36"/>
      <c r="C381" s="18"/>
      <c r="D381" s="18"/>
      <c r="E381" s="37"/>
      <c r="F381" s="18"/>
      <c r="G381" s="38"/>
      <c r="H381" s="18"/>
    </row>
    <row r="382" spans="2:8" ht="13" x14ac:dyDescent="0.15">
      <c r="B382" s="36"/>
      <c r="C382" s="18"/>
      <c r="D382" s="18"/>
      <c r="E382" s="37"/>
      <c r="F382" s="18"/>
      <c r="G382" s="38"/>
      <c r="H382" s="18"/>
    </row>
    <row r="383" spans="2:8" ht="13" x14ac:dyDescent="0.15">
      <c r="B383" s="36"/>
      <c r="C383" s="18"/>
      <c r="D383" s="18"/>
      <c r="E383" s="37"/>
      <c r="F383" s="18"/>
      <c r="G383" s="38"/>
      <c r="H383" s="18"/>
    </row>
    <row r="384" spans="2:8" ht="13" x14ac:dyDescent="0.15">
      <c r="B384" s="36"/>
      <c r="C384" s="18"/>
      <c r="D384" s="18"/>
      <c r="E384" s="37"/>
      <c r="F384" s="18"/>
      <c r="G384" s="38"/>
      <c r="H384" s="18"/>
    </row>
    <row r="385" spans="2:8" ht="13" x14ac:dyDescent="0.15">
      <c r="B385" s="36"/>
      <c r="C385" s="18"/>
      <c r="D385" s="18"/>
      <c r="E385" s="37"/>
      <c r="F385" s="18"/>
      <c r="G385" s="38"/>
      <c r="H385" s="18"/>
    </row>
    <row r="386" spans="2:8" ht="13" x14ac:dyDescent="0.15">
      <c r="B386" s="36"/>
      <c r="C386" s="18"/>
      <c r="D386" s="18"/>
      <c r="E386" s="37"/>
      <c r="F386" s="18"/>
      <c r="G386" s="38"/>
      <c r="H386" s="18"/>
    </row>
    <row r="387" spans="2:8" ht="13" x14ac:dyDescent="0.15">
      <c r="B387" s="36"/>
      <c r="C387" s="18"/>
      <c r="D387" s="18"/>
      <c r="E387" s="37"/>
      <c r="F387" s="18"/>
      <c r="G387" s="38"/>
      <c r="H387" s="18"/>
    </row>
    <row r="388" spans="2:8" ht="13" x14ac:dyDescent="0.15">
      <c r="B388" s="36"/>
      <c r="C388" s="18"/>
      <c r="D388" s="18"/>
      <c r="E388" s="37"/>
      <c r="F388" s="18"/>
      <c r="G388" s="38"/>
      <c r="H388" s="18"/>
    </row>
    <row r="389" spans="2:8" ht="13" x14ac:dyDescent="0.15">
      <c r="B389" s="36"/>
      <c r="C389" s="18"/>
      <c r="D389" s="18"/>
      <c r="E389" s="37"/>
      <c r="F389" s="18"/>
      <c r="G389" s="38"/>
      <c r="H389" s="18"/>
    </row>
    <row r="390" spans="2:8" ht="13" x14ac:dyDescent="0.15">
      <c r="B390" s="36"/>
      <c r="C390" s="18"/>
      <c r="D390" s="18"/>
      <c r="E390" s="37"/>
      <c r="F390" s="18"/>
      <c r="G390" s="38"/>
      <c r="H390" s="18"/>
    </row>
    <row r="391" spans="2:8" ht="13" x14ac:dyDescent="0.15">
      <c r="B391" s="36"/>
      <c r="C391" s="18"/>
      <c r="D391" s="18"/>
      <c r="E391" s="37"/>
      <c r="F391" s="18"/>
      <c r="G391" s="38"/>
      <c r="H391" s="18"/>
    </row>
    <row r="392" spans="2:8" ht="13" x14ac:dyDescent="0.15">
      <c r="B392" s="36"/>
      <c r="C392" s="18"/>
      <c r="D392" s="18"/>
      <c r="E392" s="37"/>
      <c r="F392" s="18"/>
      <c r="G392" s="38"/>
      <c r="H392" s="18"/>
    </row>
    <row r="393" spans="2:8" ht="13" x14ac:dyDescent="0.15">
      <c r="B393" s="36"/>
      <c r="C393" s="18"/>
      <c r="D393" s="18"/>
      <c r="E393" s="37"/>
      <c r="F393" s="18"/>
      <c r="G393" s="38"/>
      <c r="H393" s="18"/>
    </row>
    <row r="394" spans="2:8" ht="13" x14ac:dyDescent="0.15">
      <c r="B394" s="36"/>
      <c r="C394" s="18"/>
      <c r="D394" s="18"/>
      <c r="E394" s="37"/>
      <c r="F394" s="18"/>
      <c r="G394" s="38"/>
      <c r="H394" s="18"/>
    </row>
    <row r="395" spans="2:8" ht="13" x14ac:dyDescent="0.15">
      <c r="B395" s="36"/>
      <c r="C395" s="18"/>
      <c r="D395" s="18"/>
      <c r="E395" s="37"/>
      <c r="F395" s="18"/>
      <c r="G395" s="38"/>
      <c r="H395" s="18"/>
    </row>
    <row r="396" spans="2:8" ht="13" x14ac:dyDescent="0.15">
      <c r="B396" s="36"/>
      <c r="C396" s="18"/>
      <c r="D396" s="18"/>
      <c r="E396" s="37"/>
      <c r="F396" s="18"/>
      <c r="G396" s="38"/>
      <c r="H396" s="18"/>
    </row>
    <row r="397" spans="2:8" ht="13" x14ac:dyDescent="0.15">
      <c r="B397" s="36"/>
      <c r="C397" s="18"/>
      <c r="D397" s="18"/>
      <c r="E397" s="37"/>
      <c r="F397" s="18"/>
      <c r="G397" s="38"/>
      <c r="H397" s="18"/>
    </row>
    <row r="398" spans="2:8" ht="13" x14ac:dyDescent="0.15">
      <c r="B398" s="36"/>
      <c r="C398" s="18"/>
      <c r="D398" s="18"/>
      <c r="E398" s="37"/>
      <c r="F398" s="18"/>
      <c r="G398" s="38"/>
      <c r="H398" s="18"/>
    </row>
    <row r="399" spans="2:8" ht="13" x14ac:dyDescent="0.15">
      <c r="B399" s="36"/>
      <c r="C399" s="18"/>
      <c r="D399" s="18"/>
      <c r="E399" s="37"/>
      <c r="F399" s="18"/>
      <c r="G399" s="38"/>
      <c r="H399" s="18"/>
    </row>
    <row r="400" spans="2:8" ht="13" x14ac:dyDescent="0.15">
      <c r="B400" s="36"/>
      <c r="C400" s="18"/>
      <c r="D400" s="18"/>
      <c r="E400" s="37"/>
      <c r="F400" s="18"/>
      <c r="G400" s="38"/>
      <c r="H400" s="18"/>
    </row>
    <row r="401" spans="2:8" ht="13" x14ac:dyDescent="0.15">
      <c r="B401" s="36"/>
      <c r="C401" s="18"/>
      <c r="D401" s="18"/>
      <c r="E401" s="37"/>
      <c r="F401" s="18"/>
      <c r="G401" s="38"/>
      <c r="H401" s="18"/>
    </row>
    <row r="402" spans="2:8" ht="13" x14ac:dyDescent="0.15">
      <c r="B402" s="36"/>
      <c r="C402" s="18"/>
      <c r="D402" s="18"/>
      <c r="E402" s="37"/>
      <c r="F402" s="18"/>
      <c r="G402" s="38"/>
      <c r="H402" s="18"/>
    </row>
    <row r="403" spans="2:8" ht="13" x14ac:dyDescent="0.15">
      <c r="B403" s="36"/>
      <c r="C403" s="18"/>
      <c r="D403" s="18"/>
      <c r="E403" s="37"/>
      <c r="F403" s="18"/>
      <c r="G403" s="38"/>
      <c r="H403" s="18"/>
    </row>
    <row r="404" spans="2:8" ht="13" x14ac:dyDescent="0.15">
      <c r="B404" s="36"/>
      <c r="C404" s="18"/>
      <c r="D404" s="18"/>
      <c r="E404" s="37"/>
      <c r="F404" s="18"/>
      <c r="G404" s="38"/>
      <c r="H404" s="18"/>
    </row>
    <row r="405" spans="2:8" ht="13" x14ac:dyDescent="0.15">
      <c r="B405" s="36"/>
      <c r="C405" s="18"/>
      <c r="D405" s="18"/>
      <c r="E405" s="37"/>
      <c r="F405" s="18"/>
      <c r="G405" s="38"/>
      <c r="H405" s="18"/>
    </row>
    <row r="406" spans="2:8" ht="13" x14ac:dyDescent="0.15">
      <c r="B406" s="36"/>
      <c r="C406" s="18"/>
      <c r="D406" s="18"/>
      <c r="E406" s="37"/>
      <c r="F406" s="18"/>
      <c r="G406" s="38"/>
      <c r="H406" s="18"/>
    </row>
    <row r="407" spans="2:8" ht="13" x14ac:dyDescent="0.15">
      <c r="B407" s="36"/>
      <c r="C407" s="18"/>
      <c r="D407" s="18"/>
      <c r="E407" s="37"/>
      <c r="F407" s="18"/>
      <c r="G407" s="38"/>
      <c r="H407" s="18"/>
    </row>
    <row r="408" spans="2:8" ht="13" x14ac:dyDescent="0.15">
      <c r="B408" s="36"/>
      <c r="C408" s="18"/>
      <c r="D408" s="18"/>
      <c r="E408" s="37"/>
      <c r="F408" s="18"/>
      <c r="G408" s="38"/>
      <c r="H408" s="18"/>
    </row>
    <row r="409" spans="2:8" ht="13" x14ac:dyDescent="0.15">
      <c r="B409" s="36"/>
      <c r="C409" s="18"/>
      <c r="D409" s="18"/>
      <c r="E409" s="37"/>
      <c r="F409" s="18"/>
      <c r="G409" s="38"/>
      <c r="H409" s="18"/>
    </row>
    <row r="410" spans="2:8" ht="13" x14ac:dyDescent="0.15">
      <c r="B410" s="36"/>
      <c r="C410" s="18"/>
      <c r="D410" s="18"/>
      <c r="E410" s="37"/>
      <c r="F410" s="18"/>
      <c r="G410" s="38"/>
      <c r="H410" s="18"/>
    </row>
    <row r="411" spans="2:8" ht="13" x14ac:dyDescent="0.15">
      <c r="B411" s="36"/>
      <c r="C411" s="18"/>
      <c r="D411" s="18"/>
      <c r="E411" s="37"/>
      <c r="F411" s="18"/>
      <c r="G411" s="38"/>
      <c r="H411" s="18"/>
    </row>
    <row r="412" spans="2:8" ht="13" x14ac:dyDescent="0.15">
      <c r="B412" s="36"/>
      <c r="C412" s="18"/>
      <c r="D412" s="18"/>
      <c r="E412" s="37"/>
      <c r="F412" s="18"/>
      <c r="G412" s="38"/>
      <c r="H412" s="18"/>
    </row>
    <row r="413" spans="2:8" ht="13" x14ac:dyDescent="0.15">
      <c r="B413" s="36"/>
      <c r="C413" s="18"/>
      <c r="D413" s="18"/>
      <c r="E413" s="37"/>
      <c r="F413" s="18"/>
      <c r="G413" s="38"/>
      <c r="H413" s="18"/>
    </row>
    <row r="414" spans="2:8" ht="13" x14ac:dyDescent="0.15">
      <c r="B414" s="36"/>
      <c r="C414" s="18"/>
      <c r="D414" s="18"/>
      <c r="E414" s="37"/>
      <c r="F414" s="18"/>
      <c r="G414" s="38"/>
      <c r="H414" s="18"/>
    </row>
    <row r="415" spans="2:8" ht="13" x14ac:dyDescent="0.15">
      <c r="B415" s="36"/>
      <c r="C415" s="18"/>
      <c r="D415" s="18"/>
      <c r="E415" s="37"/>
      <c r="F415" s="18"/>
      <c r="G415" s="38"/>
      <c r="H415" s="18"/>
    </row>
    <row r="416" spans="2:8" ht="13" x14ac:dyDescent="0.15">
      <c r="B416" s="36"/>
      <c r="C416" s="18"/>
      <c r="D416" s="18"/>
      <c r="E416" s="37"/>
      <c r="F416" s="18"/>
      <c r="G416" s="38"/>
      <c r="H416" s="18"/>
    </row>
    <row r="417" spans="2:8" ht="13" x14ac:dyDescent="0.15">
      <c r="B417" s="36"/>
      <c r="C417" s="18"/>
      <c r="D417" s="18"/>
      <c r="E417" s="37"/>
      <c r="F417" s="18"/>
      <c r="G417" s="38"/>
      <c r="H417" s="18"/>
    </row>
    <row r="418" spans="2:8" ht="13" x14ac:dyDescent="0.15">
      <c r="B418" s="36"/>
      <c r="C418" s="18"/>
      <c r="D418" s="18"/>
      <c r="E418" s="37"/>
      <c r="F418" s="18"/>
      <c r="G418" s="38"/>
      <c r="H418" s="18"/>
    </row>
    <row r="419" spans="2:8" ht="13" x14ac:dyDescent="0.15">
      <c r="B419" s="36"/>
      <c r="C419" s="18"/>
      <c r="D419" s="18"/>
      <c r="E419" s="37"/>
      <c r="F419" s="18"/>
      <c r="G419" s="38"/>
      <c r="H419" s="18"/>
    </row>
    <row r="420" spans="2:8" ht="13" x14ac:dyDescent="0.15">
      <c r="B420" s="36"/>
      <c r="C420" s="18"/>
      <c r="D420" s="18"/>
      <c r="E420" s="37"/>
      <c r="F420" s="18"/>
      <c r="G420" s="38"/>
      <c r="H420" s="18"/>
    </row>
    <row r="421" spans="2:8" ht="13" x14ac:dyDescent="0.15">
      <c r="B421" s="36"/>
      <c r="C421" s="18"/>
      <c r="D421" s="18"/>
      <c r="E421" s="37"/>
      <c r="F421" s="18"/>
      <c r="G421" s="38"/>
      <c r="H421" s="18"/>
    </row>
    <row r="422" spans="2:8" ht="13" x14ac:dyDescent="0.15">
      <c r="B422" s="36"/>
      <c r="C422" s="18"/>
      <c r="D422" s="18"/>
      <c r="E422" s="37"/>
      <c r="F422" s="18"/>
      <c r="G422" s="38"/>
      <c r="H422" s="18"/>
    </row>
    <row r="423" spans="2:8" ht="13" x14ac:dyDescent="0.15">
      <c r="B423" s="36"/>
      <c r="C423" s="18"/>
      <c r="D423" s="18"/>
      <c r="E423" s="37"/>
      <c r="F423" s="18"/>
      <c r="G423" s="38"/>
      <c r="H423" s="18"/>
    </row>
    <row r="424" spans="2:8" ht="13" x14ac:dyDescent="0.15">
      <c r="B424" s="36"/>
      <c r="C424" s="18"/>
      <c r="D424" s="18"/>
      <c r="E424" s="37"/>
      <c r="F424" s="18"/>
      <c r="G424" s="38"/>
      <c r="H424" s="18"/>
    </row>
    <row r="425" spans="2:8" ht="13" x14ac:dyDescent="0.15">
      <c r="B425" s="36"/>
      <c r="C425" s="18"/>
      <c r="D425" s="18"/>
      <c r="E425" s="37"/>
      <c r="F425" s="18"/>
      <c r="G425" s="38"/>
      <c r="H425" s="18"/>
    </row>
    <row r="426" spans="2:8" ht="13" x14ac:dyDescent="0.15">
      <c r="B426" s="36"/>
      <c r="C426" s="18"/>
      <c r="D426" s="18"/>
      <c r="E426" s="37"/>
      <c r="F426" s="18"/>
      <c r="G426" s="38"/>
      <c r="H426" s="18"/>
    </row>
    <row r="427" spans="2:8" ht="13" x14ac:dyDescent="0.15">
      <c r="B427" s="36"/>
      <c r="C427" s="18"/>
      <c r="D427" s="18"/>
      <c r="E427" s="37"/>
      <c r="F427" s="18"/>
      <c r="G427" s="38"/>
      <c r="H427" s="18"/>
    </row>
    <row r="428" spans="2:8" ht="13" x14ac:dyDescent="0.15">
      <c r="B428" s="36"/>
      <c r="C428" s="18"/>
      <c r="D428" s="18"/>
      <c r="E428" s="37"/>
      <c r="F428" s="18"/>
      <c r="G428" s="38"/>
      <c r="H428" s="18"/>
    </row>
    <row r="429" spans="2:8" ht="13" x14ac:dyDescent="0.15">
      <c r="B429" s="36"/>
      <c r="C429" s="18"/>
      <c r="D429" s="18"/>
      <c r="E429" s="37"/>
      <c r="F429" s="18"/>
      <c r="G429" s="38"/>
      <c r="H429" s="18"/>
    </row>
    <row r="430" spans="2:8" ht="13" x14ac:dyDescent="0.15">
      <c r="B430" s="36"/>
      <c r="C430" s="18"/>
      <c r="D430" s="18"/>
      <c r="E430" s="37"/>
      <c r="F430" s="18"/>
      <c r="G430" s="38"/>
      <c r="H430" s="18"/>
    </row>
    <row r="431" spans="2:8" ht="13" x14ac:dyDescent="0.15">
      <c r="B431" s="36"/>
      <c r="C431" s="18"/>
      <c r="D431" s="18"/>
      <c r="E431" s="37"/>
      <c r="F431" s="18"/>
      <c r="G431" s="38"/>
      <c r="H431" s="18"/>
    </row>
    <row r="432" spans="2:8" ht="13" x14ac:dyDescent="0.15">
      <c r="B432" s="36"/>
      <c r="C432" s="18"/>
      <c r="D432" s="18"/>
      <c r="E432" s="37"/>
      <c r="F432" s="18"/>
      <c r="G432" s="38"/>
      <c r="H432" s="18"/>
    </row>
    <row r="433" spans="2:8" ht="13" x14ac:dyDescent="0.15">
      <c r="B433" s="36"/>
      <c r="C433" s="18"/>
      <c r="D433" s="18"/>
      <c r="E433" s="37"/>
      <c r="F433" s="18"/>
      <c r="G433" s="38"/>
      <c r="H433" s="18"/>
    </row>
    <row r="434" spans="2:8" ht="13" x14ac:dyDescent="0.15">
      <c r="B434" s="36"/>
      <c r="C434" s="18"/>
      <c r="D434" s="18"/>
      <c r="E434" s="37"/>
      <c r="F434" s="18"/>
      <c r="G434" s="38"/>
      <c r="H434" s="18"/>
    </row>
    <row r="435" spans="2:8" ht="13" x14ac:dyDescent="0.15">
      <c r="B435" s="36"/>
      <c r="C435" s="18"/>
      <c r="D435" s="18"/>
      <c r="E435" s="37"/>
      <c r="F435" s="18"/>
      <c r="G435" s="38"/>
      <c r="H435" s="18"/>
    </row>
    <row r="436" spans="2:8" ht="13" x14ac:dyDescent="0.15">
      <c r="B436" s="36"/>
      <c r="C436" s="18"/>
      <c r="D436" s="18"/>
      <c r="E436" s="37"/>
      <c r="F436" s="18"/>
      <c r="G436" s="38"/>
      <c r="H436" s="18"/>
    </row>
    <row r="437" spans="2:8" ht="13" x14ac:dyDescent="0.15">
      <c r="B437" s="36"/>
      <c r="C437" s="18"/>
      <c r="D437" s="18"/>
      <c r="E437" s="37"/>
      <c r="F437" s="18"/>
      <c r="G437" s="38"/>
      <c r="H437" s="18"/>
    </row>
    <row r="438" spans="2:8" ht="13" x14ac:dyDescent="0.15">
      <c r="B438" s="36"/>
      <c r="C438" s="18"/>
      <c r="D438" s="18"/>
      <c r="E438" s="37"/>
      <c r="F438" s="18"/>
      <c r="G438" s="38"/>
      <c r="H438" s="18"/>
    </row>
    <row r="439" spans="2:8" ht="13" x14ac:dyDescent="0.15">
      <c r="B439" s="36"/>
      <c r="C439" s="18"/>
      <c r="D439" s="18"/>
      <c r="E439" s="37"/>
      <c r="F439" s="18"/>
      <c r="G439" s="38"/>
      <c r="H439" s="18"/>
    </row>
    <row r="440" spans="2:8" ht="13" x14ac:dyDescent="0.15">
      <c r="B440" s="36"/>
      <c r="C440" s="18"/>
      <c r="D440" s="18"/>
      <c r="E440" s="37"/>
      <c r="F440" s="18"/>
      <c r="G440" s="38"/>
      <c r="H440" s="18"/>
    </row>
    <row r="441" spans="2:8" ht="13" x14ac:dyDescent="0.15">
      <c r="B441" s="36"/>
      <c r="C441" s="18"/>
      <c r="D441" s="18"/>
      <c r="E441" s="37"/>
      <c r="F441" s="18"/>
      <c r="G441" s="38"/>
      <c r="H441" s="18"/>
    </row>
    <row r="442" spans="2:8" ht="13" x14ac:dyDescent="0.15">
      <c r="B442" s="36"/>
      <c r="C442" s="18"/>
      <c r="D442" s="18"/>
      <c r="E442" s="37"/>
      <c r="F442" s="18"/>
      <c r="G442" s="38"/>
      <c r="H442" s="18"/>
    </row>
    <row r="443" spans="2:8" ht="13" x14ac:dyDescent="0.15">
      <c r="B443" s="36"/>
      <c r="C443" s="18"/>
      <c r="D443" s="18"/>
      <c r="E443" s="37"/>
      <c r="F443" s="18"/>
      <c r="G443" s="38"/>
      <c r="H443" s="18"/>
    </row>
    <row r="444" spans="2:8" ht="13" x14ac:dyDescent="0.15">
      <c r="B444" s="36"/>
      <c r="C444" s="18"/>
      <c r="D444" s="18"/>
      <c r="E444" s="37"/>
      <c r="F444" s="18"/>
      <c r="G444" s="38"/>
      <c r="H444" s="18"/>
    </row>
    <row r="445" spans="2:8" ht="13" x14ac:dyDescent="0.15">
      <c r="B445" s="36"/>
      <c r="C445" s="18"/>
      <c r="D445" s="18"/>
      <c r="E445" s="37"/>
      <c r="F445" s="18"/>
      <c r="G445" s="38"/>
      <c r="H445" s="18"/>
    </row>
    <row r="446" spans="2:8" ht="13" x14ac:dyDescent="0.15">
      <c r="B446" s="36"/>
      <c r="C446" s="18"/>
      <c r="D446" s="18"/>
      <c r="E446" s="37"/>
      <c r="F446" s="18"/>
      <c r="G446" s="38"/>
      <c r="H446" s="18"/>
    </row>
    <row r="447" spans="2:8" ht="13" x14ac:dyDescent="0.15">
      <c r="B447" s="36"/>
      <c r="C447" s="18"/>
      <c r="D447" s="18"/>
      <c r="E447" s="37"/>
      <c r="F447" s="18"/>
      <c r="G447" s="38"/>
      <c r="H447" s="18"/>
    </row>
    <row r="448" spans="2:8" ht="13" x14ac:dyDescent="0.15">
      <c r="B448" s="36"/>
      <c r="C448" s="18"/>
      <c r="D448" s="18"/>
      <c r="E448" s="37"/>
      <c r="F448" s="18"/>
      <c r="G448" s="38"/>
      <c r="H448" s="18"/>
    </row>
    <row r="449" spans="2:8" ht="13" x14ac:dyDescent="0.15">
      <c r="B449" s="36"/>
      <c r="C449" s="18"/>
      <c r="D449" s="18"/>
      <c r="E449" s="37"/>
      <c r="F449" s="18"/>
      <c r="G449" s="38"/>
      <c r="H449" s="18"/>
    </row>
    <row r="450" spans="2:8" ht="13" x14ac:dyDescent="0.15">
      <c r="B450" s="36"/>
      <c r="C450" s="18"/>
      <c r="D450" s="18"/>
      <c r="E450" s="37"/>
      <c r="F450" s="18"/>
      <c r="G450" s="38"/>
      <c r="H450" s="18"/>
    </row>
    <row r="451" spans="2:8" ht="13" x14ac:dyDescent="0.15">
      <c r="B451" s="36"/>
      <c r="C451" s="18"/>
      <c r="D451" s="18"/>
      <c r="E451" s="37"/>
      <c r="F451" s="18"/>
      <c r="G451" s="38"/>
      <c r="H451" s="18"/>
    </row>
    <row r="452" spans="2:8" ht="13" x14ac:dyDescent="0.15">
      <c r="B452" s="36"/>
      <c r="C452" s="18"/>
      <c r="D452" s="18"/>
      <c r="E452" s="37"/>
      <c r="F452" s="18"/>
      <c r="G452" s="38"/>
      <c r="H452" s="18"/>
    </row>
    <row r="453" spans="2:8" ht="13" x14ac:dyDescent="0.15">
      <c r="B453" s="36"/>
      <c r="C453" s="18"/>
      <c r="D453" s="18"/>
      <c r="E453" s="37"/>
      <c r="F453" s="18"/>
      <c r="G453" s="38"/>
      <c r="H453" s="18"/>
    </row>
    <row r="454" spans="2:8" ht="13" x14ac:dyDescent="0.15">
      <c r="B454" s="36"/>
      <c r="C454" s="18"/>
      <c r="D454" s="18"/>
      <c r="E454" s="37"/>
      <c r="F454" s="18"/>
      <c r="G454" s="38"/>
      <c r="H454" s="18"/>
    </row>
    <row r="455" spans="2:8" ht="13" x14ac:dyDescent="0.15">
      <c r="B455" s="36"/>
      <c r="C455" s="18"/>
      <c r="D455" s="18"/>
      <c r="E455" s="37"/>
      <c r="F455" s="18"/>
      <c r="G455" s="38"/>
      <c r="H455" s="18"/>
    </row>
    <row r="456" spans="2:8" ht="13" x14ac:dyDescent="0.15">
      <c r="B456" s="36"/>
      <c r="C456" s="18"/>
      <c r="D456" s="18"/>
      <c r="E456" s="37"/>
      <c r="F456" s="18"/>
      <c r="G456" s="38"/>
      <c r="H456" s="18"/>
    </row>
    <row r="457" spans="2:8" ht="13" x14ac:dyDescent="0.15">
      <c r="B457" s="36"/>
      <c r="C457" s="18"/>
      <c r="D457" s="18"/>
      <c r="E457" s="37"/>
      <c r="F457" s="18"/>
      <c r="G457" s="38"/>
      <c r="H457" s="18"/>
    </row>
    <row r="458" spans="2:8" ht="13" x14ac:dyDescent="0.15">
      <c r="B458" s="36"/>
      <c r="C458" s="18"/>
      <c r="D458" s="18"/>
      <c r="E458" s="37"/>
      <c r="F458" s="18"/>
      <c r="G458" s="38"/>
      <c r="H458" s="18"/>
    </row>
    <row r="459" spans="2:8" ht="13" x14ac:dyDescent="0.15">
      <c r="B459" s="36"/>
      <c r="C459" s="18"/>
      <c r="D459" s="18"/>
      <c r="E459" s="37"/>
      <c r="F459" s="18"/>
      <c r="G459" s="38"/>
      <c r="H459" s="18"/>
    </row>
    <row r="460" spans="2:8" ht="13" x14ac:dyDescent="0.15">
      <c r="B460" s="36"/>
      <c r="C460" s="18"/>
      <c r="D460" s="18"/>
      <c r="E460" s="37"/>
      <c r="F460" s="18"/>
      <c r="G460" s="38"/>
      <c r="H460" s="18"/>
    </row>
    <row r="461" spans="2:8" ht="13" x14ac:dyDescent="0.15">
      <c r="B461" s="36"/>
      <c r="C461" s="18"/>
      <c r="D461" s="18"/>
      <c r="E461" s="37"/>
      <c r="F461" s="18"/>
      <c r="G461" s="38"/>
      <c r="H461" s="18"/>
    </row>
    <row r="462" spans="2:8" ht="13" x14ac:dyDescent="0.15">
      <c r="B462" s="36"/>
      <c r="C462" s="18"/>
      <c r="D462" s="18"/>
      <c r="E462" s="37"/>
      <c r="F462" s="18"/>
      <c r="G462" s="38"/>
      <c r="H462" s="18"/>
    </row>
    <row r="463" spans="2:8" ht="13" x14ac:dyDescent="0.15">
      <c r="B463" s="36"/>
      <c r="C463" s="18"/>
      <c r="D463" s="18"/>
      <c r="E463" s="37"/>
      <c r="F463" s="18"/>
      <c r="G463" s="38"/>
      <c r="H463" s="18"/>
    </row>
    <row r="464" spans="2:8" ht="13" x14ac:dyDescent="0.15">
      <c r="B464" s="36"/>
      <c r="C464" s="18"/>
      <c r="D464" s="18"/>
      <c r="E464" s="37"/>
      <c r="F464" s="18"/>
      <c r="G464" s="38"/>
      <c r="H464" s="18"/>
    </row>
    <row r="465" spans="2:8" ht="13" x14ac:dyDescent="0.15">
      <c r="B465" s="36"/>
      <c r="C465" s="18"/>
      <c r="D465" s="18"/>
      <c r="E465" s="37"/>
      <c r="F465" s="18"/>
      <c r="G465" s="38"/>
      <c r="H465" s="18"/>
    </row>
    <row r="466" spans="2:8" ht="13" x14ac:dyDescent="0.15">
      <c r="B466" s="36"/>
      <c r="C466" s="18"/>
      <c r="D466" s="18"/>
      <c r="E466" s="37"/>
      <c r="F466" s="18"/>
      <c r="G466" s="38"/>
      <c r="H466" s="18"/>
    </row>
    <row r="467" spans="2:8" ht="13" x14ac:dyDescent="0.15">
      <c r="B467" s="36"/>
      <c r="C467" s="18"/>
      <c r="D467" s="18"/>
      <c r="E467" s="37"/>
      <c r="F467" s="18"/>
      <c r="G467" s="38"/>
      <c r="H467" s="18"/>
    </row>
    <row r="468" spans="2:8" ht="13" x14ac:dyDescent="0.15">
      <c r="B468" s="36"/>
      <c r="C468" s="18"/>
      <c r="D468" s="18"/>
      <c r="E468" s="37"/>
      <c r="F468" s="18"/>
      <c r="G468" s="38"/>
      <c r="H468" s="18"/>
    </row>
    <row r="469" spans="2:8" ht="13" x14ac:dyDescent="0.15">
      <c r="B469" s="36"/>
      <c r="C469" s="18"/>
      <c r="D469" s="18"/>
      <c r="E469" s="37"/>
      <c r="F469" s="18"/>
      <c r="G469" s="38"/>
      <c r="H469" s="18"/>
    </row>
    <row r="470" spans="2:8" ht="13" x14ac:dyDescent="0.15">
      <c r="B470" s="36"/>
      <c r="C470" s="18"/>
      <c r="D470" s="18"/>
      <c r="E470" s="37"/>
      <c r="F470" s="18"/>
      <c r="G470" s="38"/>
      <c r="H470" s="18"/>
    </row>
    <row r="471" spans="2:8" ht="13" x14ac:dyDescent="0.15">
      <c r="B471" s="36"/>
      <c r="C471" s="18"/>
      <c r="D471" s="18"/>
      <c r="E471" s="37"/>
      <c r="F471" s="18"/>
      <c r="G471" s="38"/>
      <c r="H471" s="18"/>
    </row>
    <row r="472" spans="2:8" ht="13" x14ac:dyDescent="0.15">
      <c r="B472" s="36"/>
      <c r="C472" s="18"/>
      <c r="D472" s="18"/>
      <c r="E472" s="37"/>
      <c r="F472" s="18"/>
      <c r="G472" s="38"/>
      <c r="H472" s="18"/>
    </row>
    <row r="473" spans="2:8" ht="13" x14ac:dyDescent="0.15">
      <c r="B473" s="36"/>
      <c r="C473" s="18"/>
      <c r="D473" s="18"/>
      <c r="E473" s="37"/>
      <c r="F473" s="18"/>
      <c r="G473" s="38"/>
      <c r="H473" s="18"/>
    </row>
    <row r="474" spans="2:8" ht="13" x14ac:dyDescent="0.15">
      <c r="B474" s="36"/>
      <c r="C474" s="18"/>
      <c r="D474" s="18"/>
      <c r="E474" s="37"/>
      <c r="F474" s="18"/>
      <c r="G474" s="38"/>
      <c r="H474" s="18"/>
    </row>
    <row r="475" spans="2:8" ht="13" x14ac:dyDescent="0.15">
      <c r="B475" s="36"/>
      <c r="C475" s="18"/>
      <c r="D475" s="18"/>
      <c r="E475" s="37"/>
      <c r="F475" s="18"/>
      <c r="G475" s="38"/>
      <c r="H475" s="18"/>
    </row>
    <row r="476" spans="2:8" ht="13" x14ac:dyDescent="0.15">
      <c r="B476" s="36"/>
      <c r="C476" s="18"/>
      <c r="D476" s="18"/>
      <c r="E476" s="37"/>
      <c r="F476" s="18"/>
      <c r="G476" s="38"/>
      <c r="H476" s="18"/>
    </row>
    <row r="477" spans="2:8" ht="13" x14ac:dyDescent="0.15">
      <c r="B477" s="36"/>
      <c r="C477" s="18"/>
      <c r="D477" s="18"/>
      <c r="E477" s="37"/>
      <c r="F477" s="18"/>
      <c r="G477" s="38"/>
      <c r="H477" s="18"/>
    </row>
    <row r="478" spans="2:8" ht="13" x14ac:dyDescent="0.15">
      <c r="B478" s="36"/>
      <c r="C478" s="18"/>
      <c r="D478" s="18"/>
      <c r="E478" s="37"/>
      <c r="F478" s="18"/>
      <c r="G478" s="38"/>
      <c r="H478" s="18"/>
    </row>
    <row r="479" spans="2:8" ht="13" x14ac:dyDescent="0.15">
      <c r="B479" s="36"/>
      <c r="C479" s="18"/>
      <c r="D479" s="18"/>
      <c r="E479" s="37"/>
      <c r="F479" s="18"/>
      <c r="G479" s="38"/>
      <c r="H479" s="18"/>
    </row>
    <row r="480" spans="2:8" ht="13" x14ac:dyDescent="0.15">
      <c r="B480" s="36"/>
      <c r="C480" s="18"/>
      <c r="D480" s="18"/>
      <c r="E480" s="37"/>
      <c r="F480" s="18"/>
      <c r="G480" s="38"/>
      <c r="H480" s="18"/>
    </row>
    <row r="481" spans="2:8" ht="13" x14ac:dyDescent="0.15">
      <c r="B481" s="36"/>
      <c r="C481" s="18"/>
      <c r="D481" s="18"/>
      <c r="E481" s="37"/>
      <c r="F481" s="18"/>
      <c r="G481" s="38"/>
      <c r="H481" s="18"/>
    </row>
    <row r="482" spans="2:8" ht="13" x14ac:dyDescent="0.15">
      <c r="B482" s="36"/>
      <c r="C482" s="18"/>
      <c r="D482" s="18"/>
      <c r="E482" s="37"/>
      <c r="F482" s="18"/>
      <c r="G482" s="38"/>
      <c r="H482" s="18"/>
    </row>
    <row r="483" spans="2:8" ht="13" x14ac:dyDescent="0.15">
      <c r="B483" s="36"/>
      <c r="C483" s="18"/>
      <c r="D483" s="18"/>
      <c r="E483" s="37"/>
      <c r="F483" s="18"/>
      <c r="G483" s="38"/>
      <c r="H483" s="18"/>
    </row>
    <row r="484" spans="2:8" ht="13" x14ac:dyDescent="0.15">
      <c r="B484" s="36"/>
      <c r="C484" s="18"/>
      <c r="D484" s="18"/>
      <c r="E484" s="37"/>
      <c r="F484" s="18"/>
      <c r="G484" s="38"/>
      <c r="H484" s="18"/>
    </row>
    <row r="485" spans="2:8" ht="13" x14ac:dyDescent="0.15">
      <c r="B485" s="36"/>
      <c r="C485" s="18"/>
      <c r="D485" s="18"/>
      <c r="E485" s="37"/>
      <c r="F485" s="18"/>
      <c r="G485" s="38"/>
      <c r="H485" s="18"/>
    </row>
    <row r="486" spans="2:8" ht="13" x14ac:dyDescent="0.15">
      <c r="B486" s="36"/>
      <c r="C486" s="18"/>
      <c r="D486" s="18"/>
      <c r="E486" s="37"/>
      <c r="F486" s="18"/>
      <c r="G486" s="38"/>
      <c r="H486" s="18"/>
    </row>
    <row r="487" spans="2:8" ht="13" x14ac:dyDescent="0.15">
      <c r="B487" s="36"/>
      <c r="C487" s="18"/>
      <c r="D487" s="18"/>
      <c r="E487" s="37"/>
      <c r="F487" s="18"/>
      <c r="G487" s="38"/>
      <c r="H487" s="18"/>
    </row>
    <row r="488" spans="2:8" ht="13" x14ac:dyDescent="0.15">
      <c r="B488" s="36"/>
      <c r="C488" s="18"/>
      <c r="D488" s="18"/>
      <c r="E488" s="37"/>
      <c r="F488" s="18"/>
      <c r="G488" s="38"/>
      <c r="H488" s="18"/>
    </row>
    <row r="489" spans="2:8" ht="13" x14ac:dyDescent="0.15">
      <c r="B489" s="36"/>
      <c r="C489" s="18"/>
      <c r="D489" s="18"/>
      <c r="E489" s="37"/>
      <c r="F489" s="18"/>
      <c r="G489" s="38"/>
      <c r="H489" s="18"/>
    </row>
    <row r="490" spans="2:8" ht="13" x14ac:dyDescent="0.15">
      <c r="B490" s="36"/>
      <c r="C490" s="18"/>
      <c r="D490" s="18"/>
      <c r="E490" s="37"/>
      <c r="F490" s="18"/>
      <c r="G490" s="38"/>
      <c r="H490" s="18"/>
    </row>
    <row r="491" spans="2:8" ht="13" x14ac:dyDescent="0.15">
      <c r="B491" s="36"/>
      <c r="C491" s="18"/>
      <c r="D491" s="18"/>
      <c r="E491" s="37"/>
      <c r="F491" s="18"/>
      <c r="G491" s="38"/>
      <c r="H491" s="18"/>
    </row>
    <row r="492" spans="2:8" ht="13" x14ac:dyDescent="0.15">
      <c r="B492" s="36"/>
      <c r="C492" s="18"/>
      <c r="D492" s="18"/>
      <c r="E492" s="37"/>
      <c r="F492" s="18"/>
      <c r="G492" s="38"/>
      <c r="H492" s="18"/>
    </row>
    <row r="493" spans="2:8" ht="13" x14ac:dyDescent="0.15">
      <c r="B493" s="36"/>
      <c r="C493" s="18"/>
      <c r="D493" s="18"/>
      <c r="E493" s="37"/>
      <c r="F493" s="18"/>
      <c r="G493" s="38"/>
      <c r="H493" s="18"/>
    </row>
    <row r="494" spans="2:8" ht="13" x14ac:dyDescent="0.15">
      <c r="B494" s="36"/>
      <c r="C494" s="18"/>
      <c r="D494" s="18"/>
      <c r="E494" s="37"/>
      <c r="F494" s="18"/>
      <c r="G494" s="38"/>
      <c r="H494" s="18"/>
    </row>
    <row r="495" spans="2:8" ht="13" x14ac:dyDescent="0.15">
      <c r="B495" s="36"/>
      <c r="C495" s="18"/>
      <c r="D495" s="18"/>
      <c r="E495" s="37"/>
      <c r="F495" s="18"/>
      <c r="G495" s="38"/>
      <c r="H495" s="18"/>
    </row>
    <row r="496" spans="2:8" ht="13" x14ac:dyDescent="0.15">
      <c r="B496" s="36"/>
      <c r="C496" s="18"/>
      <c r="D496" s="18"/>
      <c r="E496" s="37"/>
      <c r="F496" s="18"/>
      <c r="G496" s="38"/>
      <c r="H496" s="18"/>
    </row>
    <row r="497" spans="2:8" ht="13" x14ac:dyDescent="0.15">
      <c r="B497" s="36"/>
      <c r="C497" s="18"/>
      <c r="D497" s="18"/>
      <c r="E497" s="37"/>
      <c r="F497" s="18"/>
      <c r="G497" s="38"/>
      <c r="H497" s="18"/>
    </row>
    <row r="498" spans="2:8" ht="13" x14ac:dyDescent="0.15">
      <c r="B498" s="36"/>
      <c r="C498" s="18"/>
      <c r="D498" s="18"/>
      <c r="E498" s="37"/>
      <c r="F498" s="18"/>
      <c r="G498" s="38"/>
      <c r="H498" s="18"/>
    </row>
    <row r="499" spans="2:8" ht="13" x14ac:dyDescent="0.15">
      <c r="B499" s="36"/>
      <c r="C499" s="18"/>
      <c r="D499" s="18"/>
      <c r="E499" s="37"/>
      <c r="F499" s="18"/>
      <c r="G499" s="38"/>
      <c r="H499" s="18"/>
    </row>
    <row r="500" spans="2:8" ht="13" x14ac:dyDescent="0.15">
      <c r="B500" s="36"/>
      <c r="C500" s="18"/>
      <c r="D500" s="18"/>
      <c r="E500" s="37"/>
      <c r="F500" s="18"/>
      <c r="G500" s="38"/>
      <c r="H500" s="18"/>
    </row>
    <row r="501" spans="2:8" ht="13" x14ac:dyDescent="0.15">
      <c r="B501" s="36"/>
      <c r="C501" s="18"/>
      <c r="D501" s="18"/>
      <c r="E501" s="37"/>
      <c r="F501" s="18"/>
      <c r="G501" s="38"/>
      <c r="H501" s="18"/>
    </row>
    <row r="502" spans="2:8" ht="13" x14ac:dyDescent="0.15">
      <c r="B502" s="36"/>
      <c r="C502" s="18"/>
      <c r="D502" s="18"/>
      <c r="E502" s="37"/>
      <c r="F502" s="18"/>
      <c r="G502" s="38"/>
      <c r="H502" s="18"/>
    </row>
    <row r="503" spans="2:8" ht="13" x14ac:dyDescent="0.15">
      <c r="B503" s="36"/>
      <c r="C503" s="18"/>
      <c r="D503" s="18"/>
      <c r="E503" s="37"/>
      <c r="F503" s="18"/>
      <c r="G503" s="38"/>
      <c r="H503" s="18"/>
    </row>
    <row r="504" spans="2:8" ht="13" x14ac:dyDescent="0.15">
      <c r="B504" s="36"/>
      <c r="C504" s="18"/>
      <c r="D504" s="18"/>
      <c r="E504" s="37"/>
      <c r="F504" s="18"/>
      <c r="G504" s="38"/>
      <c r="H504" s="18"/>
    </row>
    <row r="505" spans="2:8" ht="13" x14ac:dyDescent="0.15">
      <c r="B505" s="36"/>
      <c r="C505" s="18"/>
      <c r="D505" s="18"/>
      <c r="E505" s="37"/>
      <c r="F505" s="18"/>
      <c r="G505" s="38"/>
      <c r="H505" s="18"/>
    </row>
    <row r="506" spans="2:8" ht="13" x14ac:dyDescent="0.15">
      <c r="B506" s="36"/>
      <c r="C506" s="18"/>
      <c r="D506" s="18"/>
      <c r="E506" s="37"/>
      <c r="F506" s="18"/>
      <c r="G506" s="38"/>
      <c r="H506" s="18"/>
    </row>
    <row r="507" spans="2:8" ht="13" x14ac:dyDescent="0.15">
      <c r="B507" s="36"/>
      <c r="C507" s="18"/>
      <c r="D507" s="18"/>
      <c r="E507" s="37"/>
      <c r="F507" s="18"/>
      <c r="G507" s="38"/>
      <c r="H507" s="18"/>
    </row>
    <row r="508" spans="2:8" ht="13" x14ac:dyDescent="0.15">
      <c r="B508" s="36"/>
      <c r="C508" s="18"/>
      <c r="D508" s="18"/>
      <c r="E508" s="37"/>
      <c r="F508" s="18"/>
      <c r="G508" s="38"/>
      <c r="H508" s="18"/>
    </row>
    <row r="509" spans="2:8" ht="13" x14ac:dyDescent="0.15">
      <c r="B509" s="36"/>
      <c r="C509" s="18"/>
      <c r="D509" s="18"/>
      <c r="E509" s="37"/>
      <c r="F509" s="18"/>
      <c r="G509" s="38"/>
      <c r="H509" s="18"/>
    </row>
    <row r="510" spans="2:8" ht="13" x14ac:dyDescent="0.15">
      <c r="B510" s="36"/>
      <c r="C510" s="18"/>
      <c r="D510" s="18"/>
      <c r="E510" s="37"/>
      <c r="F510" s="18"/>
      <c r="G510" s="38"/>
      <c r="H510" s="18"/>
    </row>
    <row r="511" spans="2:8" ht="13" x14ac:dyDescent="0.15">
      <c r="B511" s="36"/>
      <c r="C511" s="18"/>
      <c r="D511" s="18"/>
      <c r="E511" s="37"/>
      <c r="F511" s="18"/>
      <c r="G511" s="38"/>
      <c r="H511" s="18"/>
    </row>
    <row r="512" spans="2:8" ht="13" x14ac:dyDescent="0.15">
      <c r="B512" s="36"/>
      <c r="C512" s="18"/>
      <c r="D512" s="18"/>
      <c r="E512" s="37"/>
      <c r="F512" s="18"/>
      <c r="G512" s="38"/>
      <c r="H512" s="18"/>
    </row>
    <row r="513" spans="2:8" ht="13" x14ac:dyDescent="0.15">
      <c r="B513" s="36"/>
      <c r="C513" s="18"/>
      <c r="D513" s="18"/>
      <c r="E513" s="37"/>
      <c r="F513" s="18"/>
      <c r="G513" s="38"/>
      <c r="H513" s="18"/>
    </row>
    <row r="514" spans="2:8" ht="13" x14ac:dyDescent="0.15">
      <c r="B514" s="36"/>
      <c r="C514" s="18"/>
      <c r="D514" s="18"/>
      <c r="E514" s="37"/>
      <c r="F514" s="18"/>
      <c r="G514" s="38"/>
      <c r="H514" s="18"/>
    </row>
    <row r="515" spans="2:8" ht="13" x14ac:dyDescent="0.15">
      <c r="B515" s="36"/>
      <c r="C515" s="18"/>
      <c r="D515" s="18"/>
      <c r="E515" s="37"/>
      <c r="F515" s="18"/>
      <c r="G515" s="38"/>
      <c r="H515" s="18"/>
    </row>
    <row r="516" spans="2:8" ht="13" x14ac:dyDescent="0.15">
      <c r="B516" s="36"/>
      <c r="C516" s="18"/>
      <c r="D516" s="18"/>
      <c r="E516" s="37"/>
      <c r="F516" s="18"/>
      <c r="G516" s="38"/>
      <c r="H516" s="18"/>
    </row>
    <row r="517" spans="2:8" ht="13" x14ac:dyDescent="0.15">
      <c r="B517" s="36"/>
      <c r="C517" s="18"/>
      <c r="D517" s="18"/>
      <c r="E517" s="37"/>
      <c r="F517" s="18"/>
      <c r="G517" s="38"/>
      <c r="H517" s="18"/>
    </row>
    <row r="518" spans="2:8" ht="13" x14ac:dyDescent="0.15">
      <c r="B518" s="36"/>
      <c r="C518" s="18"/>
      <c r="D518" s="18"/>
      <c r="E518" s="37"/>
      <c r="F518" s="18"/>
      <c r="G518" s="38"/>
      <c r="H518" s="18"/>
    </row>
    <row r="519" spans="2:8" ht="13" x14ac:dyDescent="0.15">
      <c r="B519" s="36"/>
      <c r="C519" s="18"/>
      <c r="D519" s="18"/>
      <c r="E519" s="37"/>
      <c r="F519" s="18"/>
      <c r="G519" s="38"/>
      <c r="H519" s="18"/>
    </row>
    <row r="520" spans="2:8" ht="13" x14ac:dyDescent="0.15">
      <c r="B520" s="36"/>
      <c r="C520" s="18"/>
      <c r="D520" s="18"/>
      <c r="E520" s="37"/>
      <c r="F520" s="18"/>
      <c r="G520" s="38"/>
      <c r="H520" s="18"/>
    </row>
    <row r="521" spans="2:8" ht="13" x14ac:dyDescent="0.15">
      <c r="B521" s="36"/>
      <c r="C521" s="18"/>
      <c r="D521" s="18"/>
      <c r="E521" s="37"/>
      <c r="F521" s="18"/>
      <c r="G521" s="38"/>
      <c r="H521" s="18"/>
    </row>
    <row r="522" spans="2:8" ht="13" x14ac:dyDescent="0.15">
      <c r="B522" s="36"/>
      <c r="C522" s="18"/>
      <c r="D522" s="18"/>
      <c r="E522" s="37"/>
      <c r="F522" s="18"/>
      <c r="G522" s="38"/>
      <c r="H522" s="18"/>
    </row>
    <row r="523" spans="2:8" ht="13" x14ac:dyDescent="0.15">
      <c r="B523" s="36"/>
      <c r="C523" s="18"/>
      <c r="D523" s="18"/>
      <c r="E523" s="37"/>
      <c r="F523" s="18"/>
      <c r="G523" s="38"/>
      <c r="H523" s="18"/>
    </row>
    <row r="524" spans="2:8" ht="13" x14ac:dyDescent="0.15">
      <c r="B524" s="36"/>
      <c r="C524" s="18"/>
      <c r="D524" s="18"/>
      <c r="E524" s="37"/>
      <c r="F524" s="18"/>
      <c r="G524" s="38"/>
      <c r="H524" s="18"/>
    </row>
    <row r="525" spans="2:8" ht="13" x14ac:dyDescent="0.15">
      <c r="B525" s="36"/>
      <c r="C525" s="18"/>
      <c r="D525" s="18"/>
      <c r="E525" s="37"/>
      <c r="F525" s="18"/>
      <c r="G525" s="38"/>
      <c r="H525" s="18"/>
    </row>
    <row r="526" spans="2:8" ht="13" x14ac:dyDescent="0.15">
      <c r="B526" s="36"/>
      <c r="C526" s="18"/>
      <c r="D526" s="18"/>
      <c r="E526" s="37"/>
      <c r="F526" s="18"/>
      <c r="G526" s="38"/>
      <c r="H526" s="18"/>
    </row>
    <row r="527" spans="2:8" ht="13" x14ac:dyDescent="0.15">
      <c r="B527" s="36"/>
      <c r="C527" s="18"/>
      <c r="D527" s="18"/>
      <c r="E527" s="37"/>
      <c r="F527" s="18"/>
      <c r="G527" s="38"/>
      <c r="H527" s="18"/>
    </row>
    <row r="528" spans="2:8" ht="13" x14ac:dyDescent="0.15">
      <c r="B528" s="36"/>
      <c r="C528" s="18"/>
      <c r="D528" s="18"/>
      <c r="E528" s="37"/>
      <c r="F528" s="18"/>
      <c r="G528" s="38"/>
      <c r="H528" s="18"/>
    </row>
    <row r="529" spans="2:8" ht="13" x14ac:dyDescent="0.15">
      <c r="B529" s="36"/>
      <c r="C529" s="18"/>
      <c r="D529" s="18"/>
      <c r="E529" s="37"/>
      <c r="F529" s="18"/>
      <c r="G529" s="38"/>
      <c r="H529" s="18"/>
    </row>
    <row r="530" spans="2:8" ht="13" x14ac:dyDescent="0.15">
      <c r="B530" s="36"/>
      <c r="C530" s="18"/>
      <c r="D530" s="18"/>
      <c r="E530" s="37"/>
      <c r="F530" s="18"/>
      <c r="G530" s="38"/>
      <c r="H530" s="18"/>
    </row>
    <row r="531" spans="2:8" ht="13" x14ac:dyDescent="0.15">
      <c r="B531" s="36"/>
      <c r="C531" s="18"/>
      <c r="D531" s="18"/>
      <c r="E531" s="37"/>
      <c r="F531" s="18"/>
      <c r="G531" s="38"/>
      <c r="H531" s="18"/>
    </row>
    <row r="532" spans="2:8" ht="13" x14ac:dyDescent="0.15">
      <c r="B532" s="36"/>
      <c r="C532" s="18"/>
      <c r="D532" s="18"/>
      <c r="E532" s="37"/>
      <c r="F532" s="18"/>
      <c r="G532" s="38"/>
      <c r="H532" s="18"/>
    </row>
    <row r="533" spans="2:8" ht="13" x14ac:dyDescent="0.15">
      <c r="B533" s="36"/>
      <c r="C533" s="18"/>
      <c r="D533" s="18"/>
      <c r="E533" s="37"/>
      <c r="F533" s="18"/>
      <c r="G533" s="38"/>
      <c r="H533" s="18"/>
    </row>
    <row r="534" spans="2:8" ht="13" x14ac:dyDescent="0.15">
      <c r="B534" s="36"/>
      <c r="C534" s="18"/>
      <c r="D534" s="18"/>
      <c r="E534" s="37"/>
      <c r="F534" s="18"/>
      <c r="G534" s="38"/>
      <c r="H534" s="18"/>
    </row>
    <row r="535" spans="2:8" ht="13" x14ac:dyDescent="0.15">
      <c r="B535" s="36"/>
      <c r="C535" s="18"/>
      <c r="D535" s="18"/>
      <c r="E535" s="37"/>
      <c r="F535" s="18"/>
      <c r="G535" s="38"/>
      <c r="H535" s="18"/>
    </row>
    <row r="536" spans="2:8" ht="13" x14ac:dyDescent="0.15">
      <c r="B536" s="36"/>
      <c r="C536" s="18"/>
      <c r="D536" s="18"/>
      <c r="E536" s="37"/>
      <c r="F536" s="18"/>
      <c r="G536" s="38"/>
      <c r="H536" s="18"/>
    </row>
    <row r="537" spans="2:8" ht="13" x14ac:dyDescent="0.15">
      <c r="B537" s="36"/>
      <c r="C537" s="18"/>
      <c r="D537" s="18"/>
      <c r="E537" s="37"/>
      <c r="F537" s="18"/>
      <c r="G537" s="38"/>
      <c r="H537" s="18"/>
    </row>
    <row r="538" spans="2:8" ht="13" x14ac:dyDescent="0.15">
      <c r="B538" s="36"/>
      <c r="C538" s="18"/>
      <c r="D538" s="18"/>
      <c r="E538" s="37"/>
      <c r="F538" s="18"/>
      <c r="G538" s="38"/>
      <c r="H538" s="18"/>
    </row>
    <row r="539" spans="2:8" ht="13" x14ac:dyDescent="0.15">
      <c r="B539" s="36"/>
      <c r="C539" s="18"/>
      <c r="D539" s="18"/>
      <c r="E539" s="37"/>
      <c r="F539" s="18"/>
      <c r="G539" s="38"/>
      <c r="H539" s="18"/>
    </row>
    <row r="540" spans="2:8" ht="13" x14ac:dyDescent="0.15">
      <c r="B540" s="36"/>
      <c r="C540" s="18"/>
      <c r="D540" s="18"/>
      <c r="E540" s="37"/>
      <c r="F540" s="18"/>
      <c r="G540" s="38"/>
      <c r="H540" s="18"/>
    </row>
    <row r="541" spans="2:8" ht="13" x14ac:dyDescent="0.15">
      <c r="B541" s="36"/>
      <c r="C541" s="18"/>
      <c r="D541" s="18"/>
      <c r="E541" s="37"/>
      <c r="F541" s="18"/>
      <c r="G541" s="38"/>
      <c r="H541" s="18"/>
    </row>
    <row r="542" spans="2:8" ht="13" x14ac:dyDescent="0.15">
      <c r="B542" s="36"/>
      <c r="C542" s="18"/>
      <c r="D542" s="18"/>
      <c r="E542" s="37"/>
      <c r="F542" s="18"/>
      <c r="G542" s="38"/>
      <c r="H542" s="18"/>
    </row>
    <row r="543" spans="2:8" ht="13" x14ac:dyDescent="0.15">
      <c r="B543" s="36"/>
      <c r="C543" s="18"/>
      <c r="D543" s="18"/>
      <c r="E543" s="37"/>
      <c r="F543" s="18"/>
      <c r="G543" s="38"/>
      <c r="H543" s="18"/>
    </row>
    <row r="544" spans="2:8" ht="13" x14ac:dyDescent="0.15">
      <c r="B544" s="36"/>
      <c r="C544" s="18"/>
      <c r="D544" s="18"/>
      <c r="E544" s="37"/>
      <c r="F544" s="18"/>
      <c r="G544" s="38"/>
      <c r="H544" s="18"/>
    </row>
    <row r="545" spans="2:8" ht="13" x14ac:dyDescent="0.15">
      <c r="B545" s="36"/>
      <c r="C545" s="18"/>
      <c r="D545" s="18"/>
      <c r="E545" s="37"/>
      <c r="F545" s="18"/>
      <c r="G545" s="38"/>
      <c r="H545" s="18"/>
    </row>
    <row r="546" spans="2:8" ht="13" x14ac:dyDescent="0.15">
      <c r="B546" s="36"/>
      <c r="C546" s="18"/>
      <c r="D546" s="18"/>
      <c r="E546" s="37"/>
      <c r="F546" s="18"/>
      <c r="G546" s="38"/>
      <c r="H546" s="18"/>
    </row>
    <row r="547" spans="2:8" ht="13" x14ac:dyDescent="0.15">
      <c r="B547" s="36"/>
      <c r="C547" s="18"/>
      <c r="D547" s="18"/>
      <c r="E547" s="37"/>
      <c r="F547" s="18"/>
      <c r="G547" s="38"/>
      <c r="H547" s="18"/>
    </row>
    <row r="548" spans="2:8" ht="13" x14ac:dyDescent="0.15">
      <c r="B548" s="36"/>
      <c r="C548" s="18"/>
      <c r="D548" s="18"/>
      <c r="E548" s="37"/>
      <c r="F548" s="18"/>
      <c r="G548" s="38"/>
      <c r="H548" s="18"/>
    </row>
    <row r="549" spans="2:8" ht="13" x14ac:dyDescent="0.15">
      <c r="B549" s="36"/>
      <c r="C549" s="18"/>
      <c r="D549" s="18"/>
      <c r="E549" s="37"/>
      <c r="F549" s="18"/>
      <c r="G549" s="38"/>
      <c r="H549" s="18"/>
    </row>
    <row r="550" spans="2:8" ht="13" x14ac:dyDescent="0.15">
      <c r="B550" s="36"/>
      <c r="C550" s="18"/>
      <c r="D550" s="18"/>
      <c r="E550" s="37"/>
      <c r="F550" s="18"/>
      <c r="G550" s="38"/>
      <c r="H550" s="18"/>
    </row>
    <row r="551" spans="2:8" ht="13" x14ac:dyDescent="0.15">
      <c r="B551" s="36"/>
      <c r="C551" s="18"/>
      <c r="D551" s="18"/>
      <c r="E551" s="37"/>
      <c r="F551" s="18"/>
      <c r="G551" s="38"/>
      <c r="H551" s="18"/>
    </row>
    <row r="552" spans="2:8" ht="13" x14ac:dyDescent="0.15">
      <c r="B552" s="36"/>
      <c r="C552" s="18"/>
      <c r="D552" s="18"/>
      <c r="E552" s="37"/>
      <c r="F552" s="18"/>
      <c r="G552" s="38"/>
      <c r="H552" s="18"/>
    </row>
    <row r="553" spans="2:8" ht="13" x14ac:dyDescent="0.15">
      <c r="B553" s="36"/>
      <c r="C553" s="18"/>
      <c r="D553" s="18"/>
      <c r="E553" s="37"/>
      <c r="F553" s="18"/>
      <c r="G553" s="38"/>
      <c r="H553" s="18"/>
    </row>
    <row r="554" spans="2:8" ht="13" x14ac:dyDescent="0.15">
      <c r="B554" s="36"/>
      <c r="C554" s="18"/>
      <c r="D554" s="18"/>
      <c r="E554" s="37"/>
      <c r="F554" s="18"/>
      <c r="G554" s="38"/>
      <c r="H554" s="18"/>
    </row>
    <row r="555" spans="2:8" ht="13" x14ac:dyDescent="0.15">
      <c r="B555" s="36"/>
      <c r="C555" s="18"/>
      <c r="D555" s="18"/>
      <c r="E555" s="37"/>
      <c r="F555" s="18"/>
      <c r="G555" s="38"/>
      <c r="H555" s="18"/>
    </row>
    <row r="556" spans="2:8" ht="13" x14ac:dyDescent="0.15">
      <c r="B556" s="36"/>
      <c r="C556" s="18"/>
      <c r="D556" s="18"/>
      <c r="E556" s="37"/>
      <c r="F556" s="18"/>
      <c r="G556" s="38"/>
      <c r="H556" s="18"/>
    </row>
    <row r="557" spans="2:8" ht="13" x14ac:dyDescent="0.15">
      <c r="B557" s="36"/>
      <c r="C557" s="18"/>
      <c r="D557" s="18"/>
      <c r="E557" s="37"/>
      <c r="F557" s="18"/>
      <c r="G557" s="38"/>
      <c r="H557" s="18"/>
    </row>
    <row r="558" spans="2:8" ht="13" x14ac:dyDescent="0.15">
      <c r="B558" s="36"/>
      <c r="C558" s="18"/>
      <c r="D558" s="18"/>
      <c r="E558" s="37"/>
      <c r="F558" s="18"/>
      <c r="G558" s="38"/>
      <c r="H558" s="18"/>
    </row>
    <row r="559" spans="2:8" ht="13" x14ac:dyDescent="0.15">
      <c r="B559" s="36"/>
      <c r="C559" s="18"/>
      <c r="D559" s="18"/>
      <c r="E559" s="37"/>
      <c r="F559" s="18"/>
      <c r="G559" s="38"/>
      <c r="H559" s="18"/>
    </row>
    <row r="560" spans="2:8" ht="13" x14ac:dyDescent="0.15">
      <c r="B560" s="36"/>
      <c r="C560" s="18"/>
      <c r="D560" s="18"/>
      <c r="E560" s="37"/>
      <c r="F560" s="18"/>
      <c r="G560" s="38"/>
      <c r="H560" s="18"/>
    </row>
    <row r="561" spans="2:8" ht="13" x14ac:dyDescent="0.15">
      <c r="B561" s="36"/>
      <c r="C561" s="18"/>
      <c r="D561" s="18"/>
      <c r="E561" s="37"/>
      <c r="F561" s="18"/>
      <c r="G561" s="38"/>
      <c r="H561" s="18"/>
    </row>
    <row r="562" spans="2:8" ht="13" x14ac:dyDescent="0.15">
      <c r="B562" s="36"/>
      <c r="C562" s="18"/>
      <c r="D562" s="18"/>
      <c r="E562" s="37"/>
      <c r="F562" s="18"/>
      <c r="G562" s="38"/>
      <c r="H562" s="18"/>
    </row>
    <row r="563" spans="2:8" ht="13" x14ac:dyDescent="0.15">
      <c r="B563" s="36"/>
      <c r="C563" s="18"/>
      <c r="D563" s="18"/>
      <c r="E563" s="37"/>
      <c r="F563" s="18"/>
      <c r="G563" s="38"/>
      <c r="H563" s="18"/>
    </row>
    <row r="564" spans="2:8" ht="13" x14ac:dyDescent="0.15">
      <c r="B564" s="36"/>
      <c r="C564" s="18"/>
      <c r="D564" s="18"/>
      <c r="E564" s="37"/>
      <c r="F564" s="18"/>
      <c r="G564" s="38"/>
      <c r="H564" s="18"/>
    </row>
    <row r="565" spans="2:8" ht="13" x14ac:dyDescent="0.15">
      <c r="B565" s="36"/>
      <c r="C565" s="18"/>
      <c r="D565" s="18"/>
      <c r="E565" s="37"/>
      <c r="F565" s="18"/>
      <c r="G565" s="38"/>
      <c r="H565" s="18"/>
    </row>
    <row r="566" spans="2:8" ht="13" x14ac:dyDescent="0.15">
      <c r="B566" s="36"/>
      <c r="C566" s="18"/>
      <c r="D566" s="18"/>
      <c r="E566" s="37"/>
      <c r="F566" s="18"/>
      <c r="G566" s="38"/>
      <c r="H566" s="18"/>
    </row>
    <row r="567" spans="2:8" ht="13" x14ac:dyDescent="0.15">
      <c r="B567" s="36"/>
      <c r="C567" s="18"/>
      <c r="D567" s="18"/>
      <c r="E567" s="37"/>
      <c r="F567" s="18"/>
      <c r="G567" s="38"/>
      <c r="H567" s="18"/>
    </row>
    <row r="568" spans="2:8" ht="13" x14ac:dyDescent="0.15">
      <c r="B568" s="36"/>
      <c r="C568" s="18"/>
      <c r="D568" s="18"/>
      <c r="E568" s="37"/>
      <c r="F568" s="18"/>
      <c r="G568" s="38"/>
      <c r="H568" s="18"/>
    </row>
    <row r="569" spans="2:8" ht="13" x14ac:dyDescent="0.15">
      <c r="B569" s="36"/>
      <c r="C569" s="18"/>
      <c r="D569" s="18"/>
      <c r="E569" s="37"/>
      <c r="F569" s="18"/>
      <c r="G569" s="38"/>
      <c r="H569" s="18"/>
    </row>
    <row r="570" spans="2:8" ht="13" x14ac:dyDescent="0.15">
      <c r="B570" s="36"/>
      <c r="C570" s="18"/>
      <c r="D570" s="18"/>
      <c r="E570" s="37"/>
      <c r="F570" s="18"/>
      <c r="G570" s="38"/>
      <c r="H570" s="18"/>
    </row>
    <row r="571" spans="2:8" ht="13" x14ac:dyDescent="0.15">
      <c r="B571" s="36"/>
      <c r="C571" s="18"/>
      <c r="D571" s="18"/>
      <c r="E571" s="37"/>
      <c r="F571" s="18"/>
      <c r="G571" s="38"/>
      <c r="H571" s="18"/>
    </row>
    <row r="572" spans="2:8" ht="13" x14ac:dyDescent="0.15">
      <c r="B572" s="36"/>
      <c r="C572" s="18"/>
      <c r="D572" s="18"/>
      <c r="E572" s="37"/>
      <c r="F572" s="18"/>
      <c r="G572" s="38"/>
      <c r="H572" s="18"/>
    </row>
    <row r="573" spans="2:8" ht="13" x14ac:dyDescent="0.15">
      <c r="B573" s="36"/>
      <c r="C573" s="18"/>
      <c r="D573" s="18"/>
      <c r="E573" s="37"/>
      <c r="F573" s="18"/>
      <c r="G573" s="38"/>
      <c r="H573" s="18"/>
    </row>
    <row r="574" spans="2:8" ht="13" x14ac:dyDescent="0.15">
      <c r="B574" s="36"/>
      <c r="C574" s="18"/>
      <c r="D574" s="18"/>
      <c r="E574" s="37"/>
      <c r="F574" s="18"/>
      <c r="G574" s="38"/>
      <c r="H574" s="18"/>
    </row>
    <row r="575" spans="2:8" ht="13" x14ac:dyDescent="0.15">
      <c r="B575" s="36"/>
      <c r="C575" s="18"/>
      <c r="D575" s="18"/>
      <c r="E575" s="37"/>
      <c r="F575" s="18"/>
      <c r="G575" s="38"/>
      <c r="H575" s="18"/>
    </row>
    <row r="576" spans="2:8" ht="13" x14ac:dyDescent="0.15">
      <c r="B576" s="36"/>
      <c r="C576" s="18"/>
      <c r="D576" s="18"/>
      <c r="E576" s="37"/>
      <c r="F576" s="18"/>
      <c r="G576" s="38"/>
      <c r="H576" s="18"/>
    </row>
    <row r="577" spans="2:8" ht="13" x14ac:dyDescent="0.15">
      <c r="B577" s="36"/>
      <c r="C577" s="18"/>
      <c r="D577" s="18"/>
      <c r="E577" s="37"/>
      <c r="F577" s="18"/>
      <c r="G577" s="38"/>
      <c r="H577" s="18"/>
    </row>
    <row r="578" spans="2:8" ht="13" x14ac:dyDescent="0.15">
      <c r="B578" s="36"/>
      <c r="C578" s="18"/>
      <c r="D578" s="18"/>
      <c r="E578" s="37"/>
      <c r="F578" s="18"/>
      <c r="G578" s="38"/>
      <c r="H578" s="18"/>
    </row>
    <row r="579" spans="2:8" ht="13" x14ac:dyDescent="0.15">
      <c r="B579" s="36"/>
      <c r="C579" s="18"/>
      <c r="D579" s="18"/>
      <c r="E579" s="37"/>
      <c r="F579" s="18"/>
      <c r="G579" s="38"/>
      <c r="H579" s="18"/>
    </row>
    <row r="580" spans="2:8" ht="13" x14ac:dyDescent="0.15">
      <c r="B580" s="36"/>
      <c r="C580" s="18"/>
      <c r="D580" s="18"/>
      <c r="E580" s="37"/>
      <c r="F580" s="18"/>
      <c r="G580" s="38"/>
      <c r="H580" s="18"/>
    </row>
    <row r="581" spans="2:8" ht="13" x14ac:dyDescent="0.15">
      <c r="B581" s="36"/>
      <c r="C581" s="18"/>
      <c r="D581" s="18"/>
      <c r="E581" s="37"/>
      <c r="F581" s="18"/>
      <c r="G581" s="38"/>
      <c r="H581" s="18"/>
    </row>
    <row r="582" spans="2:8" ht="13" x14ac:dyDescent="0.15">
      <c r="B582" s="36"/>
      <c r="C582" s="18"/>
      <c r="D582" s="18"/>
      <c r="E582" s="37"/>
      <c r="F582" s="18"/>
      <c r="G582" s="38"/>
      <c r="H582" s="18"/>
    </row>
    <row r="583" spans="2:8" ht="13" x14ac:dyDescent="0.15">
      <c r="B583" s="36"/>
      <c r="C583" s="18"/>
      <c r="D583" s="18"/>
      <c r="E583" s="37"/>
      <c r="F583" s="18"/>
      <c r="G583" s="38"/>
      <c r="H583" s="18"/>
    </row>
    <row r="584" spans="2:8" ht="13" x14ac:dyDescent="0.15">
      <c r="B584" s="36"/>
      <c r="C584" s="18"/>
      <c r="D584" s="18"/>
      <c r="E584" s="37"/>
      <c r="F584" s="18"/>
      <c r="G584" s="38"/>
      <c r="H584" s="18"/>
    </row>
    <row r="585" spans="2:8" ht="13" x14ac:dyDescent="0.15">
      <c r="B585" s="36"/>
      <c r="C585" s="18"/>
      <c r="D585" s="18"/>
      <c r="E585" s="37"/>
      <c r="F585" s="18"/>
      <c r="G585" s="38"/>
      <c r="H585" s="18"/>
    </row>
    <row r="586" spans="2:8" ht="13" x14ac:dyDescent="0.15">
      <c r="B586" s="36"/>
      <c r="C586" s="18"/>
      <c r="D586" s="18"/>
      <c r="E586" s="37"/>
      <c r="F586" s="18"/>
      <c r="G586" s="38"/>
      <c r="H586" s="18"/>
    </row>
    <row r="587" spans="2:8" ht="13" x14ac:dyDescent="0.15">
      <c r="B587" s="36"/>
      <c r="C587" s="18"/>
      <c r="D587" s="18"/>
      <c r="E587" s="37"/>
      <c r="F587" s="18"/>
      <c r="G587" s="38"/>
      <c r="H587" s="18"/>
    </row>
    <row r="588" spans="2:8" ht="13" x14ac:dyDescent="0.15">
      <c r="B588" s="36"/>
      <c r="C588" s="18"/>
      <c r="D588" s="18"/>
      <c r="E588" s="37"/>
      <c r="F588" s="18"/>
      <c r="G588" s="38"/>
      <c r="H588" s="18"/>
    </row>
    <row r="589" spans="2:8" ht="13" x14ac:dyDescent="0.15">
      <c r="B589" s="36"/>
      <c r="C589" s="18"/>
      <c r="D589" s="18"/>
      <c r="E589" s="37"/>
      <c r="F589" s="18"/>
      <c r="G589" s="38"/>
      <c r="H589" s="18"/>
    </row>
    <row r="590" spans="2:8" ht="13" x14ac:dyDescent="0.15">
      <c r="B590" s="36"/>
      <c r="C590" s="18"/>
      <c r="D590" s="18"/>
      <c r="E590" s="37"/>
      <c r="F590" s="18"/>
      <c r="G590" s="38"/>
      <c r="H590" s="18"/>
    </row>
    <row r="591" spans="2:8" ht="13" x14ac:dyDescent="0.15">
      <c r="B591" s="36"/>
      <c r="C591" s="18"/>
      <c r="D591" s="18"/>
      <c r="E591" s="37"/>
      <c r="F591" s="18"/>
      <c r="G591" s="38"/>
      <c r="H591" s="18"/>
    </row>
    <row r="592" spans="2:8" ht="13" x14ac:dyDescent="0.15">
      <c r="B592" s="36"/>
      <c r="C592" s="18"/>
      <c r="D592" s="18"/>
      <c r="E592" s="37"/>
      <c r="F592" s="18"/>
      <c r="G592" s="38"/>
      <c r="H592" s="18"/>
    </row>
    <row r="593" spans="2:8" ht="13" x14ac:dyDescent="0.15">
      <c r="B593" s="36"/>
      <c r="C593" s="18"/>
      <c r="D593" s="18"/>
      <c r="E593" s="37"/>
      <c r="F593" s="18"/>
      <c r="G593" s="38"/>
      <c r="H593" s="18"/>
    </row>
    <row r="594" spans="2:8" ht="13" x14ac:dyDescent="0.15">
      <c r="B594" s="36"/>
      <c r="C594" s="18"/>
      <c r="D594" s="18"/>
      <c r="E594" s="37"/>
      <c r="F594" s="18"/>
      <c r="G594" s="38"/>
      <c r="H594" s="18"/>
    </row>
    <row r="595" spans="2:8" ht="13" x14ac:dyDescent="0.15">
      <c r="B595" s="36"/>
      <c r="C595" s="18"/>
      <c r="D595" s="18"/>
      <c r="E595" s="37"/>
      <c r="F595" s="18"/>
      <c r="G595" s="38"/>
      <c r="H595" s="18"/>
    </row>
    <row r="596" spans="2:8" ht="13" x14ac:dyDescent="0.15">
      <c r="B596" s="36"/>
      <c r="C596" s="18"/>
      <c r="D596" s="18"/>
      <c r="E596" s="37"/>
      <c r="F596" s="18"/>
      <c r="G596" s="38"/>
      <c r="H596" s="18"/>
    </row>
    <row r="597" spans="2:8" ht="13" x14ac:dyDescent="0.15">
      <c r="B597" s="36"/>
      <c r="C597" s="18"/>
      <c r="D597" s="18"/>
      <c r="E597" s="37"/>
      <c r="F597" s="18"/>
      <c r="G597" s="38"/>
      <c r="H597" s="18"/>
    </row>
    <row r="598" spans="2:8" ht="13" x14ac:dyDescent="0.15">
      <c r="B598" s="36"/>
      <c r="C598" s="18"/>
      <c r="D598" s="18"/>
      <c r="E598" s="37"/>
      <c r="F598" s="18"/>
      <c r="G598" s="38"/>
      <c r="H598" s="18"/>
    </row>
    <row r="599" spans="2:8" ht="13" x14ac:dyDescent="0.15">
      <c r="B599" s="36"/>
      <c r="C599" s="18"/>
      <c r="D599" s="18"/>
      <c r="E599" s="37"/>
      <c r="F599" s="18"/>
      <c r="G599" s="38"/>
      <c r="H599" s="18"/>
    </row>
    <row r="600" spans="2:8" ht="13" x14ac:dyDescent="0.15">
      <c r="B600" s="36"/>
      <c r="C600" s="18"/>
      <c r="D600" s="18"/>
      <c r="E600" s="37"/>
      <c r="F600" s="18"/>
      <c r="G600" s="38"/>
      <c r="H600" s="18"/>
    </row>
    <row r="601" spans="2:8" ht="13" x14ac:dyDescent="0.15">
      <c r="B601" s="36"/>
      <c r="C601" s="18"/>
      <c r="D601" s="18"/>
      <c r="E601" s="37"/>
      <c r="F601" s="18"/>
      <c r="G601" s="38"/>
      <c r="H601" s="18"/>
    </row>
    <row r="602" spans="2:8" ht="13" x14ac:dyDescent="0.15">
      <c r="B602" s="36"/>
      <c r="C602" s="18"/>
      <c r="D602" s="18"/>
      <c r="E602" s="37"/>
      <c r="F602" s="18"/>
      <c r="G602" s="38"/>
      <c r="H602" s="18"/>
    </row>
    <row r="603" spans="2:8" ht="13" x14ac:dyDescent="0.15">
      <c r="B603" s="36"/>
      <c r="C603" s="18"/>
      <c r="D603" s="18"/>
      <c r="E603" s="37"/>
      <c r="F603" s="18"/>
      <c r="G603" s="38"/>
      <c r="H603" s="18"/>
    </row>
    <row r="604" spans="2:8" ht="13" x14ac:dyDescent="0.15">
      <c r="B604" s="36"/>
      <c r="C604" s="18"/>
      <c r="D604" s="18"/>
      <c r="E604" s="37"/>
      <c r="F604" s="18"/>
      <c r="G604" s="38"/>
      <c r="H604" s="18"/>
    </row>
    <row r="605" spans="2:8" ht="13" x14ac:dyDescent="0.15">
      <c r="B605" s="36"/>
      <c r="C605" s="18"/>
      <c r="D605" s="18"/>
      <c r="E605" s="37"/>
      <c r="F605" s="18"/>
      <c r="G605" s="38"/>
      <c r="H605" s="18"/>
    </row>
    <row r="606" spans="2:8" ht="13" x14ac:dyDescent="0.15">
      <c r="B606" s="36"/>
      <c r="C606" s="18"/>
      <c r="D606" s="18"/>
      <c r="E606" s="37"/>
      <c r="F606" s="18"/>
      <c r="G606" s="38"/>
      <c r="H606" s="18"/>
    </row>
    <row r="607" spans="2:8" ht="13" x14ac:dyDescent="0.15">
      <c r="B607" s="36"/>
      <c r="C607" s="18"/>
      <c r="D607" s="18"/>
      <c r="E607" s="37"/>
      <c r="F607" s="18"/>
      <c r="G607" s="38"/>
      <c r="H607" s="18"/>
    </row>
    <row r="608" spans="2:8" ht="13" x14ac:dyDescent="0.15">
      <c r="B608" s="36"/>
      <c r="C608" s="18"/>
      <c r="D608" s="18"/>
      <c r="E608" s="37"/>
      <c r="F608" s="18"/>
      <c r="G608" s="38"/>
      <c r="H608" s="18"/>
    </row>
    <row r="609" spans="2:8" ht="13" x14ac:dyDescent="0.15">
      <c r="B609" s="36"/>
      <c r="C609" s="18"/>
      <c r="D609" s="18"/>
      <c r="E609" s="37"/>
      <c r="F609" s="18"/>
      <c r="G609" s="38"/>
      <c r="H609" s="18"/>
    </row>
    <row r="610" spans="2:8" ht="13" x14ac:dyDescent="0.15">
      <c r="B610" s="36"/>
      <c r="C610" s="18"/>
      <c r="D610" s="18"/>
      <c r="E610" s="37"/>
      <c r="F610" s="18"/>
      <c r="G610" s="38"/>
      <c r="H610" s="18"/>
    </row>
    <row r="611" spans="2:8" ht="13" x14ac:dyDescent="0.15">
      <c r="B611" s="36"/>
      <c r="C611" s="18"/>
      <c r="D611" s="18"/>
      <c r="E611" s="37"/>
      <c r="F611" s="18"/>
      <c r="G611" s="38"/>
      <c r="H611" s="18"/>
    </row>
    <row r="612" spans="2:8" ht="13" x14ac:dyDescent="0.15">
      <c r="B612" s="36"/>
      <c r="C612" s="18"/>
      <c r="D612" s="18"/>
      <c r="E612" s="37"/>
      <c r="F612" s="18"/>
      <c r="G612" s="38"/>
      <c r="H612" s="18"/>
    </row>
    <row r="613" spans="2:8" ht="13" x14ac:dyDescent="0.15">
      <c r="B613" s="36"/>
      <c r="C613" s="18"/>
      <c r="D613" s="18"/>
      <c r="E613" s="37"/>
      <c r="F613" s="18"/>
      <c r="G613" s="38"/>
      <c r="H613" s="18"/>
    </row>
    <row r="614" spans="2:8" ht="13" x14ac:dyDescent="0.15">
      <c r="B614" s="36"/>
      <c r="C614" s="18"/>
      <c r="D614" s="18"/>
      <c r="E614" s="37"/>
      <c r="F614" s="18"/>
      <c r="G614" s="38"/>
      <c r="H614" s="18"/>
    </row>
    <row r="615" spans="2:8" ht="13" x14ac:dyDescent="0.15">
      <c r="B615" s="36"/>
      <c r="C615" s="18"/>
      <c r="D615" s="18"/>
      <c r="E615" s="37"/>
      <c r="F615" s="18"/>
      <c r="G615" s="38"/>
      <c r="H615" s="18"/>
    </row>
    <row r="616" spans="2:8" ht="13" x14ac:dyDescent="0.15">
      <c r="B616" s="36"/>
      <c r="C616" s="18"/>
      <c r="D616" s="18"/>
      <c r="E616" s="37"/>
      <c r="F616" s="18"/>
      <c r="G616" s="38"/>
      <c r="H616" s="18"/>
    </row>
    <row r="617" spans="2:8" ht="13" x14ac:dyDescent="0.15">
      <c r="B617" s="36"/>
      <c r="C617" s="18"/>
      <c r="D617" s="18"/>
      <c r="E617" s="37"/>
      <c r="F617" s="18"/>
      <c r="G617" s="38"/>
      <c r="H617" s="18"/>
    </row>
    <row r="618" spans="2:8" ht="13" x14ac:dyDescent="0.15">
      <c r="B618" s="36"/>
      <c r="C618" s="18"/>
      <c r="D618" s="18"/>
      <c r="E618" s="37"/>
      <c r="F618" s="18"/>
      <c r="G618" s="38"/>
      <c r="H618" s="18"/>
    </row>
    <row r="619" spans="2:8" ht="13" x14ac:dyDescent="0.15">
      <c r="B619" s="36"/>
      <c r="C619" s="18"/>
      <c r="D619" s="18"/>
      <c r="E619" s="37"/>
      <c r="F619" s="18"/>
      <c r="G619" s="38"/>
      <c r="H619" s="18"/>
    </row>
    <row r="620" spans="2:8" ht="13" x14ac:dyDescent="0.15">
      <c r="B620" s="36"/>
      <c r="C620" s="18"/>
      <c r="D620" s="18"/>
      <c r="E620" s="37"/>
      <c r="F620" s="18"/>
      <c r="G620" s="38"/>
      <c r="H620" s="18"/>
    </row>
    <row r="621" spans="2:8" ht="13" x14ac:dyDescent="0.15">
      <c r="B621" s="36"/>
      <c r="C621" s="18"/>
      <c r="D621" s="18"/>
      <c r="E621" s="37"/>
      <c r="F621" s="18"/>
      <c r="G621" s="38"/>
      <c r="H621" s="18"/>
    </row>
    <row r="622" spans="2:8" ht="13" x14ac:dyDescent="0.15">
      <c r="B622" s="36"/>
      <c r="C622" s="18"/>
      <c r="D622" s="18"/>
      <c r="E622" s="37"/>
      <c r="F622" s="18"/>
      <c r="G622" s="38"/>
      <c r="H622" s="18"/>
    </row>
    <row r="623" spans="2:8" ht="13" x14ac:dyDescent="0.15">
      <c r="B623" s="36"/>
      <c r="C623" s="18"/>
      <c r="D623" s="18"/>
      <c r="E623" s="37"/>
      <c r="F623" s="18"/>
      <c r="G623" s="38"/>
      <c r="H623" s="18"/>
    </row>
    <row r="624" spans="2:8" ht="13" x14ac:dyDescent="0.15">
      <c r="B624" s="36"/>
      <c r="C624" s="18"/>
      <c r="D624" s="18"/>
      <c r="E624" s="37"/>
      <c r="F624" s="18"/>
      <c r="G624" s="38"/>
      <c r="H624" s="18"/>
    </row>
    <row r="625" spans="2:8" ht="13" x14ac:dyDescent="0.15">
      <c r="B625" s="36"/>
      <c r="C625" s="18"/>
      <c r="D625" s="18"/>
      <c r="E625" s="37"/>
      <c r="F625" s="18"/>
      <c r="G625" s="38"/>
      <c r="H625" s="18"/>
    </row>
    <row r="626" spans="2:8" ht="13" x14ac:dyDescent="0.15">
      <c r="B626" s="36"/>
      <c r="C626" s="18"/>
      <c r="D626" s="18"/>
      <c r="E626" s="37"/>
      <c r="F626" s="18"/>
      <c r="G626" s="38"/>
      <c r="H626" s="18"/>
    </row>
    <row r="627" spans="2:8" ht="13" x14ac:dyDescent="0.15">
      <c r="B627" s="36"/>
      <c r="C627" s="18"/>
      <c r="D627" s="18"/>
      <c r="E627" s="37"/>
      <c r="F627" s="18"/>
      <c r="G627" s="38"/>
      <c r="H627" s="18"/>
    </row>
    <row r="628" spans="2:8" ht="13" x14ac:dyDescent="0.15">
      <c r="B628" s="36"/>
      <c r="C628" s="18"/>
      <c r="D628" s="18"/>
      <c r="E628" s="37"/>
      <c r="F628" s="18"/>
      <c r="G628" s="38"/>
      <c r="H628" s="18"/>
    </row>
    <row r="629" spans="2:8" ht="13" x14ac:dyDescent="0.15">
      <c r="B629" s="36"/>
      <c r="C629" s="18"/>
      <c r="D629" s="18"/>
      <c r="E629" s="37"/>
      <c r="F629" s="18"/>
      <c r="G629" s="38"/>
      <c r="H629" s="18"/>
    </row>
    <row r="630" spans="2:8" ht="13" x14ac:dyDescent="0.15">
      <c r="B630" s="36"/>
      <c r="C630" s="18"/>
      <c r="D630" s="18"/>
      <c r="E630" s="37"/>
      <c r="F630" s="18"/>
      <c r="G630" s="38"/>
      <c r="H630" s="18"/>
    </row>
    <row r="631" spans="2:8" ht="13" x14ac:dyDescent="0.15">
      <c r="B631" s="36"/>
      <c r="C631" s="18"/>
      <c r="D631" s="18"/>
      <c r="E631" s="37"/>
      <c r="F631" s="18"/>
      <c r="G631" s="38"/>
      <c r="H631" s="18"/>
    </row>
    <row r="632" spans="2:8" ht="13" x14ac:dyDescent="0.15">
      <c r="B632" s="36"/>
      <c r="C632" s="18"/>
      <c r="D632" s="18"/>
      <c r="E632" s="37"/>
      <c r="F632" s="18"/>
      <c r="G632" s="38"/>
      <c r="H632" s="18"/>
    </row>
    <row r="633" spans="2:8" ht="13" x14ac:dyDescent="0.15">
      <c r="B633" s="36"/>
      <c r="C633" s="18"/>
      <c r="D633" s="18"/>
      <c r="E633" s="37"/>
      <c r="F633" s="18"/>
      <c r="G633" s="38"/>
      <c r="H633" s="18"/>
    </row>
    <row r="634" spans="2:8" ht="13" x14ac:dyDescent="0.15">
      <c r="B634" s="36"/>
      <c r="C634" s="18"/>
      <c r="D634" s="18"/>
      <c r="E634" s="37"/>
      <c r="F634" s="18"/>
      <c r="G634" s="38"/>
      <c r="H634" s="18"/>
    </row>
    <row r="635" spans="2:8" ht="13" x14ac:dyDescent="0.15">
      <c r="B635" s="36"/>
      <c r="C635" s="18"/>
      <c r="D635" s="18"/>
      <c r="E635" s="37"/>
      <c r="F635" s="18"/>
      <c r="G635" s="38"/>
      <c r="H635" s="18"/>
    </row>
    <row r="636" spans="2:8" ht="13" x14ac:dyDescent="0.15">
      <c r="B636" s="36"/>
      <c r="C636" s="18"/>
      <c r="D636" s="18"/>
      <c r="E636" s="37"/>
      <c r="F636" s="18"/>
      <c r="G636" s="38"/>
      <c r="H636" s="18"/>
    </row>
    <row r="637" spans="2:8" ht="13" x14ac:dyDescent="0.15">
      <c r="B637" s="36"/>
      <c r="C637" s="18"/>
      <c r="D637" s="18"/>
      <c r="E637" s="37"/>
      <c r="F637" s="18"/>
      <c r="G637" s="38"/>
      <c r="H637" s="18"/>
    </row>
    <row r="638" spans="2:8" ht="13" x14ac:dyDescent="0.15">
      <c r="B638" s="36"/>
      <c r="C638" s="18"/>
      <c r="D638" s="18"/>
      <c r="E638" s="37"/>
      <c r="F638" s="18"/>
      <c r="G638" s="38"/>
      <c r="H638" s="18"/>
    </row>
    <row r="639" spans="2:8" ht="13" x14ac:dyDescent="0.15">
      <c r="B639" s="36"/>
      <c r="C639" s="18"/>
      <c r="D639" s="18"/>
      <c r="E639" s="37"/>
      <c r="F639" s="18"/>
      <c r="G639" s="38"/>
      <c r="H639" s="18"/>
    </row>
    <row r="640" spans="2:8" ht="13" x14ac:dyDescent="0.15">
      <c r="B640" s="36"/>
      <c r="C640" s="18"/>
      <c r="D640" s="18"/>
      <c r="E640" s="37"/>
      <c r="F640" s="18"/>
      <c r="G640" s="38"/>
      <c r="H640" s="18"/>
    </row>
    <row r="641" spans="2:8" ht="13" x14ac:dyDescent="0.15">
      <c r="B641" s="36"/>
      <c r="C641" s="18"/>
      <c r="D641" s="18"/>
      <c r="E641" s="37"/>
      <c r="F641" s="18"/>
      <c r="G641" s="38"/>
      <c r="H641" s="18"/>
    </row>
    <row r="642" spans="2:8" ht="13" x14ac:dyDescent="0.15">
      <c r="B642" s="36"/>
      <c r="C642" s="18"/>
      <c r="D642" s="18"/>
      <c r="E642" s="37"/>
      <c r="F642" s="18"/>
      <c r="G642" s="38"/>
      <c r="H642" s="18"/>
    </row>
    <row r="643" spans="2:8" ht="13" x14ac:dyDescent="0.15">
      <c r="B643" s="36"/>
      <c r="C643" s="18"/>
      <c r="D643" s="18"/>
      <c r="E643" s="37"/>
      <c r="F643" s="18"/>
      <c r="G643" s="38"/>
      <c r="H643" s="18"/>
    </row>
    <row r="644" spans="2:8" ht="13" x14ac:dyDescent="0.15">
      <c r="B644" s="36"/>
      <c r="C644" s="18"/>
      <c r="D644" s="18"/>
      <c r="E644" s="37"/>
      <c r="F644" s="18"/>
      <c r="G644" s="38"/>
      <c r="H644" s="18"/>
    </row>
    <row r="645" spans="2:8" ht="13" x14ac:dyDescent="0.15">
      <c r="B645" s="36"/>
      <c r="C645" s="18"/>
      <c r="D645" s="18"/>
      <c r="E645" s="37"/>
      <c r="F645" s="18"/>
      <c r="G645" s="38"/>
      <c r="H645" s="18"/>
    </row>
    <row r="646" spans="2:8" ht="13" x14ac:dyDescent="0.15">
      <c r="B646" s="36"/>
      <c r="C646" s="18"/>
      <c r="D646" s="18"/>
      <c r="E646" s="37"/>
      <c r="F646" s="18"/>
      <c r="G646" s="38"/>
      <c r="H646" s="18"/>
    </row>
    <row r="647" spans="2:8" ht="13" x14ac:dyDescent="0.15">
      <c r="B647" s="36"/>
      <c r="C647" s="18"/>
      <c r="D647" s="18"/>
      <c r="E647" s="37"/>
      <c r="F647" s="18"/>
      <c r="G647" s="38"/>
      <c r="H647" s="18"/>
    </row>
    <row r="648" spans="2:8" ht="13" x14ac:dyDescent="0.15">
      <c r="B648" s="36"/>
      <c r="C648" s="18"/>
      <c r="D648" s="18"/>
      <c r="E648" s="37"/>
      <c r="F648" s="18"/>
      <c r="G648" s="38"/>
      <c r="H648" s="18"/>
    </row>
    <row r="649" spans="2:8" ht="13" x14ac:dyDescent="0.15">
      <c r="B649" s="36"/>
      <c r="C649" s="18"/>
      <c r="D649" s="18"/>
      <c r="E649" s="37"/>
      <c r="F649" s="18"/>
      <c r="G649" s="38"/>
      <c r="H649" s="18"/>
    </row>
    <row r="650" spans="2:8" ht="13" x14ac:dyDescent="0.15">
      <c r="B650" s="36"/>
      <c r="C650" s="18"/>
      <c r="D650" s="18"/>
      <c r="E650" s="37"/>
      <c r="F650" s="18"/>
      <c r="G650" s="38"/>
      <c r="H650" s="18"/>
    </row>
    <row r="651" spans="2:8" ht="13" x14ac:dyDescent="0.15">
      <c r="B651" s="36"/>
      <c r="C651" s="18"/>
      <c r="D651" s="18"/>
      <c r="E651" s="37"/>
      <c r="F651" s="18"/>
      <c r="G651" s="38"/>
      <c r="H651" s="18"/>
    </row>
    <row r="652" spans="2:8" ht="13" x14ac:dyDescent="0.15">
      <c r="B652" s="36"/>
      <c r="C652" s="18"/>
      <c r="D652" s="18"/>
      <c r="E652" s="37"/>
      <c r="F652" s="18"/>
      <c r="G652" s="38"/>
      <c r="H652" s="18"/>
    </row>
    <row r="653" spans="2:8" ht="13" x14ac:dyDescent="0.15">
      <c r="B653" s="36"/>
      <c r="C653" s="18"/>
      <c r="D653" s="18"/>
      <c r="E653" s="37"/>
      <c r="F653" s="18"/>
      <c r="G653" s="38"/>
      <c r="H653" s="18"/>
    </row>
    <row r="654" spans="2:8" ht="13" x14ac:dyDescent="0.15">
      <c r="B654" s="36"/>
      <c r="C654" s="18"/>
      <c r="D654" s="18"/>
      <c r="E654" s="37"/>
      <c r="F654" s="18"/>
      <c r="G654" s="38"/>
      <c r="H654" s="18"/>
    </row>
    <row r="655" spans="2:8" ht="13" x14ac:dyDescent="0.15">
      <c r="B655" s="36"/>
      <c r="C655" s="18"/>
      <c r="D655" s="18"/>
      <c r="E655" s="37"/>
      <c r="F655" s="18"/>
      <c r="G655" s="38"/>
      <c r="H655" s="18"/>
    </row>
    <row r="656" spans="2:8" ht="13" x14ac:dyDescent="0.15">
      <c r="B656" s="36"/>
      <c r="C656" s="18"/>
      <c r="D656" s="18"/>
      <c r="E656" s="37"/>
      <c r="F656" s="18"/>
      <c r="G656" s="38"/>
      <c r="H656" s="18"/>
    </row>
    <row r="657" spans="2:8" ht="13" x14ac:dyDescent="0.15">
      <c r="B657" s="36"/>
      <c r="C657" s="18"/>
      <c r="D657" s="18"/>
      <c r="E657" s="37"/>
      <c r="F657" s="18"/>
      <c r="G657" s="38"/>
      <c r="H657" s="18"/>
    </row>
    <row r="658" spans="2:8" ht="13" x14ac:dyDescent="0.15">
      <c r="B658" s="36"/>
      <c r="C658" s="18"/>
      <c r="D658" s="18"/>
      <c r="E658" s="37"/>
      <c r="F658" s="18"/>
      <c r="G658" s="38"/>
      <c r="H658" s="18"/>
    </row>
    <row r="659" spans="2:8" ht="13" x14ac:dyDescent="0.15">
      <c r="B659" s="36"/>
      <c r="C659" s="18"/>
      <c r="D659" s="18"/>
      <c r="E659" s="37"/>
      <c r="F659" s="18"/>
      <c r="G659" s="38"/>
      <c r="H659" s="18"/>
    </row>
    <row r="660" spans="2:8" ht="13" x14ac:dyDescent="0.15">
      <c r="B660" s="36"/>
      <c r="C660" s="18"/>
      <c r="D660" s="18"/>
      <c r="E660" s="37"/>
      <c r="F660" s="18"/>
      <c r="G660" s="38"/>
      <c r="H660" s="18"/>
    </row>
    <row r="661" spans="2:8" ht="13" x14ac:dyDescent="0.15">
      <c r="B661" s="36"/>
      <c r="C661" s="18"/>
      <c r="D661" s="18"/>
      <c r="E661" s="37"/>
      <c r="F661" s="18"/>
      <c r="G661" s="38"/>
      <c r="H661" s="18"/>
    </row>
    <row r="662" spans="2:8" ht="13" x14ac:dyDescent="0.15">
      <c r="B662" s="36"/>
      <c r="C662" s="18"/>
      <c r="D662" s="18"/>
      <c r="E662" s="37"/>
      <c r="F662" s="18"/>
      <c r="G662" s="38"/>
      <c r="H662" s="18"/>
    </row>
    <row r="663" spans="2:8" ht="13" x14ac:dyDescent="0.15">
      <c r="B663" s="36"/>
      <c r="C663" s="18"/>
      <c r="D663" s="18"/>
      <c r="E663" s="37"/>
      <c r="F663" s="18"/>
      <c r="G663" s="38"/>
      <c r="H663" s="18"/>
    </row>
    <row r="664" spans="2:8" ht="13" x14ac:dyDescent="0.15">
      <c r="B664" s="36"/>
      <c r="C664" s="18"/>
      <c r="D664" s="18"/>
      <c r="E664" s="37"/>
      <c r="F664" s="18"/>
      <c r="G664" s="38"/>
      <c r="H664" s="18"/>
    </row>
    <row r="665" spans="2:8" ht="13" x14ac:dyDescent="0.15">
      <c r="B665" s="36"/>
      <c r="C665" s="18"/>
      <c r="D665" s="18"/>
      <c r="E665" s="37"/>
      <c r="F665" s="18"/>
      <c r="G665" s="38"/>
      <c r="H665" s="18"/>
    </row>
    <row r="666" spans="2:8" ht="13" x14ac:dyDescent="0.15">
      <c r="B666" s="36"/>
      <c r="C666" s="18"/>
      <c r="D666" s="18"/>
      <c r="E666" s="37"/>
      <c r="F666" s="18"/>
      <c r="G666" s="38"/>
      <c r="H666" s="18"/>
    </row>
    <row r="667" spans="2:8" ht="13" x14ac:dyDescent="0.15">
      <c r="B667" s="36"/>
      <c r="C667" s="18"/>
      <c r="D667" s="18"/>
      <c r="E667" s="37"/>
      <c r="F667" s="18"/>
      <c r="G667" s="38"/>
      <c r="H667" s="18"/>
    </row>
    <row r="668" spans="2:8" ht="13" x14ac:dyDescent="0.15">
      <c r="B668" s="36"/>
      <c r="C668" s="18"/>
      <c r="D668" s="18"/>
      <c r="E668" s="37"/>
      <c r="F668" s="18"/>
      <c r="G668" s="38"/>
      <c r="H668" s="18"/>
    </row>
    <row r="669" spans="2:8" ht="13" x14ac:dyDescent="0.15">
      <c r="B669" s="36"/>
      <c r="C669" s="18"/>
      <c r="D669" s="18"/>
      <c r="E669" s="37"/>
      <c r="F669" s="18"/>
      <c r="G669" s="38"/>
      <c r="H669" s="18"/>
    </row>
    <row r="670" spans="2:8" ht="13" x14ac:dyDescent="0.15">
      <c r="B670" s="36"/>
      <c r="C670" s="18"/>
      <c r="D670" s="18"/>
      <c r="E670" s="37"/>
      <c r="F670" s="18"/>
      <c r="G670" s="38"/>
      <c r="H670" s="18"/>
    </row>
    <row r="671" spans="2:8" ht="13" x14ac:dyDescent="0.15">
      <c r="B671" s="36"/>
      <c r="C671" s="18"/>
      <c r="D671" s="18"/>
      <c r="E671" s="37"/>
      <c r="F671" s="18"/>
      <c r="G671" s="38"/>
      <c r="H671" s="18"/>
    </row>
    <row r="672" spans="2:8" ht="13" x14ac:dyDescent="0.15">
      <c r="B672" s="36"/>
      <c r="C672" s="18"/>
      <c r="D672" s="18"/>
      <c r="E672" s="37"/>
      <c r="F672" s="18"/>
      <c r="G672" s="38"/>
      <c r="H672" s="18"/>
    </row>
    <row r="673" spans="2:8" ht="13" x14ac:dyDescent="0.15">
      <c r="B673" s="36"/>
      <c r="C673" s="18"/>
      <c r="D673" s="18"/>
      <c r="E673" s="37"/>
      <c r="F673" s="18"/>
      <c r="G673" s="38"/>
      <c r="H673" s="18"/>
    </row>
    <row r="674" spans="2:8" ht="13" x14ac:dyDescent="0.15">
      <c r="B674" s="36"/>
      <c r="C674" s="18"/>
      <c r="D674" s="18"/>
      <c r="E674" s="37"/>
      <c r="F674" s="18"/>
      <c r="G674" s="38"/>
      <c r="H674" s="18"/>
    </row>
    <row r="675" spans="2:8" ht="13" x14ac:dyDescent="0.15">
      <c r="B675" s="36"/>
      <c r="C675" s="18"/>
      <c r="D675" s="18"/>
      <c r="E675" s="37"/>
      <c r="F675" s="18"/>
      <c r="G675" s="38"/>
      <c r="H675" s="18"/>
    </row>
    <row r="676" spans="2:8" ht="13" x14ac:dyDescent="0.15">
      <c r="B676" s="36"/>
      <c r="C676" s="18"/>
      <c r="D676" s="18"/>
      <c r="E676" s="37"/>
      <c r="F676" s="18"/>
      <c r="G676" s="38"/>
      <c r="H676" s="18"/>
    </row>
    <row r="677" spans="2:8" ht="13" x14ac:dyDescent="0.15">
      <c r="B677" s="36"/>
      <c r="C677" s="18"/>
      <c r="D677" s="18"/>
      <c r="E677" s="37"/>
      <c r="F677" s="18"/>
      <c r="G677" s="38"/>
      <c r="H677" s="18"/>
    </row>
    <row r="678" spans="2:8" ht="13" x14ac:dyDescent="0.15">
      <c r="B678" s="36"/>
      <c r="C678" s="18"/>
      <c r="D678" s="18"/>
      <c r="E678" s="37"/>
      <c r="F678" s="18"/>
      <c r="G678" s="38"/>
      <c r="H678" s="18"/>
    </row>
    <row r="679" spans="2:8" ht="13" x14ac:dyDescent="0.15">
      <c r="B679" s="36"/>
      <c r="C679" s="18"/>
      <c r="D679" s="18"/>
      <c r="E679" s="37"/>
      <c r="F679" s="18"/>
      <c r="G679" s="38"/>
      <c r="H679" s="18"/>
    </row>
    <row r="680" spans="2:8" ht="13" x14ac:dyDescent="0.15">
      <c r="B680" s="36"/>
      <c r="C680" s="18"/>
      <c r="D680" s="18"/>
      <c r="E680" s="37"/>
      <c r="F680" s="18"/>
      <c r="G680" s="38"/>
      <c r="H680" s="18"/>
    </row>
    <row r="681" spans="2:8" ht="13" x14ac:dyDescent="0.15">
      <c r="B681" s="36"/>
      <c r="C681" s="18"/>
      <c r="D681" s="18"/>
      <c r="E681" s="37"/>
      <c r="F681" s="18"/>
      <c r="G681" s="38"/>
      <c r="H681" s="18"/>
    </row>
    <row r="682" spans="2:8" ht="13" x14ac:dyDescent="0.15">
      <c r="B682" s="36"/>
      <c r="C682" s="18"/>
      <c r="D682" s="18"/>
      <c r="E682" s="37"/>
      <c r="F682" s="18"/>
      <c r="G682" s="38"/>
      <c r="H682" s="18"/>
    </row>
    <row r="683" spans="2:8" ht="13" x14ac:dyDescent="0.15">
      <c r="B683" s="36"/>
      <c r="C683" s="18"/>
      <c r="D683" s="18"/>
      <c r="E683" s="37"/>
      <c r="F683" s="18"/>
      <c r="G683" s="38"/>
      <c r="H683" s="18"/>
    </row>
    <row r="684" spans="2:8" ht="13" x14ac:dyDescent="0.15">
      <c r="B684" s="36"/>
      <c r="C684" s="18"/>
      <c r="D684" s="18"/>
      <c r="E684" s="37"/>
      <c r="F684" s="18"/>
      <c r="G684" s="38"/>
      <c r="H684" s="18"/>
    </row>
    <row r="685" spans="2:8" ht="13" x14ac:dyDescent="0.15">
      <c r="B685" s="36"/>
      <c r="C685" s="18"/>
      <c r="D685" s="18"/>
      <c r="E685" s="37"/>
      <c r="F685" s="18"/>
      <c r="G685" s="38"/>
      <c r="H685" s="18"/>
    </row>
    <row r="686" spans="2:8" ht="13" x14ac:dyDescent="0.15">
      <c r="B686" s="36"/>
      <c r="C686" s="18"/>
      <c r="D686" s="18"/>
      <c r="E686" s="37"/>
      <c r="F686" s="18"/>
      <c r="G686" s="38"/>
      <c r="H686" s="18"/>
    </row>
    <row r="687" spans="2:8" ht="13" x14ac:dyDescent="0.15">
      <c r="B687" s="36"/>
      <c r="C687" s="18"/>
      <c r="D687" s="18"/>
      <c r="E687" s="37"/>
      <c r="F687" s="18"/>
      <c r="G687" s="38"/>
      <c r="H687" s="18"/>
    </row>
    <row r="688" spans="2:8" ht="13" x14ac:dyDescent="0.15">
      <c r="B688" s="36"/>
      <c r="C688" s="18"/>
      <c r="D688" s="18"/>
      <c r="E688" s="37"/>
      <c r="F688" s="18"/>
      <c r="G688" s="38"/>
      <c r="H688" s="18"/>
    </row>
    <row r="689" spans="2:8" ht="13" x14ac:dyDescent="0.15">
      <c r="B689" s="36"/>
      <c r="C689" s="18"/>
      <c r="D689" s="18"/>
      <c r="E689" s="37"/>
      <c r="F689" s="18"/>
      <c r="G689" s="38"/>
      <c r="H689" s="18"/>
    </row>
    <row r="690" spans="2:8" ht="13" x14ac:dyDescent="0.15">
      <c r="B690" s="36"/>
      <c r="C690" s="18"/>
      <c r="D690" s="18"/>
      <c r="E690" s="37"/>
      <c r="F690" s="18"/>
      <c r="G690" s="38"/>
      <c r="H690" s="18"/>
    </row>
    <row r="691" spans="2:8" ht="13" x14ac:dyDescent="0.15">
      <c r="B691" s="36"/>
      <c r="C691" s="18"/>
      <c r="D691" s="18"/>
      <c r="E691" s="37"/>
      <c r="F691" s="18"/>
      <c r="G691" s="38"/>
      <c r="H691" s="18"/>
    </row>
    <row r="692" spans="2:8" ht="13" x14ac:dyDescent="0.15">
      <c r="B692" s="36"/>
      <c r="C692" s="18"/>
      <c r="D692" s="18"/>
      <c r="E692" s="37"/>
      <c r="F692" s="18"/>
      <c r="G692" s="38"/>
      <c r="H692" s="18"/>
    </row>
    <row r="693" spans="2:8" ht="13" x14ac:dyDescent="0.15">
      <c r="B693" s="36"/>
      <c r="C693" s="18"/>
      <c r="D693" s="18"/>
      <c r="E693" s="37"/>
      <c r="F693" s="18"/>
      <c r="G693" s="38"/>
      <c r="H693" s="18"/>
    </row>
    <row r="694" spans="2:8" ht="13" x14ac:dyDescent="0.15">
      <c r="B694" s="36"/>
      <c r="C694" s="18"/>
      <c r="D694" s="18"/>
      <c r="E694" s="37"/>
      <c r="F694" s="18"/>
      <c r="G694" s="38"/>
      <c r="H694" s="18"/>
    </row>
    <row r="695" spans="2:8" ht="13" x14ac:dyDescent="0.15">
      <c r="B695" s="36"/>
      <c r="C695" s="18"/>
      <c r="D695" s="18"/>
      <c r="E695" s="37"/>
      <c r="F695" s="18"/>
      <c r="G695" s="38"/>
      <c r="H695" s="18"/>
    </row>
    <row r="696" spans="2:8" ht="13" x14ac:dyDescent="0.15">
      <c r="B696" s="36"/>
      <c r="C696" s="18"/>
      <c r="D696" s="18"/>
      <c r="E696" s="37"/>
      <c r="F696" s="18"/>
      <c r="G696" s="38"/>
      <c r="H696" s="18"/>
    </row>
    <row r="697" spans="2:8" ht="13" x14ac:dyDescent="0.15">
      <c r="B697" s="36"/>
      <c r="C697" s="18"/>
      <c r="D697" s="18"/>
      <c r="E697" s="37"/>
      <c r="F697" s="18"/>
      <c r="G697" s="38"/>
      <c r="H697" s="18"/>
    </row>
    <row r="698" spans="2:8" ht="13" x14ac:dyDescent="0.15">
      <c r="B698" s="36"/>
      <c r="C698" s="18"/>
      <c r="D698" s="18"/>
      <c r="E698" s="37"/>
      <c r="F698" s="18"/>
      <c r="G698" s="38"/>
      <c r="H698" s="18"/>
    </row>
    <row r="699" spans="2:8" ht="13" x14ac:dyDescent="0.15">
      <c r="B699" s="36"/>
      <c r="C699" s="18"/>
      <c r="D699" s="18"/>
      <c r="E699" s="37"/>
      <c r="F699" s="18"/>
      <c r="G699" s="38"/>
      <c r="H699" s="18"/>
    </row>
    <row r="700" spans="2:8" ht="13" x14ac:dyDescent="0.15">
      <c r="B700" s="36"/>
      <c r="C700" s="18"/>
      <c r="D700" s="18"/>
      <c r="E700" s="37"/>
      <c r="F700" s="18"/>
      <c r="G700" s="38"/>
      <c r="H700" s="18"/>
    </row>
    <row r="701" spans="2:8" ht="13" x14ac:dyDescent="0.15">
      <c r="B701" s="36"/>
      <c r="C701" s="18"/>
      <c r="D701" s="18"/>
      <c r="E701" s="37"/>
      <c r="F701" s="18"/>
      <c r="G701" s="38"/>
      <c r="H701" s="18"/>
    </row>
    <row r="702" spans="2:8" ht="13" x14ac:dyDescent="0.15">
      <c r="B702" s="36"/>
      <c r="C702" s="18"/>
      <c r="D702" s="18"/>
      <c r="E702" s="37"/>
      <c r="F702" s="18"/>
      <c r="G702" s="38"/>
      <c r="H702" s="18"/>
    </row>
    <row r="703" spans="2:8" ht="13" x14ac:dyDescent="0.15">
      <c r="B703" s="36"/>
      <c r="C703" s="18"/>
      <c r="D703" s="18"/>
      <c r="E703" s="37"/>
      <c r="F703" s="18"/>
      <c r="G703" s="38"/>
      <c r="H703" s="18"/>
    </row>
    <row r="704" spans="2:8" ht="13" x14ac:dyDescent="0.15">
      <c r="B704" s="36"/>
      <c r="C704" s="18"/>
      <c r="D704" s="18"/>
      <c r="E704" s="37"/>
      <c r="F704" s="18"/>
      <c r="G704" s="38"/>
      <c r="H704" s="18"/>
    </row>
    <row r="705" spans="2:8" ht="13" x14ac:dyDescent="0.15">
      <c r="B705" s="36"/>
      <c r="C705" s="18"/>
      <c r="D705" s="18"/>
      <c r="E705" s="37"/>
      <c r="F705" s="18"/>
      <c r="G705" s="38"/>
      <c r="H705" s="18"/>
    </row>
    <row r="706" spans="2:8" ht="13" x14ac:dyDescent="0.15">
      <c r="B706" s="36"/>
      <c r="C706" s="18"/>
      <c r="D706" s="18"/>
      <c r="E706" s="37"/>
      <c r="F706" s="18"/>
      <c r="G706" s="38"/>
      <c r="H706" s="18"/>
    </row>
    <row r="707" spans="2:8" ht="13" x14ac:dyDescent="0.15">
      <c r="B707" s="36"/>
      <c r="C707" s="18"/>
      <c r="D707" s="18"/>
      <c r="E707" s="37"/>
      <c r="F707" s="18"/>
      <c r="G707" s="38"/>
      <c r="H707" s="18"/>
    </row>
    <row r="708" spans="2:8" ht="13" x14ac:dyDescent="0.15">
      <c r="B708" s="36"/>
      <c r="C708" s="18"/>
      <c r="D708" s="18"/>
      <c r="E708" s="37"/>
      <c r="F708" s="18"/>
      <c r="G708" s="38"/>
      <c r="H708" s="18"/>
    </row>
    <row r="709" spans="2:8" ht="13" x14ac:dyDescent="0.15">
      <c r="B709" s="36"/>
      <c r="C709" s="18"/>
      <c r="D709" s="18"/>
      <c r="E709" s="37"/>
      <c r="F709" s="18"/>
      <c r="G709" s="38"/>
      <c r="H709" s="18"/>
    </row>
    <row r="710" spans="2:8" ht="13" x14ac:dyDescent="0.15">
      <c r="B710" s="36"/>
      <c r="C710" s="18"/>
      <c r="D710" s="18"/>
      <c r="E710" s="37"/>
      <c r="F710" s="18"/>
      <c r="G710" s="38"/>
      <c r="H710" s="18"/>
    </row>
    <row r="711" spans="2:8" ht="13" x14ac:dyDescent="0.15">
      <c r="B711" s="36"/>
      <c r="C711" s="18"/>
      <c r="D711" s="18"/>
      <c r="E711" s="37"/>
      <c r="F711" s="18"/>
      <c r="G711" s="38"/>
      <c r="H711" s="18"/>
    </row>
    <row r="712" spans="2:8" ht="13" x14ac:dyDescent="0.15">
      <c r="B712" s="36"/>
      <c r="C712" s="18"/>
      <c r="D712" s="18"/>
      <c r="E712" s="37"/>
      <c r="F712" s="18"/>
      <c r="G712" s="38"/>
      <c r="H712" s="18"/>
    </row>
    <row r="713" spans="2:8" ht="13" x14ac:dyDescent="0.15">
      <c r="B713" s="36"/>
      <c r="C713" s="18"/>
      <c r="D713" s="18"/>
      <c r="E713" s="37"/>
      <c r="F713" s="18"/>
      <c r="G713" s="38"/>
      <c r="H713" s="18"/>
    </row>
    <row r="714" spans="2:8" ht="13" x14ac:dyDescent="0.15">
      <c r="B714" s="36"/>
      <c r="C714" s="18"/>
      <c r="D714" s="18"/>
      <c r="E714" s="37"/>
      <c r="F714" s="18"/>
      <c r="G714" s="38"/>
      <c r="H714" s="18"/>
    </row>
    <row r="715" spans="2:8" ht="13" x14ac:dyDescent="0.15">
      <c r="B715" s="36"/>
      <c r="C715" s="18"/>
      <c r="D715" s="18"/>
      <c r="E715" s="37"/>
      <c r="F715" s="18"/>
      <c r="G715" s="38"/>
      <c r="H715" s="18"/>
    </row>
    <row r="716" spans="2:8" ht="13" x14ac:dyDescent="0.15">
      <c r="B716" s="36"/>
      <c r="C716" s="18"/>
      <c r="D716" s="18"/>
      <c r="E716" s="37"/>
      <c r="F716" s="18"/>
      <c r="G716" s="38"/>
      <c r="H716" s="18"/>
    </row>
    <row r="717" spans="2:8" ht="13" x14ac:dyDescent="0.15">
      <c r="B717" s="36"/>
      <c r="C717" s="18"/>
      <c r="D717" s="18"/>
      <c r="E717" s="37"/>
      <c r="F717" s="18"/>
      <c r="G717" s="38"/>
      <c r="H717" s="18"/>
    </row>
    <row r="718" spans="2:8" ht="13" x14ac:dyDescent="0.15">
      <c r="B718" s="36"/>
      <c r="C718" s="18"/>
      <c r="D718" s="18"/>
      <c r="E718" s="37"/>
      <c r="F718" s="18"/>
      <c r="G718" s="38"/>
      <c r="H718" s="18"/>
    </row>
    <row r="719" spans="2:8" ht="13" x14ac:dyDescent="0.15">
      <c r="B719" s="36"/>
      <c r="C719" s="18"/>
      <c r="D719" s="18"/>
      <c r="E719" s="37"/>
      <c r="F719" s="18"/>
      <c r="G719" s="38"/>
      <c r="H719" s="18"/>
    </row>
    <row r="720" spans="2:8" ht="13" x14ac:dyDescent="0.15">
      <c r="B720" s="36"/>
      <c r="C720" s="18"/>
      <c r="D720" s="18"/>
      <c r="E720" s="37"/>
      <c r="F720" s="18"/>
      <c r="G720" s="38"/>
      <c r="H720" s="18"/>
    </row>
    <row r="721" spans="2:8" ht="13" x14ac:dyDescent="0.15">
      <c r="B721" s="36"/>
      <c r="C721" s="18"/>
      <c r="D721" s="18"/>
      <c r="E721" s="37"/>
      <c r="F721" s="18"/>
      <c r="G721" s="38"/>
      <c r="H721" s="18"/>
    </row>
    <row r="722" spans="2:8" ht="13" x14ac:dyDescent="0.15">
      <c r="B722" s="36"/>
      <c r="C722" s="18"/>
      <c r="D722" s="18"/>
      <c r="E722" s="37"/>
      <c r="F722" s="18"/>
      <c r="G722" s="38"/>
      <c r="H722" s="18"/>
    </row>
    <row r="723" spans="2:8" ht="13" x14ac:dyDescent="0.15">
      <c r="B723" s="36"/>
      <c r="C723" s="18"/>
      <c r="D723" s="18"/>
      <c r="E723" s="37"/>
      <c r="F723" s="18"/>
      <c r="G723" s="38"/>
      <c r="H723" s="18"/>
    </row>
    <row r="724" spans="2:8" ht="13" x14ac:dyDescent="0.15">
      <c r="B724" s="36"/>
      <c r="C724" s="18"/>
      <c r="D724" s="18"/>
      <c r="E724" s="37"/>
      <c r="F724" s="18"/>
      <c r="G724" s="38"/>
      <c r="H724" s="18"/>
    </row>
    <row r="725" spans="2:8" ht="13" x14ac:dyDescent="0.15">
      <c r="B725" s="36"/>
      <c r="C725" s="18"/>
      <c r="D725" s="18"/>
      <c r="E725" s="37"/>
      <c r="F725" s="18"/>
      <c r="G725" s="38"/>
      <c r="H725" s="18"/>
    </row>
    <row r="726" spans="2:8" ht="13" x14ac:dyDescent="0.15">
      <c r="B726" s="36"/>
      <c r="C726" s="18"/>
      <c r="D726" s="18"/>
      <c r="E726" s="37"/>
      <c r="F726" s="18"/>
      <c r="G726" s="38"/>
      <c r="H726" s="18"/>
    </row>
    <row r="727" spans="2:8" ht="13" x14ac:dyDescent="0.15">
      <c r="B727" s="36"/>
      <c r="C727" s="18"/>
      <c r="D727" s="18"/>
      <c r="E727" s="37"/>
      <c r="F727" s="18"/>
      <c r="G727" s="38"/>
      <c r="H727" s="18"/>
    </row>
    <row r="728" spans="2:8" ht="13" x14ac:dyDescent="0.15">
      <c r="B728" s="36"/>
      <c r="C728" s="18"/>
      <c r="D728" s="18"/>
      <c r="E728" s="37"/>
      <c r="F728" s="18"/>
      <c r="G728" s="38"/>
      <c r="H728" s="18"/>
    </row>
    <row r="729" spans="2:8" ht="13" x14ac:dyDescent="0.15">
      <c r="B729" s="36"/>
      <c r="C729" s="18"/>
      <c r="D729" s="18"/>
      <c r="E729" s="37"/>
      <c r="F729" s="18"/>
      <c r="G729" s="38"/>
      <c r="H729" s="18"/>
    </row>
    <row r="730" spans="2:8" ht="13" x14ac:dyDescent="0.15">
      <c r="B730" s="36"/>
      <c r="C730" s="18"/>
      <c r="D730" s="18"/>
      <c r="E730" s="37"/>
      <c r="F730" s="18"/>
      <c r="G730" s="38"/>
      <c r="H730" s="18"/>
    </row>
    <row r="731" spans="2:8" ht="13" x14ac:dyDescent="0.15">
      <c r="B731" s="36"/>
      <c r="C731" s="18"/>
      <c r="D731" s="18"/>
      <c r="E731" s="37"/>
      <c r="F731" s="18"/>
      <c r="G731" s="38"/>
      <c r="H731" s="18"/>
    </row>
    <row r="732" spans="2:8" ht="13" x14ac:dyDescent="0.15">
      <c r="B732" s="36"/>
      <c r="C732" s="18"/>
      <c r="D732" s="18"/>
      <c r="E732" s="37"/>
      <c r="F732" s="18"/>
      <c r="G732" s="38"/>
      <c r="H732" s="18"/>
    </row>
    <row r="733" spans="2:8" ht="13" x14ac:dyDescent="0.15">
      <c r="B733" s="36"/>
      <c r="C733" s="18"/>
      <c r="D733" s="18"/>
      <c r="E733" s="37"/>
      <c r="F733" s="18"/>
      <c r="G733" s="38"/>
      <c r="H733" s="18"/>
    </row>
    <row r="734" spans="2:8" ht="13" x14ac:dyDescent="0.15">
      <c r="B734" s="36"/>
      <c r="C734" s="18"/>
      <c r="D734" s="18"/>
      <c r="E734" s="37"/>
      <c r="F734" s="18"/>
      <c r="G734" s="38"/>
      <c r="H734" s="18"/>
    </row>
    <row r="735" spans="2:8" ht="13" x14ac:dyDescent="0.15">
      <c r="B735" s="36"/>
      <c r="C735" s="18"/>
      <c r="D735" s="18"/>
      <c r="E735" s="37"/>
      <c r="F735" s="18"/>
      <c r="G735" s="38"/>
      <c r="H735" s="18"/>
    </row>
    <row r="736" spans="2:8" ht="13" x14ac:dyDescent="0.15">
      <c r="B736" s="36"/>
      <c r="C736" s="18"/>
      <c r="D736" s="18"/>
      <c r="E736" s="37"/>
      <c r="F736" s="18"/>
      <c r="G736" s="38"/>
      <c r="H736" s="18"/>
    </row>
    <row r="737" spans="2:8" ht="13" x14ac:dyDescent="0.15">
      <c r="B737" s="36"/>
      <c r="C737" s="18"/>
      <c r="D737" s="18"/>
      <c r="E737" s="37"/>
      <c r="F737" s="18"/>
      <c r="G737" s="38"/>
      <c r="H737" s="18"/>
    </row>
    <row r="738" spans="2:8" ht="13" x14ac:dyDescent="0.15">
      <c r="B738" s="36"/>
      <c r="C738" s="18"/>
      <c r="D738" s="18"/>
      <c r="E738" s="37"/>
      <c r="F738" s="18"/>
      <c r="G738" s="38"/>
      <c r="H738" s="18"/>
    </row>
    <row r="739" spans="2:8" ht="13" x14ac:dyDescent="0.15">
      <c r="B739" s="36"/>
      <c r="C739" s="18"/>
      <c r="D739" s="18"/>
      <c r="E739" s="37"/>
      <c r="F739" s="18"/>
      <c r="G739" s="38"/>
      <c r="H739" s="18"/>
    </row>
    <row r="740" spans="2:8" ht="13" x14ac:dyDescent="0.15">
      <c r="B740" s="36"/>
      <c r="C740" s="18"/>
      <c r="D740" s="18"/>
      <c r="E740" s="37"/>
      <c r="F740" s="18"/>
      <c r="G740" s="38"/>
      <c r="H740" s="18"/>
    </row>
    <row r="741" spans="2:8" ht="13" x14ac:dyDescent="0.15">
      <c r="B741" s="36"/>
      <c r="C741" s="18"/>
      <c r="D741" s="18"/>
      <c r="E741" s="37"/>
      <c r="F741" s="18"/>
      <c r="G741" s="38"/>
      <c r="H741" s="18"/>
    </row>
    <row r="742" spans="2:8" ht="13" x14ac:dyDescent="0.15">
      <c r="B742" s="36"/>
      <c r="C742" s="18"/>
      <c r="D742" s="18"/>
      <c r="E742" s="37"/>
      <c r="F742" s="18"/>
      <c r="G742" s="38"/>
      <c r="H742" s="18"/>
    </row>
    <row r="743" spans="2:8" ht="13" x14ac:dyDescent="0.15">
      <c r="B743" s="36"/>
      <c r="C743" s="18"/>
      <c r="D743" s="18"/>
      <c r="E743" s="37"/>
      <c r="F743" s="18"/>
      <c r="G743" s="38"/>
      <c r="H743" s="18"/>
    </row>
    <row r="744" spans="2:8" ht="13" x14ac:dyDescent="0.15">
      <c r="B744" s="36"/>
      <c r="C744" s="18"/>
      <c r="D744" s="18"/>
      <c r="E744" s="37"/>
      <c r="F744" s="18"/>
      <c r="G744" s="38"/>
      <c r="H744" s="18"/>
    </row>
    <row r="745" spans="2:8" ht="13" x14ac:dyDescent="0.15">
      <c r="B745" s="36"/>
      <c r="C745" s="18"/>
      <c r="D745" s="18"/>
      <c r="E745" s="37"/>
      <c r="F745" s="18"/>
      <c r="G745" s="38"/>
      <c r="H745" s="18"/>
    </row>
    <row r="746" spans="2:8" ht="13" x14ac:dyDescent="0.15">
      <c r="B746" s="36"/>
      <c r="C746" s="18"/>
      <c r="D746" s="18"/>
      <c r="E746" s="37"/>
      <c r="F746" s="18"/>
      <c r="G746" s="38"/>
      <c r="H746" s="18"/>
    </row>
    <row r="747" spans="2:8" ht="13" x14ac:dyDescent="0.15">
      <c r="B747" s="36"/>
      <c r="C747" s="18"/>
      <c r="D747" s="18"/>
      <c r="E747" s="37"/>
      <c r="F747" s="18"/>
      <c r="G747" s="38"/>
      <c r="H747" s="18"/>
    </row>
    <row r="748" spans="2:8" ht="13" x14ac:dyDescent="0.15">
      <c r="B748" s="36"/>
      <c r="C748" s="18"/>
      <c r="D748" s="18"/>
      <c r="E748" s="37"/>
      <c r="F748" s="18"/>
      <c r="G748" s="38"/>
      <c r="H748" s="18"/>
    </row>
    <row r="749" spans="2:8" ht="13" x14ac:dyDescent="0.15">
      <c r="B749" s="36"/>
      <c r="C749" s="18"/>
      <c r="D749" s="18"/>
      <c r="E749" s="37"/>
      <c r="F749" s="18"/>
      <c r="G749" s="38"/>
      <c r="H749" s="18"/>
    </row>
    <row r="750" spans="2:8" ht="13" x14ac:dyDescent="0.15">
      <c r="B750" s="36"/>
      <c r="C750" s="18"/>
      <c r="D750" s="18"/>
      <c r="E750" s="37"/>
      <c r="F750" s="18"/>
      <c r="G750" s="38"/>
      <c r="H750" s="18"/>
    </row>
    <row r="751" spans="2:8" ht="13" x14ac:dyDescent="0.15">
      <c r="B751" s="36"/>
      <c r="C751" s="18"/>
      <c r="D751" s="18"/>
      <c r="E751" s="37"/>
      <c r="F751" s="18"/>
      <c r="G751" s="38"/>
      <c r="H751" s="18"/>
    </row>
    <row r="752" spans="2:8" ht="13" x14ac:dyDescent="0.15">
      <c r="B752" s="36"/>
      <c r="C752" s="18"/>
      <c r="D752" s="18"/>
      <c r="E752" s="37"/>
      <c r="F752" s="18"/>
      <c r="G752" s="38"/>
      <c r="H752" s="18"/>
    </row>
    <row r="753" spans="2:8" ht="13" x14ac:dyDescent="0.15">
      <c r="B753" s="36"/>
      <c r="C753" s="18"/>
      <c r="D753" s="18"/>
      <c r="E753" s="37"/>
      <c r="F753" s="18"/>
      <c r="G753" s="38"/>
      <c r="H753" s="18"/>
    </row>
    <row r="754" spans="2:8" ht="13" x14ac:dyDescent="0.15">
      <c r="B754" s="36"/>
      <c r="C754" s="18"/>
      <c r="D754" s="18"/>
      <c r="E754" s="37"/>
      <c r="F754" s="18"/>
      <c r="G754" s="38"/>
      <c r="H754" s="18"/>
    </row>
    <row r="755" spans="2:8" ht="13" x14ac:dyDescent="0.15">
      <c r="B755" s="36"/>
      <c r="C755" s="18"/>
      <c r="D755" s="18"/>
      <c r="E755" s="37"/>
      <c r="F755" s="18"/>
      <c r="G755" s="38"/>
      <c r="H755" s="18"/>
    </row>
    <row r="756" spans="2:8" ht="13" x14ac:dyDescent="0.15">
      <c r="B756" s="36"/>
      <c r="C756" s="18"/>
      <c r="D756" s="18"/>
      <c r="E756" s="37"/>
      <c r="F756" s="18"/>
      <c r="G756" s="38"/>
      <c r="H756" s="18"/>
    </row>
    <row r="757" spans="2:8" ht="13" x14ac:dyDescent="0.15">
      <c r="B757" s="36"/>
      <c r="C757" s="18"/>
      <c r="D757" s="18"/>
      <c r="E757" s="37"/>
      <c r="F757" s="18"/>
      <c r="G757" s="38"/>
      <c r="H757" s="18"/>
    </row>
    <row r="758" spans="2:8" ht="13" x14ac:dyDescent="0.15">
      <c r="B758" s="36"/>
      <c r="C758" s="18"/>
      <c r="D758" s="18"/>
      <c r="E758" s="37"/>
      <c r="F758" s="18"/>
      <c r="G758" s="38"/>
      <c r="H758" s="18"/>
    </row>
    <row r="759" spans="2:8" ht="13" x14ac:dyDescent="0.15">
      <c r="B759" s="36"/>
      <c r="C759" s="18"/>
      <c r="D759" s="18"/>
      <c r="E759" s="37"/>
      <c r="F759" s="18"/>
      <c r="G759" s="38"/>
      <c r="H759" s="18"/>
    </row>
    <row r="760" spans="2:8" ht="13" x14ac:dyDescent="0.15">
      <c r="B760" s="36"/>
      <c r="C760" s="18"/>
      <c r="D760" s="18"/>
      <c r="E760" s="37"/>
      <c r="F760" s="18"/>
      <c r="G760" s="38"/>
      <c r="H760" s="18"/>
    </row>
    <row r="761" spans="2:8" ht="13" x14ac:dyDescent="0.15">
      <c r="B761" s="36"/>
      <c r="C761" s="18"/>
      <c r="D761" s="18"/>
      <c r="E761" s="37"/>
      <c r="F761" s="18"/>
      <c r="G761" s="38"/>
      <c r="H761" s="18"/>
    </row>
    <row r="762" spans="2:8" ht="13" x14ac:dyDescent="0.15">
      <c r="B762" s="36"/>
      <c r="C762" s="18"/>
      <c r="D762" s="18"/>
      <c r="E762" s="37"/>
      <c r="F762" s="18"/>
      <c r="G762" s="38"/>
      <c r="H762" s="18"/>
    </row>
    <row r="763" spans="2:8" ht="13" x14ac:dyDescent="0.15">
      <c r="B763" s="36"/>
      <c r="C763" s="18"/>
      <c r="D763" s="18"/>
      <c r="E763" s="37"/>
      <c r="F763" s="18"/>
      <c r="G763" s="38"/>
      <c r="H763" s="18"/>
    </row>
    <row r="764" spans="2:8" ht="13" x14ac:dyDescent="0.15">
      <c r="B764" s="36"/>
      <c r="C764" s="18"/>
      <c r="D764" s="18"/>
      <c r="E764" s="37"/>
      <c r="F764" s="18"/>
      <c r="G764" s="38"/>
      <c r="H764" s="18"/>
    </row>
    <row r="765" spans="2:8" ht="13" x14ac:dyDescent="0.15">
      <c r="B765" s="36"/>
      <c r="C765" s="18"/>
      <c r="D765" s="18"/>
      <c r="E765" s="37"/>
      <c r="F765" s="18"/>
      <c r="G765" s="38"/>
      <c r="H765" s="18"/>
    </row>
    <row r="766" spans="2:8" ht="13" x14ac:dyDescent="0.15">
      <c r="B766" s="36"/>
      <c r="C766" s="18"/>
      <c r="D766" s="18"/>
      <c r="E766" s="37"/>
      <c r="F766" s="18"/>
      <c r="G766" s="38"/>
      <c r="H766" s="18"/>
    </row>
    <row r="767" spans="2:8" ht="13" x14ac:dyDescent="0.15">
      <c r="B767" s="36"/>
      <c r="C767" s="18"/>
      <c r="D767" s="18"/>
      <c r="E767" s="37"/>
      <c r="F767" s="18"/>
      <c r="G767" s="38"/>
      <c r="H767" s="18"/>
    </row>
    <row r="768" spans="2:8" ht="13" x14ac:dyDescent="0.15">
      <c r="B768" s="36"/>
      <c r="C768" s="18"/>
      <c r="D768" s="18"/>
      <c r="E768" s="37"/>
      <c r="F768" s="18"/>
      <c r="G768" s="38"/>
      <c r="H768" s="18"/>
    </row>
    <row r="769" spans="2:8" ht="13" x14ac:dyDescent="0.15">
      <c r="B769" s="36"/>
      <c r="C769" s="18"/>
      <c r="D769" s="18"/>
      <c r="E769" s="37"/>
      <c r="F769" s="18"/>
      <c r="G769" s="38"/>
      <c r="H769" s="18"/>
    </row>
    <row r="770" spans="2:8" ht="13" x14ac:dyDescent="0.15">
      <c r="B770" s="36"/>
      <c r="C770" s="18"/>
      <c r="D770" s="18"/>
      <c r="E770" s="37"/>
      <c r="F770" s="18"/>
      <c r="G770" s="38"/>
      <c r="H770" s="18"/>
    </row>
    <row r="771" spans="2:8" ht="13" x14ac:dyDescent="0.15">
      <c r="B771" s="36"/>
      <c r="C771" s="18"/>
      <c r="D771" s="18"/>
      <c r="E771" s="37"/>
      <c r="F771" s="18"/>
      <c r="G771" s="38"/>
      <c r="H771" s="18"/>
    </row>
    <row r="772" spans="2:8" ht="13" x14ac:dyDescent="0.15">
      <c r="B772" s="36"/>
      <c r="C772" s="18"/>
      <c r="D772" s="18"/>
      <c r="E772" s="37"/>
      <c r="F772" s="18"/>
      <c r="G772" s="38"/>
      <c r="H772" s="18"/>
    </row>
    <row r="773" spans="2:8" ht="13" x14ac:dyDescent="0.15">
      <c r="B773" s="36"/>
      <c r="C773" s="18"/>
      <c r="D773" s="18"/>
      <c r="E773" s="37"/>
      <c r="F773" s="18"/>
      <c r="G773" s="38"/>
      <c r="H773" s="18"/>
    </row>
    <row r="774" spans="2:8" ht="13" x14ac:dyDescent="0.15">
      <c r="B774" s="36"/>
      <c r="C774" s="18"/>
      <c r="D774" s="18"/>
      <c r="E774" s="37"/>
      <c r="F774" s="18"/>
      <c r="G774" s="38"/>
      <c r="H774" s="18"/>
    </row>
    <row r="775" spans="2:8" ht="13" x14ac:dyDescent="0.15">
      <c r="B775" s="36"/>
      <c r="C775" s="18"/>
      <c r="D775" s="18"/>
      <c r="E775" s="37"/>
      <c r="F775" s="18"/>
      <c r="G775" s="38"/>
      <c r="H775" s="18"/>
    </row>
    <row r="776" spans="2:8" ht="13" x14ac:dyDescent="0.15">
      <c r="B776" s="36"/>
      <c r="C776" s="18"/>
      <c r="D776" s="18"/>
      <c r="E776" s="37"/>
      <c r="F776" s="18"/>
      <c r="G776" s="38"/>
      <c r="H776" s="18"/>
    </row>
    <row r="777" spans="2:8" ht="13" x14ac:dyDescent="0.15">
      <c r="B777" s="36"/>
      <c r="C777" s="18"/>
      <c r="D777" s="18"/>
      <c r="E777" s="37"/>
      <c r="F777" s="18"/>
      <c r="G777" s="38"/>
      <c r="H777" s="18"/>
    </row>
    <row r="778" spans="2:8" ht="13" x14ac:dyDescent="0.15">
      <c r="B778" s="36"/>
      <c r="C778" s="18"/>
      <c r="D778" s="18"/>
      <c r="E778" s="37"/>
      <c r="F778" s="18"/>
      <c r="G778" s="38"/>
      <c r="H778" s="18"/>
    </row>
    <row r="779" spans="2:8" ht="13" x14ac:dyDescent="0.15">
      <c r="B779" s="36"/>
      <c r="C779" s="18"/>
      <c r="D779" s="18"/>
      <c r="E779" s="37"/>
      <c r="F779" s="18"/>
      <c r="G779" s="38"/>
      <c r="H779" s="18"/>
    </row>
    <row r="780" spans="2:8" ht="13" x14ac:dyDescent="0.15">
      <c r="B780" s="36"/>
      <c r="C780" s="18"/>
      <c r="D780" s="18"/>
      <c r="E780" s="37"/>
      <c r="F780" s="18"/>
      <c r="G780" s="38"/>
      <c r="H780" s="18"/>
    </row>
    <row r="781" spans="2:8" ht="13" x14ac:dyDescent="0.15">
      <c r="B781" s="36"/>
      <c r="C781" s="18"/>
      <c r="D781" s="18"/>
      <c r="E781" s="37"/>
      <c r="F781" s="18"/>
      <c r="G781" s="38"/>
      <c r="H781" s="18"/>
    </row>
    <row r="782" spans="2:8" ht="13" x14ac:dyDescent="0.15">
      <c r="B782" s="36"/>
      <c r="C782" s="18"/>
      <c r="D782" s="18"/>
      <c r="E782" s="37"/>
      <c r="F782" s="18"/>
      <c r="G782" s="38"/>
      <c r="H782" s="18"/>
    </row>
    <row r="783" spans="2:8" ht="13" x14ac:dyDescent="0.15">
      <c r="B783" s="36"/>
      <c r="C783" s="18"/>
      <c r="D783" s="18"/>
      <c r="E783" s="37"/>
      <c r="F783" s="18"/>
      <c r="G783" s="38"/>
      <c r="H783" s="18"/>
    </row>
    <row r="784" spans="2:8" ht="13" x14ac:dyDescent="0.15">
      <c r="B784" s="36"/>
      <c r="C784" s="18"/>
      <c r="D784" s="18"/>
      <c r="E784" s="37"/>
      <c r="F784" s="18"/>
      <c r="G784" s="38"/>
      <c r="H784" s="18"/>
    </row>
    <row r="785" spans="2:8" ht="13" x14ac:dyDescent="0.15">
      <c r="B785" s="36"/>
      <c r="C785" s="18"/>
      <c r="D785" s="18"/>
      <c r="E785" s="37"/>
      <c r="F785" s="18"/>
      <c r="G785" s="38"/>
      <c r="H785" s="18"/>
    </row>
    <row r="786" spans="2:8" ht="13" x14ac:dyDescent="0.15">
      <c r="B786" s="36"/>
      <c r="C786" s="18"/>
      <c r="D786" s="18"/>
      <c r="E786" s="37"/>
      <c r="F786" s="18"/>
      <c r="G786" s="38"/>
      <c r="H786" s="18"/>
    </row>
    <row r="787" spans="2:8" ht="13" x14ac:dyDescent="0.15">
      <c r="B787" s="36"/>
      <c r="C787" s="18"/>
      <c r="D787" s="18"/>
      <c r="E787" s="37"/>
      <c r="F787" s="18"/>
      <c r="G787" s="38"/>
      <c r="H787" s="18"/>
    </row>
    <row r="788" spans="2:8" ht="13" x14ac:dyDescent="0.15">
      <c r="B788" s="36"/>
      <c r="C788" s="18"/>
      <c r="D788" s="18"/>
      <c r="E788" s="37"/>
      <c r="F788" s="18"/>
      <c r="G788" s="38"/>
      <c r="H788" s="18"/>
    </row>
    <row r="789" spans="2:8" ht="13" x14ac:dyDescent="0.15">
      <c r="B789" s="36"/>
      <c r="C789" s="18"/>
      <c r="D789" s="18"/>
      <c r="E789" s="37"/>
      <c r="F789" s="18"/>
      <c r="G789" s="38"/>
      <c r="H789" s="18"/>
    </row>
    <row r="790" spans="2:8" ht="13" x14ac:dyDescent="0.15">
      <c r="B790" s="36"/>
      <c r="C790" s="18"/>
      <c r="D790" s="18"/>
      <c r="E790" s="37"/>
      <c r="F790" s="18"/>
      <c r="G790" s="38"/>
      <c r="H790" s="18"/>
    </row>
    <row r="791" spans="2:8" ht="13" x14ac:dyDescent="0.15">
      <c r="B791" s="36"/>
      <c r="C791" s="18"/>
      <c r="D791" s="18"/>
      <c r="E791" s="37"/>
      <c r="F791" s="18"/>
      <c r="G791" s="38"/>
      <c r="H791" s="18"/>
    </row>
    <row r="792" spans="2:8" ht="13" x14ac:dyDescent="0.15">
      <c r="B792" s="36"/>
      <c r="C792" s="18"/>
      <c r="D792" s="18"/>
      <c r="E792" s="37"/>
      <c r="F792" s="18"/>
      <c r="G792" s="38"/>
      <c r="H792" s="18"/>
    </row>
    <row r="793" spans="2:8" ht="13" x14ac:dyDescent="0.15">
      <c r="B793" s="36"/>
      <c r="C793" s="18"/>
      <c r="D793" s="18"/>
      <c r="E793" s="37"/>
      <c r="F793" s="18"/>
      <c r="G793" s="38"/>
      <c r="H793" s="18"/>
    </row>
    <row r="794" spans="2:8" ht="13" x14ac:dyDescent="0.15">
      <c r="B794" s="36"/>
      <c r="C794" s="18"/>
      <c r="D794" s="18"/>
      <c r="E794" s="37"/>
      <c r="F794" s="18"/>
      <c r="G794" s="38"/>
      <c r="H794" s="18"/>
    </row>
    <row r="795" spans="2:8" ht="13" x14ac:dyDescent="0.15">
      <c r="B795" s="36"/>
      <c r="C795" s="18"/>
      <c r="D795" s="18"/>
      <c r="E795" s="37"/>
      <c r="F795" s="18"/>
      <c r="G795" s="38"/>
      <c r="H795" s="18"/>
    </row>
    <row r="796" spans="2:8" ht="13" x14ac:dyDescent="0.15">
      <c r="B796" s="36"/>
      <c r="C796" s="18"/>
      <c r="D796" s="18"/>
      <c r="E796" s="37"/>
      <c r="F796" s="18"/>
      <c r="G796" s="38"/>
      <c r="H796" s="18"/>
    </row>
    <row r="797" spans="2:8" ht="13" x14ac:dyDescent="0.15">
      <c r="B797" s="36"/>
      <c r="C797" s="18"/>
      <c r="D797" s="18"/>
      <c r="E797" s="37"/>
      <c r="F797" s="18"/>
      <c r="G797" s="38"/>
      <c r="H797" s="18"/>
    </row>
    <row r="798" spans="2:8" ht="13" x14ac:dyDescent="0.15">
      <c r="B798" s="36"/>
      <c r="C798" s="18"/>
      <c r="D798" s="18"/>
      <c r="E798" s="37"/>
      <c r="F798" s="18"/>
      <c r="G798" s="38"/>
      <c r="H798" s="18"/>
    </row>
    <row r="799" spans="2:8" ht="13" x14ac:dyDescent="0.15">
      <c r="B799" s="36"/>
      <c r="C799" s="18"/>
      <c r="D799" s="18"/>
      <c r="E799" s="37"/>
      <c r="F799" s="18"/>
      <c r="G799" s="38"/>
      <c r="H799" s="18"/>
    </row>
    <row r="800" spans="2:8" ht="13" x14ac:dyDescent="0.15">
      <c r="B800" s="36"/>
      <c r="C800" s="18"/>
      <c r="D800" s="18"/>
      <c r="E800" s="37"/>
      <c r="F800" s="18"/>
      <c r="G800" s="38"/>
      <c r="H800" s="18"/>
    </row>
    <row r="801" spans="2:8" ht="13" x14ac:dyDescent="0.15">
      <c r="B801" s="36"/>
      <c r="C801" s="18"/>
      <c r="D801" s="18"/>
      <c r="E801" s="37"/>
      <c r="F801" s="18"/>
      <c r="G801" s="38"/>
      <c r="H801" s="18"/>
    </row>
    <row r="802" spans="2:8" ht="13" x14ac:dyDescent="0.15">
      <c r="B802" s="36"/>
      <c r="C802" s="18"/>
      <c r="D802" s="18"/>
      <c r="E802" s="37"/>
      <c r="F802" s="18"/>
      <c r="G802" s="38"/>
      <c r="H802" s="18"/>
    </row>
    <row r="803" spans="2:8" ht="13" x14ac:dyDescent="0.15">
      <c r="B803" s="36"/>
      <c r="C803" s="18"/>
      <c r="D803" s="18"/>
      <c r="E803" s="37"/>
      <c r="F803" s="18"/>
      <c r="G803" s="38"/>
      <c r="H803" s="18"/>
    </row>
    <row r="804" spans="2:8" ht="13" x14ac:dyDescent="0.15">
      <c r="B804" s="36"/>
      <c r="C804" s="18"/>
      <c r="D804" s="18"/>
      <c r="E804" s="37"/>
      <c r="F804" s="18"/>
      <c r="G804" s="38"/>
      <c r="H804" s="18"/>
    </row>
    <row r="805" spans="2:8" ht="13" x14ac:dyDescent="0.15">
      <c r="B805" s="36"/>
      <c r="C805" s="18"/>
      <c r="D805" s="18"/>
      <c r="E805" s="37"/>
      <c r="F805" s="18"/>
      <c r="G805" s="38"/>
      <c r="H805" s="18"/>
    </row>
    <row r="806" spans="2:8" ht="13" x14ac:dyDescent="0.15">
      <c r="B806" s="36"/>
      <c r="C806" s="18"/>
      <c r="D806" s="18"/>
      <c r="E806" s="37"/>
      <c r="F806" s="18"/>
      <c r="G806" s="38"/>
      <c r="H806" s="18"/>
    </row>
    <row r="807" spans="2:8" ht="13" x14ac:dyDescent="0.15">
      <c r="B807" s="36"/>
      <c r="C807" s="18"/>
      <c r="D807" s="18"/>
      <c r="E807" s="37"/>
      <c r="F807" s="18"/>
      <c r="G807" s="38"/>
      <c r="H807" s="18"/>
    </row>
    <row r="808" spans="2:8" ht="13" x14ac:dyDescent="0.15">
      <c r="B808" s="36"/>
      <c r="C808" s="18"/>
      <c r="D808" s="18"/>
      <c r="E808" s="37"/>
      <c r="F808" s="18"/>
      <c r="G808" s="38"/>
      <c r="H808" s="18"/>
    </row>
    <row r="809" spans="2:8" ht="13" x14ac:dyDescent="0.15">
      <c r="B809" s="36"/>
      <c r="C809" s="18"/>
      <c r="D809" s="18"/>
      <c r="E809" s="37"/>
      <c r="F809" s="18"/>
      <c r="G809" s="38"/>
      <c r="H809" s="18"/>
    </row>
    <row r="810" spans="2:8" ht="13" x14ac:dyDescent="0.15">
      <c r="B810" s="36"/>
      <c r="C810" s="18"/>
      <c r="D810" s="18"/>
      <c r="E810" s="37"/>
      <c r="F810" s="18"/>
      <c r="G810" s="38"/>
      <c r="H810" s="18"/>
    </row>
    <row r="811" spans="2:8" ht="13" x14ac:dyDescent="0.15">
      <c r="B811" s="36"/>
      <c r="C811" s="18"/>
      <c r="D811" s="18"/>
      <c r="E811" s="37"/>
      <c r="F811" s="18"/>
      <c r="G811" s="38"/>
      <c r="H811" s="18"/>
    </row>
    <row r="812" spans="2:8" ht="13" x14ac:dyDescent="0.15">
      <c r="B812" s="36"/>
      <c r="C812" s="18"/>
      <c r="D812" s="18"/>
      <c r="E812" s="37"/>
      <c r="F812" s="18"/>
      <c r="G812" s="38"/>
      <c r="H812" s="18"/>
    </row>
    <row r="813" spans="2:8" ht="13" x14ac:dyDescent="0.15">
      <c r="B813" s="36"/>
      <c r="C813" s="18"/>
      <c r="D813" s="18"/>
      <c r="E813" s="37"/>
      <c r="F813" s="18"/>
      <c r="G813" s="38"/>
      <c r="H813" s="18"/>
    </row>
    <row r="814" spans="2:8" ht="13" x14ac:dyDescent="0.15">
      <c r="B814" s="36"/>
      <c r="C814" s="18"/>
      <c r="D814" s="18"/>
      <c r="E814" s="37"/>
      <c r="F814" s="18"/>
      <c r="G814" s="38"/>
      <c r="H814" s="18"/>
    </row>
    <row r="815" spans="2:8" ht="13" x14ac:dyDescent="0.15">
      <c r="B815" s="36"/>
      <c r="C815" s="18"/>
      <c r="D815" s="18"/>
      <c r="E815" s="37"/>
      <c r="F815" s="18"/>
      <c r="G815" s="38"/>
      <c r="H815" s="18"/>
    </row>
    <row r="816" spans="2:8" ht="13" x14ac:dyDescent="0.15">
      <c r="B816" s="36"/>
      <c r="C816" s="18"/>
      <c r="D816" s="18"/>
      <c r="E816" s="37"/>
      <c r="F816" s="18"/>
      <c r="G816" s="38"/>
      <c r="H816" s="18"/>
    </row>
    <row r="817" spans="2:8" ht="13" x14ac:dyDescent="0.15">
      <c r="B817" s="36"/>
      <c r="C817" s="18"/>
      <c r="D817" s="18"/>
      <c r="E817" s="37"/>
      <c r="F817" s="18"/>
      <c r="G817" s="38"/>
      <c r="H817" s="18"/>
    </row>
    <row r="818" spans="2:8" ht="13" x14ac:dyDescent="0.15">
      <c r="B818" s="36"/>
      <c r="C818" s="18"/>
      <c r="D818" s="18"/>
      <c r="E818" s="37"/>
      <c r="F818" s="18"/>
      <c r="G818" s="38"/>
      <c r="H818" s="18"/>
    </row>
    <row r="819" spans="2:8" ht="13" x14ac:dyDescent="0.15">
      <c r="B819" s="36"/>
      <c r="C819" s="18"/>
      <c r="D819" s="18"/>
      <c r="E819" s="37"/>
      <c r="F819" s="18"/>
      <c r="G819" s="38"/>
      <c r="H819" s="18"/>
    </row>
    <row r="820" spans="2:8" ht="13" x14ac:dyDescent="0.15">
      <c r="B820" s="36"/>
      <c r="C820" s="18"/>
      <c r="D820" s="18"/>
      <c r="E820" s="37"/>
      <c r="F820" s="18"/>
      <c r="G820" s="38"/>
      <c r="H820" s="18"/>
    </row>
    <row r="821" spans="2:8" ht="13" x14ac:dyDescent="0.15">
      <c r="B821" s="36"/>
      <c r="C821" s="18"/>
      <c r="D821" s="18"/>
      <c r="E821" s="37"/>
      <c r="F821" s="18"/>
      <c r="G821" s="38"/>
      <c r="H821" s="18"/>
    </row>
    <row r="822" spans="2:8" ht="13" x14ac:dyDescent="0.15">
      <c r="B822" s="36"/>
      <c r="C822" s="18"/>
      <c r="D822" s="18"/>
      <c r="E822" s="37"/>
      <c r="F822" s="18"/>
      <c r="G822" s="38"/>
      <c r="H822" s="18"/>
    </row>
    <row r="823" spans="2:8" ht="13" x14ac:dyDescent="0.15">
      <c r="B823" s="36"/>
      <c r="C823" s="18"/>
      <c r="D823" s="18"/>
      <c r="E823" s="37"/>
      <c r="F823" s="18"/>
      <c r="G823" s="38"/>
      <c r="H823" s="18"/>
    </row>
    <row r="824" spans="2:8" ht="13" x14ac:dyDescent="0.15">
      <c r="B824" s="36"/>
      <c r="C824" s="18"/>
      <c r="D824" s="18"/>
      <c r="E824" s="37"/>
      <c r="F824" s="18"/>
      <c r="G824" s="38"/>
      <c r="H824" s="18"/>
    </row>
    <row r="825" spans="2:8" ht="13" x14ac:dyDescent="0.15">
      <c r="B825" s="36"/>
      <c r="C825" s="18"/>
      <c r="D825" s="18"/>
      <c r="E825" s="37"/>
      <c r="F825" s="18"/>
      <c r="G825" s="38"/>
      <c r="H825" s="18"/>
    </row>
    <row r="826" spans="2:8" ht="13" x14ac:dyDescent="0.15">
      <c r="B826" s="36"/>
      <c r="C826" s="18"/>
      <c r="D826" s="18"/>
      <c r="E826" s="37"/>
      <c r="F826" s="18"/>
      <c r="G826" s="38"/>
      <c r="H826" s="18"/>
    </row>
    <row r="827" spans="2:8" ht="13" x14ac:dyDescent="0.15">
      <c r="B827" s="36"/>
      <c r="C827" s="18"/>
      <c r="D827" s="18"/>
      <c r="E827" s="37"/>
      <c r="F827" s="18"/>
      <c r="G827" s="38"/>
      <c r="H827" s="18"/>
    </row>
    <row r="828" spans="2:8" ht="13" x14ac:dyDescent="0.15">
      <c r="B828" s="36"/>
      <c r="C828" s="18"/>
      <c r="D828" s="18"/>
      <c r="E828" s="37"/>
      <c r="F828" s="18"/>
      <c r="G828" s="38"/>
      <c r="H828" s="18"/>
    </row>
    <row r="829" spans="2:8" ht="13" x14ac:dyDescent="0.15">
      <c r="B829" s="36"/>
      <c r="C829" s="18"/>
      <c r="D829" s="18"/>
      <c r="E829" s="37"/>
      <c r="F829" s="18"/>
      <c r="G829" s="38"/>
      <c r="H829" s="18"/>
    </row>
    <row r="830" spans="2:8" ht="13" x14ac:dyDescent="0.15">
      <c r="B830" s="36"/>
      <c r="C830" s="18"/>
      <c r="D830" s="18"/>
      <c r="E830" s="37"/>
      <c r="F830" s="18"/>
      <c r="G830" s="38"/>
      <c r="H830" s="18"/>
    </row>
    <row r="831" spans="2:8" ht="13" x14ac:dyDescent="0.15">
      <c r="B831" s="36"/>
      <c r="C831" s="18"/>
      <c r="D831" s="18"/>
      <c r="E831" s="37"/>
      <c r="F831" s="18"/>
      <c r="G831" s="38"/>
      <c r="H831" s="18"/>
    </row>
    <row r="832" spans="2:8" ht="13" x14ac:dyDescent="0.15">
      <c r="B832" s="36"/>
      <c r="C832" s="18"/>
      <c r="D832" s="18"/>
      <c r="E832" s="37"/>
      <c r="F832" s="18"/>
      <c r="G832" s="38"/>
      <c r="H832" s="18"/>
    </row>
    <row r="833" spans="2:8" ht="13" x14ac:dyDescent="0.15">
      <c r="B833" s="36"/>
      <c r="C833" s="18"/>
      <c r="D833" s="18"/>
      <c r="E833" s="37"/>
      <c r="F833" s="18"/>
      <c r="G833" s="38"/>
      <c r="H833" s="18"/>
    </row>
    <row r="834" spans="2:8" ht="13" x14ac:dyDescent="0.15">
      <c r="B834" s="36"/>
      <c r="C834" s="18"/>
      <c r="D834" s="18"/>
      <c r="E834" s="37"/>
      <c r="F834" s="18"/>
      <c r="G834" s="38"/>
      <c r="H834" s="18"/>
    </row>
    <row r="835" spans="2:8" ht="13" x14ac:dyDescent="0.15">
      <c r="B835" s="36"/>
      <c r="C835" s="18"/>
      <c r="D835" s="18"/>
      <c r="E835" s="37"/>
      <c r="F835" s="18"/>
      <c r="G835" s="38"/>
      <c r="H835" s="18"/>
    </row>
    <row r="836" spans="2:8" ht="13" x14ac:dyDescent="0.15">
      <c r="B836" s="36"/>
      <c r="C836" s="18"/>
      <c r="D836" s="18"/>
      <c r="E836" s="37"/>
      <c r="F836" s="18"/>
      <c r="G836" s="38"/>
      <c r="H836" s="18"/>
    </row>
    <row r="837" spans="2:8" ht="13" x14ac:dyDescent="0.15">
      <c r="B837" s="36"/>
      <c r="C837" s="18"/>
      <c r="D837" s="18"/>
      <c r="E837" s="37"/>
      <c r="F837" s="18"/>
      <c r="G837" s="38"/>
      <c r="H837" s="18"/>
    </row>
    <row r="838" spans="2:8" ht="13" x14ac:dyDescent="0.15">
      <c r="B838" s="36"/>
      <c r="C838" s="18"/>
      <c r="D838" s="18"/>
      <c r="E838" s="37"/>
      <c r="F838" s="18"/>
      <c r="G838" s="38"/>
      <c r="H838" s="18"/>
    </row>
    <row r="839" spans="2:8" ht="13" x14ac:dyDescent="0.15">
      <c r="B839" s="36"/>
      <c r="C839" s="18"/>
      <c r="D839" s="18"/>
      <c r="E839" s="37"/>
      <c r="F839" s="18"/>
      <c r="G839" s="38"/>
      <c r="H839" s="18"/>
    </row>
    <row r="840" spans="2:8" ht="13" x14ac:dyDescent="0.15">
      <c r="B840" s="36"/>
      <c r="C840" s="18"/>
      <c r="D840" s="18"/>
      <c r="E840" s="37"/>
      <c r="F840" s="18"/>
      <c r="G840" s="38"/>
      <c r="H840" s="18"/>
    </row>
    <row r="841" spans="2:8" ht="13" x14ac:dyDescent="0.15">
      <c r="B841" s="36"/>
      <c r="C841" s="18"/>
      <c r="D841" s="18"/>
      <c r="E841" s="37"/>
      <c r="F841" s="18"/>
      <c r="G841" s="38"/>
      <c r="H841" s="18"/>
    </row>
    <row r="842" spans="2:8" ht="13" x14ac:dyDescent="0.15">
      <c r="B842" s="36"/>
      <c r="C842" s="18"/>
      <c r="D842" s="18"/>
      <c r="E842" s="37"/>
      <c r="F842" s="18"/>
      <c r="G842" s="38"/>
      <c r="H842" s="18"/>
    </row>
    <row r="843" spans="2:8" ht="13" x14ac:dyDescent="0.15">
      <c r="B843" s="36"/>
      <c r="C843" s="18"/>
      <c r="D843" s="18"/>
      <c r="E843" s="37"/>
      <c r="F843" s="18"/>
      <c r="G843" s="38"/>
      <c r="H843" s="18"/>
    </row>
    <row r="844" spans="2:8" ht="13" x14ac:dyDescent="0.15">
      <c r="B844" s="36"/>
      <c r="C844" s="18"/>
      <c r="D844" s="18"/>
      <c r="E844" s="37"/>
      <c r="F844" s="18"/>
      <c r="G844" s="38"/>
      <c r="H844" s="18"/>
    </row>
    <row r="845" spans="2:8" ht="13" x14ac:dyDescent="0.15">
      <c r="B845" s="36"/>
      <c r="C845" s="18"/>
      <c r="D845" s="18"/>
      <c r="E845" s="37"/>
      <c r="F845" s="18"/>
      <c r="G845" s="38"/>
      <c r="H845" s="18"/>
    </row>
    <row r="846" spans="2:8" ht="13" x14ac:dyDescent="0.15">
      <c r="B846" s="36"/>
      <c r="C846" s="18"/>
      <c r="D846" s="18"/>
      <c r="E846" s="37"/>
      <c r="F846" s="18"/>
      <c r="G846" s="38"/>
      <c r="H846" s="18"/>
    </row>
    <row r="847" spans="2:8" ht="13" x14ac:dyDescent="0.15">
      <c r="B847" s="36"/>
      <c r="C847" s="18"/>
      <c r="D847" s="18"/>
      <c r="E847" s="37"/>
      <c r="F847" s="18"/>
      <c r="G847" s="38"/>
      <c r="H847" s="18"/>
    </row>
    <row r="848" spans="2:8" ht="13" x14ac:dyDescent="0.15">
      <c r="B848" s="36"/>
      <c r="C848" s="18"/>
      <c r="D848" s="18"/>
      <c r="E848" s="37"/>
      <c r="F848" s="18"/>
      <c r="G848" s="38"/>
      <c r="H848" s="18"/>
    </row>
    <row r="849" spans="2:8" ht="13" x14ac:dyDescent="0.15">
      <c r="B849" s="36"/>
      <c r="C849" s="18"/>
      <c r="D849" s="18"/>
      <c r="E849" s="37"/>
      <c r="F849" s="18"/>
      <c r="G849" s="38"/>
      <c r="H849" s="18"/>
    </row>
    <row r="850" spans="2:8" ht="13" x14ac:dyDescent="0.15">
      <c r="B850" s="36"/>
      <c r="C850" s="18"/>
      <c r="D850" s="18"/>
      <c r="E850" s="37"/>
      <c r="F850" s="18"/>
      <c r="G850" s="38"/>
      <c r="H850" s="18"/>
    </row>
    <row r="851" spans="2:8" ht="13" x14ac:dyDescent="0.15">
      <c r="B851" s="36"/>
      <c r="C851" s="18"/>
      <c r="D851" s="18"/>
      <c r="E851" s="37"/>
      <c r="F851" s="18"/>
      <c r="G851" s="38"/>
      <c r="H851" s="18"/>
    </row>
    <row r="852" spans="2:8" ht="13" x14ac:dyDescent="0.15">
      <c r="B852" s="36"/>
      <c r="C852" s="18"/>
      <c r="D852" s="18"/>
      <c r="E852" s="37"/>
      <c r="F852" s="18"/>
      <c r="G852" s="38"/>
      <c r="H852" s="18"/>
    </row>
    <row r="853" spans="2:8" ht="13" x14ac:dyDescent="0.15">
      <c r="B853" s="36"/>
      <c r="C853" s="18"/>
      <c r="D853" s="18"/>
      <c r="E853" s="37"/>
      <c r="F853" s="18"/>
      <c r="G853" s="38"/>
      <c r="H853" s="18"/>
    </row>
    <row r="854" spans="2:8" ht="13" x14ac:dyDescent="0.15">
      <c r="B854" s="36"/>
      <c r="C854" s="18"/>
      <c r="D854" s="18"/>
      <c r="E854" s="37"/>
      <c r="F854" s="18"/>
      <c r="G854" s="38"/>
      <c r="H854" s="18"/>
    </row>
    <row r="855" spans="2:8" ht="13" x14ac:dyDescent="0.15">
      <c r="B855" s="36"/>
      <c r="C855" s="18"/>
      <c r="D855" s="18"/>
      <c r="E855" s="37"/>
      <c r="F855" s="18"/>
      <c r="G855" s="38"/>
      <c r="H855" s="18"/>
    </row>
    <row r="856" spans="2:8" ht="13" x14ac:dyDescent="0.15">
      <c r="B856" s="36"/>
      <c r="C856" s="18"/>
      <c r="D856" s="18"/>
      <c r="E856" s="37"/>
      <c r="F856" s="18"/>
      <c r="G856" s="38"/>
      <c r="H856" s="18"/>
    </row>
    <row r="857" spans="2:8" ht="13" x14ac:dyDescent="0.15">
      <c r="B857" s="36"/>
      <c r="C857" s="18"/>
      <c r="D857" s="18"/>
      <c r="E857" s="37"/>
      <c r="F857" s="18"/>
      <c r="G857" s="38"/>
      <c r="H857" s="18"/>
    </row>
    <row r="858" spans="2:8" ht="13" x14ac:dyDescent="0.15">
      <c r="B858" s="36"/>
      <c r="C858" s="18"/>
      <c r="D858" s="18"/>
      <c r="E858" s="37"/>
      <c r="F858" s="18"/>
      <c r="G858" s="38"/>
      <c r="H858" s="18"/>
    </row>
    <row r="859" spans="2:8" ht="13" x14ac:dyDescent="0.15">
      <c r="B859" s="36"/>
      <c r="C859" s="18"/>
      <c r="D859" s="18"/>
      <c r="E859" s="37"/>
      <c r="F859" s="18"/>
      <c r="G859" s="38"/>
      <c r="H859" s="18"/>
    </row>
    <row r="860" spans="2:8" ht="13" x14ac:dyDescent="0.15">
      <c r="B860" s="36"/>
      <c r="C860" s="18"/>
      <c r="D860" s="18"/>
      <c r="E860" s="37"/>
      <c r="F860" s="18"/>
      <c r="G860" s="38"/>
      <c r="H860" s="18"/>
    </row>
    <row r="861" spans="2:8" ht="13" x14ac:dyDescent="0.15">
      <c r="B861" s="36"/>
      <c r="C861" s="18"/>
      <c r="D861" s="18"/>
      <c r="E861" s="37"/>
      <c r="F861" s="18"/>
      <c r="G861" s="38"/>
      <c r="H861" s="18"/>
    </row>
    <row r="862" spans="2:8" ht="13" x14ac:dyDescent="0.15">
      <c r="B862" s="36"/>
      <c r="C862" s="18"/>
      <c r="D862" s="18"/>
      <c r="E862" s="37"/>
      <c r="F862" s="18"/>
      <c r="G862" s="38"/>
      <c r="H862" s="18"/>
    </row>
    <row r="863" spans="2:8" ht="13" x14ac:dyDescent="0.15">
      <c r="B863" s="36"/>
      <c r="C863" s="18"/>
      <c r="D863" s="18"/>
      <c r="E863" s="37"/>
      <c r="F863" s="18"/>
      <c r="G863" s="38"/>
      <c r="H863" s="18"/>
    </row>
    <row r="864" spans="2:8" ht="13" x14ac:dyDescent="0.15">
      <c r="B864" s="36"/>
      <c r="C864" s="18"/>
      <c r="D864" s="18"/>
      <c r="E864" s="37"/>
      <c r="F864" s="18"/>
      <c r="G864" s="38"/>
      <c r="H864" s="18"/>
    </row>
    <row r="865" spans="2:8" ht="13" x14ac:dyDescent="0.15">
      <c r="B865" s="36"/>
      <c r="C865" s="18"/>
      <c r="D865" s="18"/>
      <c r="E865" s="37"/>
      <c r="F865" s="18"/>
      <c r="G865" s="38"/>
      <c r="H865" s="18"/>
    </row>
    <row r="866" spans="2:8" ht="13" x14ac:dyDescent="0.15">
      <c r="B866" s="36"/>
      <c r="C866" s="18"/>
      <c r="D866" s="18"/>
      <c r="E866" s="37"/>
      <c r="F866" s="18"/>
      <c r="G866" s="38"/>
      <c r="H866" s="18"/>
    </row>
    <row r="867" spans="2:8" ht="13" x14ac:dyDescent="0.15">
      <c r="B867" s="36"/>
      <c r="C867" s="18"/>
      <c r="D867" s="18"/>
      <c r="E867" s="37"/>
      <c r="F867" s="18"/>
      <c r="G867" s="38"/>
      <c r="H867" s="18"/>
    </row>
    <row r="868" spans="2:8" ht="13" x14ac:dyDescent="0.15">
      <c r="B868" s="36"/>
      <c r="C868" s="18"/>
      <c r="D868" s="18"/>
      <c r="E868" s="37"/>
      <c r="F868" s="18"/>
      <c r="G868" s="38"/>
      <c r="H868" s="18"/>
    </row>
    <row r="869" spans="2:8" ht="13" x14ac:dyDescent="0.15">
      <c r="B869" s="36"/>
      <c r="C869" s="18"/>
      <c r="D869" s="18"/>
      <c r="E869" s="37"/>
      <c r="F869" s="18"/>
      <c r="G869" s="38"/>
      <c r="H869" s="18"/>
    </row>
    <row r="870" spans="2:8" ht="13" x14ac:dyDescent="0.15">
      <c r="B870" s="36"/>
      <c r="C870" s="18"/>
      <c r="D870" s="18"/>
      <c r="E870" s="37"/>
      <c r="F870" s="18"/>
      <c r="G870" s="38"/>
      <c r="H870" s="18"/>
    </row>
    <row r="871" spans="2:8" ht="13" x14ac:dyDescent="0.15">
      <c r="B871" s="36"/>
      <c r="C871" s="18"/>
      <c r="D871" s="18"/>
      <c r="E871" s="37"/>
      <c r="F871" s="18"/>
      <c r="G871" s="38"/>
      <c r="H871" s="18"/>
    </row>
    <row r="872" spans="2:8" ht="13" x14ac:dyDescent="0.15">
      <c r="B872" s="36"/>
      <c r="C872" s="18"/>
      <c r="D872" s="18"/>
      <c r="E872" s="37"/>
      <c r="F872" s="18"/>
      <c r="G872" s="38"/>
      <c r="H872" s="18"/>
    </row>
    <row r="873" spans="2:8" ht="13" x14ac:dyDescent="0.15">
      <c r="B873" s="36"/>
      <c r="C873" s="18"/>
      <c r="D873" s="18"/>
      <c r="E873" s="37"/>
      <c r="F873" s="18"/>
      <c r="G873" s="38"/>
      <c r="H873" s="18"/>
    </row>
    <row r="874" spans="2:8" ht="13" x14ac:dyDescent="0.15">
      <c r="B874" s="36"/>
      <c r="C874" s="18"/>
      <c r="D874" s="18"/>
      <c r="E874" s="37"/>
      <c r="F874" s="18"/>
      <c r="G874" s="38"/>
      <c r="H874" s="18"/>
    </row>
    <row r="875" spans="2:8" ht="13" x14ac:dyDescent="0.15">
      <c r="B875" s="36"/>
      <c r="C875" s="18"/>
      <c r="D875" s="18"/>
      <c r="E875" s="37"/>
      <c r="F875" s="18"/>
      <c r="G875" s="38"/>
      <c r="H875" s="18"/>
    </row>
    <row r="876" spans="2:8" ht="13" x14ac:dyDescent="0.15">
      <c r="B876" s="36"/>
      <c r="C876" s="18"/>
      <c r="D876" s="18"/>
      <c r="E876" s="37"/>
      <c r="F876" s="18"/>
      <c r="G876" s="38"/>
      <c r="H876" s="18"/>
    </row>
    <row r="877" spans="2:8" ht="13" x14ac:dyDescent="0.15">
      <c r="B877" s="36"/>
      <c r="C877" s="18"/>
      <c r="D877" s="18"/>
      <c r="E877" s="37"/>
      <c r="F877" s="18"/>
      <c r="G877" s="38"/>
      <c r="H877" s="18"/>
    </row>
    <row r="878" spans="2:8" ht="13" x14ac:dyDescent="0.15">
      <c r="B878" s="36"/>
      <c r="C878" s="18"/>
      <c r="D878" s="18"/>
      <c r="E878" s="37"/>
      <c r="F878" s="18"/>
      <c r="G878" s="38"/>
      <c r="H878" s="18"/>
    </row>
    <row r="879" spans="2:8" ht="13" x14ac:dyDescent="0.15">
      <c r="B879" s="36"/>
      <c r="C879" s="18"/>
      <c r="D879" s="18"/>
      <c r="E879" s="37"/>
      <c r="F879" s="18"/>
      <c r="G879" s="38"/>
      <c r="H879" s="18"/>
    </row>
    <row r="880" spans="2:8" ht="13" x14ac:dyDescent="0.15">
      <c r="B880" s="36"/>
      <c r="C880" s="18"/>
      <c r="D880" s="18"/>
      <c r="E880" s="37"/>
      <c r="F880" s="18"/>
      <c r="G880" s="38"/>
      <c r="H880" s="18"/>
    </row>
    <row r="881" spans="2:8" ht="13" x14ac:dyDescent="0.15">
      <c r="B881" s="36"/>
      <c r="C881" s="18"/>
      <c r="D881" s="18"/>
      <c r="E881" s="37"/>
      <c r="F881" s="18"/>
      <c r="G881" s="38"/>
      <c r="H881" s="18"/>
    </row>
    <row r="882" spans="2:8" ht="13" x14ac:dyDescent="0.15">
      <c r="B882" s="36"/>
      <c r="C882" s="18"/>
      <c r="D882" s="18"/>
      <c r="E882" s="37"/>
      <c r="F882" s="18"/>
      <c r="G882" s="38"/>
      <c r="H882" s="18"/>
    </row>
    <row r="883" spans="2:8" ht="13" x14ac:dyDescent="0.15">
      <c r="B883" s="36"/>
      <c r="C883" s="18"/>
      <c r="D883" s="18"/>
      <c r="E883" s="37"/>
      <c r="F883" s="18"/>
      <c r="G883" s="38"/>
      <c r="H883" s="18"/>
    </row>
    <row r="884" spans="2:8" ht="13" x14ac:dyDescent="0.15">
      <c r="B884" s="36"/>
      <c r="C884" s="18"/>
      <c r="D884" s="18"/>
      <c r="E884" s="37"/>
      <c r="F884" s="18"/>
      <c r="G884" s="38"/>
      <c r="H884" s="18"/>
    </row>
    <row r="885" spans="2:8" ht="13" x14ac:dyDescent="0.15">
      <c r="B885" s="36"/>
      <c r="C885" s="18"/>
      <c r="D885" s="18"/>
      <c r="E885" s="37"/>
      <c r="F885" s="18"/>
      <c r="G885" s="38"/>
      <c r="H885" s="18"/>
    </row>
    <row r="886" spans="2:8" ht="13" x14ac:dyDescent="0.15">
      <c r="B886" s="36"/>
      <c r="C886" s="18"/>
      <c r="D886" s="18"/>
      <c r="E886" s="37"/>
      <c r="F886" s="18"/>
      <c r="G886" s="38"/>
      <c r="H886" s="18"/>
    </row>
    <row r="887" spans="2:8" ht="13" x14ac:dyDescent="0.15">
      <c r="B887" s="36"/>
      <c r="C887" s="18"/>
      <c r="D887" s="18"/>
      <c r="E887" s="37"/>
      <c r="F887" s="18"/>
      <c r="G887" s="38"/>
      <c r="H887" s="18"/>
    </row>
    <row r="888" spans="2:8" ht="13" x14ac:dyDescent="0.15">
      <c r="B888" s="36"/>
      <c r="C888" s="18"/>
      <c r="D888" s="18"/>
      <c r="E888" s="37"/>
      <c r="F888" s="18"/>
      <c r="G888" s="38"/>
      <c r="H888" s="18"/>
    </row>
    <row r="889" spans="2:8" ht="13" x14ac:dyDescent="0.15">
      <c r="B889" s="36"/>
      <c r="C889" s="18"/>
      <c r="D889" s="18"/>
      <c r="E889" s="37"/>
      <c r="F889" s="18"/>
      <c r="G889" s="38"/>
      <c r="H889" s="18"/>
    </row>
    <row r="890" spans="2:8" ht="13" x14ac:dyDescent="0.15">
      <c r="B890" s="36"/>
      <c r="C890" s="18"/>
      <c r="D890" s="18"/>
      <c r="E890" s="37"/>
      <c r="F890" s="18"/>
      <c r="G890" s="38"/>
      <c r="H890" s="18"/>
    </row>
    <row r="891" spans="2:8" ht="13" x14ac:dyDescent="0.15">
      <c r="B891" s="36"/>
      <c r="C891" s="18"/>
      <c r="D891" s="18"/>
      <c r="E891" s="37"/>
      <c r="F891" s="18"/>
      <c r="G891" s="38"/>
      <c r="H891" s="18"/>
    </row>
    <row r="892" spans="2:8" ht="13" x14ac:dyDescent="0.15">
      <c r="B892" s="36"/>
      <c r="C892" s="18"/>
      <c r="D892" s="18"/>
      <c r="E892" s="37"/>
      <c r="F892" s="18"/>
      <c r="G892" s="38"/>
      <c r="H892" s="18"/>
    </row>
    <row r="893" spans="2:8" ht="13" x14ac:dyDescent="0.15">
      <c r="B893" s="36"/>
      <c r="C893" s="18"/>
      <c r="D893" s="18"/>
      <c r="E893" s="37"/>
      <c r="F893" s="18"/>
      <c r="G893" s="38"/>
      <c r="H893" s="18"/>
    </row>
    <row r="894" spans="2:8" ht="13" x14ac:dyDescent="0.15">
      <c r="B894" s="36"/>
      <c r="C894" s="18"/>
      <c r="D894" s="18"/>
      <c r="E894" s="37"/>
      <c r="F894" s="18"/>
      <c r="G894" s="38"/>
      <c r="H894" s="18"/>
    </row>
    <row r="895" spans="2:8" ht="13" x14ac:dyDescent="0.15">
      <c r="B895" s="36"/>
      <c r="C895" s="18"/>
      <c r="D895" s="18"/>
      <c r="E895" s="37"/>
      <c r="F895" s="18"/>
      <c r="G895" s="38"/>
      <c r="H895" s="18"/>
    </row>
    <row r="896" spans="2:8" ht="13" x14ac:dyDescent="0.15">
      <c r="B896" s="36"/>
      <c r="C896" s="18"/>
      <c r="D896" s="18"/>
      <c r="E896" s="37"/>
      <c r="F896" s="18"/>
      <c r="G896" s="38"/>
      <c r="H896" s="18"/>
    </row>
    <row r="897" spans="2:8" ht="13" x14ac:dyDescent="0.15">
      <c r="B897" s="36"/>
      <c r="C897" s="18"/>
      <c r="D897" s="18"/>
      <c r="E897" s="37"/>
      <c r="F897" s="18"/>
      <c r="G897" s="38"/>
      <c r="H897" s="18"/>
    </row>
    <row r="898" spans="2:8" ht="13" x14ac:dyDescent="0.15">
      <c r="B898" s="36"/>
      <c r="C898" s="18"/>
      <c r="D898" s="18"/>
      <c r="E898" s="37"/>
      <c r="F898" s="18"/>
      <c r="G898" s="38"/>
      <c r="H898" s="18"/>
    </row>
    <row r="899" spans="2:8" ht="13" x14ac:dyDescent="0.15">
      <c r="B899" s="36"/>
      <c r="C899" s="18"/>
      <c r="D899" s="18"/>
      <c r="E899" s="37"/>
      <c r="F899" s="18"/>
      <c r="G899" s="38"/>
      <c r="H899" s="18"/>
    </row>
    <row r="900" spans="2:8" ht="13" x14ac:dyDescent="0.15">
      <c r="B900" s="36"/>
      <c r="C900" s="18"/>
      <c r="D900" s="18"/>
      <c r="E900" s="37"/>
      <c r="F900" s="18"/>
      <c r="G900" s="38"/>
      <c r="H900" s="18"/>
    </row>
    <row r="901" spans="2:8" ht="13" x14ac:dyDescent="0.15">
      <c r="B901" s="36"/>
      <c r="C901" s="18"/>
      <c r="D901" s="18"/>
      <c r="E901" s="37"/>
      <c r="F901" s="18"/>
      <c r="G901" s="38"/>
      <c r="H901" s="18"/>
    </row>
    <row r="902" spans="2:8" ht="13" x14ac:dyDescent="0.15">
      <c r="B902" s="36"/>
      <c r="C902" s="18"/>
      <c r="D902" s="18"/>
      <c r="E902" s="37"/>
      <c r="F902" s="18"/>
      <c r="G902" s="38"/>
      <c r="H902" s="18"/>
    </row>
    <row r="903" spans="2:8" ht="13" x14ac:dyDescent="0.15">
      <c r="B903" s="36"/>
      <c r="C903" s="18"/>
      <c r="D903" s="18"/>
      <c r="E903" s="37"/>
      <c r="F903" s="18"/>
      <c r="G903" s="38"/>
      <c r="H903" s="18"/>
    </row>
    <row r="904" spans="2:8" ht="13" x14ac:dyDescent="0.15">
      <c r="B904" s="36"/>
      <c r="C904" s="18"/>
      <c r="D904" s="18"/>
      <c r="E904" s="37"/>
      <c r="F904" s="18"/>
      <c r="G904" s="38"/>
      <c r="H904" s="18"/>
    </row>
    <row r="905" spans="2:8" ht="13" x14ac:dyDescent="0.15">
      <c r="B905" s="36"/>
      <c r="C905" s="18"/>
      <c r="D905" s="18"/>
      <c r="E905" s="37"/>
      <c r="F905" s="18"/>
      <c r="G905" s="38"/>
      <c r="H905" s="18"/>
    </row>
    <row r="906" spans="2:8" ht="13" x14ac:dyDescent="0.15">
      <c r="B906" s="36"/>
      <c r="C906" s="18"/>
      <c r="D906" s="18"/>
      <c r="E906" s="37"/>
      <c r="F906" s="18"/>
      <c r="G906" s="38"/>
      <c r="H906" s="18"/>
    </row>
    <row r="907" spans="2:8" ht="13" x14ac:dyDescent="0.15">
      <c r="B907" s="36"/>
      <c r="C907" s="18"/>
      <c r="D907" s="18"/>
      <c r="E907" s="37"/>
      <c r="F907" s="18"/>
      <c r="G907" s="38"/>
      <c r="H907" s="18"/>
    </row>
    <row r="908" spans="2:8" ht="13" x14ac:dyDescent="0.15">
      <c r="B908" s="36"/>
      <c r="C908" s="18"/>
      <c r="D908" s="18"/>
      <c r="E908" s="37"/>
      <c r="F908" s="18"/>
      <c r="G908" s="38"/>
      <c r="H908" s="18"/>
    </row>
    <row r="909" spans="2:8" ht="13" x14ac:dyDescent="0.15">
      <c r="B909" s="36"/>
      <c r="C909" s="18"/>
      <c r="D909" s="18"/>
      <c r="E909" s="37"/>
      <c r="F909" s="18"/>
      <c r="G909" s="38"/>
      <c r="H909" s="18"/>
    </row>
    <row r="910" spans="2:8" ht="13" x14ac:dyDescent="0.15">
      <c r="B910" s="36"/>
      <c r="C910" s="18"/>
      <c r="D910" s="18"/>
      <c r="E910" s="37"/>
      <c r="F910" s="18"/>
      <c r="G910" s="38"/>
      <c r="H910" s="18"/>
    </row>
    <row r="911" spans="2:8" ht="13" x14ac:dyDescent="0.15">
      <c r="B911" s="36"/>
      <c r="C911" s="18"/>
      <c r="D911" s="18"/>
      <c r="E911" s="37"/>
      <c r="F911" s="18"/>
      <c r="G911" s="38"/>
      <c r="H911" s="18"/>
    </row>
    <row r="912" spans="2:8" ht="13" x14ac:dyDescent="0.15">
      <c r="B912" s="36"/>
      <c r="C912" s="18"/>
      <c r="D912" s="18"/>
      <c r="E912" s="37"/>
      <c r="F912" s="18"/>
      <c r="G912" s="38"/>
      <c r="H912" s="18"/>
    </row>
    <row r="913" spans="2:8" ht="13" x14ac:dyDescent="0.15">
      <c r="B913" s="36"/>
      <c r="C913" s="18"/>
      <c r="D913" s="18"/>
      <c r="E913" s="37"/>
      <c r="F913" s="18"/>
      <c r="G913" s="38"/>
      <c r="H913" s="18"/>
    </row>
    <row r="914" spans="2:8" ht="13" x14ac:dyDescent="0.15">
      <c r="B914" s="36"/>
      <c r="C914" s="18"/>
      <c r="D914" s="18"/>
      <c r="E914" s="37"/>
      <c r="F914" s="18"/>
      <c r="G914" s="38"/>
      <c r="H914" s="18"/>
    </row>
    <row r="915" spans="2:8" ht="13" x14ac:dyDescent="0.15">
      <c r="B915" s="36"/>
      <c r="C915" s="18"/>
      <c r="D915" s="18"/>
      <c r="E915" s="37"/>
      <c r="F915" s="18"/>
      <c r="G915" s="38"/>
      <c r="H915" s="18"/>
    </row>
    <row r="916" spans="2:8" ht="13" x14ac:dyDescent="0.15">
      <c r="B916" s="36"/>
      <c r="C916" s="18"/>
      <c r="D916" s="18"/>
      <c r="E916" s="37"/>
      <c r="F916" s="18"/>
      <c r="G916" s="38"/>
      <c r="H916" s="18"/>
    </row>
    <row r="917" spans="2:8" ht="13" x14ac:dyDescent="0.15">
      <c r="B917" s="36"/>
      <c r="C917" s="18"/>
      <c r="D917" s="18"/>
      <c r="E917" s="37"/>
      <c r="F917" s="18"/>
      <c r="G917" s="38"/>
      <c r="H917" s="18"/>
    </row>
    <row r="918" spans="2:8" ht="13" x14ac:dyDescent="0.15">
      <c r="B918" s="36"/>
      <c r="C918" s="18"/>
      <c r="D918" s="18"/>
      <c r="E918" s="37"/>
      <c r="F918" s="18"/>
      <c r="G918" s="38"/>
      <c r="H918" s="18"/>
    </row>
    <row r="919" spans="2:8" ht="13" x14ac:dyDescent="0.15">
      <c r="B919" s="36"/>
      <c r="C919" s="18"/>
      <c r="D919" s="18"/>
      <c r="E919" s="37"/>
      <c r="F919" s="18"/>
      <c r="G919" s="38"/>
      <c r="H919" s="18"/>
    </row>
    <row r="920" spans="2:8" ht="13" x14ac:dyDescent="0.15">
      <c r="B920" s="36"/>
      <c r="C920" s="18"/>
      <c r="D920" s="18"/>
      <c r="E920" s="37"/>
      <c r="F920" s="18"/>
      <c r="G920" s="38"/>
      <c r="H920" s="18"/>
    </row>
    <row r="921" spans="2:8" ht="13" x14ac:dyDescent="0.15">
      <c r="B921" s="36"/>
      <c r="C921" s="18"/>
      <c r="D921" s="18"/>
      <c r="E921" s="37"/>
      <c r="F921" s="18"/>
      <c r="G921" s="38"/>
      <c r="H921" s="18"/>
    </row>
    <row r="922" spans="2:8" ht="13" x14ac:dyDescent="0.15">
      <c r="B922" s="36"/>
      <c r="C922" s="18"/>
      <c r="D922" s="18"/>
      <c r="E922" s="37"/>
      <c r="F922" s="18"/>
      <c r="G922" s="38"/>
      <c r="H922" s="18"/>
    </row>
    <row r="923" spans="2:8" ht="13" x14ac:dyDescent="0.15">
      <c r="B923" s="36"/>
      <c r="C923" s="18"/>
      <c r="D923" s="18"/>
      <c r="E923" s="37"/>
      <c r="F923" s="18"/>
      <c r="G923" s="38"/>
      <c r="H923" s="18"/>
    </row>
    <row r="924" spans="2:8" ht="13" x14ac:dyDescent="0.15">
      <c r="B924" s="36"/>
      <c r="C924" s="18"/>
      <c r="D924" s="18"/>
      <c r="E924" s="37"/>
      <c r="F924" s="18"/>
      <c r="G924" s="38"/>
      <c r="H924" s="18"/>
    </row>
    <row r="925" spans="2:8" ht="13" x14ac:dyDescent="0.15">
      <c r="B925" s="36"/>
      <c r="C925" s="18"/>
      <c r="D925" s="18"/>
      <c r="E925" s="37"/>
      <c r="F925" s="18"/>
      <c r="G925" s="38"/>
      <c r="H925" s="18"/>
    </row>
    <row r="926" spans="2:8" ht="13" x14ac:dyDescent="0.15">
      <c r="B926" s="36"/>
      <c r="C926" s="18"/>
      <c r="D926" s="18"/>
      <c r="E926" s="37"/>
      <c r="F926" s="18"/>
      <c r="G926" s="38"/>
      <c r="H926" s="18"/>
    </row>
    <row r="927" spans="2:8" ht="13" x14ac:dyDescent="0.15">
      <c r="B927" s="36"/>
      <c r="C927" s="18"/>
      <c r="D927" s="18"/>
      <c r="E927" s="37"/>
      <c r="F927" s="18"/>
      <c r="G927" s="38"/>
      <c r="H927" s="18"/>
    </row>
    <row r="928" spans="2:8" ht="13" x14ac:dyDescent="0.15">
      <c r="B928" s="36"/>
      <c r="C928" s="18"/>
      <c r="D928" s="18"/>
      <c r="E928" s="37"/>
      <c r="F928" s="18"/>
      <c r="G928" s="38"/>
      <c r="H928" s="18"/>
    </row>
    <row r="929" spans="2:8" ht="13" x14ac:dyDescent="0.15">
      <c r="B929" s="36"/>
      <c r="C929" s="18"/>
      <c r="D929" s="18"/>
      <c r="E929" s="37"/>
      <c r="F929" s="18"/>
      <c r="G929" s="38"/>
      <c r="H929" s="18"/>
    </row>
    <row r="930" spans="2:8" ht="13" x14ac:dyDescent="0.15">
      <c r="B930" s="36"/>
      <c r="C930" s="18"/>
      <c r="D930" s="18"/>
      <c r="E930" s="37"/>
      <c r="F930" s="18"/>
      <c r="G930" s="38"/>
      <c r="H930" s="18"/>
    </row>
    <row r="931" spans="2:8" ht="13" x14ac:dyDescent="0.15">
      <c r="B931" s="36"/>
      <c r="C931" s="18"/>
      <c r="D931" s="18"/>
      <c r="E931" s="37"/>
      <c r="F931" s="18"/>
      <c r="G931" s="38"/>
      <c r="H931" s="18"/>
    </row>
    <row r="932" spans="2:8" ht="13" x14ac:dyDescent="0.15">
      <c r="B932" s="36"/>
      <c r="C932" s="18"/>
      <c r="D932" s="18"/>
      <c r="E932" s="37"/>
      <c r="F932" s="18"/>
      <c r="G932" s="38"/>
      <c r="H932" s="18"/>
    </row>
    <row r="933" spans="2:8" ht="13" x14ac:dyDescent="0.15">
      <c r="B933" s="36"/>
      <c r="C933" s="18"/>
      <c r="D933" s="18"/>
      <c r="E933" s="37"/>
      <c r="F933" s="18"/>
      <c r="G933" s="38"/>
      <c r="H933" s="18"/>
    </row>
    <row r="934" spans="2:8" ht="13" x14ac:dyDescent="0.15">
      <c r="B934" s="36"/>
      <c r="C934" s="18"/>
      <c r="D934" s="18"/>
      <c r="E934" s="37"/>
      <c r="F934" s="18"/>
      <c r="G934" s="38"/>
      <c r="H934" s="18"/>
    </row>
    <row r="935" spans="2:8" ht="13" x14ac:dyDescent="0.15">
      <c r="B935" s="36"/>
      <c r="C935" s="18"/>
      <c r="D935" s="18"/>
      <c r="E935" s="37"/>
      <c r="F935" s="18"/>
      <c r="G935" s="38"/>
      <c r="H935" s="18"/>
    </row>
    <row r="936" spans="2:8" ht="13" x14ac:dyDescent="0.15">
      <c r="B936" s="36"/>
      <c r="C936" s="18"/>
      <c r="D936" s="18"/>
      <c r="E936" s="37"/>
      <c r="F936" s="18"/>
      <c r="G936" s="38"/>
      <c r="H936" s="18"/>
    </row>
    <row r="937" spans="2:8" ht="13" x14ac:dyDescent="0.15">
      <c r="B937" s="36"/>
      <c r="C937" s="18"/>
      <c r="D937" s="18"/>
      <c r="E937" s="37"/>
      <c r="F937" s="18"/>
      <c r="G937" s="38"/>
      <c r="H937" s="18"/>
    </row>
    <row r="938" spans="2:8" ht="13" x14ac:dyDescent="0.15">
      <c r="B938" s="36"/>
      <c r="C938" s="18"/>
      <c r="D938" s="18"/>
      <c r="E938" s="37"/>
      <c r="F938" s="18"/>
      <c r="G938" s="38"/>
      <c r="H938" s="18"/>
    </row>
    <row r="939" spans="2:8" ht="13" x14ac:dyDescent="0.15">
      <c r="B939" s="36"/>
      <c r="C939" s="18"/>
      <c r="D939" s="18"/>
      <c r="E939" s="37"/>
      <c r="F939" s="18"/>
      <c r="G939" s="38"/>
      <c r="H939" s="18"/>
    </row>
    <row r="940" spans="2:8" ht="13" x14ac:dyDescent="0.15">
      <c r="B940" s="36"/>
      <c r="C940" s="18"/>
      <c r="D940" s="18"/>
      <c r="E940" s="37"/>
      <c r="F940" s="18"/>
      <c r="G940" s="38"/>
      <c r="H940" s="18"/>
    </row>
    <row r="941" spans="2:8" ht="13" x14ac:dyDescent="0.15">
      <c r="B941" s="36"/>
      <c r="C941" s="18"/>
      <c r="D941" s="18"/>
      <c r="E941" s="37"/>
      <c r="F941" s="18"/>
      <c r="G941" s="38"/>
      <c r="H941" s="18"/>
    </row>
    <row r="942" spans="2:8" ht="13" x14ac:dyDescent="0.15">
      <c r="B942" s="36"/>
      <c r="C942" s="18"/>
      <c r="D942" s="18"/>
      <c r="E942" s="37"/>
      <c r="F942" s="18"/>
      <c r="G942" s="38"/>
      <c r="H942" s="18"/>
    </row>
    <row r="943" spans="2:8" ht="13" x14ac:dyDescent="0.15">
      <c r="B943" s="36"/>
      <c r="C943" s="18"/>
      <c r="D943" s="18"/>
      <c r="E943" s="37"/>
      <c r="F943" s="18"/>
      <c r="G943" s="38"/>
      <c r="H943" s="18"/>
    </row>
    <row r="944" spans="2:8" ht="13" x14ac:dyDescent="0.15">
      <c r="B944" s="36"/>
      <c r="C944" s="18"/>
      <c r="D944" s="18"/>
      <c r="E944" s="37"/>
      <c r="F944" s="18"/>
      <c r="G944" s="38"/>
      <c r="H944" s="18"/>
    </row>
    <row r="945" spans="2:8" ht="13" x14ac:dyDescent="0.15">
      <c r="B945" s="36"/>
      <c r="C945" s="18"/>
      <c r="D945" s="18"/>
      <c r="E945" s="37"/>
      <c r="F945" s="18"/>
      <c r="G945" s="38"/>
      <c r="H945" s="18"/>
    </row>
    <row r="946" spans="2:8" ht="13" x14ac:dyDescent="0.15">
      <c r="B946" s="36"/>
      <c r="C946" s="18"/>
      <c r="D946" s="18"/>
      <c r="E946" s="37"/>
      <c r="F946" s="18"/>
      <c r="G946" s="38"/>
      <c r="H946" s="18"/>
    </row>
    <row r="947" spans="2:8" ht="13" x14ac:dyDescent="0.15">
      <c r="B947" s="36"/>
      <c r="C947" s="18"/>
      <c r="D947" s="18"/>
      <c r="E947" s="37"/>
      <c r="F947" s="18"/>
      <c r="G947" s="38"/>
      <c r="H947" s="18"/>
    </row>
    <row r="948" spans="2:8" ht="13" x14ac:dyDescent="0.15">
      <c r="B948" s="36"/>
      <c r="C948" s="18"/>
      <c r="D948" s="18"/>
      <c r="E948" s="37"/>
      <c r="F948" s="18"/>
      <c r="G948" s="38"/>
      <c r="H948" s="18"/>
    </row>
    <row r="949" spans="2:8" ht="13" x14ac:dyDescent="0.15">
      <c r="B949" s="36"/>
      <c r="C949" s="18"/>
      <c r="D949" s="18"/>
      <c r="E949" s="37"/>
      <c r="F949" s="18"/>
      <c r="G949" s="38"/>
      <c r="H949" s="18"/>
    </row>
    <row r="950" spans="2:8" ht="13" x14ac:dyDescent="0.15">
      <c r="B950" s="36"/>
      <c r="C950" s="18"/>
      <c r="D950" s="18"/>
      <c r="E950" s="37"/>
      <c r="F950" s="18"/>
      <c r="G950" s="38"/>
      <c r="H950" s="18"/>
    </row>
    <row r="951" spans="2:8" ht="13" x14ac:dyDescent="0.15">
      <c r="B951" s="36"/>
      <c r="C951" s="18"/>
      <c r="D951" s="18"/>
      <c r="E951" s="37"/>
      <c r="F951" s="18"/>
      <c r="G951" s="38"/>
      <c r="H951" s="18"/>
    </row>
    <row r="952" spans="2:8" ht="13" x14ac:dyDescent="0.15">
      <c r="B952" s="36"/>
      <c r="C952" s="18"/>
      <c r="D952" s="18"/>
      <c r="E952" s="37"/>
      <c r="F952" s="18"/>
      <c r="G952" s="38"/>
      <c r="H952" s="18"/>
    </row>
    <row r="953" spans="2:8" ht="13" x14ac:dyDescent="0.15">
      <c r="B953" s="36"/>
      <c r="C953" s="18"/>
      <c r="D953" s="18"/>
      <c r="E953" s="37"/>
      <c r="F953" s="18"/>
      <c r="G953" s="38"/>
      <c r="H953" s="18"/>
    </row>
    <row r="954" spans="2:8" ht="13" x14ac:dyDescent="0.15">
      <c r="B954" s="36"/>
      <c r="C954" s="18"/>
      <c r="D954" s="18"/>
      <c r="E954" s="37"/>
      <c r="F954" s="18"/>
      <c r="G954" s="38"/>
      <c r="H954" s="18"/>
    </row>
    <row r="955" spans="2:8" ht="13" x14ac:dyDescent="0.15">
      <c r="B955" s="36"/>
      <c r="C955" s="18"/>
      <c r="D955" s="18"/>
      <c r="E955" s="37"/>
      <c r="F955" s="18"/>
      <c r="G955" s="38"/>
      <c r="H955" s="18"/>
    </row>
    <row r="956" spans="2:8" ht="13" x14ac:dyDescent="0.15">
      <c r="B956" s="36"/>
      <c r="C956" s="18"/>
      <c r="D956" s="18"/>
      <c r="E956" s="37"/>
      <c r="F956" s="18"/>
      <c r="G956" s="38"/>
      <c r="H956" s="18"/>
    </row>
    <row r="957" spans="2:8" ht="13" x14ac:dyDescent="0.15">
      <c r="B957" s="36"/>
      <c r="C957" s="18"/>
      <c r="D957" s="18"/>
      <c r="E957" s="37"/>
      <c r="F957" s="18"/>
      <c r="G957" s="38"/>
      <c r="H957" s="18"/>
    </row>
    <row r="958" spans="2:8" ht="13" x14ac:dyDescent="0.15">
      <c r="B958" s="36"/>
      <c r="C958" s="18"/>
      <c r="D958" s="18"/>
      <c r="E958" s="37"/>
      <c r="F958" s="18"/>
      <c r="G958" s="38"/>
      <c r="H958" s="18"/>
    </row>
    <row r="959" spans="2:8" ht="13" x14ac:dyDescent="0.15">
      <c r="B959" s="36"/>
      <c r="C959" s="18"/>
      <c r="D959" s="18"/>
      <c r="E959" s="37"/>
      <c r="F959" s="18"/>
      <c r="G959" s="38"/>
      <c r="H959" s="18"/>
    </row>
    <row r="960" spans="2:8" ht="13" x14ac:dyDescent="0.15">
      <c r="B960" s="36"/>
      <c r="C960" s="18"/>
      <c r="D960" s="18"/>
      <c r="E960" s="37"/>
      <c r="F960" s="18"/>
      <c r="G960" s="38"/>
      <c r="H960" s="18"/>
    </row>
    <row r="961" spans="2:8" ht="13" x14ac:dyDescent="0.15">
      <c r="B961" s="36"/>
      <c r="C961" s="18"/>
      <c r="D961" s="18"/>
      <c r="E961" s="37"/>
      <c r="F961" s="18"/>
      <c r="G961" s="38"/>
      <c r="H961" s="18"/>
    </row>
    <row r="962" spans="2:8" ht="13" x14ac:dyDescent="0.15">
      <c r="B962" s="36"/>
      <c r="C962" s="18"/>
      <c r="D962" s="18"/>
      <c r="E962" s="37"/>
      <c r="F962" s="18"/>
      <c r="G962" s="38"/>
      <c r="H962" s="18"/>
    </row>
    <row r="963" spans="2:8" ht="13" x14ac:dyDescent="0.15">
      <c r="B963" s="36"/>
      <c r="C963" s="18"/>
      <c r="D963" s="18"/>
      <c r="E963" s="37"/>
      <c r="F963" s="18"/>
      <c r="G963" s="38"/>
      <c r="H963" s="18"/>
    </row>
    <row r="964" spans="2:8" ht="13" x14ac:dyDescent="0.15">
      <c r="B964" s="36"/>
      <c r="C964" s="18"/>
      <c r="D964" s="18"/>
      <c r="E964" s="37"/>
      <c r="F964" s="18"/>
      <c r="G964" s="38"/>
      <c r="H964" s="18"/>
    </row>
    <row r="965" spans="2:8" ht="13" x14ac:dyDescent="0.15">
      <c r="B965" s="36"/>
      <c r="C965" s="18"/>
      <c r="D965" s="18"/>
      <c r="E965" s="37"/>
      <c r="F965" s="18"/>
      <c r="G965" s="38"/>
      <c r="H965" s="18"/>
    </row>
    <row r="966" spans="2:8" ht="13" x14ac:dyDescent="0.15">
      <c r="B966" s="36"/>
      <c r="C966" s="18"/>
      <c r="D966" s="18"/>
      <c r="E966" s="37"/>
      <c r="F966" s="18"/>
      <c r="G966" s="38"/>
      <c r="H966" s="18"/>
    </row>
    <row r="967" spans="2:8" ht="13" x14ac:dyDescent="0.15">
      <c r="B967" s="36"/>
      <c r="C967" s="18"/>
      <c r="D967" s="18"/>
      <c r="E967" s="37"/>
      <c r="F967" s="18"/>
      <c r="G967" s="38"/>
      <c r="H967" s="18"/>
    </row>
    <row r="968" spans="2:8" ht="13" x14ac:dyDescent="0.15">
      <c r="B968" s="36"/>
      <c r="C968" s="18"/>
      <c r="D968" s="18"/>
      <c r="E968" s="37"/>
      <c r="F968" s="18"/>
      <c r="G968" s="38"/>
      <c r="H968" s="18"/>
    </row>
    <row r="969" spans="2:8" ht="13" x14ac:dyDescent="0.15">
      <c r="B969" s="36"/>
      <c r="C969" s="18"/>
      <c r="D969" s="18"/>
      <c r="E969" s="37"/>
      <c r="F969" s="18"/>
      <c r="G969" s="38"/>
      <c r="H969" s="18"/>
    </row>
    <row r="970" spans="2:8" ht="13" x14ac:dyDescent="0.15">
      <c r="B970" s="36"/>
      <c r="C970" s="18"/>
      <c r="D970" s="18"/>
      <c r="E970" s="37"/>
      <c r="F970" s="18"/>
      <c r="G970" s="38"/>
      <c r="H970" s="18"/>
    </row>
    <row r="971" spans="2:8" ht="13" x14ac:dyDescent="0.15">
      <c r="B971" s="36"/>
      <c r="C971" s="18"/>
      <c r="D971" s="18"/>
      <c r="E971" s="37"/>
      <c r="F971" s="18"/>
      <c r="G971" s="38"/>
      <c r="H971" s="18"/>
    </row>
    <row r="972" spans="2:8" ht="13" x14ac:dyDescent="0.15">
      <c r="B972" s="36"/>
      <c r="C972" s="18"/>
      <c r="D972" s="18"/>
      <c r="E972" s="37"/>
      <c r="F972" s="18"/>
      <c r="G972" s="38"/>
      <c r="H972" s="18"/>
    </row>
    <row r="973" spans="2:8" ht="13" x14ac:dyDescent="0.15">
      <c r="B973" s="36"/>
      <c r="C973" s="18"/>
      <c r="D973" s="18"/>
      <c r="E973" s="37"/>
      <c r="F973" s="18"/>
      <c r="G973" s="38"/>
      <c r="H973" s="18"/>
    </row>
    <row r="974" spans="2:8" ht="13" x14ac:dyDescent="0.15">
      <c r="B974" s="36"/>
      <c r="C974" s="18"/>
      <c r="D974" s="18"/>
      <c r="E974" s="37"/>
      <c r="F974" s="18"/>
      <c r="G974" s="38"/>
      <c r="H974" s="18"/>
    </row>
    <row r="975" spans="2:8" ht="13" x14ac:dyDescent="0.15">
      <c r="B975" s="36"/>
      <c r="C975" s="18"/>
      <c r="D975" s="18"/>
      <c r="E975" s="37"/>
      <c r="F975" s="18"/>
      <c r="G975" s="38"/>
      <c r="H975" s="18"/>
    </row>
    <row r="976" spans="2:8" ht="13" x14ac:dyDescent="0.15">
      <c r="B976" s="36"/>
      <c r="C976" s="18"/>
      <c r="D976" s="18"/>
      <c r="E976" s="37"/>
      <c r="F976" s="18"/>
      <c r="G976" s="38"/>
      <c r="H976" s="18"/>
    </row>
    <row r="977" spans="2:8" ht="13" x14ac:dyDescent="0.15">
      <c r="B977" s="36"/>
      <c r="C977" s="18"/>
      <c r="D977" s="18"/>
      <c r="E977" s="37"/>
      <c r="F977" s="18"/>
      <c r="G977" s="38"/>
      <c r="H977" s="18"/>
    </row>
    <row r="978" spans="2:8" ht="13" x14ac:dyDescent="0.15">
      <c r="B978" s="36"/>
      <c r="C978" s="18"/>
      <c r="D978" s="18"/>
      <c r="E978" s="37"/>
      <c r="F978" s="18"/>
      <c r="G978" s="38"/>
      <c r="H978" s="18"/>
    </row>
    <row r="979" spans="2:8" ht="13" x14ac:dyDescent="0.15">
      <c r="B979" s="36"/>
      <c r="C979" s="18"/>
      <c r="D979" s="18"/>
      <c r="E979" s="37"/>
      <c r="F979" s="18"/>
      <c r="G979" s="38"/>
      <c r="H979" s="18"/>
    </row>
    <row r="980" spans="2:8" ht="13" x14ac:dyDescent="0.15">
      <c r="B980" s="36"/>
      <c r="C980" s="18"/>
      <c r="D980" s="18"/>
      <c r="E980" s="37"/>
      <c r="F980" s="18"/>
      <c r="G980" s="38"/>
      <c r="H980" s="18"/>
    </row>
    <row r="981" spans="2:8" ht="13" x14ac:dyDescent="0.15">
      <c r="B981" s="36"/>
      <c r="C981" s="18"/>
      <c r="D981" s="18"/>
      <c r="E981" s="37"/>
      <c r="F981" s="18"/>
      <c r="G981" s="38"/>
      <c r="H981" s="18"/>
    </row>
    <row r="982" spans="2:8" ht="13" x14ac:dyDescent="0.15">
      <c r="B982" s="36"/>
      <c r="C982" s="18"/>
      <c r="D982" s="18"/>
      <c r="E982" s="37"/>
      <c r="F982" s="18"/>
      <c r="G982" s="38"/>
      <c r="H982" s="18"/>
    </row>
    <row r="983" spans="2:8" ht="13" x14ac:dyDescent="0.15">
      <c r="B983" s="36"/>
      <c r="C983" s="18"/>
      <c r="D983" s="18"/>
      <c r="E983" s="37"/>
      <c r="F983" s="18"/>
      <c r="G983" s="38"/>
      <c r="H983" s="18"/>
    </row>
    <row r="984" spans="2:8" ht="13" x14ac:dyDescent="0.15">
      <c r="B984" s="36"/>
      <c r="C984" s="18"/>
      <c r="D984" s="18"/>
      <c r="E984" s="37"/>
      <c r="F984" s="18"/>
      <c r="G984" s="38"/>
      <c r="H984" s="18"/>
    </row>
    <row r="985" spans="2:8" ht="13" x14ac:dyDescent="0.15">
      <c r="B985" s="36"/>
      <c r="C985" s="18"/>
      <c r="D985" s="18"/>
      <c r="E985" s="37"/>
      <c r="F985" s="18"/>
      <c r="G985" s="38"/>
      <c r="H985" s="18"/>
    </row>
    <row r="986" spans="2:8" ht="13" x14ac:dyDescent="0.15">
      <c r="B986" s="36"/>
      <c r="C986" s="18"/>
      <c r="D986" s="18"/>
      <c r="E986" s="37"/>
      <c r="F986" s="18"/>
      <c r="G986" s="38"/>
      <c r="H986" s="18"/>
    </row>
    <row r="987" spans="2:8" ht="13" x14ac:dyDescent="0.15">
      <c r="B987" s="36"/>
      <c r="C987" s="18"/>
      <c r="D987" s="18"/>
      <c r="E987" s="37"/>
      <c r="F987" s="18"/>
      <c r="G987" s="38"/>
      <c r="H987" s="18"/>
    </row>
    <row r="988" spans="2:8" ht="13" x14ac:dyDescent="0.15">
      <c r="B988" s="36"/>
      <c r="C988" s="18"/>
      <c r="D988" s="18"/>
      <c r="E988" s="37"/>
      <c r="F988" s="18"/>
      <c r="G988" s="38"/>
      <c r="H988" s="18"/>
    </row>
    <row r="989" spans="2:8" ht="13" x14ac:dyDescent="0.15">
      <c r="B989" s="36"/>
      <c r="C989" s="18"/>
      <c r="D989" s="18"/>
      <c r="E989" s="37"/>
      <c r="F989" s="18"/>
      <c r="G989" s="38"/>
      <c r="H989" s="18"/>
    </row>
    <row r="990" spans="2:8" ht="13" x14ac:dyDescent="0.15">
      <c r="B990" s="36"/>
      <c r="C990" s="18"/>
      <c r="D990" s="18"/>
      <c r="E990" s="37"/>
      <c r="F990" s="18"/>
      <c r="G990" s="38"/>
      <c r="H990" s="18"/>
    </row>
    <row r="991" spans="2:8" ht="13" x14ac:dyDescent="0.15">
      <c r="B991" s="36"/>
      <c r="C991" s="18"/>
      <c r="D991" s="18"/>
      <c r="E991" s="37"/>
      <c r="F991" s="18"/>
      <c r="G991" s="38"/>
      <c r="H991" s="18"/>
    </row>
    <row r="992" spans="2:8" ht="13" x14ac:dyDescent="0.15">
      <c r="B992" s="36"/>
      <c r="C992" s="18"/>
      <c r="D992" s="18"/>
      <c r="E992" s="37"/>
      <c r="F992" s="18"/>
      <c r="G992" s="38"/>
      <c r="H992" s="18"/>
    </row>
    <row r="993" spans="2:8" ht="13" x14ac:dyDescent="0.15">
      <c r="B993" s="36"/>
      <c r="C993" s="18"/>
      <c r="D993" s="18"/>
      <c r="E993" s="37"/>
      <c r="F993" s="18"/>
      <c r="G993" s="38"/>
      <c r="H993" s="18"/>
    </row>
    <row r="994" spans="2:8" ht="13" x14ac:dyDescent="0.15">
      <c r="B994" s="36"/>
      <c r="C994" s="18"/>
      <c r="D994" s="18"/>
      <c r="E994" s="37"/>
      <c r="F994" s="18"/>
      <c r="G994" s="38"/>
      <c r="H994" s="18"/>
    </row>
    <row r="995" spans="2:8" ht="13" x14ac:dyDescent="0.15">
      <c r="B995" s="36"/>
      <c r="C995" s="18"/>
      <c r="D995" s="18"/>
      <c r="E995" s="37"/>
      <c r="F995" s="18"/>
      <c r="G995" s="38"/>
      <c r="H995" s="18"/>
    </row>
    <row r="996" spans="2:8" ht="13" x14ac:dyDescent="0.15">
      <c r="B996" s="36"/>
      <c r="C996" s="18"/>
      <c r="D996" s="18"/>
      <c r="E996" s="37"/>
      <c r="F996" s="18"/>
      <c r="G996" s="38"/>
      <c r="H996" s="18"/>
    </row>
    <row r="997" spans="2:8" ht="13" x14ac:dyDescent="0.15">
      <c r="B997" s="36"/>
      <c r="C997" s="18"/>
      <c r="D997" s="18"/>
      <c r="E997" s="37"/>
      <c r="F997" s="18"/>
      <c r="G997" s="38"/>
      <c r="H997" s="18"/>
    </row>
    <row r="998" spans="2:8" ht="13" x14ac:dyDescent="0.15">
      <c r="B998" s="36"/>
      <c r="C998" s="18"/>
      <c r="D998" s="18"/>
      <c r="E998" s="37"/>
      <c r="F998" s="18"/>
      <c r="G998" s="38"/>
      <c r="H998" s="18"/>
    </row>
    <row r="999" spans="2:8" ht="13" x14ac:dyDescent="0.15">
      <c r="B999" s="36"/>
      <c r="C999" s="18"/>
      <c r="D999" s="18"/>
      <c r="E999" s="37"/>
      <c r="F999" s="18"/>
      <c r="G999" s="38"/>
      <c r="H999" s="18"/>
    </row>
    <row r="1000" spans="2:8" ht="13" x14ac:dyDescent="0.15">
      <c r="B1000" s="36"/>
      <c r="C1000" s="18"/>
      <c r="D1000" s="18"/>
      <c r="E1000" s="37"/>
      <c r="F1000" s="18"/>
      <c r="G1000" s="38"/>
      <c r="H1000" s="18"/>
    </row>
    <row r="1001" spans="2:8" ht="13" x14ac:dyDescent="0.15">
      <c r="B1001" s="36"/>
      <c r="C1001" s="18"/>
      <c r="D1001" s="18"/>
      <c r="E1001" s="37"/>
      <c r="F1001" s="18"/>
      <c r="G1001" s="38"/>
      <c r="H1001" s="18"/>
    </row>
    <row r="1002" spans="2:8" ht="13" x14ac:dyDescent="0.15">
      <c r="B1002" s="36"/>
      <c r="C1002" s="18"/>
      <c r="D1002" s="18"/>
      <c r="E1002" s="37"/>
      <c r="F1002" s="18"/>
      <c r="G1002" s="38"/>
      <c r="H1002" s="18"/>
    </row>
    <row r="1003" spans="2:8" ht="13" x14ac:dyDescent="0.15">
      <c r="B1003" s="36"/>
      <c r="C1003" s="18"/>
      <c r="D1003" s="18"/>
      <c r="E1003" s="37"/>
      <c r="F1003" s="18"/>
      <c r="G1003" s="38"/>
      <c r="H1003" s="18"/>
    </row>
    <row r="1004" spans="2:8" ht="13" x14ac:dyDescent="0.15">
      <c r="B1004" s="36"/>
      <c r="C1004" s="18"/>
      <c r="D1004" s="18"/>
      <c r="E1004" s="37"/>
      <c r="F1004" s="18"/>
      <c r="G1004" s="38"/>
      <c r="H1004" s="18"/>
    </row>
    <row r="1005" spans="2:8" ht="13" x14ac:dyDescent="0.15">
      <c r="B1005" s="36"/>
      <c r="C1005" s="18"/>
      <c r="D1005" s="18"/>
      <c r="E1005" s="37"/>
      <c r="F1005" s="18"/>
      <c r="G1005" s="38"/>
      <c r="H1005" s="18"/>
    </row>
    <row r="1006" spans="2:8" ht="13" x14ac:dyDescent="0.15">
      <c r="B1006" s="36"/>
      <c r="C1006" s="18"/>
      <c r="D1006" s="18"/>
      <c r="E1006" s="37"/>
      <c r="F1006" s="18"/>
      <c r="G1006" s="38"/>
      <c r="H1006" s="18"/>
    </row>
    <row r="1007" spans="2:8" ht="13" x14ac:dyDescent="0.15">
      <c r="B1007" s="36"/>
      <c r="C1007" s="18"/>
      <c r="D1007" s="18"/>
      <c r="E1007" s="37"/>
      <c r="F1007" s="18"/>
      <c r="G1007" s="38"/>
      <c r="H1007" s="18"/>
    </row>
    <row r="1008" spans="2:8" ht="13" x14ac:dyDescent="0.15">
      <c r="B1008" s="36"/>
      <c r="C1008" s="18"/>
      <c r="D1008" s="18"/>
      <c r="E1008" s="37"/>
      <c r="F1008" s="18"/>
      <c r="G1008" s="38"/>
      <c r="H1008" s="18"/>
    </row>
    <row r="1009" spans="2:8" ht="13" x14ac:dyDescent="0.15">
      <c r="B1009" s="36"/>
      <c r="C1009" s="18"/>
      <c r="D1009" s="18"/>
      <c r="E1009" s="37"/>
      <c r="F1009" s="18"/>
      <c r="G1009" s="38"/>
      <c r="H1009" s="18"/>
    </row>
    <row r="1010" spans="2:8" ht="13" x14ac:dyDescent="0.15">
      <c r="B1010" s="36"/>
      <c r="C1010" s="18"/>
      <c r="D1010" s="18"/>
      <c r="E1010" s="37"/>
      <c r="F1010" s="18"/>
      <c r="G1010" s="38"/>
      <c r="H1010" s="18"/>
    </row>
    <row r="1011" spans="2:8" ht="13" x14ac:dyDescent="0.15">
      <c r="B1011" s="36"/>
      <c r="C1011" s="18"/>
      <c r="D1011" s="18"/>
      <c r="E1011" s="37"/>
      <c r="F1011" s="18"/>
      <c r="G1011" s="38"/>
      <c r="H1011" s="18"/>
    </row>
    <row r="1012" spans="2:8" ht="13" x14ac:dyDescent="0.15">
      <c r="B1012" s="36"/>
      <c r="C1012" s="18"/>
      <c r="D1012" s="18"/>
      <c r="E1012" s="37"/>
      <c r="F1012" s="18"/>
      <c r="G1012" s="38"/>
      <c r="H1012" s="18"/>
    </row>
    <row r="1013" spans="2:8" ht="13" x14ac:dyDescent="0.15">
      <c r="B1013" s="36"/>
      <c r="C1013" s="18"/>
      <c r="D1013" s="18"/>
      <c r="E1013" s="37"/>
      <c r="F1013" s="18"/>
      <c r="G1013" s="38"/>
      <c r="H1013" s="18"/>
    </row>
    <row r="1014" spans="2:8" ht="13" x14ac:dyDescent="0.15">
      <c r="B1014" s="36"/>
      <c r="C1014" s="18"/>
      <c r="D1014" s="18"/>
      <c r="E1014" s="37"/>
      <c r="F1014" s="18"/>
      <c r="G1014" s="38"/>
      <c r="H1014" s="18"/>
    </row>
    <row r="1015" spans="2:8" ht="13" x14ac:dyDescent="0.15">
      <c r="B1015" s="36"/>
      <c r="C1015" s="18"/>
      <c r="D1015" s="18"/>
      <c r="E1015" s="37"/>
      <c r="F1015" s="18"/>
      <c r="G1015" s="38"/>
      <c r="H1015" s="18"/>
    </row>
    <row r="1016" spans="2:8" ht="13" x14ac:dyDescent="0.15">
      <c r="B1016" s="36"/>
      <c r="C1016" s="18"/>
      <c r="D1016" s="18"/>
      <c r="E1016" s="37"/>
      <c r="F1016" s="18"/>
      <c r="G1016" s="38"/>
      <c r="H1016" s="18"/>
    </row>
    <row r="1017" spans="2:8" ht="13" x14ac:dyDescent="0.15">
      <c r="B1017" s="36"/>
      <c r="C1017" s="18"/>
      <c r="D1017" s="18"/>
      <c r="E1017" s="37"/>
      <c r="F1017" s="18"/>
      <c r="G1017" s="38"/>
      <c r="H1017" s="18"/>
    </row>
    <row r="1018" spans="2:8" ht="13" x14ac:dyDescent="0.15">
      <c r="B1018" s="36"/>
      <c r="C1018" s="18"/>
      <c r="D1018" s="18"/>
      <c r="E1018" s="37"/>
      <c r="F1018" s="18"/>
      <c r="G1018" s="38"/>
      <c r="H1018" s="18"/>
    </row>
    <row r="1019" spans="2:8" ht="13" x14ac:dyDescent="0.15">
      <c r="B1019" s="36"/>
      <c r="C1019" s="18"/>
      <c r="D1019" s="18"/>
      <c r="E1019" s="37"/>
      <c r="F1019" s="18"/>
      <c r="G1019" s="38"/>
      <c r="H1019" s="18"/>
    </row>
    <row r="1020" spans="2:8" ht="13" x14ac:dyDescent="0.15">
      <c r="B1020" s="36"/>
      <c r="C1020" s="18"/>
      <c r="D1020" s="18"/>
      <c r="E1020" s="37"/>
      <c r="F1020" s="18"/>
      <c r="G1020" s="38"/>
      <c r="H1020" s="18"/>
    </row>
  </sheetData>
  <autoFilter ref="A1:AC1020" xr:uid="{53EF8D3A-CDF3-984C-AD7D-2A73164DE8CA}">
    <sortState ref="A2:AC1020">
      <sortCondition descending="1" ref="E1:E102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1"/>
  <sheetViews>
    <sheetView workbookViewId="0">
      <selection sqref="A1:B1048576"/>
    </sheetView>
  </sheetViews>
  <sheetFormatPr baseColWidth="10" defaultColWidth="14.5" defaultRowHeight="15.75" customHeight="1" x14ac:dyDescent="0.15"/>
  <sheetData>
    <row r="1" spans="1:2" ht="16" x14ac:dyDescent="0.2">
      <c r="A1" s="39" t="s">
        <v>1</v>
      </c>
      <c r="B1" s="40" t="s">
        <v>27</v>
      </c>
    </row>
    <row r="2" spans="1:2" ht="16" x14ac:dyDescent="0.2">
      <c r="A2" s="39">
        <v>10000</v>
      </c>
      <c r="B2" s="40">
        <v>1</v>
      </c>
    </row>
    <row r="3" spans="1:2" ht="16" x14ac:dyDescent="0.2">
      <c r="A3" s="39">
        <v>10001</v>
      </c>
      <c r="B3" s="40">
        <v>151</v>
      </c>
    </row>
    <row r="4" spans="1:2" ht="16" x14ac:dyDescent="0.2">
      <c r="A4" s="39">
        <v>10002</v>
      </c>
      <c r="B4" s="40">
        <v>246</v>
      </c>
    </row>
    <row r="5" spans="1:2" ht="16" x14ac:dyDescent="0.2">
      <c r="A5" s="39">
        <v>10003</v>
      </c>
      <c r="B5" s="40">
        <v>104</v>
      </c>
    </row>
    <row r="6" spans="1:2" ht="16" x14ac:dyDescent="0.2">
      <c r="A6" s="39">
        <v>10004</v>
      </c>
      <c r="B6" s="40">
        <v>13</v>
      </c>
    </row>
    <row r="7" spans="1:2" ht="16" x14ac:dyDescent="0.2">
      <c r="A7" s="39">
        <v>10005</v>
      </c>
      <c r="B7" s="40">
        <v>45</v>
      </c>
    </row>
    <row r="8" spans="1:2" ht="16" x14ac:dyDescent="0.2">
      <c r="A8" s="39">
        <v>10006</v>
      </c>
      <c r="B8" s="40">
        <v>18</v>
      </c>
    </row>
    <row r="9" spans="1:2" ht="16" x14ac:dyDescent="0.2">
      <c r="A9" s="39">
        <v>10007</v>
      </c>
      <c r="B9" s="40">
        <v>8</v>
      </c>
    </row>
    <row r="10" spans="1:2" ht="16" x14ac:dyDescent="0.2">
      <c r="A10" s="39">
        <v>10009</v>
      </c>
      <c r="B10" s="40">
        <v>265</v>
      </c>
    </row>
    <row r="11" spans="1:2" ht="16" x14ac:dyDescent="0.2">
      <c r="A11" s="39">
        <v>10010</v>
      </c>
      <c r="B11" s="40">
        <v>75</v>
      </c>
    </row>
    <row r="12" spans="1:2" ht="16" x14ac:dyDescent="0.2">
      <c r="A12" s="39">
        <v>10011</v>
      </c>
      <c r="B12" s="40">
        <v>121</v>
      </c>
    </row>
    <row r="13" spans="1:2" ht="16" x14ac:dyDescent="0.2">
      <c r="A13" s="39">
        <v>10012</v>
      </c>
      <c r="B13" s="40">
        <v>76</v>
      </c>
    </row>
    <row r="14" spans="1:2" ht="16" x14ac:dyDescent="0.2">
      <c r="A14" s="39">
        <v>10013</v>
      </c>
      <c r="B14" s="40">
        <v>66</v>
      </c>
    </row>
    <row r="15" spans="1:2" ht="16" x14ac:dyDescent="0.2">
      <c r="A15" s="39">
        <v>10014</v>
      </c>
      <c r="B15" s="40">
        <v>85</v>
      </c>
    </row>
    <row r="16" spans="1:2" ht="16" x14ac:dyDescent="0.2">
      <c r="A16" s="39">
        <v>10016</v>
      </c>
      <c r="B16" s="40">
        <v>153</v>
      </c>
    </row>
    <row r="17" spans="1:2" ht="16" x14ac:dyDescent="0.2">
      <c r="A17" s="39">
        <v>10017</v>
      </c>
      <c r="B17" s="40">
        <v>56</v>
      </c>
    </row>
    <row r="18" spans="1:2" ht="16" x14ac:dyDescent="0.2">
      <c r="A18" s="39">
        <v>10018</v>
      </c>
      <c r="B18" s="40">
        <v>58</v>
      </c>
    </row>
    <row r="19" spans="1:2" ht="16" x14ac:dyDescent="0.2">
      <c r="A19" s="39">
        <v>10019</v>
      </c>
      <c r="B19" s="40">
        <v>283</v>
      </c>
    </row>
    <row r="20" spans="1:2" ht="16" x14ac:dyDescent="0.2">
      <c r="A20" s="39">
        <v>10020</v>
      </c>
      <c r="B20" s="40">
        <v>1</v>
      </c>
    </row>
    <row r="21" spans="1:2" ht="16" x14ac:dyDescent="0.2">
      <c r="A21" s="39">
        <v>10021</v>
      </c>
      <c r="B21" s="40">
        <v>102</v>
      </c>
    </row>
    <row r="22" spans="1:2" ht="16" x14ac:dyDescent="0.2">
      <c r="A22" s="39">
        <v>10022</v>
      </c>
      <c r="B22" s="40">
        <v>124</v>
      </c>
    </row>
    <row r="23" spans="1:2" ht="16" x14ac:dyDescent="0.2">
      <c r="A23" s="39">
        <v>10023</v>
      </c>
      <c r="B23" s="40">
        <v>134</v>
      </c>
    </row>
    <row r="24" spans="1:2" ht="16" x14ac:dyDescent="0.2">
      <c r="A24" s="39">
        <v>10024</v>
      </c>
      <c r="B24" s="40">
        <v>115</v>
      </c>
    </row>
    <row r="25" spans="1:2" ht="16" x14ac:dyDescent="0.2">
      <c r="A25" s="39">
        <v>10025</v>
      </c>
      <c r="B25" s="40">
        <v>315</v>
      </c>
    </row>
    <row r="26" spans="1:2" ht="16" x14ac:dyDescent="0.2">
      <c r="A26" s="39">
        <v>10026</v>
      </c>
      <c r="B26" s="40">
        <v>271</v>
      </c>
    </row>
    <row r="27" spans="1:2" ht="16" x14ac:dyDescent="0.2">
      <c r="A27" s="39">
        <v>10027</v>
      </c>
      <c r="B27" s="40">
        <v>359</v>
      </c>
    </row>
    <row r="28" spans="1:2" ht="16" x14ac:dyDescent="0.2">
      <c r="A28" s="39">
        <v>10028</v>
      </c>
      <c r="B28" s="40">
        <v>103</v>
      </c>
    </row>
    <row r="29" spans="1:2" ht="16" x14ac:dyDescent="0.2">
      <c r="A29" s="39">
        <v>10029</v>
      </c>
      <c r="B29" s="40">
        <v>563</v>
      </c>
    </row>
    <row r="30" spans="1:2" ht="16" x14ac:dyDescent="0.2">
      <c r="A30" s="39">
        <v>10030</v>
      </c>
      <c r="B30" s="40">
        <v>384</v>
      </c>
    </row>
    <row r="31" spans="1:2" ht="16" x14ac:dyDescent="0.2">
      <c r="A31" s="39">
        <v>10031</v>
      </c>
      <c r="B31" s="40">
        <v>474</v>
      </c>
    </row>
    <row r="32" spans="1:2" ht="16" x14ac:dyDescent="0.2">
      <c r="A32" s="39">
        <v>10032</v>
      </c>
      <c r="B32" s="40">
        <v>485</v>
      </c>
    </row>
    <row r="33" spans="1:2" ht="16" x14ac:dyDescent="0.2">
      <c r="A33" s="39">
        <v>10033</v>
      </c>
      <c r="B33" s="40">
        <v>445</v>
      </c>
    </row>
    <row r="34" spans="1:2" ht="16" x14ac:dyDescent="0.2">
      <c r="A34" s="39">
        <v>10034</v>
      </c>
      <c r="B34" s="40">
        <v>363</v>
      </c>
    </row>
    <row r="35" spans="1:2" ht="16" x14ac:dyDescent="0.2">
      <c r="A35" s="39">
        <v>10035</v>
      </c>
      <c r="B35" s="40">
        <v>349</v>
      </c>
    </row>
    <row r="36" spans="1:2" ht="16" x14ac:dyDescent="0.2">
      <c r="A36" s="39">
        <v>10036</v>
      </c>
      <c r="B36" s="40">
        <v>253</v>
      </c>
    </row>
    <row r="37" spans="1:2" ht="16" x14ac:dyDescent="0.2">
      <c r="A37" s="39">
        <v>10037</v>
      </c>
      <c r="B37" s="40">
        <v>369</v>
      </c>
    </row>
    <row r="38" spans="1:2" ht="16" x14ac:dyDescent="0.2">
      <c r="A38" s="39">
        <v>10038</v>
      </c>
      <c r="B38" s="40">
        <v>60</v>
      </c>
    </row>
    <row r="39" spans="1:2" ht="16" x14ac:dyDescent="0.2">
      <c r="A39" s="39">
        <v>10039</v>
      </c>
      <c r="B39" s="40">
        <v>376</v>
      </c>
    </row>
    <row r="40" spans="1:2" ht="16" x14ac:dyDescent="0.2">
      <c r="A40" s="39">
        <v>10040</v>
      </c>
      <c r="B40" s="40">
        <v>317</v>
      </c>
    </row>
    <row r="41" spans="1:2" ht="16" x14ac:dyDescent="0.2">
      <c r="A41" s="39">
        <v>10044</v>
      </c>
      <c r="B41" s="40">
        <v>32</v>
      </c>
    </row>
    <row r="42" spans="1:2" ht="16" x14ac:dyDescent="0.2">
      <c r="A42" s="39">
        <v>10065</v>
      </c>
      <c r="B42" s="40">
        <v>104</v>
      </c>
    </row>
    <row r="43" spans="1:2" ht="16" x14ac:dyDescent="0.2">
      <c r="A43" s="39">
        <v>10069</v>
      </c>
      <c r="B43" s="40">
        <v>11</v>
      </c>
    </row>
    <row r="44" spans="1:2" ht="16" x14ac:dyDescent="0.2">
      <c r="A44" s="39">
        <v>10075</v>
      </c>
      <c r="B44" s="40">
        <v>55</v>
      </c>
    </row>
    <row r="45" spans="1:2" ht="16" x14ac:dyDescent="0.2">
      <c r="A45" s="39">
        <v>10101</v>
      </c>
      <c r="B45" s="40">
        <v>1</v>
      </c>
    </row>
    <row r="46" spans="1:2" ht="16" x14ac:dyDescent="0.2">
      <c r="A46" s="39">
        <v>10128</v>
      </c>
      <c r="B46" s="40">
        <v>150</v>
      </c>
    </row>
    <row r="47" spans="1:2" ht="16" x14ac:dyDescent="0.2">
      <c r="A47" s="39">
        <v>10162</v>
      </c>
      <c r="B47" s="40">
        <v>3</v>
      </c>
    </row>
    <row r="48" spans="1:2" ht="16" x14ac:dyDescent="0.2">
      <c r="A48" s="39">
        <v>10280</v>
      </c>
      <c r="B48" s="40">
        <v>22</v>
      </c>
    </row>
    <row r="49" spans="1:2" ht="16" x14ac:dyDescent="0.2">
      <c r="A49" s="39">
        <v>10282</v>
      </c>
      <c r="B49" s="40">
        <v>7</v>
      </c>
    </row>
    <row r="50" spans="1:2" ht="16" x14ac:dyDescent="0.2">
      <c r="A50" s="39">
        <v>10301</v>
      </c>
      <c r="B50" s="40">
        <v>363</v>
      </c>
    </row>
    <row r="51" spans="1:2" ht="16" x14ac:dyDescent="0.2">
      <c r="A51" s="39">
        <v>10302</v>
      </c>
      <c r="B51" s="40">
        <v>121</v>
      </c>
    </row>
    <row r="52" spans="1:2" ht="16" x14ac:dyDescent="0.2">
      <c r="A52" s="39">
        <v>10303</v>
      </c>
      <c r="B52" s="40">
        <v>245</v>
      </c>
    </row>
    <row r="53" spans="1:2" ht="16" x14ac:dyDescent="0.2">
      <c r="A53" s="39">
        <v>10304</v>
      </c>
      <c r="B53" s="40">
        <v>430</v>
      </c>
    </row>
    <row r="54" spans="1:2" ht="16" x14ac:dyDescent="0.2">
      <c r="A54" s="39">
        <v>10305</v>
      </c>
      <c r="B54" s="40">
        <v>140</v>
      </c>
    </row>
    <row r="55" spans="1:2" ht="16" x14ac:dyDescent="0.2">
      <c r="A55" s="39">
        <v>10306</v>
      </c>
      <c r="B55" s="40">
        <v>174</v>
      </c>
    </row>
    <row r="56" spans="1:2" ht="16" x14ac:dyDescent="0.2">
      <c r="A56" s="39">
        <v>10307</v>
      </c>
      <c r="B56" s="40">
        <v>43</v>
      </c>
    </row>
    <row r="57" spans="1:2" ht="16" x14ac:dyDescent="0.2">
      <c r="A57" s="39">
        <v>10308</v>
      </c>
      <c r="B57" s="40">
        <v>42</v>
      </c>
    </row>
    <row r="58" spans="1:2" ht="16" x14ac:dyDescent="0.2">
      <c r="A58" s="39">
        <v>10309</v>
      </c>
      <c r="B58" s="40">
        <v>70</v>
      </c>
    </row>
    <row r="59" spans="1:2" ht="16" x14ac:dyDescent="0.2">
      <c r="A59" s="39">
        <v>10310</v>
      </c>
      <c r="B59" s="40">
        <v>157</v>
      </c>
    </row>
    <row r="60" spans="1:2" ht="16" x14ac:dyDescent="0.2">
      <c r="A60" s="39">
        <v>10312</v>
      </c>
      <c r="B60" s="40">
        <v>83</v>
      </c>
    </row>
    <row r="61" spans="1:2" ht="16" x14ac:dyDescent="0.2">
      <c r="A61" s="39">
        <v>10314</v>
      </c>
      <c r="B61" s="40">
        <v>186</v>
      </c>
    </row>
    <row r="62" spans="1:2" ht="16" x14ac:dyDescent="0.2">
      <c r="A62" s="39">
        <v>10335</v>
      </c>
      <c r="B62" s="40">
        <v>1</v>
      </c>
    </row>
    <row r="63" spans="1:2" ht="16" x14ac:dyDescent="0.2">
      <c r="A63" s="39">
        <v>10423</v>
      </c>
      <c r="B63" s="40">
        <v>1</v>
      </c>
    </row>
    <row r="64" spans="1:2" ht="16" x14ac:dyDescent="0.2">
      <c r="A64" s="39">
        <v>10424</v>
      </c>
      <c r="B64" s="40">
        <v>1</v>
      </c>
    </row>
    <row r="65" spans="1:2" ht="16" x14ac:dyDescent="0.2">
      <c r="A65" s="39">
        <v>10451</v>
      </c>
      <c r="B65" s="40">
        <v>889</v>
      </c>
    </row>
    <row r="66" spans="1:2" ht="16" x14ac:dyDescent="0.2">
      <c r="A66" s="39">
        <v>10452</v>
      </c>
      <c r="B66" s="40">
        <v>1213</v>
      </c>
    </row>
    <row r="67" spans="1:2" ht="16" x14ac:dyDescent="0.2">
      <c r="A67" s="39">
        <v>10453</v>
      </c>
      <c r="B67" s="40">
        <v>1605</v>
      </c>
    </row>
    <row r="68" spans="1:2" ht="16" x14ac:dyDescent="0.2">
      <c r="A68" s="39">
        <v>10454</v>
      </c>
      <c r="B68" s="40">
        <v>420</v>
      </c>
    </row>
    <row r="69" spans="1:2" ht="16" x14ac:dyDescent="0.2">
      <c r="A69" s="39">
        <v>10455</v>
      </c>
      <c r="B69" s="40">
        <v>616</v>
      </c>
    </row>
    <row r="70" spans="1:2" ht="16" x14ac:dyDescent="0.2">
      <c r="A70" s="39">
        <v>10456</v>
      </c>
      <c r="B70" s="40">
        <v>1684</v>
      </c>
    </row>
    <row r="71" spans="1:2" ht="16" x14ac:dyDescent="0.2">
      <c r="A71" s="39">
        <v>10457</v>
      </c>
      <c r="B71" s="40">
        <v>1396</v>
      </c>
    </row>
    <row r="72" spans="1:2" ht="16" x14ac:dyDescent="0.2">
      <c r="A72" s="39">
        <v>10458</v>
      </c>
      <c r="B72" s="40">
        <v>1751</v>
      </c>
    </row>
    <row r="73" spans="1:2" ht="16" x14ac:dyDescent="0.2">
      <c r="A73" s="39">
        <v>10459</v>
      </c>
      <c r="B73" s="40">
        <v>1021</v>
      </c>
    </row>
    <row r="74" spans="1:2" ht="16" x14ac:dyDescent="0.2">
      <c r="A74" s="39">
        <v>10460</v>
      </c>
      <c r="B74" s="40">
        <v>1321</v>
      </c>
    </row>
    <row r="75" spans="1:2" ht="16" x14ac:dyDescent="0.2">
      <c r="A75" s="39">
        <v>10461</v>
      </c>
      <c r="B75" s="40">
        <v>379</v>
      </c>
    </row>
    <row r="76" spans="1:2" ht="16" x14ac:dyDescent="0.2">
      <c r="A76" s="39">
        <v>10462</v>
      </c>
      <c r="B76" s="40">
        <v>976</v>
      </c>
    </row>
    <row r="77" spans="1:2" ht="16" x14ac:dyDescent="0.2">
      <c r="A77" s="39">
        <v>10463</v>
      </c>
      <c r="B77" s="40">
        <v>607</v>
      </c>
    </row>
    <row r="78" spans="1:2" ht="16" x14ac:dyDescent="0.2">
      <c r="A78" s="39">
        <v>10464</v>
      </c>
      <c r="B78" s="40">
        <v>27</v>
      </c>
    </row>
    <row r="79" spans="1:2" ht="16" x14ac:dyDescent="0.2">
      <c r="A79" s="39">
        <v>10465</v>
      </c>
      <c r="B79" s="40">
        <v>150</v>
      </c>
    </row>
    <row r="80" spans="1:2" ht="16" x14ac:dyDescent="0.2">
      <c r="A80" s="39">
        <v>10466</v>
      </c>
      <c r="B80" s="40">
        <v>1114</v>
      </c>
    </row>
    <row r="81" spans="1:2" ht="16" x14ac:dyDescent="0.2">
      <c r="A81" s="39">
        <v>10467</v>
      </c>
      <c r="B81" s="40">
        <v>1765</v>
      </c>
    </row>
    <row r="82" spans="1:2" ht="16" x14ac:dyDescent="0.2">
      <c r="A82" s="39">
        <v>10468</v>
      </c>
      <c r="B82" s="40">
        <v>1311</v>
      </c>
    </row>
    <row r="83" spans="1:2" ht="16" x14ac:dyDescent="0.2">
      <c r="A83" s="39">
        <v>10469</v>
      </c>
      <c r="B83" s="40">
        <v>602</v>
      </c>
    </row>
    <row r="84" spans="1:2" ht="16" x14ac:dyDescent="0.2">
      <c r="A84" s="39">
        <v>10470</v>
      </c>
      <c r="B84" s="40">
        <v>246</v>
      </c>
    </row>
    <row r="85" spans="1:2" ht="16" x14ac:dyDescent="0.2">
      <c r="A85" s="39">
        <v>10471</v>
      </c>
      <c r="B85" s="40">
        <v>123</v>
      </c>
    </row>
    <row r="86" spans="1:2" ht="16" x14ac:dyDescent="0.2">
      <c r="A86" s="39">
        <v>10472</v>
      </c>
      <c r="B86" s="40">
        <v>957</v>
      </c>
    </row>
    <row r="87" spans="1:2" ht="16" x14ac:dyDescent="0.2">
      <c r="A87" s="39">
        <v>10473</v>
      </c>
      <c r="B87" s="40">
        <v>510</v>
      </c>
    </row>
    <row r="88" spans="1:2" ht="16" x14ac:dyDescent="0.2">
      <c r="A88" s="39">
        <v>10474</v>
      </c>
      <c r="B88" s="40">
        <v>256</v>
      </c>
    </row>
    <row r="89" spans="1:2" ht="16" x14ac:dyDescent="0.2">
      <c r="A89" s="39">
        <v>10475</v>
      </c>
      <c r="B89" s="40">
        <v>271</v>
      </c>
    </row>
    <row r="90" spans="1:2" ht="16" x14ac:dyDescent="0.2">
      <c r="A90" s="39">
        <v>11001</v>
      </c>
      <c r="B90" s="40">
        <v>5</v>
      </c>
    </row>
    <row r="91" spans="1:2" ht="16" x14ac:dyDescent="0.2">
      <c r="A91" s="39">
        <v>11004</v>
      </c>
      <c r="B91" s="40">
        <v>16</v>
      </c>
    </row>
    <row r="92" spans="1:2" ht="16" x14ac:dyDescent="0.2">
      <c r="A92" s="39">
        <v>11017</v>
      </c>
      <c r="B92" s="40">
        <v>1</v>
      </c>
    </row>
    <row r="93" spans="1:2" ht="16" x14ac:dyDescent="0.2">
      <c r="A93" s="39">
        <v>11024</v>
      </c>
      <c r="B93" s="40">
        <v>1</v>
      </c>
    </row>
    <row r="94" spans="1:2" ht="16" x14ac:dyDescent="0.2">
      <c r="A94" s="39">
        <v>11039</v>
      </c>
      <c r="B94" s="40">
        <v>1</v>
      </c>
    </row>
    <row r="95" spans="1:2" ht="16" x14ac:dyDescent="0.2">
      <c r="A95" s="39">
        <v>11040</v>
      </c>
      <c r="B95" s="40">
        <v>8</v>
      </c>
    </row>
    <row r="96" spans="1:2" ht="16" x14ac:dyDescent="0.2">
      <c r="A96" s="39">
        <v>11101</v>
      </c>
      <c r="B96" s="40">
        <v>163</v>
      </c>
    </row>
    <row r="97" spans="1:2" ht="16" x14ac:dyDescent="0.2">
      <c r="A97" s="39">
        <v>11102</v>
      </c>
      <c r="B97" s="40">
        <v>136</v>
      </c>
    </row>
    <row r="98" spans="1:2" ht="16" x14ac:dyDescent="0.2">
      <c r="A98" s="39">
        <v>11103</v>
      </c>
      <c r="B98" s="40">
        <v>135</v>
      </c>
    </row>
    <row r="99" spans="1:2" ht="16" x14ac:dyDescent="0.2">
      <c r="A99" s="39">
        <v>11104</v>
      </c>
      <c r="B99" s="40">
        <v>141</v>
      </c>
    </row>
    <row r="100" spans="1:2" ht="16" x14ac:dyDescent="0.2">
      <c r="A100" s="39">
        <v>11105</v>
      </c>
      <c r="B100" s="40">
        <v>119</v>
      </c>
    </row>
    <row r="101" spans="1:2" ht="16" x14ac:dyDescent="0.2">
      <c r="A101" s="39">
        <v>11106</v>
      </c>
      <c r="B101" s="40">
        <v>171</v>
      </c>
    </row>
    <row r="102" spans="1:2" ht="16" x14ac:dyDescent="0.2">
      <c r="A102" s="39">
        <v>11109</v>
      </c>
      <c r="B102" s="40">
        <v>35</v>
      </c>
    </row>
    <row r="103" spans="1:2" ht="16" x14ac:dyDescent="0.2">
      <c r="A103" s="39">
        <v>11137</v>
      </c>
      <c r="B103" s="40">
        <v>2</v>
      </c>
    </row>
    <row r="104" spans="1:2" ht="16" x14ac:dyDescent="0.2">
      <c r="A104" s="39">
        <v>11201</v>
      </c>
      <c r="B104" s="40">
        <v>180</v>
      </c>
    </row>
    <row r="105" spans="1:2" ht="16" x14ac:dyDescent="0.2">
      <c r="A105" s="39">
        <v>11203</v>
      </c>
      <c r="B105" s="40">
        <v>933</v>
      </c>
    </row>
    <row r="106" spans="1:2" ht="16" x14ac:dyDescent="0.2">
      <c r="A106" s="39">
        <v>11204</v>
      </c>
      <c r="B106" s="40">
        <v>204</v>
      </c>
    </row>
    <row r="107" spans="1:2" ht="16" x14ac:dyDescent="0.2">
      <c r="A107" s="39">
        <v>11205</v>
      </c>
      <c r="B107" s="40">
        <v>221</v>
      </c>
    </row>
    <row r="108" spans="1:2" ht="16" x14ac:dyDescent="0.2">
      <c r="A108" s="39">
        <v>11206</v>
      </c>
      <c r="B108" s="40">
        <v>406</v>
      </c>
    </row>
    <row r="109" spans="1:2" ht="16" x14ac:dyDescent="0.2">
      <c r="A109" s="39">
        <v>11207</v>
      </c>
      <c r="B109" s="40">
        <v>1288</v>
      </c>
    </row>
    <row r="110" spans="1:2" ht="16" x14ac:dyDescent="0.2">
      <c r="A110" s="39">
        <v>11208</v>
      </c>
      <c r="B110" s="40">
        <v>1294</v>
      </c>
    </row>
    <row r="111" spans="1:2" ht="16" x14ac:dyDescent="0.2">
      <c r="A111" s="39">
        <v>11209</v>
      </c>
      <c r="B111" s="40">
        <v>335</v>
      </c>
    </row>
    <row r="112" spans="1:2" ht="16" x14ac:dyDescent="0.2">
      <c r="A112" s="39">
        <v>11210</v>
      </c>
      <c r="B112" s="40">
        <v>661</v>
      </c>
    </row>
    <row r="113" spans="1:2" ht="16" x14ac:dyDescent="0.2">
      <c r="A113" s="39">
        <v>11211</v>
      </c>
      <c r="B113" s="40">
        <v>180</v>
      </c>
    </row>
    <row r="114" spans="1:2" ht="16" x14ac:dyDescent="0.2">
      <c r="A114" s="39">
        <v>11212</v>
      </c>
      <c r="B114" s="40">
        <v>1293</v>
      </c>
    </row>
    <row r="115" spans="1:2" ht="16" x14ac:dyDescent="0.2">
      <c r="A115" s="39">
        <v>11213</v>
      </c>
      <c r="B115" s="40">
        <v>853</v>
      </c>
    </row>
    <row r="116" spans="1:2" ht="16" x14ac:dyDescent="0.2">
      <c r="A116" s="39">
        <v>11214</v>
      </c>
      <c r="B116" s="40">
        <v>334</v>
      </c>
    </row>
    <row r="117" spans="1:2" ht="16" x14ac:dyDescent="0.2">
      <c r="A117" s="39">
        <v>11215</v>
      </c>
      <c r="B117" s="40">
        <v>85</v>
      </c>
    </row>
    <row r="118" spans="1:2" ht="16" x14ac:dyDescent="0.2">
      <c r="A118" s="39">
        <v>11216</v>
      </c>
      <c r="B118" s="40">
        <v>499</v>
      </c>
    </row>
    <row r="119" spans="1:2" ht="16" x14ac:dyDescent="0.2">
      <c r="A119" s="39">
        <v>11217</v>
      </c>
      <c r="B119" s="40">
        <v>141</v>
      </c>
    </row>
    <row r="120" spans="1:2" ht="16" x14ac:dyDescent="0.2">
      <c r="A120" s="39">
        <v>11218</v>
      </c>
      <c r="B120" s="40">
        <v>216</v>
      </c>
    </row>
    <row r="121" spans="1:2" ht="16" x14ac:dyDescent="0.2">
      <c r="A121" s="39">
        <v>11219</v>
      </c>
      <c r="B121" s="40">
        <v>182</v>
      </c>
    </row>
    <row r="122" spans="1:2" ht="16" x14ac:dyDescent="0.2">
      <c r="A122" s="39">
        <v>11220</v>
      </c>
      <c r="B122" s="40">
        <v>267</v>
      </c>
    </row>
    <row r="123" spans="1:2" ht="16" x14ac:dyDescent="0.2">
      <c r="A123" s="39">
        <v>11221</v>
      </c>
      <c r="B123" s="40">
        <v>748</v>
      </c>
    </row>
    <row r="124" spans="1:2" ht="16" x14ac:dyDescent="0.2">
      <c r="A124" s="39">
        <v>11222</v>
      </c>
      <c r="B124" s="40">
        <v>91</v>
      </c>
    </row>
    <row r="125" spans="1:2" ht="16" x14ac:dyDescent="0.2">
      <c r="A125" s="39">
        <v>11223</v>
      </c>
      <c r="B125" s="40">
        <v>287</v>
      </c>
    </row>
    <row r="126" spans="1:2" ht="16" x14ac:dyDescent="0.2">
      <c r="A126" s="39">
        <v>11224</v>
      </c>
      <c r="B126" s="40">
        <v>347</v>
      </c>
    </row>
    <row r="127" spans="1:2" ht="16" x14ac:dyDescent="0.2">
      <c r="A127" s="39">
        <v>11225</v>
      </c>
      <c r="B127" s="40">
        <v>601</v>
      </c>
    </row>
    <row r="128" spans="1:2" ht="16" x14ac:dyDescent="0.2">
      <c r="A128" s="39">
        <v>11226</v>
      </c>
      <c r="B128" s="40">
        <v>1248</v>
      </c>
    </row>
    <row r="129" spans="1:2" ht="16" x14ac:dyDescent="0.2">
      <c r="A129" s="39">
        <v>11228</v>
      </c>
      <c r="B129" s="40">
        <v>83</v>
      </c>
    </row>
    <row r="130" spans="1:2" ht="16" x14ac:dyDescent="0.2">
      <c r="A130" s="39">
        <v>11229</v>
      </c>
      <c r="B130" s="40">
        <v>301</v>
      </c>
    </row>
    <row r="131" spans="1:2" ht="16" x14ac:dyDescent="0.2">
      <c r="A131" s="39">
        <v>11230</v>
      </c>
      <c r="B131" s="40">
        <v>377</v>
      </c>
    </row>
    <row r="132" spans="1:2" ht="16" x14ac:dyDescent="0.2">
      <c r="A132" s="39">
        <v>11231</v>
      </c>
      <c r="B132" s="40">
        <v>85</v>
      </c>
    </row>
    <row r="133" spans="1:2" ht="16" x14ac:dyDescent="0.2">
      <c r="A133" s="39">
        <v>11232</v>
      </c>
      <c r="B133" s="40">
        <v>71</v>
      </c>
    </row>
    <row r="134" spans="1:2" ht="16" x14ac:dyDescent="0.2">
      <c r="A134" s="39">
        <v>11233</v>
      </c>
      <c r="B134" s="40">
        <v>1131</v>
      </c>
    </row>
    <row r="135" spans="1:2" ht="16" x14ac:dyDescent="0.2">
      <c r="A135" s="39">
        <v>11234</v>
      </c>
      <c r="B135" s="40">
        <v>424</v>
      </c>
    </row>
    <row r="136" spans="1:2" ht="16" x14ac:dyDescent="0.2">
      <c r="A136" s="39">
        <v>11235</v>
      </c>
      <c r="B136" s="40">
        <v>440</v>
      </c>
    </row>
    <row r="137" spans="1:2" ht="16" x14ac:dyDescent="0.2">
      <c r="A137" s="39">
        <v>11236</v>
      </c>
      <c r="B137" s="40">
        <v>815</v>
      </c>
    </row>
    <row r="138" spans="1:2" ht="16" x14ac:dyDescent="0.2">
      <c r="A138" s="39">
        <v>11237</v>
      </c>
      <c r="B138" s="40">
        <v>223</v>
      </c>
    </row>
    <row r="139" spans="1:2" ht="16" x14ac:dyDescent="0.2">
      <c r="A139" s="39">
        <v>11238</v>
      </c>
      <c r="B139" s="40">
        <v>267</v>
      </c>
    </row>
    <row r="140" spans="1:2" ht="16" x14ac:dyDescent="0.2">
      <c r="A140" s="39">
        <v>11239</v>
      </c>
      <c r="B140" s="40">
        <v>192</v>
      </c>
    </row>
    <row r="141" spans="1:2" ht="16" x14ac:dyDescent="0.2">
      <c r="A141" s="39">
        <v>11240</v>
      </c>
      <c r="B141" s="40">
        <v>1</v>
      </c>
    </row>
    <row r="142" spans="1:2" ht="16" x14ac:dyDescent="0.2">
      <c r="A142" s="39">
        <v>11242</v>
      </c>
      <c r="B142" s="40">
        <v>1</v>
      </c>
    </row>
    <row r="143" spans="1:2" ht="16" x14ac:dyDescent="0.2">
      <c r="A143" s="39">
        <v>11249</v>
      </c>
      <c r="B143" s="40">
        <v>94</v>
      </c>
    </row>
    <row r="144" spans="1:2" ht="16" x14ac:dyDescent="0.2">
      <c r="A144" s="39">
        <v>11266</v>
      </c>
      <c r="B144" s="40">
        <v>1</v>
      </c>
    </row>
    <row r="145" spans="1:2" ht="16" x14ac:dyDescent="0.2">
      <c r="A145" s="39">
        <v>11272</v>
      </c>
      <c r="B145" s="40">
        <v>1</v>
      </c>
    </row>
    <row r="146" spans="1:2" ht="16" x14ac:dyDescent="0.2">
      <c r="A146" s="39">
        <v>11306</v>
      </c>
      <c r="B146" s="40">
        <v>1</v>
      </c>
    </row>
    <row r="147" spans="1:2" ht="16" x14ac:dyDescent="0.2">
      <c r="A147" s="39">
        <v>11354</v>
      </c>
      <c r="B147" s="40">
        <v>282</v>
      </c>
    </row>
    <row r="148" spans="1:2" ht="16" x14ac:dyDescent="0.2">
      <c r="A148" s="39">
        <v>11355</v>
      </c>
      <c r="B148" s="40">
        <v>296</v>
      </c>
    </row>
    <row r="149" spans="1:2" ht="16" x14ac:dyDescent="0.2">
      <c r="A149" s="39">
        <v>11356</v>
      </c>
      <c r="B149" s="40">
        <v>122</v>
      </c>
    </row>
    <row r="150" spans="1:2" ht="16" x14ac:dyDescent="0.2">
      <c r="A150" s="39">
        <v>11357</v>
      </c>
      <c r="B150" s="40">
        <v>61</v>
      </c>
    </row>
    <row r="151" spans="1:2" ht="16" x14ac:dyDescent="0.2">
      <c r="A151" s="39">
        <v>11358</v>
      </c>
      <c r="B151" s="40">
        <v>83</v>
      </c>
    </row>
    <row r="152" spans="1:2" ht="16" x14ac:dyDescent="0.2">
      <c r="A152" s="39">
        <v>11359</v>
      </c>
      <c r="B152" s="40">
        <v>2</v>
      </c>
    </row>
    <row r="153" spans="1:2" ht="16" x14ac:dyDescent="0.2">
      <c r="A153" s="39">
        <v>11360</v>
      </c>
      <c r="B153" s="40">
        <v>46</v>
      </c>
    </row>
    <row r="154" spans="1:2" ht="16" x14ac:dyDescent="0.2">
      <c r="A154" s="39">
        <v>11361</v>
      </c>
      <c r="B154" s="40">
        <v>62</v>
      </c>
    </row>
    <row r="155" spans="1:2" ht="16" x14ac:dyDescent="0.2">
      <c r="A155" s="39">
        <v>11362</v>
      </c>
      <c r="B155" s="40">
        <v>18</v>
      </c>
    </row>
    <row r="156" spans="1:2" ht="16" x14ac:dyDescent="0.2">
      <c r="A156" s="39">
        <v>11363</v>
      </c>
      <c r="B156" s="40">
        <v>15</v>
      </c>
    </row>
    <row r="157" spans="1:2" ht="16" x14ac:dyDescent="0.2">
      <c r="A157" s="39">
        <v>11364</v>
      </c>
      <c r="B157" s="40">
        <v>64</v>
      </c>
    </row>
    <row r="158" spans="1:2" ht="16" x14ac:dyDescent="0.2">
      <c r="A158" s="39">
        <v>11365</v>
      </c>
      <c r="B158" s="40">
        <v>206</v>
      </c>
    </row>
    <row r="159" spans="1:2" ht="16" x14ac:dyDescent="0.2">
      <c r="A159" s="39">
        <v>11366</v>
      </c>
      <c r="B159" s="40">
        <v>29</v>
      </c>
    </row>
    <row r="160" spans="1:2" ht="16" x14ac:dyDescent="0.2">
      <c r="A160" s="39">
        <v>11367</v>
      </c>
      <c r="B160" s="40">
        <v>213</v>
      </c>
    </row>
    <row r="161" spans="1:2" ht="16" x14ac:dyDescent="0.2">
      <c r="A161" s="39">
        <v>11368</v>
      </c>
      <c r="B161" s="40">
        <v>657</v>
      </c>
    </row>
    <row r="162" spans="1:2" ht="16" x14ac:dyDescent="0.2">
      <c r="A162" s="39">
        <v>11369</v>
      </c>
      <c r="B162" s="40">
        <v>120</v>
      </c>
    </row>
    <row r="163" spans="1:2" ht="16" x14ac:dyDescent="0.2">
      <c r="A163" s="39">
        <v>11370</v>
      </c>
      <c r="B163" s="40">
        <v>72</v>
      </c>
    </row>
    <row r="164" spans="1:2" ht="16" x14ac:dyDescent="0.2">
      <c r="A164" s="39">
        <v>11372</v>
      </c>
      <c r="B164" s="40">
        <v>319</v>
      </c>
    </row>
    <row r="165" spans="1:2" ht="16" x14ac:dyDescent="0.2">
      <c r="A165" s="39">
        <v>11373</v>
      </c>
      <c r="B165" s="40">
        <v>343</v>
      </c>
    </row>
    <row r="166" spans="1:2" ht="16" x14ac:dyDescent="0.2">
      <c r="A166" s="39">
        <v>11374</v>
      </c>
      <c r="B166" s="40">
        <v>187</v>
      </c>
    </row>
    <row r="167" spans="1:2" ht="16" x14ac:dyDescent="0.2">
      <c r="A167" s="39">
        <v>11375</v>
      </c>
      <c r="B167" s="40">
        <v>208</v>
      </c>
    </row>
    <row r="168" spans="1:2" ht="16" x14ac:dyDescent="0.2">
      <c r="A168" s="39">
        <v>11377</v>
      </c>
      <c r="B168" s="40">
        <v>306</v>
      </c>
    </row>
    <row r="169" spans="1:2" ht="16" x14ac:dyDescent="0.2">
      <c r="A169" s="39">
        <v>11378</v>
      </c>
      <c r="B169" s="40">
        <v>119</v>
      </c>
    </row>
    <row r="170" spans="1:2" ht="16" x14ac:dyDescent="0.2">
      <c r="A170" s="39">
        <v>11379</v>
      </c>
      <c r="B170" s="40">
        <v>72</v>
      </c>
    </row>
    <row r="171" spans="1:2" ht="16" x14ac:dyDescent="0.2">
      <c r="A171" s="39">
        <v>11384</v>
      </c>
      <c r="B171" s="40">
        <v>4</v>
      </c>
    </row>
    <row r="172" spans="1:2" ht="16" x14ac:dyDescent="0.2">
      <c r="A172" s="39">
        <v>11385</v>
      </c>
      <c r="B172" s="40">
        <v>427</v>
      </c>
    </row>
    <row r="173" spans="1:2" ht="16" x14ac:dyDescent="0.2">
      <c r="A173" s="39">
        <v>11411</v>
      </c>
      <c r="B173" s="40">
        <v>95</v>
      </c>
    </row>
    <row r="174" spans="1:2" ht="16" x14ac:dyDescent="0.2">
      <c r="A174" s="39">
        <v>11412</v>
      </c>
      <c r="B174" s="40">
        <v>297</v>
      </c>
    </row>
    <row r="175" spans="1:2" ht="16" x14ac:dyDescent="0.2">
      <c r="A175" s="39">
        <v>11413</v>
      </c>
      <c r="B175" s="40">
        <v>327</v>
      </c>
    </row>
    <row r="176" spans="1:2" ht="16" x14ac:dyDescent="0.2">
      <c r="A176" s="39">
        <v>11414</v>
      </c>
      <c r="B176" s="40">
        <v>92</v>
      </c>
    </row>
    <row r="177" spans="1:2" ht="16" x14ac:dyDescent="0.2">
      <c r="A177" s="39">
        <v>11415</v>
      </c>
      <c r="B177" s="40">
        <v>152</v>
      </c>
    </row>
    <row r="178" spans="1:2" ht="16" x14ac:dyDescent="0.2">
      <c r="A178" s="39">
        <v>11416</v>
      </c>
      <c r="B178" s="40">
        <v>180</v>
      </c>
    </row>
    <row r="179" spans="1:2" ht="16" x14ac:dyDescent="0.2">
      <c r="A179" s="39">
        <v>11417</v>
      </c>
      <c r="B179" s="40">
        <v>175</v>
      </c>
    </row>
    <row r="180" spans="1:2" ht="16" x14ac:dyDescent="0.2">
      <c r="A180" s="39">
        <v>11418</v>
      </c>
      <c r="B180" s="40">
        <v>217</v>
      </c>
    </row>
    <row r="181" spans="1:2" ht="16" x14ac:dyDescent="0.2">
      <c r="A181" s="39">
        <v>11419</v>
      </c>
      <c r="B181" s="40">
        <v>212</v>
      </c>
    </row>
    <row r="182" spans="1:2" ht="16" x14ac:dyDescent="0.2">
      <c r="A182" s="39">
        <v>11420</v>
      </c>
      <c r="B182" s="40">
        <v>272</v>
      </c>
    </row>
    <row r="183" spans="1:2" ht="16" x14ac:dyDescent="0.2">
      <c r="A183" s="39">
        <v>11421</v>
      </c>
      <c r="B183" s="40">
        <v>200</v>
      </c>
    </row>
    <row r="184" spans="1:2" ht="16" x14ac:dyDescent="0.2">
      <c r="A184" s="39">
        <v>11422</v>
      </c>
      <c r="B184" s="40">
        <v>230</v>
      </c>
    </row>
    <row r="185" spans="1:2" ht="16" x14ac:dyDescent="0.2">
      <c r="A185" s="39">
        <v>11423</v>
      </c>
      <c r="B185" s="40">
        <v>251</v>
      </c>
    </row>
    <row r="186" spans="1:2" ht="16" x14ac:dyDescent="0.2">
      <c r="A186" s="39">
        <v>11424</v>
      </c>
      <c r="B186" s="40">
        <v>3</v>
      </c>
    </row>
    <row r="187" spans="1:2" ht="16" x14ac:dyDescent="0.2">
      <c r="A187" s="39">
        <v>11426</v>
      </c>
      <c r="B187" s="40">
        <v>40</v>
      </c>
    </row>
    <row r="188" spans="1:2" ht="16" x14ac:dyDescent="0.2">
      <c r="A188" s="39">
        <v>11427</v>
      </c>
      <c r="B188" s="40">
        <v>103</v>
      </c>
    </row>
    <row r="189" spans="1:2" ht="16" x14ac:dyDescent="0.2">
      <c r="A189" s="39">
        <v>11428</v>
      </c>
      <c r="B189" s="40">
        <v>100</v>
      </c>
    </row>
    <row r="190" spans="1:2" ht="16" x14ac:dyDescent="0.2">
      <c r="A190" s="39">
        <v>11429</v>
      </c>
      <c r="B190" s="40">
        <v>211</v>
      </c>
    </row>
    <row r="191" spans="1:2" ht="16" x14ac:dyDescent="0.2">
      <c r="A191" s="39">
        <v>11430</v>
      </c>
      <c r="B191" s="40">
        <v>1</v>
      </c>
    </row>
    <row r="192" spans="1:2" ht="16" x14ac:dyDescent="0.2">
      <c r="A192" s="39">
        <v>11432</v>
      </c>
      <c r="B192" s="40">
        <v>474</v>
      </c>
    </row>
    <row r="193" spans="1:2" ht="16" x14ac:dyDescent="0.2">
      <c r="A193" s="39">
        <v>11433</v>
      </c>
      <c r="B193" s="40">
        <v>447</v>
      </c>
    </row>
    <row r="194" spans="1:2" ht="16" x14ac:dyDescent="0.2">
      <c r="A194" s="39">
        <v>11434</v>
      </c>
      <c r="B194" s="40">
        <v>577</v>
      </c>
    </row>
    <row r="195" spans="1:2" ht="16" x14ac:dyDescent="0.2">
      <c r="A195" s="39">
        <v>11435</v>
      </c>
      <c r="B195" s="40">
        <v>433</v>
      </c>
    </row>
    <row r="196" spans="1:2" ht="16" x14ac:dyDescent="0.2">
      <c r="A196" s="39">
        <v>11436</v>
      </c>
      <c r="B196" s="40">
        <v>174</v>
      </c>
    </row>
    <row r="197" spans="1:2" ht="16" x14ac:dyDescent="0.2">
      <c r="A197" s="39">
        <v>11439</v>
      </c>
      <c r="B197" s="40">
        <v>2</v>
      </c>
    </row>
    <row r="198" spans="1:2" ht="16" x14ac:dyDescent="0.2">
      <c r="A198" s="39">
        <v>11443</v>
      </c>
      <c r="B198" s="40">
        <v>1</v>
      </c>
    </row>
    <row r="199" spans="1:2" ht="16" x14ac:dyDescent="0.2">
      <c r="A199" s="39">
        <v>11514</v>
      </c>
      <c r="B199" s="40">
        <v>1</v>
      </c>
    </row>
    <row r="200" spans="1:2" ht="16" x14ac:dyDescent="0.2">
      <c r="A200" s="39">
        <v>11575</v>
      </c>
      <c r="B200" s="40">
        <v>2</v>
      </c>
    </row>
    <row r="201" spans="1:2" ht="16" x14ac:dyDescent="0.2">
      <c r="A201" s="39">
        <v>11619</v>
      </c>
      <c r="B201" s="40">
        <v>1</v>
      </c>
    </row>
    <row r="202" spans="1:2" ht="16" x14ac:dyDescent="0.2">
      <c r="A202" s="39">
        <v>11691</v>
      </c>
      <c r="B202" s="40">
        <v>856</v>
      </c>
    </row>
    <row r="203" spans="1:2" ht="16" x14ac:dyDescent="0.2">
      <c r="A203" s="39">
        <v>11692</v>
      </c>
      <c r="B203" s="40">
        <v>359</v>
      </c>
    </row>
    <row r="204" spans="1:2" ht="16" x14ac:dyDescent="0.2">
      <c r="A204" s="39">
        <v>11693</v>
      </c>
      <c r="B204" s="40">
        <v>104</v>
      </c>
    </row>
    <row r="205" spans="1:2" ht="16" x14ac:dyDescent="0.2">
      <c r="A205" s="39">
        <v>11694</v>
      </c>
      <c r="B205" s="40">
        <v>135</v>
      </c>
    </row>
    <row r="206" spans="1:2" ht="16" x14ac:dyDescent="0.2">
      <c r="A206" s="39">
        <v>11698</v>
      </c>
      <c r="B206" s="40">
        <v>1</v>
      </c>
    </row>
    <row r="207" spans="1:2" ht="16" x14ac:dyDescent="0.2">
      <c r="A207" s="39">
        <v>12221</v>
      </c>
      <c r="B207" s="40">
        <v>1</v>
      </c>
    </row>
    <row r="208" spans="1:2" ht="15.75" customHeight="1" x14ac:dyDescent="0.15">
      <c r="A208" s="41"/>
    </row>
    <row r="209" spans="1:1" ht="15.75" customHeight="1" x14ac:dyDescent="0.15">
      <c r="A209" s="41"/>
    </row>
    <row r="210" spans="1:1" ht="15.75" customHeight="1" x14ac:dyDescent="0.15">
      <c r="A210" s="41"/>
    </row>
    <row r="211" spans="1:1" ht="15.75" customHeight="1" x14ac:dyDescent="0.15">
      <c r="A211" s="41"/>
    </row>
    <row r="212" spans="1:1" ht="15.75" customHeight="1" x14ac:dyDescent="0.15">
      <c r="A212" s="41"/>
    </row>
    <row r="213" spans="1:1" ht="15.75" customHeight="1" x14ac:dyDescent="0.15">
      <c r="A213" s="41"/>
    </row>
    <row r="214" spans="1:1" ht="15.75" customHeight="1" x14ac:dyDescent="0.15">
      <c r="A214" s="41"/>
    </row>
    <row r="215" spans="1:1" ht="15.75" customHeight="1" x14ac:dyDescent="0.15">
      <c r="A215" s="41"/>
    </row>
    <row r="216" spans="1:1" ht="15.75" customHeight="1" x14ac:dyDescent="0.15">
      <c r="A216" s="41"/>
    </row>
    <row r="217" spans="1:1" ht="15.75" customHeight="1" x14ac:dyDescent="0.15">
      <c r="A217" s="41"/>
    </row>
    <row r="218" spans="1:1" ht="15.75" customHeight="1" x14ac:dyDescent="0.15">
      <c r="A218" s="41"/>
    </row>
    <row r="219" spans="1:1" ht="15.75" customHeight="1" x14ac:dyDescent="0.15">
      <c r="A219" s="41"/>
    </row>
    <row r="220" spans="1:1" ht="15.75" customHeight="1" x14ac:dyDescent="0.15">
      <c r="A220" s="41"/>
    </row>
    <row r="221" spans="1:1" ht="15.75" customHeight="1" x14ac:dyDescent="0.15">
      <c r="A221" s="41"/>
    </row>
    <row r="222" spans="1:1" ht="15.75" customHeight="1" x14ac:dyDescent="0.15">
      <c r="A222" s="41"/>
    </row>
    <row r="223" spans="1:1" ht="15.75" customHeight="1" x14ac:dyDescent="0.15">
      <c r="A223" s="41"/>
    </row>
    <row r="224" spans="1:1" ht="15.75" customHeight="1" x14ac:dyDescent="0.15">
      <c r="A224" s="41"/>
    </row>
    <row r="225" spans="1:1" ht="15.75" customHeight="1" x14ac:dyDescent="0.15">
      <c r="A225" s="41"/>
    </row>
    <row r="226" spans="1:1" ht="15.75" customHeight="1" x14ac:dyDescent="0.15">
      <c r="A226" s="41"/>
    </row>
    <row r="227" spans="1:1" ht="15.75" customHeight="1" x14ac:dyDescent="0.15">
      <c r="A227" s="41"/>
    </row>
    <row r="228" spans="1:1" ht="15.75" customHeight="1" x14ac:dyDescent="0.15">
      <c r="A228" s="41"/>
    </row>
    <row r="229" spans="1:1" ht="15.75" customHeight="1" x14ac:dyDescent="0.15">
      <c r="A229" s="41"/>
    </row>
    <row r="230" spans="1:1" ht="15.75" customHeight="1" x14ac:dyDescent="0.15">
      <c r="A230" s="41"/>
    </row>
    <row r="231" spans="1:1" ht="15.75" customHeight="1" x14ac:dyDescent="0.15">
      <c r="A231" s="41"/>
    </row>
    <row r="232" spans="1:1" ht="15.75" customHeight="1" x14ac:dyDescent="0.15">
      <c r="A232" s="41"/>
    </row>
    <row r="233" spans="1:1" ht="15.75" customHeight="1" x14ac:dyDescent="0.15">
      <c r="A233" s="41"/>
    </row>
    <row r="234" spans="1:1" ht="15.75" customHeight="1" x14ac:dyDescent="0.15">
      <c r="A234" s="41"/>
    </row>
    <row r="235" spans="1:1" ht="15.75" customHeight="1" x14ac:dyDescent="0.15">
      <c r="A235" s="41"/>
    </row>
    <row r="236" spans="1:1" ht="15.75" customHeight="1" x14ac:dyDescent="0.15">
      <c r="A236" s="41"/>
    </row>
    <row r="237" spans="1:1" ht="15.75" customHeight="1" x14ac:dyDescent="0.15">
      <c r="A237" s="41"/>
    </row>
    <row r="238" spans="1:1" ht="15.75" customHeight="1" x14ac:dyDescent="0.15">
      <c r="A238" s="41"/>
    </row>
    <row r="239" spans="1:1" ht="15.75" customHeight="1" x14ac:dyDescent="0.15">
      <c r="A239" s="41"/>
    </row>
    <row r="240" spans="1:1" ht="15.75" customHeight="1" x14ac:dyDescent="0.15">
      <c r="A240" s="41"/>
    </row>
    <row r="241" spans="1:1" ht="15.75" customHeight="1" x14ac:dyDescent="0.15">
      <c r="A241" s="41"/>
    </row>
    <row r="242" spans="1:1" ht="15.75" customHeight="1" x14ac:dyDescent="0.15">
      <c r="A242" s="41"/>
    </row>
    <row r="243" spans="1:1" ht="15.75" customHeight="1" x14ac:dyDescent="0.15">
      <c r="A243" s="41"/>
    </row>
    <row r="244" spans="1:1" ht="15.75" customHeight="1" x14ac:dyDescent="0.15">
      <c r="A244" s="41"/>
    </row>
    <row r="245" spans="1:1" ht="15.75" customHeight="1" x14ac:dyDescent="0.15">
      <c r="A245" s="41"/>
    </row>
    <row r="246" spans="1:1" ht="15.75" customHeight="1" x14ac:dyDescent="0.15">
      <c r="A246" s="41"/>
    </row>
    <row r="247" spans="1:1" ht="15.75" customHeight="1" x14ac:dyDescent="0.15">
      <c r="A247" s="41"/>
    </row>
    <row r="248" spans="1:1" ht="15.75" customHeight="1" x14ac:dyDescent="0.15">
      <c r="A248" s="41"/>
    </row>
    <row r="249" spans="1:1" ht="15.75" customHeight="1" x14ac:dyDescent="0.15">
      <c r="A249" s="41"/>
    </row>
    <row r="250" spans="1:1" ht="15.75" customHeight="1" x14ac:dyDescent="0.15">
      <c r="A250" s="41"/>
    </row>
    <row r="251" spans="1:1" ht="15.75" customHeight="1" x14ac:dyDescent="0.15">
      <c r="A251" s="41"/>
    </row>
    <row r="252" spans="1:1" ht="15.75" customHeight="1" x14ac:dyDescent="0.15">
      <c r="A252" s="41"/>
    </row>
    <row r="253" spans="1:1" ht="15.75" customHeight="1" x14ac:dyDescent="0.15">
      <c r="A253" s="41"/>
    </row>
    <row r="254" spans="1:1" ht="15.75" customHeight="1" x14ac:dyDescent="0.15">
      <c r="A254" s="41"/>
    </row>
    <row r="255" spans="1:1" ht="15.75" customHeight="1" x14ac:dyDescent="0.15">
      <c r="A255" s="41"/>
    </row>
    <row r="256" spans="1:1" ht="15.75" customHeight="1" x14ac:dyDescent="0.15">
      <c r="A256" s="41"/>
    </row>
    <row r="257" spans="1:1" ht="15.75" customHeight="1" x14ac:dyDescent="0.15">
      <c r="A257" s="41"/>
    </row>
    <row r="258" spans="1:1" ht="15.75" customHeight="1" x14ac:dyDescent="0.15">
      <c r="A258" s="41"/>
    </row>
    <row r="259" spans="1:1" ht="15.75" customHeight="1" x14ac:dyDescent="0.15">
      <c r="A259" s="41"/>
    </row>
    <row r="260" spans="1:1" ht="15.75" customHeight="1" x14ac:dyDescent="0.15">
      <c r="A260" s="41"/>
    </row>
    <row r="261" spans="1:1" ht="15.75" customHeight="1" x14ac:dyDescent="0.15">
      <c r="A261" s="41"/>
    </row>
    <row r="262" spans="1:1" ht="15.75" customHeight="1" x14ac:dyDescent="0.15">
      <c r="A262" s="41"/>
    </row>
    <row r="263" spans="1:1" ht="15.75" customHeight="1" x14ac:dyDescent="0.15">
      <c r="A263" s="41"/>
    </row>
    <row r="264" spans="1:1" ht="15.75" customHeight="1" x14ac:dyDescent="0.15">
      <c r="A264" s="41"/>
    </row>
    <row r="265" spans="1:1" ht="15.75" customHeight="1" x14ac:dyDescent="0.15">
      <c r="A265" s="41"/>
    </row>
    <row r="266" spans="1:1" ht="15.75" customHeight="1" x14ac:dyDescent="0.15">
      <c r="A266" s="41"/>
    </row>
    <row r="267" spans="1:1" ht="15.75" customHeight="1" x14ac:dyDescent="0.15">
      <c r="A267" s="41"/>
    </row>
    <row r="268" spans="1:1" ht="15.75" customHeight="1" x14ac:dyDescent="0.15">
      <c r="A268" s="41"/>
    </row>
    <row r="269" spans="1:1" ht="15.75" customHeight="1" x14ac:dyDescent="0.15">
      <c r="A269" s="41"/>
    </row>
    <row r="270" spans="1:1" ht="15.75" customHeight="1" x14ac:dyDescent="0.15">
      <c r="A270" s="41"/>
    </row>
    <row r="271" spans="1:1" ht="15.75" customHeight="1" x14ac:dyDescent="0.15">
      <c r="A271" s="41"/>
    </row>
    <row r="272" spans="1:1" ht="15.75" customHeight="1" x14ac:dyDescent="0.15">
      <c r="A272" s="41"/>
    </row>
    <row r="273" spans="1:1" ht="15.75" customHeight="1" x14ac:dyDescent="0.15">
      <c r="A273" s="41"/>
    </row>
    <row r="274" spans="1:1" ht="15.75" customHeight="1" x14ac:dyDescent="0.15">
      <c r="A274" s="41"/>
    </row>
    <row r="275" spans="1:1" ht="15.75" customHeight="1" x14ac:dyDescent="0.15">
      <c r="A275" s="41"/>
    </row>
    <row r="276" spans="1:1" ht="15.75" customHeight="1" x14ac:dyDescent="0.15">
      <c r="A276" s="41"/>
    </row>
    <row r="277" spans="1:1" ht="15.75" customHeight="1" x14ac:dyDescent="0.15">
      <c r="A277" s="41"/>
    </row>
    <row r="278" spans="1:1" ht="15.75" customHeight="1" x14ac:dyDescent="0.15">
      <c r="A278" s="41"/>
    </row>
    <row r="279" spans="1:1" ht="15.75" customHeight="1" x14ac:dyDescent="0.15">
      <c r="A279" s="41"/>
    </row>
    <row r="280" spans="1:1" ht="15.75" customHeight="1" x14ac:dyDescent="0.15">
      <c r="A280" s="41"/>
    </row>
    <row r="281" spans="1:1" ht="15.75" customHeight="1" x14ac:dyDescent="0.15">
      <c r="A281" s="41"/>
    </row>
    <row r="282" spans="1:1" ht="15.75" customHeight="1" x14ac:dyDescent="0.15">
      <c r="A282" s="41"/>
    </row>
    <row r="283" spans="1:1" ht="15.75" customHeight="1" x14ac:dyDescent="0.15">
      <c r="A283" s="41"/>
    </row>
    <row r="284" spans="1:1" ht="15.75" customHeight="1" x14ac:dyDescent="0.15">
      <c r="A284" s="41"/>
    </row>
    <row r="285" spans="1:1" ht="15.75" customHeight="1" x14ac:dyDescent="0.15">
      <c r="A285" s="41"/>
    </row>
    <row r="286" spans="1:1" ht="15.75" customHeight="1" x14ac:dyDescent="0.15">
      <c r="A286" s="41"/>
    </row>
    <row r="287" spans="1:1" ht="15.75" customHeight="1" x14ac:dyDescent="0.15">
      <c r="A287" s="41"/>
    </row>
    <row r="288" spans="1:1" ht="15.75" customHeight="1" x14ac:dyDescent="0.15">
      <c r="A288" s="41"/>
    </row>
    <row r="289" spans="1:1" ht="15.75" customHeight="1" x14ac:dyDescent="0.15">
      <c r="A289" s="41"/>
    </row>
    <row r="290" spans="1:1" ht="15.75" customHeight="1" x14ac:dyDescent="0.15">
      <c r="A290" s="41"/>
    </row>
    <row r="291" spans="1:1" ht="15.75" customHeight="1" x14ac:dyDescent="0.15">
      <c r="A291" s="41"/>
    </row>
    <row r="292" spans="1:1" ht="15.75" customHeight="1" x14ac:dyDescent="0.15">
      <c r="A292" s="41"/>
    </row>
    <row r="293" spans="1:1" ht="15.75" customHeight="1" x14ac:dyDescent="0.15">
      <c r="A293" s="41"/>
    </row>
    <row r="294" spans="1:1" ht="15.75" customHeight="1" x14ac:dyDescent="0.15">
      <c r="A294" s="41"/>
    </row>
    <row r="295" spans="1:1" ht="15.75" customHeight="1" x14ac:dyDescent="0.15">
      <c r="A295" s="41"/>
    </row>
    <row r="296" spans="1:1" ht="15.75" customHeight="1" x14ac:dyDescent="0.15">
      <c r="A296" s="41"/>
    </row>
    <row r="297" spans="1:1" ht="15.75" customHeight="1" x14ac:dyDescent="0.15">
      <c r="A297" s="41"/>
    </row>
    <row r="298" spans="1:1" ht="15.75" customHeight="1" x14ac:dyDescent="0.15">
      <c r="A298" s="41"/>
    </row>
    <row r="299" spans="1:1" ht="15.75" customHeight="1" x14ac:dyDescent="0.15">
      <c r="A299" s="41"/>
    </row>
    <row r="300" spans="1:1" ht="15.75" customHeight="1" x14ac:dyDescent="0.15">
      <c r="A300" s="41"/>
    </row>
    <row r="301" spans="1:1" ht="15.75" customHeight="1" x14ac:dyDescent="0.15">
      <c r="A301" s="41"/>
    </row>
    <row r="302" spans="1:1" ht="15.75" customHeight="1" x14ac:dyDescent="0.15">
      <c r="A302" s="41"/>
    </row>
    <row r="303" spans="1:1" ht="15.75" customHeight="1" x14ac:dyDescent="0.15">
      <c r="A303" s="41"/>
    </row>
    <row r="304" spans="1:1" ht="15.75" customHeight="1" x14ac:dyDescent="0.15">
      <c r="A304" s="41"/>
    </row>
    <row r="305" spans="1:1" ht="15.75" customHeight="1" x14ac:dyDescent="0.15">
      <c r="A305" s="41"/>
    </row>
    <row r="306" spans="1:1" ht="15.75" customHeight="1" x14ac:dyDescent="0.15">
      <c r="A306" s="41"/>
    </row>
    <row r="307" spans="1:1" ht="15.75" customHeight="1" x14ac:dyDescent="0.15">
      <c r="A307" s="41"/>
    </row>
    <row r="308" spans="1:1" ht="15.75" customHeight="1" x14ac:dyDescent="0.15">
      <c r="A308" s="41"/>
    </row>
    <row r="309" spans="1:1" ht="15.75" customHeight="1" x14ac:dyDescent="0.15">
      <c r="A309" s="41"/>
    </row>
    <row r="310" spans="1:1" ht="15.75" customHeight="1" x14ac:dyDescent="0.15">
      <c r="A310" s="41"/>
    </row>
    <row r="311" spans="1:1" ht="15.75" customHeight="1" x14ac:dyDescent="0.15">
      <c r="A311" s="41"/>
    </row>
    <row r="312" spans="1:1" ht="15.75" customHeight="1" x14ac:dyDescent="0.15">
      <c r="A312" s="41"/>
    </row>
    <row r="313" spans="1:1" ht="15.75" customHeight="1" x14ac:dyDescent="0.15">
      <c r="A313" s="41"/>
    </row>
    <row r="314" spans="1:1" ht="15.75" customHeight="1" x14ac:dyDescent="0.15">
      <c r="A314" s="41"/>
    </row>
    <row r="315" spans="1:1" ht="15.75" customHeight="1" x14ac:dyDescent="0.15">
      <c r="A315" s="41"/>
    </row>
    <row r="316" spans="1:1" ht="15.75" customHeight="1" x14ac:dyDescent="0.15">
      <c r="A316" s="41"/>
    </row>
    <row r="317" spans="1:1" ht="15.75" customHeight="1" x14ac:dyDescent="0.15">
      <c r="A317" s="41"/>
    </row>
    <row r="318" spans="1:1" ht="15.75" customHeight="1" x14ac:dyDescent="0.15">
      <c r="A318" s="41"/>
    </row>
    <row r="319" spans="1:1" ht="15.75" customHeight="1" x14ac:dyDescent="0.15">
      <c r="A319" s="41"/>
    </row>
    <row r="320" spans="1:1" ht="15.75" customHeight="1" x14ac:dyDescent="0.15">
      <c r="A320" s="41"/>
    </row>
    <row r="321" spans="1:1" ht="15.75" customHeight="1" x14ac:dyDescent="0.15">
      <c r="A321" s="41"/>
    </row>
    <row r="322" spans="1:1" ht="15.75" customHeight="1" x14ac:dyDescent="0.15">
      <c r="A322" s="41"/>
    </row>
    <row r="323" spans="1:1" ht="15.75" customHeight="1" x14ac:dyDescent="0.15">
      <c r="A323" s="41"/>
    </row>
    <row r="324" spans="1:1" ht="15.75" customHeight="1" x14ac:dyDescent="0.15">
      <c r="A324" s="41"/>
    </row>
    <row r="325" spans="1:1" ht="15.75" customHeight="1" x14ac:dyDescent="0.15">
      <c r="A325" s="41"/>
    </row>
    <row r="326" spans="1:1" ht="15.75" customHeight="1" x14ac:dyDescent="0.15">
      <c r="A326" s="41"/>
    </row>
    <row r="327" spans="1:1" ht="15.75" customHeight="1" x14ac:dyDescent="0.15">
      <c r="A327" s="41"/>
    </row>
    <row r="328" spans="1:1" ht="15.75" customHeight="1" x14ac:dyDescent="0.15">
      <c r="A328" s="41"/>
    </row>
    <row r="329" spans="1:1" ht="15.75" customHeight="1" x14ac:dyDescent="0.15">
      <c r="A329" s="41"/>
    </row>
    <row r="330" spans="1:1" ht="15.75" customHeight="1" x14ac:dyDescent="0.15">
      <c r="A330" s="41"/>
    </row>
    <row r="331" spans="1:1" ht="15.75" customHeight="1" x14ac:dyDescent="0.15">
      <c r="A331" s="41"/>
    </row>
    <row r="332" spans="1:1" ht="15.75" customHeight="1" x14ac:dyDescent="0.15">
      <c r="A332" s="41"/>
    </row>
    <row r="333" spans="1:1" ht="15.75" customHeight="1" x14ac:dyDescent="0.15">
      <c r="A333" s="41"/>
    </row>
    <row r="334" spans="1:1" ht="15.75" customHeight="1" x14ac:dyDescent="0.15">
      <c r="A334" s="41"/>
    </row>
    <row r="335" spans="1:1" ht="15.75" customHeight="1" x14ac:dyDescent="0.15">
      <c r="A335" s="41"/>
    </row>
    <row r="336" spans="1:1" ht="15.75" customHeight="1" x14ac:dyDescent="0.15">
      <c r="A336" s="41"/>
    </row>
    <row r="337" spans="1:1" ht="15.75" customHeight="1" x14ac:dyDescent="0.15">
      <c r="A337" s="41"/>
    </row>
    <row r="338" spans="1:1" ht="15.75" customHeight="1" x14ac:dyDescent="0.15">
      <c r="A338" s="41"/>
    </row>
    <row r="339" spans="1:1" ht="15.75" customHeight="1" x14ac:dyDescent="0.15">
      <c r="A339" s="41"/>
    </row>
    <row r="340" spans="1:1" ht="15.75" customHeight="1" x14ac:dyDescent="0.15">
      <c r="A340" s="41"/>
    </row>
    <row r="341" spans="1:1" ht="15.75" customHeight="1" x14ac:dyDescent="0.15">
      <c r="A341" s="41"/>
    </row>
    <row r="342" spans="1:1" ht="15.75" customHeight="1" x14ac:dyDescent="0.15">
      <c r="A342" s="41"/>
    </row>
    <row r="343" spans="1:1" ht="15.75" customHeight="1" x14ac:dyDescent="0.15">
      <c r="A343" s="41"/>
    </row>
    <row r="344" spans="1:1" ht="15.75" customHeight="1" x14ac:dyDescent="0.15">
      <c r="A344" s="41"/>
    </row>
    <row r="345" spans="1:1" ht="15.75" customHeight="1" x14ac:dyDescent="0.15">
      <c r="A345" s="41"/>
    </row>
    <row r="346" spans="1:1" ht="15.75" customHeight="1" x14ac:dyDescent="0.15">
      <c r="A346" s="41"/>
    </row>
    <row r="347" spans="1:1" ht="15.75" customHeight="1" x14ac:dyDescent="0.15">
      <c r="A347" s="41"/>
    </row>
    <row r="348" spans="1:1" ht="15.75" customHeight="1" x14ac:dyDescent="0.15">
      <c r="A348" s="41"/>
    </row>
    <row r="349" spans="1:1" ht="15.75" customHeight="1" x14ac:dyDescent="0.15">
      <c r="A349" s="41"/>
    </row>
    <row r="350" spans="1:1" ht="15.75" customHeight="1" x14ac:dyDescent="0.15">
      <c r="A350" s="41"/>
    </row>
    <row r="351" spans="1:1" ht="15.75" customHeight="1" x14ac:dyDescent="0.15">
      <c r="A351" s="41"/>
    </row>
    <row r="352" spans="1:1" ht="15.75" customHeight="1" x14ac:dyDescent="0.15">
      <c r="A352" s="41"/>
    </row>
    <row r="353" spans="1:1" ht="15.75" customHeight="1" x14ac:dyDescent="0.15">
      <c r="A353" s="41"/>
    </row>
    <row r="354" spans="1:1" ht="15.75" customHeight="1" x14ac:dyDescent="0.15">
      <c r="A354" s="41"/>
    </row>
    <row r="355" spans="1:1" ht="15.75" customHeight="1" x14ac:dyDescent="0.15">
      <c r="A355" s="41"/>
    </row>
    <row r="356" spans="1:1" ht="15.75" customHeight="1" x14ac:dyDescent="0.15">
      <c r="A356" s="41"/>
    </row>
    <row r="357" spans="1:1" ht="15.75" customHeight="1" x14ac:dyDescent="0.15">
      <c r="A357" s="41"/>
    </row>
    <row r="358" spans="1:1" ht="15.75" customHeight="1" x14ac:dyDescent="0.15">
      <c r="A358" s="41"/>
    </row>
    <row r="359" spans="1:1" ht="15.75" customHeight="1" x14ac:dyDescent="0.15">
      <c r="A359" s="41"/>
    </row>
    <row r="360" spans="1:1" ht="15.75" customHeight="1" x14ac:dyDescent="0.15">
      <c r="A360" s="41"/>
    </row>
    <row r="361" spans="1:1" ht="15.75" customHeight="1" x14ac:dyDescent="0.15">
      <c r="A361" s="41"/>
    </row>
    <row r="362" spans="1:1" ht="15.75" customHeight="1" x14ac:dyDescent="0.15">
      <c r="A362" s="41"/>
    </row>
    <row r="363" spans="1:1" ht="15.75" customHeight="1" x14ac:dyDescent="0.15">
      <c r="A363" s="41"/>
    </row>
    <row r="364" spans="1:1" ht="15.75" customHeight="1" x14ac:dyDescent="0.15">
      <c r="A364" s="41"/>
    </row>
    <row r="365" spans="1:1" ht="15.75" customHeight="1" x14ac:dyDescent="0.15">
      <c r="A365" s="41"/>
    </row>
    <row r="366" spans="1:1" ht="15.75" customHeight="1" x14ac:dyDescent="0.15">
      <c r="A366" s="41"/>
    </row>
    <row r="367" spans="1:1" ht="15.75" customHeight="1" x14ac:dyDescent="0.15">
      <c r="A367" s="41"/>
    </row>
    <row r="368" spans="1:1" ht="15.75" customHeight="1" x14ac:dyDescent="0.15">
      <c r="A368" s="41"/>
    </row>
    <row r="369" spans="1:1" ht="15.75" customHeight="1" x14ac:dyDescent="0.15">
      <c r="A369" s="41"/>
    </row>
    <row r="370" spans="1:1" ht="15.75" customHeight="1" x14ac:dyDescent="0.15">
      <c r="A370" s="41"/>
    </row>
    <row r="371" spans="1:1" ht="15.75" customHeight="1" x14ac:dyDescent="0.15">
      <c r="A371" s="41"/>
    </row>
    <row r="372" spans="1:1" ht="15.75" customHeight="1" x14ac:dyDescent="0.15">
      <c r="A372" s="41"/>
    </row>
    <row r="373" spans="1:1" ht="15.75" customHeight="1" x14ac:dyDescent="0.15">
      <c r="A373" s="41"/>
    </row>
    <row r="374" spans="1:1" ht="15.75" customHeight="1" x14ac:dyDescent="0.15">
      <c r="A374" s="41"/>
    </row>
    <row r="375" spans="1:1" ht="15.75" customHeight="1" x14ac:dyDescent="0.15">
      <c r="A375" s="41"/>
    </row>
    <row r="376" spans="1:1" ht="15.75" customHeight="1" x14ac:dyDescent="0.15">
      <c r="A376" s="41"/>
    </row>
    <row r="377" spans="1:1" ht="15.75" customHeight="1" x14ac:dyDescent="0.15">
      <c r="A377" s="41"/>
    </row>
    <row r="378" spans="1:1" ht="15.75" customHeight="1" x14ac:dyDescent="0.15">
      <c r="A378" s="41"/>
    </row>
    <row r="379" spans="1:1" ht="15.75" customHeight="1" x14ac:dyDescent="0.15">
      <c r="A379" s="41"/>
    </row>
    <row r="380" spans="1:1" ht="15.75" customHeight="1" x14ac:dyDescent="0.15">
      <c r="A380" s="41"/>
    </row>
    <row r="381" spans="1:1" ht="15.75" customHeight="1" x14ac:dyDescent="0.15">
      <c r="A381" s="41"/>
    </row>
    <row r="382" spans="1:1" ht="15.75" customHeight="1" x14ac:dyDescent="0.15">
      <c r="A382" s="41"/>
    </row>
    <row r="383" spans="1:1" ht="15.75" customHeight="1" x14ac:dyDescent="0.15">
      <c r="A383" s="41"/>
    </row>
    <row r="384" spans="1:1" ht="15.75" customHeight="1" x14ac:dyDescent="0.15">
      <c r="A384" s="41"/>
    </row>
    <row r="385" spans="1:1" ht="15.75" customHeight="1" x14ac:dyDescent="0.15">
      <c r="A385" s="41"/>
    </row>
    <row r="386" spans="1:1" ht="15.75" customHeight="1" x14ac:dyDescent="0.15">
      <c r="A386" s="41"/>
    </row>
    <row r="387" spans="1:1" ht="15.75" customHeight="1" x14ac:dyDescent="0.15">
      <c r="A387" s="41"/>
    </row>
    <row r="388" spans="1:1" ht="15.75" customHeight="1" x14ac:dyDescent="0.15">
      <c r="A388" s="41"/>
    </row>
    <row r="389" spans="1:1" ht="15.75" customHeight="1" x14ac:dyDescent="0.15">
      <c r="A389" s="41"/>
    </row>
    <row r="390" spans="1:1" ht="15.75" customHeight="1" x14ac:dyDescent="0.15">
      <c r="A390" s="41"/>
    </row>
    <row r="391" spans="1:1" ht="15.75" customHeight="1" x14ac:dyDescent="0.15">
      <c r="A391" s="41"/>
    </row>
    <row r="392" spans="1:1" ht="15.75" customHeight="1" x14ac:dyDescent="0.15">
      <c r="A392" s="41"/>
    </row>
    <row r="393" spans="1:1" ht="15.75" customHeight="1" x14ac:dyDescent="0.15">
      <c r="A393" s="41"/>
    </row>
    <row r="394" spans="1:1" ht="15.75" customHeight="1" x14ac:dyDescent="0.15">
      <c r="A394" s="41"/>
    </row>
    <row r="395" spans="1:1" ht="15.75" customHeight="1" x14ac:dyDescent="0.15">
      <c r="A395" s="41"/>
    </row>
    <row r="396" spans="1:1" ht="15.75" customHeight="1" x14ac:dyDescent="0.15">
      <c r="A396" s="41"/>
    </row>
    <row r="397" spans="1:1" ht="15.75" customHeight="1" x14ac:dyDescent="0.15">
      <c r="A397" s="41"/>
    </row>
    <row r="398" spans="1:1" ht="15.75" customHeight="1" x14ac:dyDescent="0.15">
      <c r="A398" s="41"/>
    </row>
    <row r="399" spans="1:1" ht="15.75" customHeight="1" x14ac:dyDescent="0.15">
      <c r="A399" s="41"/>
    </row>
    <row r="400" spans="1:1" ht="15.75" customHeight="1" x14ac:dyDescent="0.15">
      <c r="A400" s="41"/>
    </row>
    <row r="401" spans="1:1" ht="15.75" customHeight="1" x14ac:dyDescent="0.15">
      <c r="A401" s="41"/>
    </row>
    <row r="402" spans="1:1" ht="15.75" customHeight="1" x14ac:dyDescent="0.15">
      <c r="A402" s="41"/>
    </row>
    <row r="403" spans="1:1" ht="15.75" customHeight="1" x14ac:dyDescent="0.15">
      <c r="A403" s="41"/>
    </row>
    <row r="404" spans="1:1" ht="15.75" customHeight="1" x14ac:dyDescent="0.15">
      <c r="A404" s="41"/>
    </row>
    <row r="405" spans="1:1" ht="15.75" customHeight="1" x14ac:dyDescent="0.15">
      <c r="A405" s="41"/>
    </row>
    <row r="406" spans="1:1" ht="15.75" customHeight="1" x14ac:dyDescent="0.15">
      <c r="A406" s="41"/>
    </row>
    <row r="407" spans="1:1" ht="15.75" customHeight="1" x14ac:dyDescent="0.15">
      <c r="A407" s="41"/>
    </row>
    <row r="408" spans="1:1" ht="15.75" customHeight="1" x14ac:dyDescent="0.15">
      <c r="A408" s="41"/>
    </row>
    <row r="409" spans="1:1" ht="15.75" customHeight="1" x14ac:dyDescent="0.15">
      <c r="A409" s="41"/>
    </row>
    <row r="410" spans="1:1" ht="15.75" customHeight="1" x14ac:dyDescent="0.15">
      <c r="A410" s="41"/>
    </row>
    <row r="411" spans="1:1" ht="15.75" customHeight="1" x14ac:dyDescent="0.15">
      <c r="A411" s="41"/>
    </row>
    <row r="412" spans="1:1" ht="15.75" customHeight="1" x14ac:dyDescent="0.15">
      <c r="A412" s="41"/>
    </row>
    <row r="413" spans="1:1" ht="15.75" customHeight="1" x14ac:dyDescent="0.15">
      <c r="A413" s="41"/>
    </row>
    <row r="414" spans="1:1" ht="15.75" customHeight="1" x14ac:dyDescent="0.15">
      <c r="A414" s="41"/>
    </row>
    <row r="415" spans="1:1" ht="15.75" customHeight="1" x14ac:dyDescent="0.15">
      <c r="A415" s="41"/>
    </row>
    <row r="416" spans="1:1" ht="15.75" customHeight="1" x14ac:dyDescent="0.15">
      <c r="A416" s="41"/>
    </row>
    <row r="417" spans="1:1" ht="15.75" customHeight="1" x14ac:dyDescent="0.15">
      <c r="A417" s="41"/>
    </row>
    <row r="418" spans="1:1" ht="15.75" customHeight="1" x14ac:dyDescent="0.15">
      <c r="A418" s="41"/>
    </row>
    <row r="419" spans="1:1" ht="15.75" customHeight="1" x14ac:dyDescent="0.15">
      <c r="A419" s="41"/>
    </row>
    <row r="420" spans="1:1" ht="15.75" customHeight="1" x14ac:dyDescent="0.15">
      <c r="A420" s="41"/>
    </row>
    <row r="421" spans="1:1" ht="15.75" customHeight="1" x14ac:dyDescent="0.15">
      <c r="A421" s="41"/>
    </row>
    <row r="422" spans="1:1" ht="15.75" customHeight="1" x14ac:dyDescent="0.15">
      <c r="A422" s="41"/>
    </row>
    <row r="423" spans="1:1" ht="15.75" customHeight="1" x14ac:dyDescent="0.15">
      <c r="A423" s="41"/>
    </row>
    <row r="424" spans="1:1" ht="15.75" customHeight="1" x14ac:dyDescent="0.15">
      <c r="A424" s="41"/>
    </row>
    <row r="425" spans="1:1" ht="15.75" customHeight="1" x14ac:dyDescent="0.15">
      <c r="A425" s="41"/>
    </row>
    <row r="426" spans="1:1" ht="15.75" customHeight="1" x14ac:dyDescent="0.15">
      <c r="A426" s="41"/>
    </row>
    <row r="427" spans="1:1" ht="15.75" customHeight="1" x14ac:dyDescent="0.15">
      <c r="A427" s="41"/>
    </row>
    <row r="428" spans="1:1" ht="15.75" customHeight="1" x14ac:dyDescent="0.15">
      <c r="A428" s="41"/>
    </row>
    <row r="429" spans="1:1" ht="15.75" customHeight="1" x14ac:dyDescent="0.15">
      <c r="A429" s="41"/>
    </row>
    <row r="430" spans="1:1" ht="15.75" customHeight="1" x14ac:dyDescent="0.15">
      <c r="A430" s="41"/>
    </row>
    <row r="431" spans="1:1" ht="15.75" customHeight="1" x14ac:dyDescent="0.15">
      <c r="A431" s="41"/>
    </row>
    <row r="432" spans="1:1" ht="15.75" customHeight="1" x14ac:dyDescent="0.15">
      <c r="A432" s="41"/>
    </row>
    <row r="433" spans="1:1" ht="15.75" customHeight="1" x14ac:dyDescent="0.15">
      <c r="A433" s="41"/>
    </row>
    <row r="434" spans="1:1" ht="15.75" customHeight="1" x14ac:dyDescent="0.15">
      <c r="A434" s="41"/>
    </row>
    <row r="435" spans="1:1" ht="15.75" customHeight="1" x14ac:dyDescent="0.15">
      <c r="A435" s="41"/>
    </row>
    <row r="436" spans="1:1" ht="15.75" customHeight="1" x14ac:dyDescent="0.15">
      <c r="A436" s="41"/>
    </row>
    <row r="437" spans="1:1" ht="15.75" customHeight="1" x14ac:dyDescent="0.15">
      <c r="A437" s="41"/>
    </row>
    <row r="438" spans="1:1" ht="15.75" customHeight="1" x14ac:dyDescent="0.15">
      <c r="A438" s="41"/>
    </row>
    <row r="439" spans="1:1" ht="15.75" customHeight="1" x14ac:dyDescent="0.15">
      <c r="A439" s="41"/>
    </row>
    <row r="440" spans="1:1" ht="15.75" customHeight="1" x14ac:dyDescent="0.15">
      <c r="A440" s="41"/>
    </row>
    <row r="441" spans="1:1" ht="15.75" customHeight="1" x14ac:dyDescent="0.15">
      <c r="A441" s="41"/>
    </row>
    <row r="442" spans="1:1" ht="15.75" customHeight="1" x14ac:dyDescent="0.15">
      <c r="A442" s="41"/>
    </row>
    <row r="443" spans="1:1" ht="15.75" customHeight="1" x14ac:dyDescent="0.15">
      <c r="A443" s="41"/>
    </row>
    <row r="444" spans="1:1" ht="15.75" customHeight="1" x14ac:dyDescent="0.15">
      <c r="A444" s="41"/>
    </row>
    <row r="445" spans="1:1" ht="15.75" customHeight="1" x14ac:dyDescent="0.15">
      <c r="A445" s="41"/>
    </row>
    <row r="446" spans="1:1" ht="15.75" customHeight="1" x14ac:dyDescent="0.15">
      <c r="A446" s="41"/>
    </row>
    <row r="447" spans="1:1" ht="15.75" customHeight="1" x14ac:dyDescent="0.15">
      <c r="A447" s="41"/>
    </row>
    <row r="448" spans="1:1" ht="15.75" customHeight="1" x14ac:dyDescent="0.15">
      <c r="A448" s="41"/>
    </row>
    <row r="449" spans="1:1" ht="15.75" customHeight="1" x14ac:dyDescent="0.15">
      <c r="A449" s="41"/>
    </row>
    <row r="450" spans="1:1" ht="15.75" customHeight="1" x14ac:dyDescent="0.15">
      <c r="A450" s="41"/>
    </row>
    <row r="451" spans="1:1" ht="15.75" customHeight="1" x14ac:dyDescent="0.15">
      <c r="A451" s="41"/>
    </row>
    <row r="452" spans="1:1" ht="15.75" customHeight="1" x14ac:dyDescent="0.15">
      <c r="A452" s="41"/>
    </row>
    <row r="453" spans="1:1" ht="15.75" customHeight="1" x14ac:dyDescent="0.15">
      <c r="A453" s="41"/>
    </row>
    <row r="454" spans="1:1" ht="15.75" customHeight="1" x14ac:dyDescent="0.15">
      <c r="A454" s="41"/>
    </row>
    <row r="455" spans="1:1" ht="15.75" customHeight="1" x14ac:dyDescent="0.15">
      <c r="A455" s="41"/>
    </row>
    <row r="456" spans="1:1" ht="15.75" customHeight="1" x14ac:dyDescent="0.15">
      <c r="A456" s="41"/>
    </row>
    <row r="457" spans="1:1" ht="15.75" customHeight="1" x14ac:dyDescent="0.15">
      <c r="A457" s="41"/>
    </row>
    <row r="458" spans="1:1" ht="15.75" customHeight="1" x14ac:dyDescent="0.15">
      <c r="A458" s="41"/>
    </row>
    <row r="459" spans="1:1" ht="15.75" customHeight="1" x14ac:dyDescent="0.15">
      <c r="A459" s="41"/>
    </row>
    <row r="460" spans="1:1" ht="15.75" customHeight="1" x14ac:dyDescent="0.15">
      <c r="A460" s="41"/>
    </row>
    <row r="461" spans="1:1" ht="15.75" customHeight="1" x14ac:dyDescent="0.15">
      <c r="A461" s="41"/>
    </row>
    <row r="462" spans="1:1" ht="15.75" customHeight="1" x14ac:dyDescent="0.15">
      <c r="A462" s="41"/>
    </row>
    <row r="463" spans="1:1" ht="15.75" customHeight="1" x14ac:dyDescent="0.15">
      <c r="A463" s="41"/>
    </row>
    <row r="464" spans="1:1" ht="15.75" customHeight="1" x14ac:dyDescent="0.15">
      <c r="A464" s="41"/>
    </row>
    <row r="465" spans="1:1" ht="15.75" customHeight="1" x14ac:dyDescent="0.15">
      <c r="A465" s="41"/>
    </row>
    <row r="466" spans="1:1" ht="15.75" customHeight="1" x14ac:dyDescent="0.15">
      <c r="A466" s="41"/>
    </row>
    <row r="467" spans="1:1" ht="15.75" customHeight="1" x14ac:dyDescent="0.15">
      <c r="A467" s="41"/>
    </row>
    <row r="468" spans="1:1" ht="15.75" customHeight="1" x14ac:dyDescent="0.15">
      <c r="A468" s="41"/>
    </row>
    <row r="469" spans="1:1" ht="15.75" customHeight="1" x14ac:dyDescent="0.15">
      <c r="A469" s="41"/>
    </row>
    <row r="470" spans="1:1" ht="15.75" customHeight="1" x14ac:dyDescent="0.15">
      <c r="A470" s="41"/>
    </row>
    <row r="471" spans="1:1" ht="15.75" customHeight="1" x14ac:dyDescent="0.15">
      <c r="A471" s="41"/>
    </row>
    <row r="472" spans="1:1" ht="15.75" customHeight="1" x14ac:dyDescent="0.15">
      <c r="A472" s="41"/>
    </row>
    <row r="473" spans="1:1" ht="15.75" customHeight="1" x14ac:dyDescent="0.15">
      <c r="A473" s="41"/>
    </row>
    <row r="474" spans="1:1" ht="15.75" customHeight="1" x14ac:dyDescent="0.15">
      <c r="A474" s="41"/>
    </row>
    <row r="475" spans="1:1" ht="15.75" customHeight="1" x14ac:dyDescent="0.15">
      <c r="A475" s="41"/>
    </row>
    <row r="476" spans="1:1" ht="15.75" customHeight="1" x14ac:dyDescent="0.15">
      <c r="A476" s="41"/>
    </row>
    <row r="477" spans="1:1" ht="15.75" customHeight="1" x14ac:dyDescent="0.15">
      <c r="A477" s="41"/>
    </row>
    <row r="478" spans="1:1" ht="15.75" customHeight="1" x14ac:dyDescent="0.15">
      <c r="A478" s="41"/>
    </row>
    <row r="479" spans="1:1" ht="15.75" customHeight="1" x14ac:dyDescent="0.15">
      <c r="A479" s="41"/>
    </row>
    <row r="480" spans="1:1" ht="15.75" customHeight="1" x14ac:dyDescent="0.15">
      <c r="A480" s="41"/>
    </row>
    <row r="481" spans="1:1" ht="15.75" customHeight="1" x14ac:dyDescent="0.15">
      <c r="A481" s="41"/>
    </row>
    <row r="482" spans="1:1" ht="15.75" customHeight="1" x14ac:dyDescent="0.15">
      <c r="A482" s="41"/>
    </row>
    <row r="483" spans="1:1" ht="15.75" customHeight="1" x14ac:dyDescent="0.15">
      <c r="A483" s="41"/>
    </row>
    <row r="484" spans="1:1" ht="15.75" customHeight="1" x14ac:dyDescent="0.15">
      <c r="A484" s="41"/>
    </row>
    <row r="485" spans="1:1" ht="15.75" customHeight="1" x14ac:dyDescent="0.15">
      <c r="A485" s="41"/>
    </row>
    <row r="486" spans="1:1" ht="15.75" customHeight="1" x14ac:dyDescent="0.15">
      <c r="A486" s="41"/>
    </row>
    <row r="487" spans="1:1" ht="15.75" customHeight="1" x14ac:dyDescent="0.15">
      <c r="A487" s="41"/>
    </row>
    <row r="488" spans="1:1" ht="15.75" customHeight="1" x14ac:dyDescent="0.15">
      <c r="A488" s="41"/>
    </row>
    <row r="489" spans="1:1" ht="15.75" customHeight="1" x14ac:dyDescent="0.15">
      <c r="A489" s="41"/>
    </row>
    <row r="490" spans="1:1" ht="15.75" customHeight="1" x14ac:dyDescent="0.15">
      <c r="A490" s="41"/>
    </row>
    <row r="491" spans="1:1" ht="15.75" customHeight="1" x14ac:dyDescent="0.15">
      <c r="A491" s="41"/>
    </row>
    <row r="492" spans="1:1" ht="15.75" customHeight="1" x14ac:dyDescent="0.15">
      <c r="A492" s="41"/>
    </row>
    <row r="493" spans="1:1" ht="15.75" customHeight="1" x14ac:dyDescent="0.15">
      <c r="A493" s="41"/>
    </row>
    <row r="494" spans="1:1" ht="15.75" customHeight="1" x14ac:dyDescent="0.15">
      <c r="A494" s="41"/>
    </row>
    <row r="495" spans="1:1" ht="15.75" customHeight="1" x14ac:dyDescent="0.15">
      <c r="A495" s="41"/>
    </row>
    <row r="496" spans="1:1" ht="15.75" customHeight="1" x14ac:dyDescent="0.15">
      <c r="A496" s="41"/>
    </row>
    <row r="497" spans="1:1" ht="15.75" customHeight="1" x14ac:dyDescent="0.15">
      <c r="A497" s="41"/>
    </row>
    <row r="498" spans="1:1" ht="15.75" customHeight="1" x14ac:dyDescent="0.15">
      <c r="A498" s="41"/>
    </row>
    <row r="499" spans="1:1" ht="15.75" customHeight="1" x14ac:dyDescent="0.15">
      <c r="A499" s="41"/>
    </row>
    <row r="500" spans="1:1" ht="15.75" customHeight="1" x14ac:dyDescent="0.15">
      <c r="A500" s="41"/>
    </row>
    <row r="501" spans="1:1" ht="15.75" customHeight="1" x14ac:dyDescent="0.15">
      <c r="A501" s="41"/>
    </row>
    <row r="502" spans="1:1" ht="15.75" customHeight="1" x14ac:dyDescent="0.15">
      <c r="A502" s="41"/>
    </row>
    <row r="503" spans="1:1" ht="15.75" customHeight="1" x14ac:dyDescent="0.15">
      <c r="A503" s="41"/>
    </row>
    <row r="504" spans="1:1" ht="15.75" customHeight="1" x14ac:dyDescent="0.15">
      <c r="A504" s="41"/>
    </row>
    <row r="505" spans="1:1" ht="15.75" customHeight="1" x14ac:dyDescent="0.15">
      <c r="A505" s="41"/>
    </row>
    <row r="506" spans="1:1" ht="15.75" customHeight="1" x14ac:dyDescent="0.15">
      <c r="A506" s="41"/>
    </row>
    <row r="507" spans="1:1" ht="15.75" customHeight="1" x14ac:dyDescent="0.15">
      <c r="A507" s="41"/>
    </row>
    <row r="508" spans="1:1" ht="15.75" customHeight="1" x14ac:dyDescent="0.15">
      <c r="A508" s="41"/>
    </row>
    <row r="509" spans="1:1" ht="15.75" customHeight="1" x14ac:dyDescent="0.15">
      <c r="A509" s="41"/>
    </row>
    <row r="510" spans="1:1" ht="15.75" customHeight="1" x14ac:dyDescent="0.15">
      <c r="A510" s="41"/>
    </row>
    <row r="511" spans="1:1" ht="15.75" customHeight="1" x14ac:dyDescent="0.15">
      <c r="A511" s="41"/>
    </row>
    <row r="512" spans="1:1" ht="15.75" customHeight="1" x14ac:dyDescent="0.15">
      <c r="A512" s="41"/>
    </row>
    <row r="513" spans="1:1" ht="15.75" customHeight="1" x14ac:dyDescent="0.15">
      <c r="A513" s="41"/>
    </row>
    <row r="514" spans="1:1" ht="15.75" customHeight="1" x14ac:dyDescent="0.15">
      <c r="A514" s="41"/>
    </row>
    <row r="515" spans="1:1" ht="15.75" customHeight="1" x14ac:dyDescent="0.15">
      <c r="A515" s="41"/>
    </row>
    <row r="516" spans="1:1" ht="15.75" customHeight="1" x14ac:dyDescent="0.15">
      <c r="A516" s="41"/>
    </row>
    <row r="517" spans="1:1" ht="15.75" customHeight="1" x14ac:dyDescent="0.15">
      <c r="A517" s="41"/>
    </row>
    <row r="518" spans="1:1" ht="15.75" customHeight="1" x14ac:dyDescent="0.15">
      <c r="A518" s="41"/>
    </row>
    <row r="519" spans="1:1" ht="15.75" customHeight="1" x14ac:dyDescent="0.15">
      <c r="A519" s="41"/>
    </row>
    <row r="520" spans="1:1" ht="15.75" customHeight="1" x14ac:dyDescent="0.15">
      <c r="A520" s="41"/>
    </row>
    <row r="521" spans="1:1" ht="15.75" customHeight="1" x14ac:dyDescent="0.15">
      <c r="A521" s="41"/>
    </row>
    <row r="522" spans="1:1" ht="15.75" customHeight="1" x14ac:dyDescent="0.15">
      <c r="A522" s="41"/>
    </row>
    <row r="523" spans="1:1" ht="15.75" customHeight="1" x14ac:dyDescent="0.15">
      <c r="A523" s="41"/>
    </row>
    <row r="524" spans="1:1" ht="15.75" customHeight="1" x14ac:dyDescent="0.15">
      <c r="A524" s="41"/>
    </row>
    <row r="525" spans="1:1" ht="15.75" customHeight="1" x14ac:dyDescent="0.15">
      <c r="A525" s="41"/>
    </row>
    <row r="526" spans="1:1" ht="15.75" customHeight="1" x14ac:dyDescent="0.15">
      <c r="A526" s="41"/>
    </row>
    <row r="527" spans="1:1" ht="15.75" customHeight="1" x14ac:dyDescent="0.15">
      <c r="A527" s="41"/>
    </row>
    <row r="528" spans="1:1" ht="15.75" customHeight="1" x14ac:dyDescent="0.15">
      <c r="A528" s="41"/>
    </row>
    <row r="529" spans="1:1" ht="15.75" customHeight="1" x14ac:dyDescent="0.15">
      <c r="A529" s="41"/>
    </row>
    <row r="530" spans="1:1" ht="15.75" customHeight="1" x14ac:dyDescent="0.15">
      <c r="A530" s="41"/>
    </row>
    <row r="531" spans="1:1" ht="15.75" customHeight="1" x14ac:dyDescent="0.15">
      <c r="A531" s="41"/>
    </row>
    <row r="532" spans="1:1" ht="15.75" customHeight="1" x14ac:dyDescent="0.15">
      <c r="A532" s="41"/>
    </row>
    <row r="533" spans="1:1" ht="15.75" customHeight="1" x14ac:dyDescent="0.15">
      <c r="A533" s="41"/>
    </row>
    <row r="534" spans="1:1" ht="15.75" customHeight="1" x14ac:dyDescent="0.15">
      <c r="A534" s="41"/>
    </row>
    <row r="535" spans="1:1" ht="15.75" customHeight="1" x14ac:dyDescent="0.15">
      <c r="A535" s="41"/>
    </row>
    <row r="536" spans="1:1" ht="15.75" customHeight="1" x14ac:dyDescent="0.15">
      <c r="A536" s="41"/>
    </row>
    <row r="537" spans="1:1" ht="15.75" customHeight="1" x14ac:dyDescent="0.15">
      <c r="A537" s="41"/>
    </row>
    <row r="538" spans="1:1" ht="15.75" customHeight="1" x14ac:dyDescent="0.15">
      <c r="A538" s="41"/>
    </row>
    <row r="539" spans="1:1" ht="15.75" customHeight="1" x14ac:dyDescent="0.15">
      <c r="A539" s="41"/>
    </row>
    <row r="540" spans="1:1" ht="15.75" customHeight="1" x14ac:dyDescent="0.15">
      <c r="A540" s="41"/>
    </row>
    <row r="541" spans="1:1" ht="15.75" customHeight="1" x14ac:dyDescent="0.15">
      <c r="A541" s="41"/>
    </row>
    <row r="542" spans="1:1" ht="15.75" customHeight="1" x14ac:dyDescent="0.15">
      <c r="A542" s="41"/>
    </row>
    <row r="543" spans="1:1" ht="15.75" customHeight="1" x14ac:dyDescent="0.15">
      <c r="A543" s="41"/>
    </row>
    <row r="544" spans="1:1" ht="15.75" customHeight="1" x14ac:dyDescent="0.15">
      <c r="A544" s="41"/>
    </row>
    <row r="545" spans="1:1" ht="15.75" customHeight="1" x14ac:dyDescent="0.15">
      <c r="A545" s="41"/>
    </row>
    <row r="546" spans="1:1" ht="15.75" customHeight="1" x14ac:dyDescent="0.15">
      <c r="A546" s="41"/>
    </row>
    <row r="547" spans="1:1" ht="15.75" customHeight="1" x14ac:dyDescent="0.15">
      <c r="A547" s="41"/>
    </row>
    <row r="548" spans="1:1" ht="15.75" customHeight="1" x14ac:dyDescent="0.15">
      <c r="A548" s="41"/>
    </row>
    <row r="549" spans="1:1" ht="15.75" customHeight="1" x14ac:dyDescent="0.15">
      <c r="A549" s="41"/>
    </row>
    <row r="550" spans="1:1" ht="15.75" customHeight="1" x14ac:dyDescent="0.15">
      <c r="A550" s="41"/>
    </row>
    <row r="551" spans="1:1" ht="15.75" customHeight="1" x14ac:dyDescent="0.15">
      <c r="A551" s="41"/>
    </row>
    <row r="552" spans="1:1" ht="15.75" customHeight="1" x14ac:dyDescent="0.15">
      <c r="A552" s="41"/>
    </row>
    <row r="553" spans="1:1" ht="15.75" customHeight="1" x14ac:dyDescent="0.15">
      <c r="A553" s="41"/>
    </row>
    <row r="554" spans="1:1" ht="15.75" customHeight="1" x14ac:dyDescent="0.15">
      <c r="A554" s="41"/>
    </row>
    <row r="555" spans="1:1" ht="15.75" customHeight="1" x14ac:dyDescent="0.15">
      <c r="A555" s="41"/>
    </row>
    <row r="556" spans="1:1" ht="15.75" customHeight="1" x14ac:dyDescent="0.15">
      <c r="A556" s="41"/>
    </row>
    <row r="557" spans="1:1" ht="15.75" customHeight="1" x14ac:dyDescent="0.15">
      <c r="A557" s="41"/>
    </row>
    <row r="558" spans="1:1" ht="15.75" customHeight="1" x14ac:dyDescent="0.15">
      <c r="A558" s="41"/>
    </row>
    <row r="559" spans="1:1" ht="15.75" customHeight="1" x14ac:dyDescent="0.15">
      <c r="A559" s="41"/>
    </row>
    <row r="560" spans="1:1" ht="15.75" customHeight="1" x14ac:dyDescent="0.15">
      <c r="A560" s="41"/>
    </row>
    <row r="561" spans="1:1" ht="15.75" customHeight="1" x14ac:dyDescent="0.15">
      <c r="A561" s="41"/>
    </row>
    <row r="562" spans="1:1" ht="15.75" customHeight="1" x14ac:dyDescent="0.15">
      <c r="A562" s="41"/>
    </row>
    <row r="563" spans="1:1" ht="15.75" customHeight="1" x14ac:dyDescent="0.15">
      <c r="A563" s="41"/>
    </row>
    <row r="564" spans="1:1" ht="15.75" customHeight="1" x14ac:dyDescent="0.15">
      <c r="A564" s="41"/>
    </row>
    <row r="565" spans="1:1" ht="15.75" customHeight="1" x14ac:dyDescent="0.15">
      <c r="A565" s="41"/>
    </row>
    <row r="566" spans="1:1" ht="15.75" customHeight="1" x14ac:dyDescent="0.15">
      <c r="A566" s="41"/>
    </row>
    <row r="567" spans="1:1" ht="15.75" customHeight="1" x14ac:dyDescent="0.15">
      <c r="A567" s="41"/>
    </row>
    <row r="568" spans="1:1" ht="15.75" customHeight="1" x14ac:dyDescent="0.15">
      <c r="A568" s="41"/>
    </row>
    <row r="569" spans="1:1" ht="15.75" customHeight="1" x14ac:dyDescent="0.15">
      <c r="A569" s="41"/>
    </row>
    <row r="570" spans="1:1" ht="15.75" customHeight="1" x14ac:dyDescent="0.15">
      <c r="A570" s="41"/>
    </row>
    <row r="571" spans="1:1" ht="15.75" customHeight="1" x14ac:dyDescent="0.15">
      <c r="A571" s="41"/>
    </row>
    <row r="572" spans="1:1" ht="15.75" customHeight="1" x14ac:dyDescent="0.15">
      <c r="A572" s="41"/>
    </row>
    <row r="573" spans="1:1" ht="15.75" customHeight="1" x14ac:dyDescent="0.15">
      <c r="A573" s="41"/>
    </row>
    <row r="574" spans="1:1" ht="15.75" customHeight="1" x14ac:dyDescent="0.15">
      <c r="A574" s="41"/>
    </row>
    <row r="575" spans="1:1" ht="15.75" customHeight="1" x14ac:dyDescent="0.15">
      <c r="A575" s="41"/>
    </row>
    <row r="576" spans="1:1" ht="15.75" customHeight="1" x14ac:dyDescent="0.15">
      <c r="A576" s="41"/>
    </row>
    <row r="577" spans="1:1" ht="15.75" customHeight="1" x14ac:dyDescent="0.15">
      <c r="A577" s="41"/>
    </row>
    <row r="578" spans="1:1" ht="15.75" customHeight="1" x14ac:dyDescent="0.15">
      <c r="A578" s="41"/>
    </row>
    <row r="579" spans="1:1" ht="15.75" customHeight="1" x14ac:dyDescent="0.15">
      <c r="A579" s="41"/>
    </row>
    <row r="580" spans="1:1" ht="15.75" customHeight="1" x14ac:dyDescent="0.15">
      <c r="A580" s="41"/>
    </row>
    <row r="581" spans="1:1" ht="15.75" customHeight="1" x14ac:dyDescent="0.15">
      <c r="A581" s="41"/>
    </row>
    <row r="582" spans="1:1" ht="15.75" customHeight="1" x14ac:dyDescent="0.15">
      <c r="A582" s="41"/>
    </row>
    <row r="583" spans="1:1" ht="15.75" customHeight="1" x14ac:dyDescent="0.15">
      <c r="A583" s="41"/>
    </row>
    <row r="584" spans="1:1" ht="15.75" customHeight="1" x14ac:dyDescent="0.15">
      <c r="A584" s="41"/>
    </row>
    <row r="585" spans="1:1" ht="15.75" customHeight="1" x14ac:dyDescent="0.15">
      <c r="A585" s="41"/>
    </row>
    <row r="586" spans="1:1" ht="15.75" customHeight="1" x14ac:dyDescent="0.15">
      <c r="A586" s="41"/>
    </row>
    <row r="587" spans="1:1" ht="15.75" customHeight="1" x14ac:dyDescent="0.15">
      <c r="A587" s="41"/>
    </row>
    <row r="588" spans="1:1" ht="15.75" customHeight="1" x14ac:dyDescent="0.15">
      <c r="A588" s="41"/>
    </row>
    <row r="589" spans="1:1" ht="15.75" customHeight="1" x14ac:dyDescent="0.15">
      <c r="A589" s="41"/>
    </row>
    <row r="590" spans="1:1" ht="15.75" customHeight="1" x14ac:dyDescent="0.15">
      <c r="A590" s="41"/>
    </row>
    <row r="591" spans="1:1" ht="15.75" customHeight="1" x14ac:dyDescent="0.15">
      <c r="A591" s="41"/>
    </row>
    <row r="592" spans="1:1" ht="15.75" customHeight="1" x14ac:dyDescent="0.15">
      <c r="A592" s="41"/>
    </row>
    <row r="593" spans="1:1" ht="15.75" customHeight="1" x14ac:dyDescent="0.15">
      <c r="A593" s="41"/>
    </row>
    <row r="594" spans="1:1" ht="15.75" customHeight="1" x14ac:dyDescent="0.15">
      <c r="A594" s="41"/>
    </row>
    <row r="595" spans="1:1" ht="15.75" customHeight="1" x14ac:dyDescent="0.15">
      <c r="A595" s="41"/>
    </row>
    <row r="596" spans="1:1" ht="15.75" customHeight="1" x14ac:dyDescent="0.15">
      <c r="A596" s="41"/>
    </row>
    <row r="597" spans="1:1" ht="15.75" customHeight="1" x14ac:dyDescent="0.15">
      <c r="A597" s="41"/>
    </row>
    <row r="598" spans="1:1" ht="15.75" customHeight="1" x14ac:dyDescent="0.15">
      <c r="A598" s="41"/>
    </row>
    <row r="599" spans="1:1" ht="15.75" customHeight="1" x14ac:dyDescent="0.15">
      <c r="A599" s="41"/>
    </row>
    <row r="600" spans="1:1" ht="15.75" customHeight="1" x14ac:dyDescent="0.15">
      <c r="A600" s="41"/>
    </row>
    <row r="601" spans="1:1" ht="15.75" customHeight="1" x14ac:dyDescent="0.15">
      <c r="A601" s="41"/>
    </row>
    <row r="602" spans="1:1" ht="15.75" customHeight="1" x14ac:dyDescent="0.15">
      <c r="A602" s="41"/>
    </row>
    <row r="603" spans="1:1" ht="15.75" customHeight="1" x14ac:dyDescent="0.15">
      <c r="A603" s="41"/>
    </row>
    <row r="604" spans="1:1" ht="15.75" customHeight="1" x14ac:dyDescent="0.15">
      <c r="A604" s="41"/>
    </row>
    <row r="605" spans="1:1" ht="15.75" customHeight="1" x14ac:dyDescent="0.15">
      <c r="A605" s="41"/>
    </row>
    <row r="606" spans="1:1" ht="15.75" customHeight="1" x14ac:dyDescent="0.15">
      <c r="A606" s="41"/>
    </row>
    <row r="607" spans="1:1" ht="15.75" customHeight="1" x14ac:dyDescent="0.15">
      <c r="A607" s="41"/>
    </row>
    <row r="608" spans="1:1" ht="15.75" customHeight="1" x14ac:dyDescent="0.15">
      <c r="A608" s="41"/>
    </row>
    <row r="609" spans="1:1" ht="15.75" customHeight="1" x14ac:dyDescent="0.15">
      <c r="A609" s="41"/>
    </row>
    <row r="610" spans="1:1" ht="15.75" customHeight="1" x14ac:dyDescent="0.15">
      <c r="A610" s="41"/>
    </row>
    <row r="611" spans="1:1" ht="15.75" customHeight="1" x14ac:dyDescent="0.15">
      <c r="A611" s="41"/>
    </row>
    <row r="612" spans="1:1" ht="15.75" customHeight="1" x14ac:dyDescent="0.15">
      <c r="A612" s="41"/>
    </row>
    <row r="613" spans="1:1" ht="15.75" customHeight="1" x14ac:dyDescent="0.15">
      <c r="A613" s="41"/>
    </row>
    <row r="614" spans="1:1" ht="15.75" customHeight="1" x14ac:dyDescent="0.15">
      <c r="A614" s="41"/>
    </row>
    <row r="615" spans="1:1" ht="15.75" customHeight="1" x14ac:dyDescent="0.15">
      <c r="A615" s="41"/>
    </row>
    <row r="616" spans="1:1" ht="15.75" customHeight="1" x14ac:dyDescent="0.15">
      <c r="A616" s="41"/>
    </row>
    <row r="617" spans="1:1" ht="15.75" customHeight="1" x14ac:dyDescent="0.15">
      <c r="A617" s="41"/>
    </row>
    <row r="618" spans="1:1" ht="15.75" customHeight="1" x14ac:dyDescent="0.15">
      <c r="A618" s="41"/>
    </row>
    <row r="619" spans="1:1" ht="15.75" customHeight="1" x14ac:dyDescent="0.15">
      <c r="A619" s="41"/>
    </row>
    <row r="620" spans="1:1" ht="15.75" customHeight="1" x14ac:dyDescent="0.15">
      <c r="A620" s="41"/>
    </row>
    <row r="621" spans="1:1" ht="15.75" customHeight="1" x14ac:dyDescent="0.15">
      <c r="A621" s="41"/>
    </row>
    <row r="622" spans="1:1" ht="15.75" customHeight="1" x14ac:dyDescent="0.15">
      <c r="A622" s="41"/>
    </row>
    <row r="623" spans="1:1" ht="15.75" customHeight="1" x14ac:dyDescent="0.15">
      <c r="A623" s="41"/>
    </row>
    <row r="624" spans="1:1" ht="15.75" customHeight="1" x14ac:dyDescent="0.15">
      <c r="A624" s="41"/>
    </row>
    <row r="625" spans="1:1" ht="15.75" customHeight="1" x14ac:dyDescent="0.15">
      <c r="A625" s="41"/>
    </row>
    <row r="626" spans="1:1" ht="15.75" customHeight="1" x14ac:dyDescent="0.15">
      <c r="A626" s="41"/>
    </row>
    <row r="627" spans="1:1" ht="15.75" customHeight="1" x14ac:dyDescent="0.15">
      <c r="A627" s="41"/>
    </row>
    <row r="628" spans="1:1" ht="15.75" customHeight="1" x14ac:dyDescent="0.15">
      <c r="A628" s="41"/>
    </row>
    <row r="629" spans="1:1" ht="15.75" customHeight="1" x14ac:dyDescent="0.15">
      <c r="A629" s="41"/>
    </row>
    <row r="630" spans="1:1" ht="15.75" customHeight="1" x14ac:dyDescent="0.15">
      <c r="A630" s="41"/>
    </row>
    <row r="631" spans="1:1" ht="15.75" customHeight="1" x14ac:dyDescent="0.15">
      <c r="A631" s="41"/>
    </row>
    <row r="632" spans="1:1" ht="15.75" customHeight="1" x14ac:dyDescent="0.15">
      <c r="A632" s="41"/>
    </row>
    <row r="633" spans="1:1" ht="15.75" customHeight="1" x14ac:dyDescent="0.15">
      <c r="A633" s="41"/>
    </row>
    <row r="634" spans="1:1" ht="15.75" customHeight="1" x14ac:dyDescent="0.15">
      <c r="A634" s="41"/>
    </row>
    <row r="635" spans="1:1" ht="15.75" customHeight="1" x14ac:dyDescent="0.15">
      <c r="A635" s="41"/>
    </row>
    <row r="636" spans="1:1" ht="15.75" customHeight="1" x14ac:dyDescent="0.15">
      <c r="A636" s="41"/>
    </row>
    <row r="637" spans="1:1" ht="15.75" customHeight="1" x14ac:dyDescent="0.15">
      <c r="A637" s="41"/>
    </row>
    <row r="638" spans="1:1" ht="15.75" customHeight="1" x14ac:dyDescent="0.15">
      <c r="A638" s="41"/>
    </row>
    <row r="639" spans="1:1" ht="15.75" customHeight="1" x14ac:dyDescent="0.15">
      <c r="A639" s="41"/>
    </row>
    <row r="640" spans="1:1" ht="15.75" customHeight="1" x14ac:dyDescent="0.15">
      <c r="A640" s="41"/>
    </row>
    <row r="641" spans="1:1" ht="15.75" customHeight="1" x14ac:dyDescent="0.15">
      <c r="A641" s="41"/>
    </row>
    <row r="642" spans="1:1" ht="15.75" customHeight="1" x14ac:dyDescent="0.15">
      <c r="A642" s="41"/>
    </row>
    <row r="643" spans="1:1" ht="15.75" customHeight="1" x14ac:dyDescent="0.15">
      <c r="A643" s="41"/>
    </row>
    <row r="644" spans="1:1" ht="15.75" customHeight="1" x14ac:dyDescent="0.15">
      <c r="A644" s="41"/>
    </row>
    <row r="645" spans="1:1" ht="15.75" customHeight="1" x14ac:dyDescent="0.15">
      <c r="A645" s="41"/>
    </row>
    <row r="646" spans="1:1" ht="15.75" customHeight="1" x14ac:dyDescent="0.15">
      <c r="A646" s="41"/>
    </row>
    <row r="647" spans="1:1" ht="15.75" customHeight="1" x14ac:dyDescent="0.15">
      <c r="A647" s="41"/>
    </row>
    <row r="648" spans="1:1" ht="15.75" customHeight="1" x14ac:dyDescent="0.15">
      <c r="A648" s="41"/>
    </row>
    <row r="649" spans="1:1" ht="15.75" customHeight="1" x14ac:dyDescent="0.15">
      <c r="A649" s="41"/>
    </row>
    <row r="650" spans="1:1" ht="15.75" customHeight="1" x14ac:dyDescent="0.15">
      <c r="A650" s="41"/>
    </row>
    <row r="651" spans="1:1" ht="15.75" customHeight="1" x14ac:dyDescent="0.15">
      <c r="A651" s="41"/>
    </row>
    <row r="652" spans="1:1" ht="15.75" customHeight="1" x14ac:dyDescent="0.15">
      <c r="A652" s="41"/>
    </row>
    <row r="653" spans="1:1" ht="15.75" customHeight="1" x14ac:dyDescent="0.15">
      <c r="A653" s="41"/>
    </row>
    <row r="654" spans="1:1" ht="15.75" customHeight="1" x14ac:dyDescent="0.15">
      <c r="A654" s="41"/>
    </row>
    <row r="655" spans="1:1" ht="15.75" customHeight="1" x14ac:dyDescent="0.15">
      <c r="A655" s="41"/>
    </row>
    <row r="656" spans="1:1" ht="15.75" customHeight="1" x14ac:dyDescent="0.15">
      <c r="A656" s="41"/>
    </row>
    <row r="657" spans="1:1" ht="15.75" customHeight="1" x14ac:dyDescent="0.15">
      <c r="A657" s="41"/>
    </row>
    <row r="658" spans="1:1" ht="15.75" customHeight="1" x14ac:dyDescent="0.15">
      <c r="A658" s="41"/>
    </row>
    <row r="659" spans="1:1" ht="15.75" customHeight="1" x14ac:dyDescent="0.15">
      <c r="A659" s="41"/>
    </row>
    <row r="660" spans="1:1" ht="15.75" customHeight="1" x14ac:dyDescent="0.15">
      <c r="A660" s="41"/>
    </row>
    <row r="661" spans="1:1" ht="15.75" customHeight="1" x14ac:dyDescent="0.15">
      <c r="A661" s="41"/>
    </row>
    <row r="662" spans="1:1" ht="15.75" customHeight="1" x14ac:dyDescent="0.15">
      <c r="A662" s="41"/>
    </row>
    <row r="663" spans="1:1" ht="15.75" customHeight="1" x14ac:dyDescent="0.15">
      <c r="A663" s="41"/>
    </row>
    <row r="664" spans="1:1" ht="15.75" customHeight="1" x14ac:dyDescent="0.15">
      <c r="A664" s="41"/>
    </row>
    <row r="665" spans="1:1" ht="15.75" customHeight="1" x14ac:dyDescent="0.15">
      <c r="A665" s="41"/>
    </row>
    <row r="666" spans="1:1" ht="15.75" customHeight="1" x14ac:dyDescent="0.15">
      <c r="A666" s="41"/>
    </row>
    <row r="667" spans="1:1" ht="15.75" customHeight="1" x14ac:dyDescent="0.15">
      <c r="A667" s="41"/>
    </row>
    <row r="668" spans="1:1" ht="15.75" customHeight="1" x14ac:dyDescent="0.15">
      <c r="A668" s="41"/>
    </row>
    <row r="669" spans="1:1" ht="15.75" customHeight="1" x14ac:dyDescent="0.15">
      <c r="A669" s="41"/>
    </row>
    <row r="670" spans="1:1" ht="15.75" customHeight="1" x14ac:dyDescent="0.15">
      <c r="A670" s="41"/>
    </row>
    <row r="671" spans="1:1" ht="15.75" customHeight="1" x14ac:dyDescent="0.15">
      <c r="A671" s="41"/>
    </row>
    <row r="672" spans="1:1" ht="15.75" customHeight="1" x14ac:dyDescent="0.15">
      <c r="A672" s="41"/>
    </row>
    <row r="673" spans="1:1" ht="15.75" customHeight="1" x14ac:dyDescent="0.15">
      <c r="A673" s="41"/>
    </row>
    <row r="674" spans="1:1" ht="15.75" customHeight="1" x14ac:dyDescent="0.15">
      <c r="A674" s="41"/>
    </row>
    <row r="675" spans="1:1" ht="15.75" customHeight="1" x14ac:dyDescent="0.15">
      <c r="A675" s="41"/>
    </row>
    <row r="676" spans="1:1" ht="15.75" customHeight="1" x14ac:dyDescent="0.15">
      <c r="A676" s="41"/>
    </row>
    <row r="677" spans="1:1" ht="15.75" customHeight="1" x14ac:dyDescent="0.15">
      <c r="A677" s="41"/>
    </row>
    <row r="678" spans="1:1" ht="15.75" customHeight="1" x14ac:dyDescent="0.15">
      <c r="A678" s="41"/>
    </row>
    <row r="679" spans="1:1" ht="15.75" customHeight="1" x14ac:dyDescent="0.15">
      <c r="A679" s="41"/>
    </row>
    <row r="680" spans="1:1" ht="15.75" customHeight="1" x14ac:dyDescent="0.15">
      <c r="A680" s="41"/>
    </row>
    <row r="681" spans="1:1" ht="15.75" customHeight="1" x14ac:dyDescent="0.15">
      <c r="A681" s="41"/>
    </row>
    <row r="682" spans="1:1" ht="15.75" customHeight="1" x14ac:dyDescent="0.15">
      <c r="A682" s="41"/>
    </row>
    <row r="683" spans="1:1" ht="15.75" customHeight="1" x14ac:dyDescent="0.15">
      <c r="A683" s="41"/>
    </row>
    <row r="684" spans="1:1" ht="15.75" customHeight="1" x14ac:dyDescent="0.15">
      <c r="A684" s="41"/>
    </row>
    <row r="685" spans="1:1" ht="15.75" customHeight="1" x14ac:dyDescent="0.15">
      <c r="A685" s="41"/>
    </row>
    <row r="686" spans="1:1" ht="15.75" customHeight="1" x14ac:dyDescent="0.15">
      <c r="A686" s="41"/>
    </row>
    <row r="687" spans="1:1" ht="15.75" customHeight="1" x14ac:dyDescent="0.15">
      <c r="A687" s="41"/>
    </row>
    <row r="688" spans="1:1" ht="15.75" customHeight="1" x14ac:dyDescent="0.15">
      <c r="A688" s="41"/>
    </row>
    <row r="689" spans="1:1" ht="15.75" customHeight="1" x14ac:dyDescent="0.15">
      <c r="A689" s="41"/>
    </row>
    <row r="690" spans="1:1" ht="15.75" customHeight="1" x14ac:dyDescent="0.15">
      <c r="A690" s="41"/>
    </row>
    <row r="691" spans="1:1" ht="15.75" customHeight="1" x14ac:dyDescent="0.15">
      <c r="A691" s="41"/>
    </row>
    <row r="692" spans="1:1" ht="15.75" customHeight="1" x14ac:dyDescent="0.15">
      <c r="A692" s="41"/>
    </row>
    <row r="693" spans="1:1" ht="15.75" customHeight="1" x14ac:dyDescent="0.15">
      <c r="A693" s="41"/>
    </row>
    <row r="694" spans="1:1" ht="15.75" customHeight="1" x14ac:dyDescent="0.15">
      <c r="A694" s="41"/>
    </row>
    <row r="695" spans="1:1" ht="15.75" customHeight="1" x14ac:dyDescent="0.15">
      <c r="A695" s="41"/>
    </row>
    <row r="696" spans="1:1" ht="15.75" customHeight="1" x14ac:dyDescent="0.15">
      <c r="A696" s="41"/>
    </row>
    <row r="697" spans="1:1" ht="15.75" customHeight="1" x14ac:dyDescent="0.15">
      <c r="A697" s="41"/>
    </row>
    <row r="698" spans="1:1" ht="15.75" customHeight="1" x14ac:dyDescent="0.15">
      <c r="A698" s="41"/>
    </row>
    <row r="699" spans="1:1" ht="15.75" customHeight="1" x14ac:dyDescent="0.15">
      <c r="A699" s="41"/>
    </row>
    <row r="700" spans="1:1" ht="15.75" customHeight="1" x14ac:dyDescent="0.15">
      <c r="A700" s="41"/>
    </row>
    <row r="701" spans="1:1" ht="15.75" customHeight="1" x14ac:dyDescent="0.15">
      <c r="A701" s="41"/>
    </row>
    <row r="702" spans="1:1" ht="15.75" customHeight="1" x14ac:dyDescent="0.15">
      <c r="A702" s="41"/>
    </row>
    <row r="703" spans="1:1" ht="15.75" customHeight="1" x14ac:dyDescent="0.15">
      <c r="A703" s="41"/>
    </row>
    <row r="704" spans="1:1" ht="15.75" customHeight="1" x14ac:dyDescent="0.15">
      <c r="A704" s="41"/>
    </row>
    <row r="705" spans="1:1" ht="15.75" customHeight="1" x14ac:dyDescent="0.15">
      <c r="A705" s="41"/>
    </row>
    <row r="706" spans="1:1" ht="15.75" customHeight="1" x14ac:dyDescent="0.15">
      <c r="A706" s="41"/>
    </row>
    <row r="707" spans="1:1" ht="15.75" customHeight="1" x14ac:dyDescent="0.15">
      <c r="A707" s="41"/>
    </row>
    <row r="708" spans="1:1" ht="15.75" customHeight="1" x14ac:dyDescent="0.15">
      <c r="A708" s="41"/>
    </row>
    <row r="709" spans="1:1" ht="15.75" customHeight="1" x14ac:dyDescent="0.15">
      <c r="A709" s="41"/>
    </row>
    <row r="710" spans="1:1" ht="15.75" customHeight="1" x14ac:dyDescent="0.15">
      <c r="A710" s="41"/>
    </row>
    <row r="711" spans="1:1" ht="15.75" customHeight="1" x14ac:dyDescent="0.15">
      <c r="A711" s="41"/>
    </row>
    <row r="712" spans="1:1" ht="15.75" customHeight="1" x14ac:dyDescent="0.15">
      <c r="A712" s="41"/>
    </row>
    <row r="713" spans="1:1" ht="15.75" customHeight="1" x14ac:dyDescent="0.15">
      <c r="A713" s="41"/>
    </row>
    <row r="714" spans="1:1" ht="15.75" customHeight="1" x14ac:dyDescent="0.15">
      <c r="A714" s="41"/>
    </row>
    <row r="715" spans="1:1" ht="15.75" customHeight="1" x14ac:dyDescent="0.15">
      <c r="A715" s="41"/>
    </row>
    <row r="716" spans="1:1" ht="15.75" customHeight="1" x14ac:dyDescent="0.15">
      <c r="A716" s="41"/>
    </row>
    <row r="717" spans="1:1" ht="15.75" customHeight="1" x14ac:dyDescent="0.15">
      <c r="A717" s="41"/>
    </row>
    <row r="718" spans="1:1" ht="15.75" customHeight="1" x14ac:dyDescent="0.15">
      <c r="A718" s="41"/>
    </row>
    <row r="719" spans="1:1" ht="15.75" customHeight="1" x14ac:dyDescent="0.15">
      <c r="A719" s="41"/>
    </row>
    <row r="720" spans="1:1" ht="15.75" customHeight="1" x14ac:dyDescent="0.15">
      <c r="A720" s="41"/>
    </row>
    <row r="721" spans="1:1" ht="15.75" customHeight="1" x14ac:dyDescent="0.15">
      <c r="A721" s="41"/>
    </row>
    <row r="722" spans="1:1" ht="15.75" customHeight="1" x14ac:dyDescent="0.15">
      <c r="A722" s="41"/>
    </row>
    <row r="723" spans="1:1" ht="15.75" customHeight="1" x14ac:dyDescent="0.15">
      <c r="A723" s="41"/>
    </row>
    <row r="724" spans="1:1" ht="15.75" customHeight="1" x14ac:dyDescent="0.15">
      <c r="A724" s="41"/>
    </row>
    <row r="725" spans="1:1" ht="15.75" customHeight="1" x14ac:dyDescent="0.15">
      <c r="A725" s="41"/>
    </row>
    <row r="726" spans="1:1" ht="15.75" customHeight="1" x14ac:dyDescent="0.15">
      <c r="A726" s="41"/>
    </row>
    <row r="727" spans="1:1" ht="15.75" customHeight="1" x14ac:dyDescent="0.15">
      <c r="A727" s="41"/>
    </row>
    <row r="728" spans="1:1" ht="15.75" customHeight="1" x14ac:dyDescent="0.15">
      <c r="A728" s="41"/>
    </row>
    <row r="729" spans="1:1" ht="15.75" customHeight="1" x14ac:dyDescent="0.15">
      <c r="A729" s="41"/>
    </row>
    <row r="730" spans="1:1" ht="15.75" customHeight="1" x14ac:dyDescent="0.15">
      <c r="A730" s="41"/>
    </row>
    <row r="731" spans="1:1" ht="15.75" customHeight="1" x14ac:dyDescent="0.15">
      <c r="A731" s="41"/>
    </row>
    <row r="732" spans="1:1" ht="15.75" customHeight="1" x14ac:dyDescent="0.15">
      <c r="A732" s="41"/>
    </row>
    <row r="733" spans="1:1" ht="15.75" customHeight="1" x14ac:dyDescent="0.15">
      <c r="A733" s="41"/>
    </row>
    <row r="734" spans="1:1" ht="15.75" customHeight="1" x14ac:dyDescent="0.15">
      <c r="A734" s="41"/>
    </row>
    <row r="735" spans="1:1" ht="15.75" customHeight="1" x14ac:dyDescent="0.15">
      <c r="A735" s="41"/>
    </row>
    <row r="736" spans="1:1" ht="15.75" customHeight="1" x14ac:dyDescent="0.15">
      <c r="A736" s="41"/>
    </row>
    <row r="737" spans="1:1" ht="15.75" customHeight="1" x14ac:dyDescent="0.15">
      <c r="A737" s="41"/>
    </row>
    <row r="738" spans="1:1" ht="15.75" customHeight="1" x14ac:dyDescent="0.15">
      <c r="A738" s="41"/>
    </row>
    <row r="739" spans="1:1" ht="15.75" customHeight="1" x14ac:dyDescent="0.15">
      <c r="A739" s="41"/>
    </row>
    <row r="740" spans="1:1" ht="15.75" customHeight="1" x14ac:dyDescent="0.15">
      <c r="A740" s="41"/>
    </row>
    <row r="741" spans="1:1" ht="15.75" customHeight="1" x14ac:dyDescent="0.15">
      <c r="A741" s="41"/>
    </row>
    <row r="742" spans="1:1" ht="15.75" customHeight="1" x14ac:dyDescent="0.15">
      <c r="A742" s="41"/>
    </row>
    <row r="743" spans="1:1" ht="15.75" customHeight="1" x14ac:dyDescent="0.15">
      <c r="A743" s="41"/>
    </row>
    <row r="744" spans="1:1" ht="15.75" customHeight="1" x14ac:dyDescent="0.15">
      <c r="A744" s="41"/>
    </row>
    <row r="745" spans="1:1" ht="15.75" customHeight="1" x14ac:dyDescent="0.15">
      <c r="A745" s="41"/>
    </row>
    <row r="746" spans="1:1" ht="15.75" customHeight="1" x14ac:dyDescent="0.15">
      <c r="A746" s="41"/>
    </row>
    <row r="747" spans="1:1" ht="15.75" customHeight="1" x14ac:dyDescent="0.15">
      <c r="A747" s="41"/>
    </row>
    <row r="748" spans="1:1" ht="15.75" customHeight="1" x14ac:dyDescent="0.15">
      <c r="A748" s="41"/>
    </row>
    <row r="749" spans="1:1" ht="15.75" customHeight="1" x14ac:dyDescent="0.15">
      <c r="A749" s="41"/>
    </row>
    <row r="750" spans="1:1" ht="15.75" customHeight="1" x14ac:dyDescent="0.15">
      <c r="A750" s="41"/>
    </row>
    <row r="751" spans="1:1" ht="15.75" customHeight="1" x14ac:dyDescent="0.15">
      <c r="A751" s="41"/>
    </row>
    <row r="752" spans="1:1" ht="15.75" customHeight="1" x14ac:dyDescent="0.15">
      <c r="A752" s="41"/>
    </row>
    <row r="753" spans="1:1" ht="15.75" customHeight="1" x14ac:dyDescent="0.15">
      <c r="A753" s="41"/>
    </row>
    <row r="754" spans="1:1" ht="15.75" customHeight="1" x14ac:dyDescent="0.15">
      <c r="A754" s="41"/>
    </row>
    <row r="755" spans="1:1" ht="15.75" customHeight="1" x14ac:dyDescent="0.15">
      <c r="A755" s="41"/>
    </row>
    <row r="756" spans="1:1" ht="15.75" customHeight="1" x14ac:dyDescent="0.15">
      <c r="A756" s="41"/>
    </row>
    <row r="757" spans="1:1" ht="15.75" customHeight="1" x14ac:dyDescent="0.15">
      <c r="A757" s="41"/>
    </row>
    <row r="758" spans="1:1" ht="15.75" customHeight="1" x14ac:dyDescent="0.15">
      <c r="A758" s="41"/>
    </row>
    <row r="759" spans="1:1" ht="15.75" customHeight="1" x14ac:dyDescent="0.15">
      <c r="A759" s="41"/>
    </row>
    <row r="760" spans="1:1" ht="15.75" customHeight="1" x14ac:dyDescent="0.15">
      <c r="A760" s="41"/>
    </row>
    <row r="761" spans="1:1" ht="15.75" customHeight="1" x14ac:dyDescent="0.15">
      <c r="A761" s="41"/>
    </row>
    <row r="762" spans="1:1" ht="15.75" customHeight="1" x14ac:dyDescent="0.15">
      <c r="A762" s="41"/>
    </row>
    <row r="763" spans="1:1" ht="15.75" customHeight="1" x14ac:dyDescent="0.15">
      <c r="A763" s="41"/>
    </row>
    <row r="764" spans="1:1" ht="15.75" customHeight="1" x14ac:dyDescent="0.15">
      <c r="A764" s="41"/>
    </row>
    <row r="765" spans="1:1" ht="15.75" customHeight="1" x14ac:dyDescent="0.15">
      <c r="A765" s="41"/>
    </row>
    <row r="766" spans="1:1" ht="15.75" customHeight="1" x14ac:dyDescent="0.15">
      <c r="A766" s="41"/>
    </row>
    <row r="767" spans="1:1" ht="15.75" customHeight="1" x14ac:dyDescent="0.15">
      <c r="A767" s="41"/>
    </row>
    <row r="768" spans="1:1" ht="15.75" customHeight="1" x14ac:dyDescent="0.15">
      <c r="A768" s="41"/>
    </row>
    <row r="769" spans="1:1" ht="15.75" customHeight="1" x14ac:dyDescent="0.15">
      <c r="A769" s="41"/>
    </row>
    <row r="770" spans="1:1" ht="15.75" customHeight="1" x14ac:dyDescent="0.15">
      <c r="A770" s="41"/>
    </row>
    <row r="771" spans="1:1" ht="15.75" customHeight="1" x14ac:dyDescent="0.15">
      <c r="A771" s="41"/>
    </row>
    <row r="772" spans="1:1" ht="15.75" customHeight="1" x14ac:dyDescent="0.15">
      <c r="A772" s="41"/>
    </row>
    <row r="773" spans="1:1" ht="15.75" customHeight="1" x14ac:dyDescent="0.15">
      <c r="A773" s="41"/>
    </row>
    <row r="774" spans="1:1" ht="15.75" customHeight="1" x14ac:dyDescent="0.15">
      <c r="A774" s="41"/>
    </row>
    <row r="775" spans="1:1" ht="15.75" customHeight="1" x14ac:dyDescent="0.15">
      <c r="A775" s="41"/>
    </row>
    <row r="776" spans="1:1" ht="15.75" customHeight="1" x14ac:dyDescent="0.15">
      <c r="A776" s="41"/>
    </row>
    <row r="777" spans="1:1" ht="15.75" customHeight="1" x14ac:dyDescent="0.15">
      <c r="A777" s="41"/>
    </row>
    <row r="778" spans="1:1" ht="15.75" customHeight="1" x14ac:dyDescent="0.15">
      <c r="A778" s="41"/>
    </row>
    <row r="779" spans="1:1" ht="15.75" customHeight="1" x14ac:dyDescent="0.15">
      <c r="A779" s="41"/>
    </row>
    <row r="780" spans="1:1" ht="15.75" customHeight="1" x14ac:dyDescent="0.15">
      <c r="A780" s="41"/>
    </row>
    <row r="781" spans="1:1" ht="15.75" customHeight="1" x14ac:dyDescent="0.15">
      <c r="A781" s="41"/>
    </row>
    <row r="782" spans="1:1" ht="15.75" customHeight="1" x14ac:dyDescent="0.15">
      <c r="A782" s="41"/>
    </row>
    <row r="783" spans="1:1" ht="15.75" customHeight="1" x14ac:dyDescent="0.15">
      <c r="A783" s="41"/>
    </row>
    <row r="784" spans="1:1" ht="15.75" customHeight="1" x14ac:dyDescent="0.15">
      <c r="A784" s="41"/>
    </row>
    <row r="785" spans="1:1" ht="15.75" customHeight="1" x14ac:dyDescent="0.15">
      <c r="A785" s="41"/>
    </row>
    <row r="786" spans="1:1" ht="15.75" customHeight="1" x14ac:dyDescent="0.15">
      <c r="A786" s="41"/>
    </row>
    <row r="787" spans="1:1" ht="15.75" customHeight="1" x14ac:dyDescent="0.15">
      <c r="A787" s="41"/>
    </row>
    <row r="788" spans="1:1" ht="15.75" customHeight="1" x14ac:dyDescent="0.15">
      <c r="A788" s="41"/>
    </row>
    <row r="789" spans="1:1" ht="15.75" customHeight="1" x14ac:dyDescent="0.15">
      <c r="A789" s="41"/>
    </row>
    <row r="790" spans="1:1" ht="15.75" customHeight="1" x14ac:dyDescent="0.15">
      <c r="A790" s="41"/>
    </row>
    <row r="791" spans="1:1" ht="15.75" customHeight="1" x14ac:dyDescent="0.15">
      <c r="A791" s="41"/>
    </row>
    <row r="792" spans="1:1" ht="15.75" customHeight="1" x14ac:dyDescent="0.15">
      <c r="A792" s="41"/>
    </row>
    <row r="793" spans="1:1" ht="15.75" customHeight="1" x14ac:dyDescent="0.15">
      <c r="A793" s="41"/>
    </row>
    <row r="794" spans="1:1" ht="15.75" customHeight="1" x14ac:dyDescent="0.15">
      <c r="A794" s="41"/>
    </row>
    <row r="795" spans="1:1" ht="15.75" customHeight="1" x14ac:dyDescent="0.15">
      <c r="A795" s="41"/>
    </row>
    <row r="796" spans="1:1" ht="15.75" customHeight="1" x14ac:dyDescent="0.15">
      <c r="A796" s="41"/>
    </row>
    <row r="797" spans="1:1" ht="15.75" customHeight="1" x14ac:dyDescent="0.15">
      <c r="A797" s="41"/>
    </row>
    <row r="798" spans="1:1" ht="15.75" customHeight="1" x14ac:dyDescent="0.15">
      <c r="A798" s="41"/>
    </row>
    <row r="799" spans="1:1" ht="15.75" customHeight="1" x14ac:dyDescent="0.15">
      <c r="A799" s="41"/>
    </row>
    <row r="800" spans="1:1" ht="15.75" customHeight="1" x14ac:dyDescent="0.15">
      <c r="A800" s="41"/>
    </row>
    <row r="801" spans="1:1" ht="15.75" customHeight="1" x14ac:dyDescent="0.15">
      <c r="A801" s="41"/>
    </row>
    <row r="802" spans="1:1" ht="15.75" customHeight="1" x14ac:dyDescent="0.15">
      <c r="A802" s="41"/>
    </row>
    <row r="803" spans="1:1" ht="15.75" customHeight="1" x14ac:dyDescent="0.15">
      <c r="A803" s="41"/>
    </row>
    <row r="804" spans="1:1" ht="15.75" customHeight="1" x14ac:dyDescent="0.15">
      <c r="A804" s="41"/>
    </row>
    <row r="805" spans="1:1" ht="15.75" customHeight="1" x14ac:dyDescent="0.15">
      <c r="A805" s="41"/>
    </row>
    <row r="806" spans="1:1" ht="15.75" customHeight="1" x14ac:dyDescent="0.15">
      <c r="A806" s="41"/>
    </row>
    <row r="807" spans="1:1" ht="15.75" customHeight="1" x14ac:dyDescent="0.15">
      <c r="A807" s="41"/>
    </row>
    <row r="808" spans="1:1" ht="15.75" customHeight="1" x14ac:dyDescent="0.15">
      <c r="A808" s="41"/>
    </row>
    <row r="809" spans="1:1" ht="15.75" customHeight="1" x14ac:dyDescent="0.15">
      <c r="A809" s="41"/>
    </row>
    <row r="810" spans="1:1" ht="15.75" customHeight="1" x14ac:dyDescent="0.15">
      <c r="A810" s="41"/>
    </row>
    <row r="811" spans="1:1" ht="15.75" customHeight="1" x14ac:dyDescent="0.15">
      <c r="A811" s="41"/>
    </row>
    <row r="812" spans="1:1" ht="15.75" customHeight="1" x14ac:dyDescent="0.15">
      <c r="A812" s="41"/>
    </row>
    <row r="813" spans="1:1" ht="15.75" customHeight="1" x14ac:dyDescent="0.15">
      <c r="A813" s="41"/>
    </row>
    <row r="814" spans="1:1" ht="15.75" customHeight="1" x14ac:dyDescent="0.15">
      <c r="A814" s="41"/>
    </row>
    <row r="815" spans="1:1" ht="15.75" customHeight="1" x14ac:dyDescent="0.15">
      <c r="A815" s="41"/>
    </row>
    <row r="816" spans="1:1" ht="15.75" customHeight="1" x14ac:dyDescent="0.15">
      <c r="A816" s="41"/>
    </row>
    <row r="817" spans="1:1" ht="15.75" customHeight="1" x14ac:dyDescent="0.15">
      <c r="A817" s="41"/>
    </row>
    <row r="818" spans="1:1" ht="15.75" customHeight="1" x14ac:dyDescent="0.15">
      <c r="A818" s="41"/>
    </row>
    <row r="819" spans="1:1" ht="15.75" customHeight="1" x14ac:dyDescent="0.15">
      <c r="A819" s="41"/>
    </row>
    <row r="820" spans="1:1" ht="15.75" customHeight="1" x14ac:dyDescent="0.15">
      <c r="A820" s="41"/>
    </row>
    <row r="821" spans="1:1" ht="15.75" customHeight="1" x14ac:dyDescent="0.15">
      <c r="A821" s="41"/>
    </row>
    <row r="822" spans="1:1" ht="15.75" customHeight="1" x14ac:dyDescent="0.15">
      <c r="A822" s="41"/>
    </row>
    <row r="823" spans="1:1" ht="15.75" customHeight="1" x14ac:dyDescent="0.15">
      <c r="A823" s="41"/>
    </row>
    <row r="824" spans="1:1" ht="15.75" customHeight="1" x14ac:dyDescent="0.15">
      <c r="A824" s="41"/>
    </row>
    <row r="825" spans="1:1" ht="15.75" customHeight="1" x14ac:dyDescent="0.15">
      <c r="A825" s="41"/>
    </row>
    <row r="826" spans="1:1" ht="15.75" customHeight="1" x14ac:dyDescent="0.15">
      <c r="A826" s="41"/>
    </row>
    <row r="827" spans="1:1" ht="15.75" customHeight="1" x14ac:dyDescent="0.15">
      <c r="A827" s="41"/>
    </row>
    <row r="828" spans="1:1" ht="15.75" customHeight="1" x14ac:dyDescent="0.15">
      <c r="A828" s="41"/>
    </row>
    <row r="829" spans="1:1" ht="15.75" customHeight="1" x14ac:dyDescent="0.15">
      <c r="A829" s="41"/>
    </row>
    <row r="830" spans="1:1" ht="15.75" customHeight="1" x14ac:dyDescent="0.15">
      <c r="A830" s="41"/>
    </row>
    <row r="831" spans="1:1" ht="15.75" customHeight="1" x14ac:dyDescent="0.15">
      <c r="A831" s="41"/>
    </row>
    <row r="832" spans="1:1" ht="15.75" customHeight="1" x14ac:dyDescent="0.15">
      <c r="A832" s="41"/>
    </row>
    <row r="833" spans="1:1" ht="15.75" customHeight="1" x14ac:dyDescent="0.15">
      <c r="A833" s="41"/>
    </row>
    <row r="834" spans="1:1" ht="15.75" customHeight="1" x14ac:dyDescent="0.15">
      <c r="A834" s="41"/>
    </row>
    <row r="835" spans="1:1" ht="15.75" customHeight="1" x14ac:dyDescent="0.15">
      <c r="A835" s="41"/>
    </row>
    <row r="836" spans="1:1" ht="15.75" customHeight="1" x14ac:dyDescent="0.15">
      <c r="A836" s="41"/>
    </row>
    <row r="837" spans="1:1" ht="15.75" customHeight="1" x14ac:dyDescent="0.15">
      <c r="A837" s="41"/>
    </row>
    <row r="838" spans="1:1" ht="15.75" customHeight="1" x14ac:dyDescent="0.15">
      <c r="A838" s="41"/>
    </row>
    <row r="839" spans="1:1" ht="15.75" customHeight="1" x14ac:dyDescent="0.15">
      <c r="A839" s="41"/>
    </row>
    <row r="840" spans="1:1" ht="15.75" customHeight="1" x14ac:dyDescent="0.15">
      <c r="A840" s="41"/>
    </row>
    <row r="841" spans="1:1" ht="15.75" customHeight="1" x14ac:dyDescent="0.15">
      <c r="A841" s="41"/>
    </row>
    <row r="842" spans="1:1" ht="15.75" customHeight="1" x14ac:dyDescent="0.15">
      <c r="A842" s="41"/>
    </row>
    <row r="843" spans="1:1" ht="15.75" customHeight="1" x14ac:dyDescent="0.15">
      <c r="A843" s="41"/>
    </row>
    <row r="844" spans="1:1" ht="15.75" customHeight="1" x14ac:dyDescent="0.15">
      <c r="A844" s="41"/>
    </row>
    <row r="845" spans="1:1" ht="15.75" customHeight="1" x14ac:dyDescent="0.15">
      <c r="A845" s="41"/>
    </row>
    <row r="846" spans="1:1" ht="15.75" customHeight="1" x14ac:dyDescent="0.15">
      <c r="A846" s="41"/>
    </row>
    <row r="847" spans="1:1" ht="15.75" customHeight="1" x14ac:dyDescent="0.15">
      <c r="A847" s="41"/>
    </row>
    <row r="848" spans="1:1" ht="15.75" customHeight="1" x14ac:dyDescent="0.15">
      <c r="A848" s="41"/>
    </row>
    <row r="849" spans="1:1" ht="15.75" customHeight="1" x14ac:dyDescent="0.15">
      <c r="A849" s="41"/>
    </row>
    <row r="850" spans="1:1" ht="15.75" customHeight="1" x14ac:dyDescent="0.15">
      <c r="A850" s="41"/>
    </row>
    <row r="851" spans="1:1" ht="15.75" customHeight="1" x14ac:dyDescent="0.15">
      <c r="A851" s="41"/>
    </row>
    <row r="852" spans="1:1" ht="15.75" customHeight="1" x14ac:dyDescent="0.15">
      <c r="A852" s="41"/>
    </row>
    <row r="853" spans="1:1" ht="15.75" customHeight="1" x14ac:dyDescent="0.15">
      <c r="A853" s="41"/>
    </row>
    <row r="854" spans="1:1" ht="15.75" customHeight="1" x14ac:dyDescent="0.15">
      <c r="A854" s="41"/>
    </row>
    <row r="855" spans="1:1" ht="15.75" customHeight="1" x14ac:dyDescent="0.15">
      <c r="A855" s="41"/>
    </row>
    <row r="856" spans="1:1" ht="15.75" customHeight="1" x14ac:dyDescent="0.15">
      <c r="A856" s="41"/>
    </row>
    <row r="857" spans="1:1" ht="15.75" customHeight="1" x14ac:dyDescent="0.15">
      <c r="A857" s="41"/>
    </row>
    <row r="858" spans="1:1" ht="15.75" customHeight="1" x14ac:dyDescent="0.15">
      <c r="A858" s="41"/>
    </row>
    <row r="859" spans="1:1" ht="15.75" customHeight="1" x14ac:dyDescent="0.15">
      <c r="A859" s="41"/>
    </row>
    <row r="860" spans="1:1" ht="15.75" customHeight="1" x14ac:dyDescent="0.15">
      <c r="A860" s="41"/>
    </row>
    <row r="861" spans="1:1" ht="15.75" customHeight="1" x14ac:dyDescent="0.15">
      <c r="A861" s="41"/>
    </row>
    <row r="862" spans="1:1" ht="15.75" customHeight="1" x14ac:dyDescent="0.15">
      <c r="A862" s="41"/>
    </row>
    <row r="863" spans="1:1" ht="15.75" customHeight="1" x14ac:dyDescent="0.15">
      <c r="A863" s="41"/>
    </row>
    <row r="864" spans="1:1" ht="15.75" customHeight="1" x14ac:dyDescent="0.15">
      <c r="A864" s="41"/>
    </row>
    <row r="865" spans="1:1" ht="15.75" customHeight="1" x14ac:dyDescent="0.15">
      <c r="A865" s="41"/>
    </row>
    <row r="866" spans="1:1" ht="15.75" customHeight="1" x14ac:dyDescent="0.15">
      <c r="A866" s="41"/>
    </row>
    <row r="867" spans="1:1" ht="15.75" customHeight="1" x14ac:dyDescent="0.15">
      <c r="A867" s="41"/>
    </row>
    <row r="868" spans="1:1" ht="15.75" customHeight="1" x14ac:dyDescent="0.15">
      <c r="A868" s="41"/>
    </row>
    <row r="869" spans="1:1" ht="15.75" customHeight="1" x14ac:dyDescent="0.15">
      <c r="A869" s="41"/>
    </row>
    <row r="870" spans="1:1" ht="15.75" customHeight="1" x14ac:dyDescent="0.15">
      <c r="A870" s="41"/>
    </row>
    <row r="871" spans="1:1" ht="15.75" customHeight="1" x14ac:dyDescent="0.15">
      <c r="A871" s="41"/>
    </row>
    <row r="872" spans="1:1" ht="15.75" customHeight="1" x14ac:dyDescent="0.15">
      <c r="A872" s="41"/>
    </row>
    <row r="873" spans="1:1" ht="15.75" customHeight="1" x14ac:dyDescent="0.15">
      <c r="A873" s="41"/>
    </row>
    <row r="874" spans="1:1" ht="15.75" customHeight="1" x14ac:dyDescent="0.15">
      <c r="A874" s="41"/>
    </row>
    <row r="875" spans="1:1" ht="15.75" customHeight="1" x14ac:dyDescent="0.15">
      <c r="A875" s="41"/>
    </row>
    <row r="876" spans="1:1" ht="15.75" customHeight="1" x14ac:dyDescent="0.15">
      <c r="A876" s="41"/>
    </row>
    <row r="877" spans="1:1" ht="15.75" customHeight="1" x14ac:dyDescent="0.15">
      <c r="A877" s="41"/>
    </row>
    <row r="878" spans="1:1" ht="15.75" customHeight="1" x14ac:dyDescent="0.15">
      <c r="A878" s="41"/>
    </row>
    <row r="879" spans="1:1" ht="15.75" customHeight="1" x14ac:dyDescent="0.15">
      <c r="A879" s="41"/>
    </row>
    <row r="880" spans="1:1" ht="15.75" customHeight="1" x14ac:dyDescent="0.15">
      <c r="A880" s="41"/>
    </row>
    <row r="881" spans="1:1" ht="15.75" customHeight="1" x14ac:dyDescent="0.15">
      <c r="A881" s="41"/>
    </row>
    <row r="882" spans="1:1" ht="15.75" customHeight="1" x14ac:dyDescent="0.15">
      <c r="A882" s="41"/>
    </row>
    <row r="883" spans="1:1" ht="15.75" customHeight="1" x14ac:dyDescent="0.15">
      <c r="A883" s="41"/>
    </row>
    <row r="884" spans="1:1" ht="15.75" customHeight="1" x14ac:dyDescent="0.15">
      <c r="A884" s="41"/>
    </row>
    <row r="885" spans="1:1" ht="15.75" customHeight="1" x14ac:dyDescent="0.15">
      <c r="A885" s="41"/>
    </row>
    <row r="886" spans="1:1" ht="15.75" customHeight="1" x14ac:dyDescent="0.15">
      <c r="A886" s="41"/>
    </row>
    <row r="887" spans="1:1" ht="15.75" customHeight="1" x14ac:dyDescent="0.15">
      <c r="A887" s="41"/>
    </row>
    <row r="888" spans="1:1" ht="15.75" customHeight="1" x14ac:dyDescent="0.15">
      <c r="A888" s="41"/>
    </row>
    <row r="889" spans="1:1" ht="15.75" customHeight="1" x14ac:dyDescent="0.15">
      <c r="A889" s="41"/>
    </row>
    <row r="890" spans="1:1" ht="15.75" customHeight="1" x14ac:dyDescent="0.15">
      <c r="A890" s="41"/>
    </row>
    <row r="891" spans="1:1" ht="15.75" customHeight="1" x14ac:dyDescent="0.15">
      <c r="A891" s="41"/>
    </row>
    <row r="892" spans="1:1" ht="15.75" customHeight="1" x14ac:dyDescent="0.15">
      <c r="A892" s="41"/>
    </row>
    <row r="893" spans="1:1" ht="15.75" customHeight="1" x14ac:dyDescent="0.15">
      <c r="A893" s="41"/>
    </row>
    <row r="894" spans="1:1" ht="15.75" customHeight="1" x14ac:dyDescent="0.15">
      <c r="A894" s="41"/>
    </row>
    <row r="895" spans="1:1" ht="15.75" customHeight="1" x14ac:dyDescent="0.15">
      <c r="A895" s="41"/>
    </row>
    <row r="896" spans="1:1" ht="15.75" customHeight="1" x14ac:dyDescent="0.15">
      <c r="A896" s="41"/>
    </row>
    <row r="897" spans="1:1" ht="15.75" customHeight="1" x14ac:dyDescent="0.15">
      <c r="A897" s="41"/>
    </row>
    <row r="898" spans="1:1" ht="15.75" customHeight="1" x14ac:dyDescent="0.15">
      <c r="A898" s="41"/>
    </row>
    <row r="899" spans="1:1" ht="15.75" customHeight="1" x14ac:dyDescent="0.15">
      <c r="A899" s="41"/>
    </row>
    <row r="900" spans="1:1" ht="15.75" customHeight="1" x14ac:dyDescent="0.15">
      <c r="A900" s="41"/>
    </row>
    <row r="901" spans="1:1" ht="15.75" customHeight="1" x14ac:dyDescent="0.15">
      <c r="A901" s="41"/>
    </row>
    <row r="902" spans="1:1" ht="15.75" customHeight="1" x14ac:dyDescent="0.15">
      <c r="A902" s="41"/>
    </row>
    <row r="903" spans="1:1" ht="15.75" customHeight="1" x14ac:dyDescent="0.15">
      <c r="A903" s="41"/>
    </row>
    <row r="904" spans="1:1" ht="15.75" customHeight="1" x14ac:dyDescent="0.15">
      <c r="A904" s="41"/>
    </row>
    <row r="905" spans="1:1" ht="15.75" customHeight="1" x14ac:dyDescent="0.15">
      <c r="A905" s="41"/>
    </row>
    <row r="906" spans="1:1" ht="15.75" customHeight="1" x14ac:dyDescent="0.15">
      <c r="A906" s="41"/>
    </row>
    <row r="907" spans="1:1" ht="15.75" customHeight="1" x14ac:dyDescent="0.15">
      <c r="A907" s="41"/>
    </row>
    <row r="908" spans="1:1" ht="15.75" customHeight="1" x14ac:dyDescent="0.15">
      <c r="A908" s="41"/>
    </row>
    <row r="909" spans="1:1" ht="15.75" customHeight="1" x14ac:dyDescent="0.15">
      <c r="A909" s="41"/>
    </row>
    <row r="910" spans="1:1" ht="15.75" customHeight="1" x14ac:dyDescent="0.15">
      <c r="A910" s="41"/>
    </row>
    <row r="911" spans="1:1" ht="15.75" customHeight="1" x14ac:dyDescent="0.15">
      <c r="A911" s="41"/>
    </row>
    <row r="912" spans="1:1" ht="15.75" customHeight="1" x14ac:dyDescent="0.15">
      <c r="A912" s="41"/>
    </row>
    <row r="913" spans="1:1" ht="15.75" customHeight="1" x14ac:dyDescent="0.15">
      <c r="A913" s="41"/>
    </row>
    <row r="914" spans="1:1" ht="15.75" customHeight="1" x14ac:dyDescent="0.15">
      <c r="A914" s="41"/>
    </row>
    <row r="915" spans="1:1" ht="15.75" customHeight="1" x14ac:dyDescent="0.15">
      <c r="A915" s="41"/>
    </row>
    <row r="916" spans="1:1" ht="15.75" customHeight="1" x14ac:dyDescent="0.15">
      <c r="A916" s="41"/>
    </row>
    <row r="917" spans="1:1" ht="15.75" customHeight="1" x14ac:dyDescent="0.15">
      <c r="A917" s="41"/>
    </row>
    <row r="918" spans="1:1" ht="15.75" customHeight="1" x14ac:dyDescent="0.15">
      <c r="A918" s="41"/>
    </row>
    <row r="919" spans="1:1" ht="15.75" customHeight="1" x14ac:dyDescent="0.15">
      <c r="A919" s="41"/>
    </row>
    <row r="920" spans="1:1" ht="15.75" customHeight="1" x14ac:dyDescent="0.15">
      <c r="A920" s="41"/>
    </row>
    <row r="921" spans="1:1" ht="15.75" customHeight="1" x14ac:dyDescent="0.15">
      <c r="A921" s="41"/>
    </row>
    <row r="922" spans="1:1" ht="15.75" customHeight="1" x14ac:dyDescent="0.15">
      <c r="A922" s="41"/>
    </row>
    <row r="923" spans="1:1" ht="15.75" customHeight="1" x14ac:dyDescent="0.15">
      <c r="A923" s="41"/>
    </row>
    <row r="924" spans="1:1" ht="15.75" customHeight="1" x14ac:dyDescent="0.15">
      <c r="A924" s="41"/>
    </row>
    <row r="925" spans="1:1" ht="15.75" customHeight="1" x14ac:dyDescent="0.15">
      <c r="A925" s="41"/>
    </row>
    <row r="926" spans="1:1" ht="15.75" customHeight="1" x14ac:dyDescent="0.15">
      <c r="A926" s="41"/>
    </row>
    <row r="927" spans="1:1" ht="15.75" customHeight="1" x14ac:dyDescent="0.15">
      <c r="A927" s="41"/>
    </row>
    <row r="928" spans="1:1" ht="15.75" customHeight="1" x14ac:dyDescent="0.15">
      <c r="A928" s="41"/>
    </row>
    <row r="929" spans="1:1" ht="15.75" customHeight="1" x14ac:dyDescent="0.15">
      <c r="A929" s="41"/>
    </row>
    <row r="930" spans="1:1" ht="15.75" customHeight="1" x14ac:dyDescent="0.15">
      <c r="A930" s="41"/>
    </row>
    <row r="931" spans="1:1" ht="15.75" customHeight="1" x14ac:dyDescent="0.15">
      <c r="A931" s="41"/>
    </row>
    <row r="932" spans="1:1" ht="15.75" customHeight="1" x14ac:dyDescent="0.15">
      <c r="A932" s="41"/>
    </row>
    <row r="933" spans="1:1" ht="15.75" customHeight="1" x14ac:dyDescent="0.15">
      <c r="A933" s="41"/>
    </row>
    <row r="934" spans="1:1" ht="15.75" customHeight="1" x14ac:dyDescent="0.15">
      <c r="A934" s="41"/>
    </row>
    <row r="935" spans="1:1" ht="15.75" customHeight="1" x14ac:dyDescent="0.15">
      <c r="A935" s="41"/>
    </row>
    <row r="936" spans="1:1" ht="15.75" customHeight="1" x14ac:dyDescent="0.15">
      <c r="A936" s="41"/>
    </row>
    <row r="937" spans="1:1" ht="15.75" customHeight="1" x14ac:dyDescent="0.15">
      <c r="A937" s="41"/>
    </row>
    <row r="938" spans="1:1" ht="15.75" customHeight="1" x14ac:dyDescent="0.15">
      <c r="A938" s="41"/>
    </row>
    <row r="939" spans="1:1" ht="15.75" customHeight="1" x14ac:dyDescent="0.15">
      <c r="A939" s="41"/>
    </row>
    <row r="940" spans="1:1" ht="15.75" customHeight="1" x14ac:dyDescent="0.15">
      <c r="A940" s="41"/>
    </row>
    <row r="941" spans="1:1" ht="15.75" customHeight="1" x14ac:dyDescent="0.15">
      <c r="A941" s="41"/>
    </row>
    <row r="942" spans="1:1" ht="15.75" customHeight="1" x14ac:dyDescent="0.15">
      <c r="A942" s="41"/>
    </row>
    <row r="943" spans="1:1" ht="15.75" customHeight="1" x14ac:dyDescent="0.15">
      <c r="A943" s="41"/>
    </row>
    <row r="944" spans="1:1" ht="15.75" customHeight="1" x14ac:dyDescent="0.15">
      <c r="A944" s="41"/>
    </row>
    <row r="945" spans="1:1" ht="15.75" customHeight="1" x14ac:dyDescent="0.15">
      <c r="A945" s="41"/>
    </row>
    <row r="946" spans="1:1" ht="15.75" customHeight="1" x14ac:dyDescent="0.15">
      <c r="A946" s="41"/>
    </row>
    <row r="947" spans="1:1" ht="15.75" customHeight="1" x14ac:dyDescent="0.15">
      <c r="A947" s="41"/>
    </row>
    <row r="948" spans="1:1" ht="15.75" customHeight="1" x14ac:dyDescent="0.15">
      <c r="A948" s="41"/>
    </row>
    <row r="949" spans="1:1" ht="15.75" customHeight="1" x14ac:dyDescent="0.15">
      <c r="A949" s="41"/>
    </row>
    <row r="950" spans="1:1" ht="15.75" customHeight="1" x14ac:dyDescent="0.15">
      <c r="A950" s="41"/>
    </row>
    <row r="951" spans="1:1" ht="15.75" customHeight="1" x14ac:dyDescent="0.15">
      <c r="A951" s="41"/>
    </row>
    <row r="952" spans="1:1" ht="15.75" customHeight="1" x14ac:dyDescent="0.15">
      <c r="A952" s="41"/>
    </row>
    <row r="953" spans="1:1" ht="15.75" customHeight="1" x14ac:dyDescent="0.15">
      <c r="A953" s="41"/>
    </row>
    <row r="954" spans="1:1" ht="15.75" customHeight="1" x14ac:dyDescent="0.15">
      <c r="A954" s="41"/>
    </row>
    <row r="955" spans="1:1" ht="15.75" customHeight="1" x14ac:dyDescent="0.15">
      <c r="A955" s="41"/>
    </row>
    <row r="956" spans="1:1" ht="15.75" customHeight="1" x14ac:dyDescent="0.15">
      <c r="A956" s="41"/>
    </row>
    <row r="957" spans="1:1" ht="15.75" customHeight="1" x14ac:dyDescent="0.15">
      <c r="A957" s="41"/>
    </row>
    <row r="958" spans="1:1" ht="15.75" customHeight="1" x14ac:dyDescent="0.15">
      <c r="A958" s="41"/>
    </row>
    <row r="959" spans="1:1" ht="15.75" customHeight="1" x14ac:dyDescent="0.15">
      <c r="A959" s="41"/>
    </row>
    <row r="960" spans="1:1" ht="15.75" customHeight="1" x14ac:dyDescent="0.15">
      <c r="A960" s="41"/>
    </row>
    <row r="961" spans="1:1" ht="15.75" customHeight="1" x14ac:dyDescent="0.15">
      <c r="A961" s="41"/>
    </row>
    <row r="962" spans="1:1" ht="15.75" customHeight="1" x14ac:dyDescent="0.15">
      <c r="A962" s="41"/>
    </row>
    <row r="963" spans="1:1" ht="15.75" customHeight="1" x14ac:dyDescent="0.15">
      <c r="A963" s="41"/>
    </row>
    <row r="964" spans="1:1" ht="15.75" customHeight="1" x14ac:dyDescent="0.15">
      <c r="A964" s="41"/>
    </row>
    <row r="965" spans="1:1" ht="15.75" customHeight="1" x14ac:dyDescent="0.15">
      <c r="A965" s="41"/>
    </row>
    <row r="966" spans="1:1" ht="15.75" customHeight="1" x14ac:dyDescent="0.15">
      <c r="A966" s="41"/>
    </row>
    <row r="967" spans="1:1" ht="15.75" customHeight="1" x14ac:dyDescent="0.15">
      <c r="A967" s="41"/>
    </row>
    <row r="968" spans="1:1" ht="15.75" customHeight="1" x14ac:dyDescent="0.15">
      <c r="A968" s="41"/>
    </row>
    <row r="969" spans="1:1" ht="15.75" customHeight="1" x14ac:dyDescent="0.15">
      <c r="A969" s="41"/>
    </row>
    <row r="970" spans="1:1" ht="15.75" customHeight="1" x14ac:dyDescent="0.15">
      <c r="A970" s="41"/>
    </row>
    <row r="971" spans="1:1" ht="15.75" customHeight="1" x14ac:dyDescent="0.15">
      <c r="A971" s="41"/>
    </row>
    <row r="972" spans="1:1" ht="15.75" customHeight="1" x14ac:dyDescent="0.15">
      <c r="A972" s="41"/>
    </row>
    <row r="973" spans="1:1" ht="15.75" customHeight="1" x14ac:dyDescent="0.15">
      <c r="A973" s="41"/>
    </row>
    <row r="974" spans="1:1" ht="15.75" customHeight="1" x14ac:dyDescent="0.15">
      <c r="A974" s="41"/>
    </row>
    <row r="975" spans="1:1" ht="15.75" customHeight="1" x14ac:dyDescent="0.15">
      <c r="A975" s="41"/>
    </row>
    <row r="976" spans="1:1" ht="15.75" customHeight="1" x14ac:dyDescent="0.15">
      <c r="A976" s="41"/>
    </row>
    <row r="977" spans="1:1" ht="15.75" customHeight="1" x14ac:dyDescent="0.15">
      <c r="A977" s="41"/>
    </row>
    <row r="978" spans="1:1" ht="15.75" customHeight="1" x14ac:dyDescent="0.15">
      <c r="A978" s="41"/>
    </row>
    <row r="979" spans="1:1" ht="15.75" customHeight="1" x14ac:dyDescent="0.15">
      <c r="A979" s="41"/>
    </row>
    <row r="980" spans="1:1" ht="15.75" customHeight="1" x14ac:dyDescent="0.15">
      <c r="A980" s="41"/>
    </row>
    <row r="981" spans="1:1" ht="15.75" customHeight="1" x14ac:dyDescent="0.15">
      <c r="A981" s="41"/>
    </row>
    <row r="982" spans="1:1" ht="15.75" customHeight="1" x14ac:dyDescent="0.15">
      <c r="A982" s="41"/>
    </row>
    <row r="983" spans="1:1" ht="15.75" customHeight="1" x14ac:dyDescent="0.15">
      <c r="A983" s="41"/>
    </row>
    <row r="984" spans="1:1" ht="15.75" customHeight="1" x14ac:dyDescent="0.15">
      <c r="A984" s="41"/>
    </row>
    <row r="985" spans="1:1" ht="15.75" customHeight="1" x14ac:dyDescent="0.15">
      <c r="A985" s="41"/>
    </row>
    <row r="986" spans="1:1" ht="15.75" customHeight="1" x14ac:dyDescent="0.15">
      <c r="A986" s="41"/>
    </row>
    <row r="987" spans="1:1" ht="15.75" customHeight="1" x14ac:dyDescent="0.15">
      <c r="A987" s="41"/>
    </row>
    <row r="988" spans="1:1" ht="15.75" customHeight="1" x14ac:dyDescent="0.15">
      <c r="A988" s="41"/>
    </row>
    <row r="989" spans="1:1" ht="15.75" customHeight="1" x14ac:dyDescent="0.15">
      <c r="A989" s="41"/>
    </row>
    <row r="990" spans="1:1" ht="15.75" customHeight="1" x14ac:dyDescent="0.15">
      <c r="A990" s="41"/>
    </row>
    <row r="991" spans="1:1" ht="15.75" customHeight="1" x14ac:dyDescent="0.15">
      <c r="A991" s="41"/>
    </row>
    <row r="992" spans="1:1" ht="15.75" customHeight="1" x14ac:dyDescent="0.15">
      <c r="A992" s="41"/>
    </row>
    <row r="993" spans="1:1" ht="15.75" customHeight="1" x14ac:dyDescent="0.15">
      <c r="A993" s="41"/>
    </row>
    <row r="994" spans="1:1" ht="15.75" customHeight="1" x14ac:dyDescent="0.15">
      <c r="A994" s="41"/>
    </row>
    <row r="995" spans="1:1" ht="15.75" customHeight="1" x14ac:dyDescent="0.15">
      <c r="A995" s="41"/>
    </row>
    <row r="996" spans="1:1" ht="15.75" customHeight="1" x14ac:dyDescent="0.15">
      <c r="A996" s="41"/>
    </row>
    <row r="997" spans="1:1" ht="15.75" customHeight="1" x14ac:dyDescent="0.15">
      <c r="A997" s="41"/>
    </row>
    <row r="998" spans="1:1" ht="15.75" customHeight="1" x14ac:dyDescent="0.15">
      <c r="A998" s="41"/>
    </row>
    <row r="999" spans="1:1" ht="15.75" customHeight="1" x14ac:dyDescent="0.15">
      <c r="A999" s="41"/>
    </row>
    <row r="1000" spans="1:1" ht="15.75" customHeight="1" x14ac:dyDescent="0.15">
      <c r="A1000" s="41"/>
    </row>
    <row r="1001" spans="1:1" ht="15.75" customHeight="1" x14ac:dyDescent="0.15">
      <c r="A1001"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20"/>
  <sheetViews>
    <sheetView workbookViewId="0"/>
  </sheetViews>
  <sheetFormatPr baseColWidth="10" defaultColWidth="14.5" defaultRowHeight="15.75" customHeight="1" x14ac:dyDescent="0.15"/>
  <sheetData>
    <row r="1" spans="1:2" ht="15" x14ac:dyDescent="0.2">
      <c r="A1" s="53" t="s">
        <v>28</v>
      </c>
      <c r="B1" s="54" t="s">
        <v>29</v>
      </c>
    </row>
    <row r="2" spans="1:2" ht="15" x14ac:dyDescent="0.2">
      <c r="A2" s="55">
        <v>7002</v>
      </c>
      <c r="B2" s="56">
        <v>65091</v>
      </c>
    </row>
    <row r="3" spans="1:2" ht="15" x14ac:dyDescent="0.2">
      <c r="A3" s="55">
        <v>7008</v>
      </c>
      <c r="B3" s="56">
        <v>23589</v>
      </c>
    </row>
    <row r="4" spans="1:2" ht="15" x14ac:dyDescent="0.2">
      <c r="A4" s="53">
        <v>7020</v>
      </c>
      <c r="B4" s="56">
        <v>12403</v>
      </c>
    </row>
    <row r="5" spans="1:2" ht="15" x14ac:dyDescent="0.2">
      <c r="A5" s="55">
        <v>7024</v>
      </c>
      <c r="B5" s="56">
        <v>37430</v>
      </c>
    </row>
    <row r="6" spans="1:2" ht="15" x14ac:dyDescent="0.2">
      <c r="A6" s="55">
        <v>7036</v>
      </c>
      <c r="B6" s="56">
        <v>43845</v>
      </c>
    </row>
    <row r="7" spans="1:2" ht="15" x14ac:dyDescent="0.2">
      <c r="A7" s="55">
        <v>7064</v>
      </c>
      <c r="B7" s="56">
        <v>3864</v>
      </c>
    </row>
    <row r="8" spans="1:2" ht="15" x14ac:dyDescent="0.2">
      <c r="A8" s="55">
        <v>7077</v>
      </c>
      <c r="B8" s="56">
        <v>2627</v>
      </c>
    </row>
    <row r="9" spans="1:2" ht="15" x14ac:dyDescent="0.2">
      <c r="A9" s="55">
        <v>7202</v>
      </c>
      <c r="B9" s="56">
        <v>41671</v>
      </c>
    </row>
    <row r="10" spans="1:2" ht="15" x14ac:dyDescent="0.2">
      <c r="A10" s="55">
        <v>7206</v>
      </c>
      <c r="B10" s="56">
        <v>26995</v>
      </c>
    </row>
    <row r="11" spans="1:2" ht="15" x14ac:dyDescent="0.2">
      <c r="A11" s="55">
        <v>7305</v>
      </c>
      <c r="B11" s="56">
        <v>64994</v>
      </c>
    </row>
    <row r="12" spans="1:2" ht="15" x14ac:dyDescent="0.2">
      <c r="A12" s="55">
        <v>7620</v>
      </c>
      <c r="B12" s="56">
        <v>1547</v>
      </c>
    </row>
    <row r="13" spans="1:2" ht="15" x14ac:dyDescent="0.2">
      <c r="A13" s="55">
        <v>7632</v>
      </c>
      <c r="B13" s="56">
        <v>5453</v>
      </c>
    </row>
    <row r="14" spans="1:2" ht="15" x14ac:dyDescent="0.2">
      <c r="A14" s="55">
        <v>7670</v>
      </c>
      <c r="B14" s="56">
        <v>14632</v>
      </c>
    </row>
    <row r="15" spans="1:2" ht="15" x14ac:dyDescent="0.2">
      <c r="A15" s="55">
        <v>8861</v>
      </c>
      <c r="B15" s="56">
        <v>53538</v>
      </c>
    </row>
    <row r="16" spans="1:2" ht="15" x14ac:dyDescent="0.2">
      <c r="A16" s="55">
        <v>10001</v>
      </c>
      <c r="B16" s="56">
        <v>24117</v>
      </c>
    </row>
    <row r="17" spans="1:2" ht="15" x14ac:dyDescent="0.2">
      <c r="A17" s="55">
        <v>10002</v>
      </c>
      <c r="B17" s="56">
        <v>74479</v>
      </c>
    </row>
    <row r="18" spans="1:2" ht="15" x14ac:dyDescent="0.2">
      <c r="A18" s="55">
        <v>10003</v>
      </c>
      <c r="B18" s="56">
        <v>53977</v>
      </c>
    </row>
    <row r="19" spans="1:2" ht="15" x14ac:dyDescent="0.2">
      <c r="A19" s="55">
        <v>10004</v>
      </c>
      <c r="B19" s="56">
        <v>3335</v>
      </c>
    </row>
    <row r="20" spans="1:2" ht="15" x14ac:dyDescent="0.2">
      <c r="A20" s="55">
        <v>10005</v>
      </c>
      <c r="B20" s="56">
        <v>8701</v>
      </c>
    </row>
    <row r="21" spans="1:2" ht="15" x14ac:dyDescent="0.2">
      <c r="A21" s="55">
        <v>10006</v>
      </c>
      <c r="B21" s="56">
        <v>3092</v>
      </c>
    </row>
    <row r="22" spans="1:2" ht="15" x14ac:dyDescent="0.2">
      <c r="A22" s="55">
        <v>10007</v>
      </c>
      <c r="B22" s="56">
        <v>7408</v>
      </c>
    </row>
    <row r="23" spans="1:2" ht="15" x14ac:dyDescent="0.2">
      <c r="A23" s="55">
        <v>10009</v>
      </c>
      <c r="B23" s="56">
        <v>58293</v>
      </c>
    </row>
    <row r="24" spans="1:2" ht="15" x14ac:dyDescent="0.2">
      <c r="A24" s="55">
        <v>10010</v>
      </c>
      <c r="B24" s="56">
        <v>35906</v>
      </c>
    </row>
    <row r="25" spans="1:2" ht="15" x14ac:dyDescent="0.2">
      <c r="A25" s="55">
        <v>10011</v>
      </c>
      <c r="B25" s="56">
        <v>49949</v>
      </c>
    </row>
    <row r="26" spans="1:2" ht="15" x14ac:dyDescent="0.2">
      <c r="A26" s="55">
        <v>10012</v>
      </c>
      <c r="B26" s="56">
        <v>23318</v>
      </c>
    </row>
    <row r="27" spans="1:2" ht="15" x14ac:dyDescent="0.2">
      <c r="A27" s="55">
        <v>10013</v>
      </c>
      <c r="B27" s="56">
        <v>28799</v>
      </c>
    </row>
    <row r="28" spans="1:2" ht="15" x14ac:dyDescent="0.2">
      <c r="A28" s="55">
        <v>10014</v>
      </c>
      <c r="B28" s="56">
        <v>30344</v>
      </c>
    </row>
    <row r="29" spans="1:2" ht="15" x14ac:dyDescent="0.2">
      <c r="A29" s="55">
        <v>10016</v>
      </c>
      <c r="B29" s="56">
        <v>52886</v>
      </c>
    </row>
    <row r="30" spans="1:2" ht="15" x14ac:dyDescent="0.2">
      <c r="A30" s="55">
        <v>10017</v>
      </c>
      <c r="B30" s="56">
        <v>15846</v>
      </c>
    </row>
    <row r="31" spans="1:2" ht="15" x14ac:dyDescent="0.2">
      <c r="A31" s="55">
        <v>10018</v>
      </c>
      <c r="B31" s="56">
        <v>8806</v>
      </c>
    </row>
    <row r="32" spans="1:2" ht="15" x14ac:dyDescent="0.2">
      <c r="A32" s="55">
        <v>10019</v>
      </c>
      <c r="B32" s="56">
        <v>45498</v>
      </c>
    </row>
    <row r="33" spans="1:2" ht="15" x14ac:dyDescent="0.2">
      <c r="A33" s="55">
        <v>10020</v>
      </c>
      <c r="B33" s="56">
        <v>0</v>
      </c>
    </row>
    <row r="34" spans="1:2" ht="15" x14ac:dyDescent="0.2">
      <c r="A34" s="55">
        <v>10021</v>
      </c>
      <c r="B34" s="56">
        <v>44280</v>
      </c>
    </row>
    <row r="35" spans="1:2" ht="15" x14ac:dyDescent="0.2">
      <c r="A35" s="55">
        <v>10022</v>
      </c>
      <c r="B35" s="56">
        <v>31130</v>
      </c>
    </row>
    <row r="36" spans="1:2" ht="15" x14ac:dyDescent="0.2">
      <c r="A36" s="55">
        <v>10023</v>
      </c>
      <c r="B36" s="56">
        <v>62541</v>
      </c>
    </row>
    <row r="37" spans="1:2" ht="15" x14ac:dyDescent="0.2">
      <c r="A37" s="55">
        <v>10024</v>
      </c>
      <c r="B37" s="56">
        <v>58102</v>
      </c>
    </row>
    <row r="38" spans="1:2" ht="15" x14ac:dyDescent="0.2">
      <c r="A38" s="55">
        <v>10025</v>
      </c>
      <c r="B38" s="56">
        <v>92251</v>
      </c>
    </row>
    <row r="39" spans="1:2" ht="15" x14ac:dyDescent="0.2">
      <c r="A39" s="55">
        <v>10026</v>
      </c>
      <c r="B39" s="56">
        <v>38585</v>
      </c>
    </row>
    <row r="40" spans="1:2" ht="15" x14ac:dyDescent="0.2">
      <c r="A40" s="55">
        <v>10027</v>
      </c>
      <c r="B40" s="56">
        <v>64988</v>
      </c>
    </row>
    <row r="41" spans="1:2" ht="15" x14ac:dyDescent="0.2">
      <c r="A41" s="55">
        <v>10028</v>
      </c>
      <c r="B41" s="56">
        <v>46768</v>
      </c>
    </row>
    <row r="42" spans="1:2" ht="15" x14ac:dyDescent="0.2">
      <c r="A42" s="55">
        <v>10029</v>
      </c>
      <c r="B42" s="56">
        <v>76713</v>
      </c>
    </row>
    <row r="43" spans="1:2" ht="15" x14ac:dyDescent="0.2">
      <c r="A43" s="55">
        <v>10030</v>
      </c>
      <c r="B43" s="56">
        <v>31060</v>
      </c>
    </row>
    <row r="44" spans="1:2" ht="15" x14ac:dyDescent="0.2">
      <c r="A44" s="55">
        <v>10031</v>
      </c>
      <c r="B44" s="56">
        <v>59586</v>
      </c>
    </row>
    <row r="45" spans="1:2" ht="15" x14ac:dyDescent="0.2">
      <c r="A45" s="55">
        <v>10032</v>
      </c>
      <c r="B45" s="56">
        <v>63214</v>
      </c>
    </row>
    <row r="46" spans="1:2" ht="15" x14ac:dyDescent="0.2">
      <c r="A46" s="55">
        <v>10033</v>
      </c>
      <c r="B46" s="56">
        <v>58349</v>
      </c>
    </row>
    <row r="47" spans="1:2" ht="15" x14ac:dyDescent="0.2">
      <c r="A47" s="55">
        <v>10034</v>
      </c>
      <c r="B47" s="56">
        <v>42399</v>
      </c>
    </row>
    <row r="48" spans="1:2" ht="15" x14ac:dyDescent="0.2">
      <c r="A48" s="55">
        <v>10035</v>
      </c>
      <c r="B48" s="56">
        <v>36048</v>
      </c>
    </row>
    <row r="49" spans="1:2" ht="15" x14ac:dyDescent="0.2">
      <c r="A49" s="55">
        <v>10036</v>
      </c>
      <c r="B49" s="56">
        <v>28487</v>
      </c>
    </row>
    <row r="50" spans="1:2" ht="15" x14ac:dyDescent="0.2">
      <c r="A50" s="55">
        <v>10037</v>
      </c>
      <c r="B50" s="56">
        <v>20462</v>
      </c>
    </row>
    <row r="51" spans="1:2" ht="15" x14ac:dyDescent="0.2">
      <c r="A51" s="55">
        <v>10038</v>
      </c>
      <c r="B51" s="56">
        <v>23311</v>
      </c>
    </row>
    <row r="52" spans="1:2" ht="15" x14ac:dyDescent="0.2">
      <c r="A52" s="55">
        <v>10039</v>
      </c>
      <c r="B52" s="56">
        <v>27854</v>
      </c>
    </row>
    <row r="53" spans="1:2" ht="15" x14ac:dyDescent="0.2">
      <c r="A53" s="55">
        <v>10040</v>
      </c>
      <c r="B53" s="56">
        <v>44800</v>
      </c>
    </row>
    <row r="54" spans="1:2" ht="15" x14ac:dyDescent="0.2">
      <c r="A54" s="55">
        <v>10044</v>
      </c>
      <c r="B54" s="56">
        <v>12440</v>
      </c>
    </row>
    <row r="55" spans="1:2" ht="15" x14ac:dyDescent="0.2">
      <c r="A55" s="55">
        <v>10065</v>
      </c>
      <c r="B55" s="56">
        <v>29530</v>
      </c>
    </row>
    <row r="56" spans="1:2" ht="15" x14ac:dyDescent="0.2">
      <c r="A56" s="55">
        <v>10069</v>
      </c>
      <c r="B56" s="56">
        <v>6051</v>
      </c>
    </row>
    <row r="57" spans="1:2" ht="15" x14ac:dyDescent="0.2">
      <c r="A57" s="55">
        <v>10075</v>
      </c>
      <c r="B57" s="56">
        <v>22252</v>
      </c>
    </row>
    <row r="58" spans="1:2" ht="15" x14ac:dyDescent="0.2">
      <c r="A58" s="55">
        <v>10103</v>
      </c>
      <c r="B58" s="56">
        <v>0</v>
      </c>
    </row>
    <row r="59" spans="1:2" ht="15" x14ac:dyDescent="0.2">
      <c r="A59" s="55">
        <v>10110</v>
      </c>
      <c r="B59" s="56">
        <v>0</v>
      </c>
    </row>
    <row r="60" spans="1:2" ht="15" x14ac:dyDescent="0.2">
      <c r="A60" s="55">
        <v>10111</v>
      </c>
      <c r="B60" s="56">
        <v>0</v>
      </c>
    </row>
    <row r="61" spans="1:2" ht="15" x14ac:dyDescent="0.2">
      <c r="A61" s="55">
        <v>10112</v>
      </c>
      <c r="B61" s="56">
        <v>0</v>
      </c>
    </row>
    <row r="62" spans="1:2" ht="15" x14ac:dyDescent="0.2">
      <c r="A62" s="55">
        <v>10115</v>
      </c>
      <c r="B62" s="56">
        <v>0</v>
      </c>
    </row>
    <row r="63" spans="1:2" ht="15" x14ac:dyDescent="0.2">
      <c r="A63" s="55">
        <v>10119</v>
      </c>
      <c r="B63" s="56">
        <v>0</v>
      </c>
    </row>
    <row r="64" spans="1:2" ht="15" x14ac:dyDescent="0.2">
      <c r="A64" s="55">
        <v>10128</v>
      </c>
      <c r="B64" s="56">
        <v>58636</v>
      </c>
    </row>
    <row r="65" spans="1:2" ht="15" x14ac:dyDescent="0.2">
      <c r="A65" s="55">
        <v>10152</v>
      </c>
      <c r="B65" s="56">
        <v>0</v>
      </c>
    </row>
    <row r="66" spans="1:2" ht="15" x14ac:dyDescent="0.2">
      <c r="A66" s="55">
        <v>10153</v>
      </c>
      <c r="B66" s="56">
        <v>0</v>
      </c>
    </row>
    <row r="67" spans="1:2" ht="15" x14ac:dyDescent="0.2">
      <c r="A67" s="55">
        <v>10154</v>
      </c>
      <c r="B67" s="56">
        <v>0</v>
      </c>
    </row>
    <row r="68" spans="1:2" ht="15" x14ac:dyDescent="0.2">
      <c r="A68" s="55">
        <v>10162</v>
      </c>
      <c r="B68" s="56">
        <v>1486</v>
      </c>
    </row>
    <row r="69" spans="1:2" ht="15" x14ac:dyDescent="0.2">
      <c r="A69" s="55">
        <v>10165</v>
      </c>
      <c r="B69" s="56">
        <v>0</v>
      </c>
    </row>
    <row r="70" spans="1:2" ht="15" x14ac:dyDescent="0.2">
      <c r="A70" s="55">
        <v>10167</v>
      </c>
      <c r="B70" s="56">
        <v>0</v>
      </c>
    </row>
    <row r="71" spans="1:2" ht="15" x14ac:dyDescent="0.2">
      <c r="A71" s="55">
        <v>10168</v>
      </c>
      <c r="B71" s="56">
        <v>0</v>
      </c>
    </row>
    <row r="72" spans="1:2" ht="15" x14ac:dyDescent="0.2">
      <c r="A72" s="55">
        <v>10169</v>
      </c>
      <c r="B72" s="56">
        <v>0</v>
      </c>
    </row>
    <row r="73" spans="1:2" ht="15" x14ac:dyDescent="0.2">
      <c r="A73" s="55">
        <v>10170</v>
      </c>
      <c r="B73" s="56">
        <v>0</v>
      </c>
    </row>
    <row r="74" spans="1:2" ht="15" x14ac:dyDescent="0.2">
      <c r="A74" s="55">
        <v>10171</v>
      </c>
      <c r="B74" s="56">
        <v>0</v>
      </c>
    </row>
    <row r="75" spans="1:2" ht="15" x14ac:dyDescent="0.2">
      <c r="A75" s="55">
        <v>10172</v>
      </c>
      <c r="B75" s="56">
        <v>0</v>
      </c>
    </row>
    <row r="76" spans="1:2" ht="15" x14ac:dyDescent="0.2">
      <c r="A76" s="55">
        <v>10173</v>
      </c>
      <c r="B76" s="56">
        <v>0</v>
      </c>
    </row>
    <row r="77" spans="1:2" ht="15" x14ac:dyDescent="0.2">
      <c r="A77" s="55">
        <v>10174</v>
      </c>
      <c r="B77" s="56">
        <v>0</v>
      </c>
    </row>
    <row r="78" spans="1:2" ht="15" x14ac:dyDescent="0.2">
      <c r="A78" s="55">
        <v>10177</v>
      </c>
      <c r="B78" s="56">
        <v>0</v>
      </c>
    </row>
    <row r="79" spans="1:2" ht="15" x14ac:dyDescent="0.2">
      <c r="A79" s="55">
        <v>10199</v>
      </c>
      <c r="B79" s="56">
        <v>0</v>
      </c>
    </row>
    <row r="80" spans="1:2" ht="15" x14ac:dyDescent="0.2">
      <c r="A80" s="55">
        <v>10271</v>
      </c>
      <c r="B80" s="56">
        <v>0</v>
      </c>
    </row>
    <row r="81" spans="1:2" ht="15" x14ac:dyDescent="0.2">
      <c r="A81" s="55">
        <v>10278</v>
      </c>
      <c r="B81" s="56">
        <v>0</v>
      </c>
    </row>
    <row r="82" spans="1:2" ht="15" x14ac:dyDescent="0.2">
      <c r="A82" s="55">
        <v>10279</v>
      </c>
      <c r="B82" s="56">
        <v>42</v>
      </c>
    </row>
    <row r="83" spans="1:2" ht="15" x14ac:dyDescent="0.2">
      <c r="A83" s="55">
        <v>10280</v>
      </c>
      <c r="B83" s="56">
        <v>9496</v>
      </c>
    </row>
    <row r="84" spans="1:2" ht="15" x14ac:dyDescent="0.2">
      <c r="A84" s="55">
        <v>10282</v>
      </c>
      <c r="B84" s="56">
        <v>5783</v>
      </c>
    </row>
    <row r="85" spans="1:2" ht="15" x14ac:dyDescent="0.2">
      <c r="A85" s="55">
        <v>10301</v>
      </c>
      <c r="B85" s="56">
        <v>38280</v>
      </c>
    </row>
    <row r="86" spans="1:2" ht="15" x14ac:dyDescent="0.2">
      <c r="A86" s="55">
        <v>10302</v>
      </c>
      <c r="B86" s="56">
        <v>18037</v>
      </c>
    </row>
    <row r="87" spans="1:2" ht="15" x14ac:dyDescent="0.2">
      <c r="A87" s="55">
        <v>10303</v>
      </c>
      <c r="B87" s="56">
        <v>27401</v>
      </c>
    </row>
    <row r="88" spans="1:2" ht="15" x14ac:dyDescent="0.2">
      <c r="A88" s="55">
        <v>10304</v>
      </c>
      <c r="B88" s="56">
        <v>41112</v>
      </c>
    </row>
    <row r="89" spans="1:2" ht="15" x14ac:dyDescent="0.2">
      <c r="A89" s="55">
        <v>10305</v>
      </c>
      <c r="B89" s="56">
        <v>42726</v>
      </c>
    </row>
    <row r="90" spans="1:2" ht="15" x14ac:dyDescent="0.2">
      <c r="A90" s="55">
        <v>10306</v>
      </c>
      <c r="B90" s="56">
        <v>53877</v>
      </c>
    </row>
    <row r="91" spans="1:2" ht="15" x14ac:dyDescent="0.2">
      <c r="A91" s="55">
        <v>10307</v>
      </c>
      <c r="B91" s="56">
        <v>14906</v>
      </c>
    </row>
    <row r="92" spans="1:2" ht="15" x14ac:dyDescent="0.2">
      <c r="A92" s="55">
        <v>10308</v>
      </c>
      <c r="B92" s="56">
        <v>29512</v>
      </c>
    </row>
    <row r="93" spans="1:2" ht="15" x14ac:dyDescent="0.2">
      <c r="A93" s="55">
        <v>10309</v>
      </c>
      <c r="B93" s="56">
        <v>34058</v>
      </c>
    </row>
    <row r="94" spans="1:2" ht="15" x14ac:dyDescent="0.2">
      <c r="A94" s="55">
        <v>10310</v>
      </c>
      <c r="B94" s="56">
        <v>23800</v>
      </c>
    </row>
    <row r="95" spans="1:2" ht="15" x14ac:dyDescent="0.2">
      <c r="A95" s="55">
        <v>10311</v>
      </c>
      <c r="B95" s="56">
        <v>0</v>
      </c>
    </row>
    <row r="96" spans="1:2" ht="15" x14ac:dyDescent="0.2">
      <c r="A96" s="55">
        <v>10312</v>
      </c>
      <c r="B96" s="56">
        <v>61392</v>
      </c>
    </row>
    <row r="97" spans="1:2" ht="15" x14ac:dyDescent="0.2">
      <c r="A97" s="55">
        <v>10314</v>
      </c>
      <c r="B97" s="56">
        <v>89792</v>
      </c>
    </row>
    <row r="98" spans="1:2" ht="15" x14ac:dyDescent="0.2">
      <c r="A98" s="55">
        <v>10451</v>
      </c>
      <c r="B98" s="56">
        <v>48136</v>
      </c>
    </row>
    <row r="99" spans="1:2" ht="15" x14ac:dyDescent="0.2">
      <c r="A99" s="55">
        <v>10452</v>
      </c>
      <c r="B99" s="56">
        <v>75452</v>
      </c>
    </row>
    <row r="100" spans="1:2" ht="15" x14ac:dyDescent="0.2">
      <c r="A100" s="55">
        <v>10453</v>
      </c>
      <c r="B100" s="56">
        <v>81716</v>
      </c>
    </row>
    <row r="101" spans="1:2" ht="15" x14ac:dyDescent="0.2">
      <c r="A101" s="55">
        <v>10454</v>
      </c>
      <c r="B101" s="56">
        <v>37212</v>
      </c>
    </row>
    <row r="102" spans="1:2" ht="15" x14ac:dyDescent="0.2">
      <c r="A102" s="55">
        <v>10455</v>
      </c>
      <c r="B102" s="56">
        <v>41951</v>
      </c>
    </row>
    <row r="103" spans="1:2" ht="15" x14ac:dyDescent="0.2">
      <c r="A103" s="55">
        <v>10456</v>
      </c>
      <c r="B103" s="56">
        <v>92717</v>
      </c>
    </row>
    <row r="104" spans="1:2" ht="15" x14ac:dyDescent="0.2">
      <c r="A104" s="55">
        <v>10457</v>
      </c>
      <c r="B104" s="56">
        <v>74822</v>
      </c>
    </row>
    <row r="105" spans="1:2" ht="15" x14ac:dyDescent="0.2">
      <c r="A105" s="55">
        <v>10458</v>
      </c>
      <c r="B105" s="56">
        <v>85620</v>
      </c>
    </row>
    <row r="106" spans="1:2" ht="15" x14ac:dyDescent="0.2">
      <c r="A106" s="55">
        <v>10459</v>
      </c>
      <c r="B106" s="56">
        <v>48780</v>
      </c>
    </row>
    <row r="107" spans="1:2" ht="15" x14ac:dyDescent="0.2">
      <c r="A107" s="55">
        <v>10460</v>
      </c>
      <c r="B107" s="56">
        <v>59432</v>
      </c>
    </row>
    <row r="108" spans="1:2" ht="15" x14ac:dyDescent="0.2">
      <c r="A108" s="55">
        <v>10461</v>
      </c>
      <c r="B108" s="56">
        <v>49690</v>
      </c>
    </row>
    <row r="109" spans="1:2" ht="15" x14ac:dyDescent="0.2">
      <c r="A109" s="55">
        <v>10462</v>
      </c>
      <c r="B109" s="56">
        <v>75714</v>
      </c>
    </row>
    <row r="110" spans="1:2" ht="15" x14ac:dyDescent="0.2">
      <c r="A110" s="55">
        <v>10463</v>
      </c>
      <c r="B110" s="56">
        <v>71132</v>
      </c>
    </row>
    <row r="111" spans="1:2" ht="15" x14ac:dyDescent="0.2">
      <c r="A111" s="55">
        <v>10464</v>
      </c>
      <c r="B111" s="56">
        <v>4531</v>
      </c>
    </row>
    <row r="112" spans="1:2" ht="15" x14ac:dyDescent="0.2">
      <c r="A112" s="55">
        <v>10465</v>
      </c>
      <c r="B112" s="56">
        <v>43671</v>
      </c>
    </row>
    <row r="113" spans="1:2" ht="15" x14ac:dyDescent="0.2">
      <c r="A113" s="55">
        <v>10466</v>
      </c>
      <c r="B113" s="56">
        <v>75039</v>
      </c>
    </row>
    <row r="114" spans="1:2" ht="15" x14ac:dyDescent="0.2">
      <c r="A114" s="55">
        <v>10467</v>
      </c>
      <c r="B114" s="56">
        <v>101255</v>
      </c>
    </row>
    <row r="115" spans="1:2" ht="15" x14ac:dyDescent="0.2">
      <c r="A115" s="55">
        <v>10468</v>
      </c>
      <c r="B115" s="56">
        <v>78881</v>
      </c>
    </row>
    <row r="116" spans="1:2" ht="15" x14ac:dyDescent="0.2">
      <c r="A116" s="55">
        <v>10469</v>
      </c>
      <c r="B116" s="56">
        <v>72384</v>
      </c>
    </row>
    <row r="117" spans="1:2" ht="15" x14ac:dyDescent="0.2">
      <c r="A117" s="55">
        <v>10470</v>
      </c>
      <c r="B117" s="56">
        <v>15716</v>
      </c>
    </row>
    <row r="118" spans="1:2" ht="15" x14ac:dyDescent="0.2">
      <c r="A118" s="55">
        <v>10471</v>
      </c>
      <c r="B118" s="56">
        <v>22422</v>
      </c>
    </row>
    <row r="119" spans="1:2" ht="15" x14ac:dyDescent="0.2">
      <c r="A119" s="55">
        <v>10472</v>
      </c>
      <c r="B119" s="56">
        <v>67948</v>
      </c>
    </row>
    <row r="120" spans="1:2" ht="15" x14ac:dyDescent="0.2">
      <c r="A120" s="55">
        <v>10473</v>
      </c>
      <c r="B120" s="56">
        <v>59579</v>
      </c>
    </row>
    <row r="121" spans="1:2" ht="15" x14ac:dyDescent="0.2">
      <c r="A121" s="55">
        <v>10474</v>
      </c>
      <c r="B121" s="56">
        <v>12179</v>
      </c>
    </row>
    <row r="122" spans="1:2" ht="15" x14ac:dyDescent="0.2">
      <c r="A122" s="55">
        <v>10475</v>
      </c>
      <c r="B122" s="56">
        <v>42818</v>
      </c>
    </row>
    <row r="123" spans="1:2" ht="15" x14ac:dyDescent="0.2">
      <c r="A123" s="55">
        <v>10550</v>
      </c>
      <c r="B123" s="56">
        <v>37429</v>
      </c>
    </row>
    <row r="124" spans="1:2" ht="15" x14ac:dyDescent="0.2">
      <c r="A124" s="55">
        <v>10704</v>
      </c>
      <c r="B124" s="56">
        <v>31683</v>
      </c>
    </row>
    <row r="125" spans="1:2" ht="15" x14ac:dyDescent="0.2">
      <c r="A125" s="55">
        <v>10705</v>
      </c>
      <c r="B125" s="56">
        <v>39944</v>
      </c>
    </row>
    <row r="126" spans="1:2" ht="15" x14ac:dyDescent="0.2">
      <c r="A126" s="55">
        <v>10803</v>
      </c>
      <c r="B126" s="56">
        <v>12510</v>
      </c>
    </row>
    <row r="127" spans="1:2" ht="15" x14ac:dyDescent="0.2">
      <c r="A127" s="55">
        <v>11001</v>
      </c>
      <c r="B127" s="56">
        <v>28021</v>
      </c>
    </row>
    <row r="128" spans="1:2" ht="15" x14ac:dyDescent="0.2">
      <c r="A128" s="55">
        <v>11003</v>
      </c>
      <c r="B128" s="56">
        <v>44572</v>
      </c>
    </row>
    <row r="129" spans="1:2" ht="15" x14ac:dyDescent="0.2">
      <c r="A129" s="55">
        <v>11004</v>
      </c>
      <c r="B129" s="56">
        <v>15098</v>
      </c>
    </row>
    <row r="130" spans="1:2" ht="15" x14ac:dyDescent="0.2">
      <c r="A130" s="55">
        <v>11005</v>
      </c>
      <c r="B130" s="56">
        <v>1759</v>
      </c>
    </row>
    <row r="131" spans="1:2" ht="15" x14ac:dyDescent="0.2">
      <c r="A131" s="55">
        <v>11020</v>
      </c>
      <c r="B131" s="56">
        <v>5774</v>
      </c>
    </row>
    <row r="132" spans="1:2" ht="15" x14ac:dyDescent="0.2">
      <c r="A132" s="55">
        <v>11021</v>
      </c>
      <c r="B132" s="56">
        <v>18245</v>
      </c>
    </row>
    <row r="133" spans="1:2" ht="15" x14ac:dyDescent="0.2">
      <c r="A133" s="55">
        <v>11040</v>
      </c>
      <c r="B133" s="56">
        <v>41592</v>
      </c>
    </row>
    <row r="134" spans="1:2" ht="15" x14ac:dyDescent="0.2">
      <c r="A134" s="55">
        <v>11042</v>
      </c>
      <c r="B134" s="56">
        <v>506</v>
      </c>
    </row>
    <row r="135" spans="1:2" ht="15" x14ac:dyDescent="0.2">
      <c r="A135" s="55">
        <v>11096</v>
      </c>
      <c r="B135" s="56">
        <v>8362</v>
      </c>
    </row>
    <row r="136" spans="1:2" ht="15" x14ac:dyDescent="0.2">
      <c r="A136" s="55">
        <v>11101</v>
      </c>
      <c r="B136" s="56">
        <v>31366</v>
      </c>
    </row>
    <row r="137" spans="1:2" ht="15" x14ac:dyDescent="0.2">
      <c r="A137" s="55">
        <v>11103</v>
      </c>
      <c r="B137" s="56">
        <v>35995</v>
      </c>
    </row>
    <row r="138" spans="1:2" ht="15" x14ac:dyDescent="0.2">
      <c r="A138" s="55">
        <v>11105</v>
      </c>
      <c r="B138" s="56">
        <v>36983</v>
      </c>
    </row>
    <row r="139" spans="1:2" ht="15" x14ac:dyDescent="0.2">
      <c r="A139" s="55">
        <v>11109</v>
      </c>
      <c r="B139" s="56">
        <v>5980</v>
      </c>
    </row>
    <row r="140" spans="1:2" ht="15" x14ac:dyDescent="0.2">
      <c r="A140" s="55">
        <v>11203</v>
      </c>
      <c r="B140" s="56">
        <v>76085</v>
      </c>
    </row>
    <row r="141" spans="1:2" ht="15" x14ac:dyDescent="0.2">
      <c r="A141" s="55">
        <v>11205</v>
      </c>
      <c r="B141" s="56">
        <v>46843</v>
      </c>
    </row>
    <row r="142" spans="1:2" ht="15" x14ac:dyDescent="0.2">
      <c r="A142" s="55">
        <v>11207</v>
      </c>
      <c r="B142" s="56">
        <v>91083</v>
      </c>
    </row>
    <row r="143" spans="1:2" ht="15" x14ac:dyDescent="0.2">
      <c r="A143" s="55">
        <v>11208</v>
      </c>
      <c r="B143" s="56">
        <v>101313</v>
      </c>
    </row>
    <row r="144" spans="1:2" ht="15" x14ac:dyDescent="0.2">
      <c r="A144" s="55">
        <v>11209</v>
      </c>
      <c r="B144" s="56">
        <v>67782</v>
      </c>
    </row>
    <row r="145" spans="1:2" ht="15" x14ac:dyDescent="0.2">
      <c r="A145" s="55">
        <v>11210</v>
      </c>
      <c r="B145" s="56">
        <v>64665</v>
      </c>
    </row>
    <row r="146" spans="1:2" ht="15" x14ac:dyDescent="0.2">
      <c r="A146" s="55">
        <v>11211</v>
      </c>
      <c r="B146" s="56">
        <v>103123</v>
      </c>
    </row>
    <row r="147" spans="1:2" ht="15" x14ac:dyDescent="0.2">
      <c r="A147" s="55">
        <v>11212</v>
      </c>
      <c r="B147" s="56">
        <v>75605</v>
      </c>
    </row>
    <row r="148" spans="1:2" ht="15" x14ac:dyDescent="0.2">
      <c r="A148" s="55">
        <v>11213</v>
      </c>
      <c r="B148" s="56">
        <v>67056</v>
      </c>
    </row>
    <row r="149" spans="1:2" ht="15" x14ac:dyDescent="0.2">
      <c r="A149" s="57">
        <v>0</v>
      </c>
      <c r="B149" s="56">
        <v>2013</v>
      </c>
    </row>
    <row r="150" spans="1:2" ht="15" x14ac:dyDescent="0.2">
      <c r="A150" s="55">
        <v>11214</v>
      </c>
      <c r="B150" s="56">
        <v>92644</v>
      </c>
    </row>
    <row r="151" spans="1:2" ht="15" x14ac:dyDescent="0.2">
      <c r="A151" s="55">
        <v>11215</v>
      </c>
      <c r="B151" s="56">
        <v>69873</v>
      </c>
    </row>
    <row r="152" spans="1:2" ht="15" x14ac:dyDescent="0.2">
      <c r="A152" s="55">
        <v>11216</v>
      </c>
      <c r="B152" s="56">
        <v>57786</v>
      </c>
    </row>
    <row r="153" spans="1:2" ht="15" x14ac:dyDescent="0.2">
      <c r="A153" s="55">
        <v>11217</v>
      </c>
      <c r="B153" s="56">
        <v>41813</v>
      </c>
    </row>
    <row r="154" spans="1:2" ht="15" x14ac:dyDescent="0.2">
      <c r="A154" s="55">
        <v>11218</v>
      </c>
      <c r="B154" s="56">
        <v>72413</v>
      </c>
    </row>
    <row r="155" spans="1:2" ht="15" x14ac:dyDescent="0.2">
      <c r="A155" s="55">
        <v>11219</v>
      </c>
      <c r="B155" s="56">
        <v>89371</v>
      </c>
    </row>
    <row r="156" spans="1:2" ht="15" x14ac:dyDescent="0.2">
      <c r="A156" s="55">
        <v>11220</v>
      </c>
      <c r="B156" s="56">
        <v>93170</v>
      </c>
    </row>
    <row r="157" spans="1:2" ht="15" x14ac:dyDescent="0.2">
      <c r="A157" s="55">
        <v>11221</v>
      </c>
      <c r="B157" s="56">
        <v>83322</v>
      </c>
    </row>
    <row r="158" spans="1:2" ht="15" x14ac:dyDescent="0.2">
      <c r="A158" s="55">
        <v>11222</v>
      </c>
      <c r="B158" s="56">
        <v>36872</v>
      </c>
    </row>
    <row r="159" spans="1:2" ht="15" x14ac:dyDescent="0.2">
      <c r="A159" s="55">
        <v>11223</v>
      </c>
      <c r="B159" s="56">
        <v>81388</v>
      </c>
    </row>
    <row r="160" spans="1:2" ht="15" x14ac:dyDescent="0.2">
      <c r="A160" s="55">
        <v>11224</v>
      </c>
      <c r="B160" s="56">
        <v>45795</v>
      </c>
    </row>
    <row r="161" spans="1:2" ht="15" x14ac:dyDescent="0.2">
      <c r="A161" s="55">
        <v>11225</v>
      </c>
      <c r="B161" s="56">
        <v>56859</v>
      </c>
    </row>
    <row r="162" spans="1:2" ht="15" x14ac:dyDescent="0.2">
      <c r="A162" s="55">
        <v>11226</v>
      </c>
      <c r="B162" s="56">
        <v>99558</v>
      </c>
    </row>
    <row r="163" spans="1:2" ht="15" x14ac:dyDescent="0.2">
      <c r="A163" s="55">
        <v>11228</v>
      </c>
      <c r="B163" s="56">
        <v>44348</v>
      </c>
    </row>
    <row r="164" spans="1:2" ht="15" x14ac:dyDescent="0.2">
      <c r="A164" s="55">
        <v>11229</v>
      </c>
      <c r="B164" s="56">
        <v>83119</v>
      </c>
    </row>
    <row r="165" spans="1:2" ht="15" x14ac:dyDescent="0.2">
      <c r="A165" s="55">
        <v>11230</v>
      </c>
      <c r="B165" s="56">
        <v>86139</v>
      </c>
    </row>
    <row r="166" spans="1:2" ht="15" x14ac:dyDescent="0.2">
      <c r="A166" s="55">
        <v>11231</v>
      </c>
      <c r="B166" s="56">
        <v>37874</v>
      </c>
    </row>
    <row r="167" spans="1:2" ht="15" x14ac:dyDescent="0.2">
      <c r="A167" s="55">
        <v>11232</v>
      </c>
      <c r="B167" s="56">
        <v>26430</v>
      </c>
    </row>
    <row r="168" spans="1:2" ht="15" x14ac:dyDescent="0.2">
      <c r="A168" s="55">
        <v>11233</v>
      </c>
      <c r="B168" s="56">
        <v>79439</v>
      </c>
    </row>
    <row r="169" spans="1:2" ht="15" x14ac:dyDescent="0.2">
      <c r="A169" s="55">
        <v>11234</v>
      </c>
      <c r="B169" s="56">
        <v>93534</v>
      </c>
    </row>
    <row r="170" spans="1:2" ht="15" x14ac:dyDescent="0.2">
      <c r="A170" s="55">
        <v>11235</v>
      </c>
      <c r="B170" s="56">
        <v>78775</v>
      </c>
    </row>
    <row r="171" spans="1:2" ht="15" x14ac:dyDescent="0.2">
      <c r="A171" s="55">
        <v>11236</v>
      </c>
      <c r="B171" s="56">
        <v>100844</v>
      </c>
    </row>
    <row r="172" spans="1:2" ht="15" x14ac:dyDescent="0.2">
      <c r="A172" s="55">
        <v>11237</v>
      </c>
      <c r="B172" s="56">
        <v>48876</v>
      </c>
    </row>
    <row r="173" spans="1:2" ht="15" x14ac:dyDescent="0.2">
      <c r="A173" s="55">
        <v>11238</v>
      </c>
      <c r="B173" s="56">
        <v>55210</v>
      </c>
    </row>
    <row r="174" spans="1:2" ht="15" x14ac:dyDescent="0.2">
      <c r="A174" s="55">
        <v>11239</v>
      </c>
      <c r="B174" s="56">
        <v>12772</v>
      </c>
    </row>
    <row r="175" spans="1:2" ht="15" x14ac:dyDescent="0.2">
      <c r="A175" s="55">
        <v>11351</v>
      </c>
      <c r="B175" s="56">
        <v>0</v>
      </c>
    </row>
    <row r="176" spans="1:2" ht="15" x14ac:dyDescent="0.2">
      <c r="A176" s="55">
        <v>11354</v>
      </c>
      <c r="B176" s="56">
        <v>53684</v>
      </c>
    </row>
    <row r="177" spans="1:2" ht="15" x14ac:dyDescent="0.2">
      <c r="A177" s="55">
        <v>11355</v>
      </c>
      <c r="B177" s="56">
        <v>80987</v>
      </c>
    </row>
    <row r="178" spans="1:2" ht="15" x14ac:dyDescent="0.2">
      <c r="A178" s="55">
        <v>11356</v>
      </c>
      <c r="B178" s="56">
        <v>23494</v>
      </c>
    </row>
    <row r="179" spans="1:2" ht="15" x14ac:dyDescent="0.2">
      <c r="A179" s="55">
        <v>11357</v>
      </c>
      <c r="B179" s="56">
        <v>39407</v>
      </c>
    </row>
    <row r="180" spans="1:2" ht="15" x14ac:dyDescent="0.2">
      <c r="A180" s="55">
        <v>11358</v>
      </c>
      <c r="B180" s="56">
        <v>36515</v>
      </c>
    </row>
    <row r="181" spans="1:2" ht="15" x14ac:dyDescent="0.2">
      <c r="A181" s="55">
        <v>11359</v>
      </c>
      <c r="B181" s="56">
        <v>0</v>
      </c>
    </row>
    <row r="182" spans="1:2" ht="15" x14ac:dyDescent="0.2">
      <c r="A182" s="55">
        <v>11360</v>
      </c>
      <c r="B182" s="56">
        <v>18954</v>
      </c>
    </row>
    <row r="183" spans="1:2" ht="15" x14ac:dyDescent="0.2">
      <c r="A183" s="55">
        <v>11361</v>
      </c>
      <c r="B183" s="56">
        <v>27201</v>
      </c>
    </row>
    <row r="184" spans="1:2" ht="15" x14ac:dyDescent="0.2">
      <c r="A184" s="55">
        <v>11362</v>
      </c>
      <c r="B184" s="56">
        <v>18343</v>
      </c>
    </row>
    <row r="185" spans="1:2" ht="15" x14ac:dyDescent="0.2">
      <c r="A185" s="55">
        <v>11363</v>
      </c>
      <c r="B185" s="56">
        <v>7096</v>
      </c>
    </row>
    <row r="186" spans="1:2" ht="15" x14ac:dyDescent="0.2">
      <c r="A186" s="55">
        <v>11364</v>
      </c>
      <c r="B186" s="56">
        <v>36215</v>
      </c>
    </row>
    <row r="187" spans="1:2" ht="15" x14ac:dyDescent="0.2">
      <c r="A187" s="55">
        <v>11365</v>
      </c>
      <c r="B187" s="56">
        <v>44738</v>
      </c>
    </row>
    <row r="188" spans="1:2" ht="15" x14ac:dyDescent="0.2">
      <c r="A188" s="55">
        <v>11366</v>
      </c>
      <c r="B188" s="56">
        <v>14360</v>
      </c>
    </row>
    <row r="189" spans="1:2" ht="15" x14ac:dyDescent="0.2">
      <c r="A189" s="55">
        <v>11367</v>
      </c>
      <c r="B189" s="56">
        <v>41207</v>
      </c>
    </row>
    <row r="190" spans="1:2" ht="15" x14ac:dyDescent="0.2">
      <c r="A190" s="55">
        <v>11368</v>
      </c>
      <c r="B190" s="56">
        <v>112088</v>
      </c>
    </row>
    <row r="191" spans="1:2" ht="15" x14ac:dyDescent="0.2">
      <c r="A191" s="55">
        <v>11369</v>
      </c>
      <c r="B191" s="56">
        <v>31481</v>
      </c>
    </row>
    <row r="192" spans="1:2" ht="15" x14ac:dyDescent="0.2">
      <c r="A192" s="55">
        <v>11370</v>
      </c>
      <c r="B192" s="56">
        <v>31580</v>
      </c>
    </row>
    <row r="193" spans="1:2" ht="15" x14ac:dyDescent="0.2">
      <c r="A193" s="55">
        <v>11371</v>
      </c>
      <c r="B193" s="56">
        <v>0</v>
      </c>
    </row>
    <row r="194" spans="1:2" ht="15" x14ac:dyDescent="0.2">
      <c r="A194" s="55">
        <v>11372</v>
      </c>
      <c r="B194" s="56">
        <v>62854</v>
      </c>
    </row>
    <row r="195" spans="1:2" ht="15" x14ac:dyDescent="0.2">
      <c r="A195" s="55">
        <v>11373</v>
      </c>
      <c r="B195" s="56">
        <v>94437</v>
      </c>
    </row>
    <row r="196" spans="1:2" ht="15" x14ac:dyDescent="0.2">
      <c r="A196" s="55">
        <v>11374</v>
      </c>
      <c r="B196" s="56">
        <v>43507</v>
      </c>
    </row>
    <row r="197" spans="1:2" ht="15" x14ac:dyDescent="0.2">
      <c r="A197" s="55">
        <v>11375</v>
      </c>
      <c r="B197" s="56">
        <v>73034</v>
      </c>
    </row>
    <row r="198" spans="1:2" ht="15" x14ac:dyDescent="0.2">
      <c r="A198" s="55">
        <v>11377</v>
      </c>
      <c r="B198" s="56">
        <v>83825</v>
      </c>
    </row>
    <row r="199" spans="1:2" ht="15" x14ac:dyDescent="0.2">
      <c r="A199" s="55">
        <v>11378</v>
      </c>
      <c r="B199" s="56">
        <v>38524</v>
      </c>
    </row>
    <row r="200" spans="1:2" ht="15" x14ac:dyDescent="0.2">
      <c r="A200" s="55">
        <v>11379</v>
      </c>
      <c r="B200" s="56">
        <v>37991</v>
      </c>
    </row>
    <row r="201" spans="1:2" ht="15" x14ac:dyDescent="0.2">
      <c r="A201" s="55">
        <v>11385</v>
      </c>
      <c r="B201" s="56">
        <v>107796</v>
      </c>
    </row>
    <row r="202" spans="1:2" ht="15" x14ac:dyDescent="0.2">
      <c r="A202" s="55">
        <v>11411</v>
      </c>
      <c r="B202" s="56">
        <v>20719</v>
      </c>
    </row>
    <row r="203" spans="1:2" ht="15" x14ac:dyDescent="0.2">
      <c r="A203" s="55">
        <v>11412</v>
      </c>
      <c r="B203" s="56">
        <v>37857</v>
      </c>
    </row>
    <row r="204" spans="1:2" ht="15" x14ac:dyDescent="0.2">
      <c r="A204" s="55">
        <v>11413</v>
      </c>
      <c r="B204" s="56">
        <v>41650</v>
      </c>
    </row>
    <row r="205" spans="1:2" ht="15" x14ac:dyDescent="0.2">
      <c r="A205" s="55">
        <v>11414</v>
      </c>
      <c r="B205" s="56">
        <v>28313</v>
      </c>
    </row>
    <row r="206" spans="1:2" ht="15" x14ac:dyDescent="0.2">
      <c r="A206" s="55">
        <v>11415</v>
      </c>
      <c r="B206" s="56">
        <v>18891</v>
      </c>
    </row>
    <row r="207" spans="1:2" ht="15" x14ac:dyDescent="0.2">
      <c r="A207" s="55">
        <v>11416</v>
      </c>
      <c r="B207" s="56">
        <v>26744</v>
      </c>
    </row>
    <row r="208" spans="1:2" ht="15" x14ac:dyDescent="0.2">
      <c r="A208" s="55">
        <v>11417</v>
      </c>
      <c r="B208" s="56">
        <v>31321</v>
      </c>
    </row>
    <row r="209" spans="1:2" ht="15" x14ac:dyDescent="0.2">
      <c r="A209" s="55">
        <v>11418</v>
      </c>
      <c r="B209" s="56">
        <v>38405</v>
      </c>
    </row>
    <row r="210" spans="1:2" ht="15" x14ac:dyDescent="0.2">
      <c r="A210" s="55">
        <v>11419</v>
      </c>
      <c r="B210" s="56">
        <v>48369</v>
      </c>
    </row>
    <row r="211" spans="1:2" ht="15" x14ac:dyDescent="0.2">
      <c r="A211" s="55">
        <v>11420</v>
      </c>
      <c r="B211" s="56">
        <v>47470</v>
      </c>
    </row>
    <row r="212" spans="1:2" ht="15" x14ac:dyDescent="0.2">
      <c r="A212" s="55">
        <v>11421</v>
      </c>
      <c r="B212" s="56">
        <v>41251</v>
      </c>
    </row>
    <row r="213" spans="1:2" ht="15" x14ac:dyDescent="0.2">
      <c r="A213" s="55">
        <v>11422</v>
      </c>
      <c r="B213" s="56">
        <v>32761</v>
      </c>
    </row>
    <row r="214" spans="1:2" ht="15" x14ac:dyDescent="0.2">
      <c r="A214" s="55">
        <v>11423</v>
      </c>
      <c r="B214" s="56">
        <v>30104</v>
      </c>
    </row>
    <row r="215" spans="1:2" ht="15" x14ac:dyDescent="0.2">
      <c r="A215" s="55">
        <v>11424</v>
      </c>
      <c r="B215" s="56">
        <v>0</v>
      </c>
    </row>
    <row r="216" spans="1:2" ht="15" x14ac:dyDescent="0.2">
      <c r="A216" s="55">
        <v>11425</v>
      </c>
      <c r="B216" s="56">
        <v>0</v>
      </c>
    </row>
    <row r="217" spans="1:2" ht="15" x14ac:dyDescent="0.2">
      <c r="A217" s="55">
        <v>11426</v>
      </c>
      <c r="B217" s="56">
        <v>20524</v>
      </c>
    </row>
    <row r="218" spans="1:2" ht="15" x14ac:dyDescent="0.2">
      <c r="A218" s="55">
        <v>11427</v>
      </c>
      <c r="B218" s="56">
        <v>24560</v>
      </c>
    </row>
    <row r="219" spans="1:2" ht="15" x14ac:dyDescent="0.2">
      <c r="A219" s="55">
        <v>11428</v>
      </c>
      <c r="B219" s="56">
        <v>18836</v>
      </c>
    </row>
    <row r="220" spans="1:2" ht="15" x14ac:dyDescent="0.2">
      <c r="A220" s="55">
        <v>11429</v>
      </c>
      <c r="B220" s="56">
        <v>27454</v>
      </c>
    </row>
    <row r="221" spans="1:2" ht="15" x14ac:dyDescent="0.2">
      <c r="A221" s="55">
        <v>11430</v>
      </c>
      <c r="B221" s="56">
        <v>206</v>
      </c>
    </row>
    <row r="222" spans="1:2" ht="15" x14ac:dyDescent="0.2">
      <c r="A222" s="55">
        <v>11432</v>
      </c>
      <c r="B222" s="56">
        <v>64299</v>
      </c>
    </row>
    <row r="223" spans="1:2" ht="15" x14ac:dyDescent="0.2">
      <c r="A223" s="55">
        <v>11433</v>
      </c>
      <c r="B223" s="56">
        <v>37021</v>
      </c>
    </row>
    <row r="224" spans="1:2" ht="15" x14ac:dyDescent="0.2">
      <c r="A224" s="55">
        <v>11434</v>
      </c>
      <c r="B224" s="56">
        <v>64304</v>
      </c>
    </row>
    <row r="225" spans="1:2" ht="15" x14ac:dyDescent="0.2">
      <c r="A225" s="55">
        <v>11435</v>
      </c>
      <c r="B225" s="56">
        <v>59605</v>
      </c>
    </row>
    <row r="226" spans="1:2" ht="15" x14ac:dyDescent="0.2">
      <c r="A226" s="55">
        <v>11436</v>
      </c>
      <c r="B226" s="56">
        <v>19167</v>
      </c>
    </row>
    <row r="227" spans="1:2" ht="15" x14ac:dyDescent="0.2">
      <c r="A227" s="55">
        <v>11451</v>
      </c>
      <c r="B227" s="56">
        <v>0</v>
      </c>
    </row>
    <row r="228" spans="1:2" ht="15" x14ac:dyDescent="0.2">
      <c r="A228" s="55">
        <v>11509</v>
      </c>
      <c r="B228" s="56">
        <v>1920</v>
      </c>
    </row>
    <row r="229" spans="1:2" ht="15" x14ac:dyDescent="0.2">
      <c r="A229" s="55">
        <v>11559</v>
      </c>
      <c r="B229" s="56">
        <v>8192</v>
      </c>
    </row>
    <row r="230" spans="1:2" ht="15" x14ac:dyDescent="0.2">
      <c r="A230" s="55">
        <v>11580</v>
      </c>
      <c r="B230" s="56">
        <v>42990</v>
      </c>
    </row>
    <row r="231" spans="1:2" ht="15" x14ac:dyDescent="0.2">
      <c r="A231" s="55">
        <v>11581</v>
      </c>
      <c r="B231" s="56">
        <v>21794</v>
      </c>
    </row>
    <row r="232" spans="1:2" ht="15" x14ac:dyDescent="0.2">
      <c r="A232" s="55">
        <v>11691</v>
      </c>
      <c r="B232" s="56">
        <v>68543</v>
      </c>
    </row>
    <row r="233" spans="1:2" ht="15" x14ac:dyDescent="0.2">
      <c r="A233" s="55">
        <v>11692</v>
      </c>
      <c r="B233" s="56">
        <v>22074</v>
      </c>
    </row>
    <row r="234" spans="1:2" ht="15" x14ac:dyDescent="0.2">
      <c r="A234" s="55">
        <v>11693</v>
      </c>
      <c r="B234" s="56">
        <v>12944</v>
      </c>
    </row>
    <row r="235" spans="1:2" ht="15" x14ac:dyDescent="0.2">
      <c r="A235" s="55">
        <v>11694</v>
      </c>
      <c r="B235" s="56">
        <v>21202</v>
      </c>
    </row>
    <row r="236" spans="1:2" ht="15" x14ac:dyDescent="0.2">
      <c r="A236" s="55">
        <v>11697</v>
      </c>
      <c r="B236" s="56">
        <v>3674</v>
      </c>
    </row>
    <row r="237" spans="1:2" ht="15.75" customHeight="1" x14ac:dyDescent="0.15">
      <c r="A237" s="58"/>
      <c r="B237" s="59"/>
    </row>
    <row r="238" spans="1:2" ht="15.75" customHeight="1" x14ac:dyDescent="0.15">
      <c r="A238" s="58"/>
      <c r="B238" s="59"/>
    </row>
    <row r="239" spans="1:2" ht="15.75" customHeight="1" x14ac:dyDescent="0.15">
      <c r="A239" s="58"/>
      <c r="B239" s="59"/>
    </row>
    <row r="240" spans="1:2" ht="15.75" customHeight="1" x14ac:dyDescent="0.15">
      <c r="A240" s="58"/>
      <c r="B240" s="59"/>
    </row>
    <row r="241" spans="1:2" ht="15.75" customHeight="1" x14ac:dyDescent="0.15">
      <c r="A241" s="58"/>
      <c r="B241" s="59"/>
    </row>
    <row r="242" spans="1:2" ht="15.75" customHeight="1" x14ac:dyDescent="0.15">
      <c r="A242" s="58"/>
      <c r="B242" s="59"/>
    </row>
    <row r="243" spans="1:2" ht="15.75" customHeight="1" x14ac:dyDescent="0.15">
      <c r="A243" s="58"/>
      <c r="B243" s="59"/>
    </row>
    <row r="244" spans="1:2" ht="15.75" customHeight="1" x14ac:dyDescent="0.15">
      <c r="A244" s="58"/>
      <c r="B244" s="59"/>
    </row>
    <row r="245" spans="1:2" ht="15.75" customHeight="1" x14ac:dyDescent="0.15">
      <c r="A245" s="58"/>
      <c r="B245" s="59"/>
    </row>
    <row r="246" spans="1:2" ht="15.75" customHeight="1" x14ac:dyDescent="0.15">
      <c r="A246" s="58"/>
      <c r="B246" s="59"/>
    </row>
    <row r="247" spans="1:2" ht="15.75" customHeight="1" x14ac:dyDescent="0.15">
      <c r="A247" s="58"/>
      <c r="B247" s="59"/>
    </row>
    <row r="248" spans="1:2" ht="15.75" customHeight="1" x14ac:dyDescent="0.15">
      <c r="A248" s="58"/>
      <c r="B248" s="59"/>
    </row>
    <row r="249" spans="1:2" ht="15.75" customHeight="1" x14ac:dyDescent="0.15">
      <c r="A249" s="58"/>
      <c r="B249" s="59"/>
    </row>
    <row r="250" spans="1:2" ht="15.75" customHeight="1" x14ac:dyDescent="0.15">
      <c r="A250" s="58"/>
      <c r="B250" s="59"/>
    </row>
    <row r="251" spans="1:2" ht="15.75" customHeight="1" x14ac:dyDescent="0.15">
      <c r="A251" s="58"/>
      <c r="B251" s="59"/>
    </row>
    <row r="252" spans="1:2" ht="15.75" customHeight="1" x14ac:dyDescent="0.15">
      <c r="A252" s="58"/>
      <c r="B252" s="59"/>
    </row>
    <row r="253" spans="1:2" ht="15.75" customHeight="1" x14ac:dyDescent="0.15">
      <c r="A253" s="58"/>
      <c r="B253" s="59"/>
    </row>
    <row r="254" spans="1:2" ht="15.75" customHeight="1" x14ac:dyDescent="0.15">
      <c r="A254" s="58"/>
      <c r="B254" s="59"/>
    </row>
    <row r="255" spans="1:2" ht="15.75" customHeight="1" x14ac:dyDescent="0.15">
      <c r="A255" s="58"/>
      <c r="B255" s="59"/>
    </row>
    <row r="256" spans="1:2" ht="15.75" customHeight="1" x14ac:dyDescent="0.15">
      <c r="A256" s="58"/>
      <c r="B256" s="59"/>
    </row>
    <row r="257" spans="1:2" ht="15.75" customHeight="1" x14ac:dyDescent="0.15">
      <c r="A257" s="58"/>
      <c r="B257" s="59"/>
    </row>
    <row r="258" spans="1:2" ht="15.75" customHeight="1" x14ac:dyDescent="0.15">
      <c r="A258" s="58"/>
      <c r="B258" s="59"/>
    </row>
    <row r="259" spans="1:2" ht="15.75" customHeight="1" x14ac:dyDescent="0.15">
      <c r="A259" s="58"/>
      <c r="B259" s="59"/>
    </row>
    <row r="260" spans="1:2" ht="15.75" customHeight="1" x14ac:dyDescent="0.15">
      <c r="A260" s="58"/>
      <c r="B260" s="59"/>
    </row>
    <row r="261" spans="1:2" ht="15.75" customHeight="1" x14ac:dyDescent="0.15">
      <c r="A261" s="58"/>
      <c r="B261" s="59"/>
    </row>
    <row r="262" spans="1:2" ht="15.75" customHeight="1" x14ac:dyDescent="0.15">
      <c r="A262" s="58"/>
      <c r="B262" s="59"/>
    </row>
    <row r="263" spans="1:2" ht="15.75" customHeight="1" x14ac:dyDescent="0.15">
      <c r="A263" s="58"/>
      <c r="B263" s="59"/>
    </row>
    <row r="264" spans="1:2" ht="15.75" customHeight="1" x14ac:dyDescent="0.15">
      <c r="A264" s="58"/>
      <c r="B264" s="59"/>
    </row>
    <row r="265" spans="1:2" ht="15.75" customHeight="1" x14ac:dyDescent="0.15">
      <c r="A265" s="58"/>
      <c r="B265" s="59"/>
    </row>
    <row r="266" spans="1:2" ht="15.75" customHeight="1" x14ac:dyDescent="0.15">
      <c r="A266" s="58"/>
      <c r="B266" s="59"/>
    </row>
    <row r="267" spans="1:2" ht="15.75" customHeight="1" x14ac:dyDescent="0.15">
      <c r="A267" s="58"/>
      <c r="B267" s="59"/>
    </row>
    <row r="268" spans="1:2" ht="15.75" customHeight="1" x14ac:dyDescent="0.15">
      <c r="A268" s="58"/>
      <c r="B268" s="59"/>
    </row>
    <row r="269" spans="1:2" ht="15.75" customHeight="1" x14ac:dyDescent="0.15">
      <c r="A269" s="58"/>
      <c r="B269" s="59"/>
    </row>
    <row r="270" spans="1:2" ht="15.75" customHeight="1" x14ac:dyDescent="0.15">
      <c r="A270" s="58"/>
      <c r="B270" s="59"/>
    </row>
    <row r="271" spans="1:2" ht="15.75" customHeight="1" x14ac:dyDescent="0.15">
      <c r="A271" s="58"/>
      <c r="B271" s="59"/>
    </row>
    <row r="272" spans="1:2" ht="15.75" customHeight="1" x14ac:dyDescent="0.15">
      <c r="A272" s="58"/>
      <c r="B272" s="59"/>
    </row>
    <row r="273" spans="1:2" ht="15.75" customHeight="1" x14ac:dyDescent="0.15">
      <c r="A273" s="58"/>
      <c r="B273" s="59"/>
    </row>
    <row r="274" spans="1:2" ht="15.75" customHeight="1" x14ac:dyDescent="0.15">
      <c r="A274" s="58"/>
      <c r="B274" s="59"/>
    </row>
    <row r="275" spans="1:2" ht="15.75" customHeight="1" x14ac:dyDescent="0.15">
      <c r="A275" s="58"/>
      <c r="B275" s="59"/>
    </row>
    <row r="276" spans="1:2" ht="15.75" customHeight="1" x14ac:dyDescent="0.15">
      <c r="A276" s="58"/>
      <c r="B276" s="59"/>
    </row>
    <row r="277" spans="1:2" ht="15.75" customHeight="1" x14ac:dyDescent="0.15">
      <c r="A277" s="58"/>
      <c r="B277" s="59"/>
    </row>
    <row r="278" spans="1:2" ht="15.75" customHeight="1" x14ac:dyDescent="0.15">
      <c r="A278" s="58"/>
      <c r="B278" s="59"/>
    </row>
    <row r="279" spans="1:2" ht="15.75" customHeight="1" x14ac:dyDescent="0.15">
      <c r="A279" s="58"/>
      <c r="B279" s="59"/>
    </row>
    <row r="280" spans="1:2" ht="15.75" customHeight="1" x14ac:dyDescent="0.15">
      <c r="A280" s="58"/>
      <c r="B280" s="59"/>
    </row>
    <row r="281" spans="1:2" ht="15.75" customHeight="1" x14ac:dyDescent="0.15">
      <c r="A281" s="58"/>
      <c r="B281" s="59"/>
    </row>
    <row r="282" spans="1:2" ht="15.75" customHeight="1" x14ac:dyDescent="0.15">
      <c r="A282" s="58"/>
      <c r="B282" s="59"/>
    </row>
    <row r="283" spans="1:2" ht="15.75" customHeight="1" x14ac:dyDescent="0.15">
      <c r="A283" s="58"/>
      <c r="B283" s="59"/>
    </row>
    <row r="284" spans="1:2" ht="15.75" customHeight="1" x14ac:dyDescent="0.15">
      <c r="A284" s="58"/>
      <c r="B284" s="59"/>
    </row>
    <row r="285" spans="1:2" ht="15.75" customHeight="1" x14ac:dyDescent="0.15">
      <c r="A285" s="58"/>
      <c r="B285" s="59"/>
    </row>
    <row r="286" spans="1:2" ht="15.75" customHeight="1" x14ac:dyDescent="0.15">
      <c r="A286" s="58"/>
      <c r="B286" s="59"/>
    </row>
    <row r="287" spans="1:2" ht="15.75" customHeight="1" x14ac:dyDescent="0.15">
      <c r="A287" s="58"/>
      <c r="B287" s="59"/>
    </row>
    <row r="288" spans="1:2" ht="15.75" customHeight="1" x14ac:dyDescent="0.15">
      <c r="A288" s="58"/>
      <c r="B288" s="59"/>
    </row>
    <row r="289" spans="1:2" ht="15.75" customHeight="1" x14ac:dyDescent="0.15">
      <c r="A289" s="58"/>
      <c r="B289" s="59"/>
    </row>
    <row r="290" spans="1:2" ht="15.75" customHeight="1" x14ac:dyDescent="0.15">
      <c r="A290" s="58"/>
      <c r="B290" s="59"/>
    </row>
    <row r="291" spans="1:2" ht="15.75" customHeight="1" x14ac:dyDescent="0.15">
      <c r="A291" s="58"/>
      <c r="B291" s="59"/>
    </row>
    <row r="292" spans="1:2" ht="15.75" customHeight="1" x14ac:dyDescent="0.15">
      <c r="A292" s="58"/>
      <c r="B292" s="59"/>
    </row>
    <row r="293" spans="1:2" ht="15.75" customHeight="1" x14ac:dyDescent="0.15">
      <c r="A293" s="58"/>
      <c r="B293" s="59"/>
    </row>
    <row r="294" spans="1:2" ht="15.75" customHeight="1" x14ac:dyDescent="0.15">
      <c r="A294" s="58"/>
      <c r="B294" s="59"/>
    </row>
    <row r="295" spans="1:2" ht="15.75" customHeight="1" x14ac:dyDescent="0.15">
      <c r="A295" s="58"/>
      <c r="B295" s="59"/>
    </row>
    <row r="296" spans="1:2" ht="15.75" customHeight="1" x14ac:dyDescent="0.15">
      <c r="A296" s="58"/>
      <c r="B296" s="59"/>
    </row>
    <row r="297" spans="1:2" ht="15.75" customHeight="1" x14ac:dyDescent="0.15">
      <c r="A297" s="58"/>
      <c r="B297" s="59"/>
    </row>
    <row r="298" spans="1:2" ht="15.75" customHeight="1" x14ac:dyDescent="0.15">
      <c r="A298" s="58"/>
      <c r="B298" s="59"/>
    </row>
    <row r="299" spans="1:2" ht="15.75" customHeight="1" x14ac:dyDescent="0.15">
      <c r="A299" s="58"/>
      <c r="B299" s="59"/>
    </row>
    <row r="300" spans="1:2" ht="15.75" customHeight="1" x14ac:dyDescent="0.15">
      <c r="A300" s="58"/>
      <c r="B300" s="59"/>
    </row>
    <row r="301" spans="1:2" ht="15.75" customHeight="1" x14ac:dyDescent="0.15">
      <c r="A301" s="58"/>
      <c r="B301" s="59"/>
    </row>
    <row r="302" spans="1:2" ht="15.75" customHeight="1" x14ac:dyDescent="0.15">
      <c r="A302" s="58"/>
      <c r="B302" s="59"/>
    </row>
    <row r="303" spans="1:2" ht="15.75" customHeight="1" x14ac:dyDescent="0.15">
      <c r="A303" s="58"/>
      <c r="B303" s="59"/>
    </row>
    <row r="304" spans="1:2" ht="15.75" customHeight="1" x14ac:dyDescent="0.15">
      <c r="A304" s="58"/>
      <c r="B304" s="59"/>
    </row>
    <row r="305" spans="1:2" ht="15.75" customHeight="1" x14ac:dyDescent="0.15">
      <c r="A305" s="58"/>
      <c r="B305" s="59"/>
    </row>
    <row r="306" spans="1:2" ht="15.75" customHeight="1" x14ac:dyDescent="0.15">
      <c r="A306" s="58"/>
      <c r="B306" s="59"/>
    </row>
    <row r="307" spans="1:2" ht="15.75" customHeight="1" x14ac:dyDescent="0.15">
      <c r="A307" s="58"/>
      <c r="B307" s="59"/>
    </row>
    <row r="308" spans="1:2" ht="15.75" customHeight="1" x14ac:dyDescent="0.15">
      <c r="A308" s="58"/>
      <c r="B308" s="59"/>
    </row>
    <row r="309" spans="1:2" ht="15.75" customHeight="1" x14ac:dyDescent="0.15">
      <c r="A309" s="58"/>
      <c r="B309" s="59"/>
    </row>
    <row r="310" spans="1:2" ht="15.75" customHeight="1" x14ac:dyDescent="0.15">
      <c r="A310" s="58"/>
      <c r="B310" s="59"/>
    </row>
    <row r="311" spans="1:2" ht="15.75" customHeight="1" x14ac:dyDescent="0.15">
      <c r="A311" s="58"/>
      <c r="B311" s="59"/>
    </row>
    <row r="312" spans="1:2" ht="15.75" customHeight="1" x14ac:dyDescent="0.15">
      <c r="A312" s="58"/>
      <c r="B312" s="59"/>
    </row>
    <row r="313" spans="1:2" ht="15.75" customHeight="1" x14ac:dyDescent="0.15">
      <c r="A313" s="58"/>
      <c r="B313" s="59"/>
    </row>
    <row r="314" spans="1:2" ht="15.75" customHeight="1" x14ac:dyDescent="0.15">
      <c r="A314" s="58"/>
      <c r="B314" s="59"/>
    </row>
    <row r="315" spans="1:2" ht="15.75" customHeight="1" x14ac:dyDescent="0.15">
      <c r="A315" s="58"/>
      <c r="B315" s="59"/>
    </row>
    <row r="316" spans="1:2" ht="15.75" customHeight="1" x14ac:dyDescent="0.15">
      <c r="A316" s="58"/>
      <c r="B316" s="59"/>
    </row>
    <row r="317" spans="1:2" ht="15.75" customHeight="1" x14ac:dyDescent="0.15">
      <c r="A317" s="58"/>
      <c r="B317" s="59"/>
    </row>
    <row r="318" spans="1:2" ht="15.75" customHeight="1" x14ac:dyDescent="0.15">
      <c r="A318" s="58"/>
      <c r="B318" s="59"/>
    </row>
    <row r="319" spans="1:2" ht="15.75" customHeight="1" x14ac:dyDescent="0.15">
      <c r="A319" s="58"/>
      <c r="B319" s="59"/>
    </row>
    <row r="320" spans="1:2" ht="15.75" customHeight="1" x14ac:dyDescent="0.15">
      <c r="A320" s="58"/>
      <c r="B320" s="59"/>
    </row>
    <row r="321" spans="1:2" ht="15.75" customHeight="1" x14ac:dyDescent="0.15">
      <c r="A321" s="58"/>
      <c r="B321" s="59"/>
    </row>
    <row r="322" spans="1:2" ht="15.75" customHeight="1" x14ac:dyDescent="0.15">
      <c r="A322" s="58"/>
      <c r="B322" s="59"/>
    </row>
    <row r="323" spans="1:2" ht="15.75" customHeight="1" x14ac:dyDescent="0.15">
      <c r="A323" s="58"/>
      <c r="B323" s="59"/>
    </row>
    <row r="324" spans="1:2" ht="15.75" customHeight="1" x14ac:dyDescent="0.15">
      <c r="A324" s="58"/>
      <c r="B324" s="59"/>
    </row>
    <row r="325" spans="1:2" ht="15.75" customHeight="1" x14ac:dyDescent="0.15">
      <c r="A325" s="58"/>
      <c r="B325" s="59"/>
    </row>
    <row r="326" spans="1:2" ht="15.75" customHeight="1" x14ac:dyDescent="0.15">
      <c r="A326" s="58"/>
      <c r="B326" s="59"/>
    </row>
    <row r="327" spans="1:2" ht="15.75" customHeight="1" x14ac:dyDescent="0.15">
      <c r="A327" s="58"/>
      <c r="B327" s="59"/>
    </row>
    <row r="328" spans="1:2" ht="15.75" customHeight="1" x14ac:dyDescent="0.15">
      <c r="A328" s="58"/>
      <c r="B328" s="59"/>
    </row>
    <row r="329" spans="1:2" ht="15.75" customHeight="1" x14ac:dyDescent="0.15">
      <c r="A329" s="58"/>
      <c r="B329" s="59"/>
    </row>
    <row r="330" spans="1:2" ht="15.75" customHeight="1" x14ac:dyDescent="0.15">
      <c r="A330" s="58"/>
      <c r="B330" s="59"/>
    </row>
    <row r="331" spans="1:2" ht="15.75" customHeight="1" x14ac:dyDescent="0.15">
      <c r="A331" s="58"/>
      <c r="B331" s="59"/>
    </row>
    <row r="332" spans="1:2" ht="15.75" customHeight="1" x14ac:dyDescent="0.15">
      <c r="A332" s="58"/>
      <c r="B332" s="59"/>
    </row>
    <row r="333" spans="1:2" ht="15.75" customHeight="1" x14ac:dyDescent="0.15">
      <c r="A333" s="58"/>
      <c r="B333" s="59"/>
    </row>
    <row r="334" spans="1:2" ht="15.75" customHeight="1" x14ac:dyDescent="0.15">
      <c r="A334" s="58"/>
      <c r="B334" s="59"/>
    </row>
    <row r="335" spans="1:2" ht="15.75" customHeight="1" x14ac:dyDescent="0.15">
      <c r="A335" s="58"/>
      <c r="B335" s="59"/>
    </row>
    <row r="336" spans="1:2" ht="15.75" customHeight="1" x14ac:dyDescent="0.15">
      <c r="A336" s="58"/>
      <c r="B336" s="59"/>
    </row>
    <row r="337" spans="1:2" ht="15.75" customHeight="1" x14ac:dyDescent="0.15">
      <c r="A337" s="58"/>
      <c r="B337" s="59"/>
    </row>
    <row r="338" spans="1:2" ht="15.75" customHeight="1" x14ac:dyDescent="0.15">
      <c r="A338" s="58"/>
      <c r="B338" s="59"/>
    </row>
    <row r="339" spans="1:2" ht="15.75" customHeight="1" x14ac:dyDescent="0.15">
      <c r="A339" s="58"/>
      <c r="B339" s="59"/>
    </row>
    <row r="340" spans="1:2" ht="15.75" customHeight="1" x14ac:dyDescent="0.15">
      <c r="A340" s="58"/>
      <c r="B340" s="59"/>
    </row>
    <row r="341" spans="1:2" ht="15.75" customHeight="1" x14ac:dyDescent="0.15">
      <c r="A341" s="58"/>
      <c r="B341" s="59"/>
    </row>
    <row r="342" spans="1:2" ht="15.75" customHeight="1" x14ac:dyDescent="0.15">
      <c r="A342" s="58"/>
      <c r="B342" s="59"/>
    </row>
    <row r="343" spans="1:2" ht="15.75" customHeight="1" x14ac:dyDescent="0.15">
      <c r="A343" s="58"/>
      <c r="B343" s="59"/>
    </row>
    <row r="344" spans="1:2" ht="15.75" customHeight="1" x14ac:dyDescent="0.15">
      <c r="A344" s="58"/>
      <c r="B344" s="59"/>
    </row>
    <row r="345" spans="1:2" ht="15.75" customHeight="1" x14ac:dyDescent="0.15">
      <c r="A345" s="58"/>
      <c r="B345" s="59"/>
    </row>
    <row r="346" spans="1:2" ht="15.75" customHeight="1" x14ac:dyDescent="0.15">
      <c r="A346" s="58"/>
      <c r="B346" s="59"/>
    </row>
    <row r="347" spans="1:2" ht="15.75" customHeight="1" x14ac:dyDescent="0.15">
      <c r="A347" s="58"/>
      <c r="B347" s="59"/>
    </row>
    <row r="348" spans="1:2" ht="15.75" customHeight="1" x14ac:dyDescent="0.15">
      <c r="A348" s="58"/>
      <c r="B348" s="59"/>
    </row>
    <row r="349" spans="1:2" ht="15.75" customHeight="1" x14ac:dyDescent="0.15">
      <c r="A349" s="58"/>
      <c r="B349" s="59"/>
    </row>
    <row r="350" spans="1:2" ht="15.75" customHeight="1" x14ac:dyDescent="0.15">
      <c r="A350" s="58"/>
      <c r="B350" s="59"/>
    </row>
    <row r="351" spans="1:2" ht="15.75" customHeight="1" x14ac:dyDescent="0.15">
      <c r="A351" s="58"/>
      <c r="B351" s="59"/>
    </row>
    <row r="352" spans="1:2" ht="15.75" customHeight="1" x14ac:dyDescent="0.15">
      <c r="A352" s="58"/>
      <c r="B352" s="59"/>
    </row>
    <row r="353" spans="1:2" ht="15.75" customHeight="1" x14ac:dyDescent="0.15">
      <c r="A353" s="58"/>
      <c r="B353" s="59"/>
    </row>
    <row r="354" spans="1:2" ht="15.75" customHeight="1" x14ac:dyDescent="0.15">
      <c r="A354" s="58"/>
      <c r="B354" s="59"/>
    </row>
    <row r="355" spans="1:2" ht="15.75" customHeight="1" x14ac:dyDescent="0.15">
      <c r="A355" s="58"/>
      <c r="B355" s="59"/>
    </row>
    <row r="356" spans="1:2" ht="15.75" customHeight="1" x14ac:dyDescent="0.15">
      <c r="A356" s="58"/>
      <c r="B356" s="59"/>
    </row>
    <row r="357" spans="1:2" ht="15.75" customHeight="1" x14ac:dyDescent="0.15">
      <c r="A357" s="58"/>
      <c r="B357" s="59"/>
    </row>
    <row r="358" spans="1:2" ht="15.75" customHeight="1" x14ac:dyDescent="0.15">
      <c r="A358" s="58"/>
      <c r="B358" s="59"/>
    </row>
    <row r="359" spans="1:2" ht="15.75" customHeight="1" x14ac:dyDescent="0.15">
      <c r="A359" s="58"/>
      <c r="B359" s="59"/>
    </row>
    <row r="360" spans="1:2" ht="15.75" customHeight="1" x14ac:dyDescent="0.15">
      <c r="A360" s="58"/>
      <c r="B360" s="59"/>
    </row>
    <row r="361" spans="1:2" ht="15.75" customHeight="1" x14ac:dyDescent="0.15">
      <c r="A361" s="58"/>
      <c r="B361" s="59"/>
    </row>
    <row r="362" spans="1:2" ht="15.75" customHeight="1" x14ac:dyDescent="0.15">
      <c r="A362" s="58"/>
      <c r="B362" s="59"/>
    </row>
    <row r="363" spans="1:2" ht="15.75" customHeight="1" x14ac:dyDescent="0.15">
      <c r="A363" s="58"/>
      <c r="B363" s="59"/>
    </row>
    <row r="364" spans="1:2" ht="15.75" customHeight="1" x14ac:dyDescent="0.15">
      <c r="A364" s="58"/>
      <c r="B364" s="59"/>
    </row>
    <row r="365" spans="1:2" ht="15.75" customHeight="1" x14ac:dyDescent="0.15">
      <c r="A365" s="58"/>
      <c r="B365" s="59"/>
    </row>
    <row r="366" spans="1:2" ht="15.75" customHeight="1" x14ac:dyDescent="0.15">
      <c r="A366" s="58"/>
      <c r="B366" s="59"/>
    </row>
    <row r="367" spans="1:2" ht="15.75" customHeight="1" x14ac:dyDescent="0.15">
      <c r="A367" s="58"/>
      <c r="B367" s="59"/>
    </row>
    <row r="368" spans="1:2" ht="15.75" customHeight="1" x14ac:dyDescent="0.15">
      <c r="A368" s="58"/>
      <c r="B368" s="59"/>
    </row>
    <row r="369" spans="1:2" ht="15.75" customHeight="1" x14ac:dyDescent="0.15">
      <c r="A369" s="58"/>
      <c r="B369" s="59"/>
    </row>
    <row r="370" spans="1:2" ht="15.75" customHeight="1" x14ac:dyDescent="0.15">
      <c r="A370" s="58"/>
      <c r="B370" s="59"/>
    </row>
    <row r="371" spans="1:2" ht="15.75" customHeight="1" x14ac:dyDescent="0.15">
      <c r="A371" s="58"/>
      <c r="B371" s="59"/>
    </row>
    <row r="372" spans="1:2" ht="15.75" customHeight="1" x14ac:dyDescent="0.15">
      <c r="A372" s="58"/>
      <c r="B372" s="59"/>
    </row>
    <row r="373" spans="1:2" ht="15.75" customHeight="1" x14ac:dyDescent="0.15">
      <c r="A373" s="58"/>
      <c r="B373" s="59"/>
    </row>
    <row r="374" spans="1:2" ht="15.75" customHeight="1" x14ac:dyDescent="0.15">
      <c r="A374" s="58"/>
      <c r="B374" s="59"/>
    </row>
    <row r="375" spans="1:2" ht="15.75" customHeight="1" x14ac:dyDescent="0.15">
      <c r="A375" s="58"/>
      <c r="B375" s="59"/>
    </row>
    <row r="376" spans="1:2" ht="15.75" customHeight="1" x14ac:dyDescent="0.15">
      <c r="A376" s="58"/>
      <c r="B376" s="59"/>
    </row>
    <row r="377" spans="1:2" ht="15.75" customHeight="1" x14ac:dyDescent="0.15">
      <c r="A377" s="58"/>
      <c r="B377" s="59"/>
    </row>
    <row r="378" spans="1:2" ht="15.75" customHeight="1" x14ac:dyDescent="0.15">
      <c r="A378" s="58"/>
      <c r="B378" s="59"/>
    </row>
    <row r="379" spans="1:2" ht="15.75" customHeight="1" x14ac:dyDescent="0.15">
      <c r="A379" s="58"/>
      <c r="B379" s="59"/>
    </row>
    <row r="380" spans="1:2" ht="15.75" customHeight="1" x14ac:dyDescent="0.15">
      <c r="A380" s="58"/>
      <c r="B380" s="59"/>
    </row>
    <row r="381" spans="1:2" ht="15.75" customHeight="1" x14ac:dyDescent="0.15">
      <c r="A381" s="58"/>
      <c r="B381" s="59"/>
    </row>
    <row r="382" spans="1:2" ht="15.75" customHeight="1" x14ac:dyDescent="0.15">
      <c r="A382" s="58"/>
      <c r="B382" s="59"/>
    </row>
    <row r="383" spans="1:2" ht="15.75" customHeight="1" x14ac:dyDescent="0.15">
      <c r="A383" s="58"/>
      <c r="B383" s="59"/>
    </row>
    <row r="384" spans="1:2" ht="15.75" customHeight="1" x14ac:dyDescent="0.15">
      <c r="A384" s="58"/>
      <c r="B384" s="59"/>
    </row>
    <row r="385" spans="1:2" ht="15.75" customHeight="1" x14ac:dyDescent="0.15">
      <c r="A385" s="58"/>
      <c r="B385" s="59"/>
    </row>
    <row r="386" spans="1:2" ht="15.75" customHeight="1" x14ac:dyDescent="0.15">
      <c r="A386" s="58"/>
      <c r="B386" s="59"/>
    </row>
    <row r="387" spans="1:2" ht="15.75" customHeight="1" x14ac:dyDescent="0.15">
      <c r="A387" s="58"/>
      <c r="B387" s="59"/>
    </row>
    <row r="388" spans="1:2" ht="15.75" customHeight="1" x14ac:dyDescent="0.15">
      <c r="A388" s="58"/>
      <c r="B388" s="59"/>
    </row>
    <row r="389" spans="1:2" ht="15.75" customHeight="1" x14ac:dyDescent="0.15">
      <c r="A389" s="58"/>
      <c r="B389" s="59"/>
    </row>
    <row r="390" spans="1:2" ht="15.75" customHeight="1" x14ac:dyDescent="0.15">
      <c r="A390" s="58"/>
      <c r="B390" s="59"/>
    </row>
    <row r="391" spans="1:2" ht="15.75" customHeight="1" x14ac:dyDescent="0.15">
      <c r="A391" s="58"/>
      <c r="B391" s="59"/>
    </row>
    <row r="392" spans="1:2" ht="15.75" customHeight="1" x14ac:dyDescent="0.15">
      <c r="A392" s="58"/>
      <c r="B392" s="59"/>
    </row>
    <row r="393" spans="1:2" ht="15.75" customHeight="1" x14ac:dyDescent="0.15">
      <c r="A393" s="58"/>
      <c r="B393" s="59"/>
    </row>
    <row r="394" spans="1:2" ht="15.75" customHeight="1" x14ac:dyDescent="0.15">
      <c r="A394" s="58"/>
      <c r="B394" s="59"/>
    </row>
    <row r="395" spans="1:2" ht="15.75" customHeight="1" x14ac:dyDescent="0.15">
      <c r="A395" s="58"/>
      <c r="B395" s="59"/>
    </row>
    <row r="396" spans="1:2" ht="15.75" customHeight="1" x14ac:dyDescent="0.15">
      <c r="A396" s="58"/>
      <c r="B396" s="59"/>
    </row>
    <row r="397" spans="1:2" ht="15.75" customHeight="1" x14ac:dyDescent="0.15">
      <c r="A397" s="58"/>
      <c r="B397" s="59"/>
    </row>
    <row r="398" spans="1:2" ht="15.75" customHeight="1" x14ac:dyDescent="0.15">
      <c r="A398" s="58"/>
      <c r="B398" s="59"/>
    </row>
    <row r="399" spans="1:2" ht="15.75" customHeight="1" x14ac:dyDescent="0.15">
      <c r="A399" s="58"/>
      <c r="B399" s="59"/>
    </row>
    <row r="400" spans="1:2" ht="15.75" customHeight="1" x14ac:dyDescent="0.15">
      <c r="A400" s="58"/>
      <c r="B400" s="59"/>
    </row>
    <row r="401" spans="1:2" ht="15.75" customHeight="1" x14ac:dyDescent="0.15">
      <c r="A401" s="58"/>
      <c r="B401" s="59"/>
    </row>
    <row r="402" spans="1:2" ht="15.75" customHeight="1" x14ac:dyDescent="0.15">
      <c r="A402" s="58"/>
      <c r="B402" s="59"/>
    </row>
    <row r="403" spans="1:2" ht="15.75" customHeight="1" x14ac:dyDescent="0.15">
      <c r="A403" s="58"/>
      <c r="B403" s="59"/>
    </row>
    <row r="404" spans="1:2" ht="15.75" customHeight="1" x14ac:dyDescent="0.15">
      <c r="A404" s="58"/>
      <c r="B404" s="59"/>
    </row>
    <row r="405" spans="1:2" ht="15.75" customHeight="1" x14ac:dyDescent="0.15">
      <c r="A405" s="58"/>
      <c r="B405" s="59"/>
    </row>
    <row r="406" spans="1:2" ht="15.75" customHeight="1" x14ac:dyDescent="0.15">
      <c r="A406" s="58"/>
      <c r="B406" s="59"/>
    </row>
    <row r="407" spans="1:2" ht="15.75" customHeight="1" x14ac:dyDescent="0.15">
      <c r="A407" s="58"/>
      <c r="B407" s="59"/>
    </row>
    <row r="408" spans="1:2" ht="15.75" customHeight="1" x14ac:dyDescent="0.15">
      <c r="A408" s="58"/>
      <c r="B408" s="59"/>
    </row>
    <row r="409" spans="1:2" ht="15.75" customHeight="1" x14ac:dyDescent="0.15">
      <c r="A409" s="58"/>
      <c r="B409" s="59"/>
    </row>
    <row r="410" spans="1:2" ht="15.75" customHeight="1" x14ac:dyDescent="0.15">
      <c r="A410" s="58"/>
      <c r="B410" s="59"/>
    </row>
    <row r="411" spans="1:2" ht="15.75" customHeight="1" x14ac:dyDescent="0.15">
      <c r="A411" s="58"/>
      <c r="B411" s="59"/>
    </row>
    <row r="412" spans="1:2" ht="15.75" customHeight="1" x14ac:dyDescent="0.15">
      <c r="A412" s="58"/>
      <c r="B412" s="59"/>
    </row>
    <row r="413" spans="1:2" ht="15.75" customHeight="1" x14ac:dyDescent="0.15">
      <c r="A413" s="58"/>
      <c r="B413" s="59"/>
    </row>
    <row r="414" spans="1:2" ht="15.75" customHeight="1" x14ac:dyDescent="0.15">
      <c r="A414" s="58"/>
      <c r="B414" s="59"/>
    </row>
    <row r="415" spans="1:2" ht="15.75" customHeight="1" x14ac:dyDescent="0.15">
      <c r="A415" s="58"/>
      <c r="B415" s="59"/>
    </row>
    <row r="416" spans="1:2" ht="15.75" customHeight="1" x14ac:dyDescent="0.15">
      <c r="A416" s="58"/>
      <c r="B416" s="59"/>
    </row>
    <row r="417" spans="1:2" ht="15.75" customHeight="1" x14ac:dyDescent="0.15">
      <c r="A417" s="58"/>
      <c r="B417" s="59"/>
    </row>
    <row r="418" spans="1:2" ht="15.75" customHeight="1" x14ac:dyDescent="0.15">
      <c r="A418" s="58"/>
      <c r="B418" s="59"/>
    </row>
    <row r="419" spans="1:2" ht="15.75" customHeight="1" x14ac:dyDescent="0.15">
      <c r="A419" s="58"/>
      <c r="B419" s="59"/>
    </row>
    <row r="420" spans="1:2" ht="15.75" customHeight="1" x14ac:dyDescent="0.15">
      <c r="A420" s="58"/>
      <c r="B420" s="59"/>
    </row>
    <row r="421" spans="1:2" ht="15.75" customHeight="1" x14ac:dyDescent="0.15">
      <c r="A421" s="58"/>
      <c r="B421" s="59"/>
    </row>
    <row r="422" spans="1:2" ht="15.75" customHeight="1" x14ac:dyDescent="0.15">
      <c r="A422" s="58"/>
      <c r="B422" s="59"/>
    </row>
    <row r="423" spans="1:2" ht="15.75" customHeight="1" x14ac:dyDescent="0.15">
      <c r="A423" s="58"/>
      <c r="B423" s="59"/>
    </row>
    <row r="424" spans="1:2" ht="15.75" customHeight="1" x14ac:dyDescent="0.15">
      <c r="A424" s="58"/>
      <c r="B424" s="59"/>
    </row>
    <row r="425" spans="1:2" ht="15.75" customHeight="1" x14ac:dyDescent="0.15">
      <c r="A425" s="58"/>
      <c r="B425" s="59"/>
    </row>
    <row r="426" spans="1:2" ht="15.75" customHeight="1" x14ac:dyDescent="0.15">
      <c r="A426" s="58"/>
      <c r="B426" s="59"/>
    </row>
    <row r="427" spans="1:2" ht="15.75" customHeight="1" x14ac:dyDescent="0.15">
      <c r="A427" s="58"/>
      <c r="B427" s="59"/>
    </row>
    <row r="428" spans="1:2" ht="15.75" customHeight="1" x14ac:dyDescent="0.15">
      <c r="A428" s="58"/>
      <c r="B428" s="59"/>
    </row>
    <row r="429" spans="1:2" ht="15.75" customHeight="1" x14ac:dyDescent="0.15">
      <c r="A429" s="58"/>
      <c r="B429" s="59"/>
    </row>
    <row r="430" spans="1:2" ht="15.75" customHeight="1" x14ac:dyDescent="0.15">
      <c r="A430" s="58"/>
      <c r="B430" s="59"/>
    </row>
    <row r="431" spans="1:2" ht="15.75" customHeight="1" x14ac:dyDescent="0.15">
      <c r="A431" s="58"/>
      <c r="B431" s="59"/>
    </row>
    <row r="432" spans="1:2" ht="15.75" customHeight="1" x14ac:dyDescent="0.15">
      <c r="A432" s="58"/>
      <c r="B432" s="59"/>
    </row>
    <row r="433" spans="1:2" ht="15.75" customHeight="1" x14ac:dyDescent="0.15">
      <c r="A433" s="58"/>
      <c r="B433" s="59"/>
    </row>
    <row r="434" spans="1:2" ht="15.75" customHeight="1" x14ac:dyDescent="0.15">
      <c r="A434" s="58"/>
      <c r="B434" s="59"/>
    </row>
    <row r="435" spans="1:2" ht="15.75" customHeight="1" x14ac:dyDescent="0.15">
      <c r="A435" s="58"/>
      <c r="B435" s="59"/>
    </row>
    <row r="436" spans="1:2" ht="15.75" customHeight="1" x14ac:dyDescent="0.15">
      <c r="A436" s="58"/>
      <c r="B436" s="59"/>
    </row>
    <row r="437" spans="1:2" ht="15.75" customHeight="1" x14ac:dyDescent="0.15">
      <c r="A437" s="58"/>
      <c r="B437" s="59"/>
    </row>
    <row r="438" spans="1:2" ht="15.75" customHeight="1" x14ac:dyDescent="0.15">
      <c r="A438" s="58"/>
      <c r="B438" s="59"/>
    </row>
    <row r="439" spans="1:2" ht="15.75" customHeight="1" x14ac:dyDescent="0.15">
      <c r="A439" s="58"/>
      <c r="B439" s="59"/>
    </row>
    <row r="440" spans="1:2" ht="15.75" customHeight="1" x14ac:dyDescent="0.15">
      <c r="A440" s="58"/>
      <c r="B440" s="59"/>
    </row>
    <row r="441" spans="1:2" ht="15.75" customHeight="1" x14ac:dyDescent="0.15">
      <c r="A441" s="58"/>
      <c r="B441" s="59"/>
    </row>
    <row r="442" spans="1:2" ht="15.75" customHeight="1" x14ac:dyDescent="0.15">
      <c r="A442" s="58"/>
      <c r="B442" s="59"/>
    </row>
    <row r="443" spans="1:2" ht="15.75" customHeight="1" x14ac:dyDescent="0.15">
      <c r="A443" s="58"/>
      <c r="B443" s="59"/>
    </row>
    <row r="444" spans="1:2" ht="15.75" customHeight="1" x14ac:dyDescent="0.15">
      <c r="A444" s="58"/>
      <c r="B444" s="59"/>
    </row>
    <row r="445" spans="1:2" ht="15.75" customHeight="1" x14ac:dyDescent="0.15">
      <c r="A445" s="58"/>
      <c r="B445" s="59"/>
    </row>
    <row r="446" spans="1:2" ht="15.75" customHeight="1" x14ac:dyDescent="0.15">
      <c r="A446" s="58"/>
      <c r="B446" s="59"/>
    </row>
    <row r="447" spans="1:2" ht="15.75" customHeight="1" x14ac:dyDescent="0.15">
      <c r="A447" s="58"/>
      <c r="B447" s="59"/>
    </row>
    <row r="448" spans="1:2" ht="15.75" customHeight="1" x14ac:dyDescent="0.15">
      <c r="A448" s="58"/>
      <c r="B448" s="59"/>
    </row>
    <row r="449" spans="1:2" ht="15.75" customHeight="1" x14ac:dyDescent="0.15">
      <c r="A449" s="58"/>
      <c r="B449" s="59"/>
    </row>
    <row r="450" spans="1:2" ht="15.75" customHeight="1" x14ac:dyDescent="0.15">
      <c r="A450" s="58"/>
      <c r="B450" s="59"/>
    </row>
    <row r="451" spans="1:2" ht="15.75" customHeight="1" x14ac:dyDescent="0.15">
      <c r="A451" s="58"/>
      <c r="B451" s="59"/>
    </row>
    <row r="452" spans="1:2" ht="15.75" customHeight="1" x14ac:dyDescent="0.15">
      <c r="A452" s="58"/>
      <c r="B452" s="59"/>
    </row>
    <row r="453" spans="1:2" ht="15.75" customHeight="1" x14ac:dyDescent="0.15">
      <c r="A453" s="58"/>
      <c r="B453" s="59"/>
    </row>
    <row r="454" spans="1:2" ht="15.75" customHeight="1" x14ac:dyDescent="0.15">
      <c r="A454" s="58"/>
      <c r="B454" s="59"/>
    </row>
    <row r="455" spans="1:2" ht="15.75" customHeight="1" x14ac:dyDescent="0.15">
      <c r="A455" s="58"/>
      <c r="B455" s="59"/>
    </row>
    <row r="456" spans="1:2" ht="15.75" customHeight="1" x14ac:dyDescent="0.15">
      <c r="A456" s="58"/>
      <c r="B456" s="59"/>
    </row>
    <row r="457" spans="1:2" ht="15.75" customHeight="1" x14ac:dyDescent="0.15">
      <c r="A457" s="58"/>
      <c r="B457" s="59"/>
    </row>
    <row r="458" spans="1:2" ht="15.75" customHeight="1" x14ac:dyDescent="0.15">
      <c r="A458" s="58"/>
      <c r="B458" s="59"/>
    </row>
    <row r="459" spans="1:2" ht="15.75" customHeight="1" x14ac:dyDescent="0.15">
      <c r="A459" s="58"/>
      <c r="B459" s="59"/>
    </row>
    <row r="460" spans="1:2" ht="15.75" customHeight="1" x14ac:dyDescent="0.15">
      <c r="A460" s="58"/>
      <c r="B460" s="59"/>
    </row>
    <row r="461" spans="1:2" ht="15.75" customHeight="1" x14ac:dyDescent="0.15">
      <c r="A461" s="58"/>
      <c r="B461" s="59"/>
    </row>
    <row r="462" spans="1:2" ht="15.75" customHeight="1" x14ac:dyDescent="0.15">
      <c r="A462" s="58"/>
      <c r="B462" s="59"/>
    </row>
    <row r="463" spans="1:2" ht="15.75" customHeight="1" x14ac:dyDescent="0.15">
      <c r="A463" s="58"/>
      <c r="B463" s="59"/>
    </row>
    <row r="464" spans="1:2" ht="15.75" customHeight="1" x14ac:dyDescent="0.15">
      <c r="A464" s="58"/>
      <c r="B464" s="59"/>
    </row>
    <row r="465" spans="1:2" ht="15.75" customHeight="1" x14ac:dyDescent="0.15">
      <c r="A465" s="58"/>
      <c r="B465" s="59"/>
    </row>
    <row r="466" spans="1:2" ht="15.75" customHeight="1" x14ac:dyDescent="0.15">
      <c r="A466" s="58"/>
      <c r="B466" s="59"/>
    </row>
    <row r="467" spans="1:2" ht="15.75" customHeight="1" x14ac:dyDescent="0.15">
      <c r="A467" s="58"/>
      <c r="B467" s="59"/>
    </row>
    <row r="468" spans="1:2" ht="15.75" customHeight="1" x14ac:dyDescent="0.15">
      <c r="A468" s="58"/>
      <c r="B468" s="59"/>
    </row>
    <row r="469" spans="1:2" ht="15.75" customHeight="1" x14ac:dyDescent="0.15">
      <c r="A469" s="58"/>
      <c r="B469" s="59"/>
    </row>
    <row r="470" spans="1:2" ht="15.75" customHeight="1" x14ac:dyDescent="0.15">
      <c r="A470" s="58"/>
      <c r="B470" s="59"/>
    </row>
    <row r="471" spans="1:2" ht="15.75" customHeight="1" x14ac:dyDescent="0.15">
      <c r="A471" s="58"/>
      <c r="B471" s="59"/>
    </row>
    <row r="472" spans="1:2" ht="15.75" customHeight="1" x14ac:dyDescent="0.15">
      <c r="A472" s="58"/>
      <c r="B472" s="59"/>
    </row>
    <row r="473" spans="1:2" ht="15.75" customHeight="1" x14ac:dyDescent="0.15">
      <c r="A473" s="58"/>
      <c r="B473" s="59"/>
    </row>
    <row r="474" spans="1:2" ht="15.75" customHeight="1" x14ac:dyDescent="0.15">
      <c r="A474" s="58"/>
      <c r="B474" s="59"/>
    </row>
    <row r="475" spans="1:2" ht="15.75" customHeight="1" x14ac:dyDescent="0.15">
      <c r="A475" s="58"/>
      <c r="B475" s="59"/>
    </row>
    <row r="476" spans="1:2" ht="15.75" customHeight="1" x14ac:dyDescent="0.15">
      <c r="A476" s="58"/>
      <c r="B476" s="59"/>
    </row>
    <row r="477" spans="1:2" ht="15.75" customHeight="1" x14ac:dyDescent="0.15">
      <c r="A477" s="58"/>
      <c r="B477" s="59"/>
    </row>
    <row r="478" spans="1:2" ht="15.75" customHeight="1" x14ac:dyDescent="0.15">
      <c r="A478" s="58"/>
      <c r="B478" s="59"/>
    </row>
    <row r="479" spans="1:2" ht="15.75" customHeight="1" x14ac:dyDescent="0.15">
      <c r="A479" s="58"/>
      <c r="B479" s="59"/>
    </row>
    <row r="480" spans="1:2" ht="15.75" customHeight="1" x14ac:dyDescent="0.15">
      <c r="A480" s="58"/>
      <c r="B480" s="59"/>
    </row>
    <row r="481" spans="1:2" ht="15.75" customHeight="1" x14ac:dyDescent="0.15">
      <c r="A481" s="58"/>
      <c r="B481" s="59"/>
    </row>
    <row r="482" spans="1:2" ht="15.75" customHeight="1" x14ac:dyDescent="0.15">
      <c r="A482" s="58"/>
      <c r="B482" s="59"/>
    </row>
    <row r="483" spans="1:2" ht="15.75" customHeight="1" x14ac:dyDescent="0.15">
      <c r="A483" s="58"/>
      <c r="B483" s="59"/>
    </row>
    <row r="484" spans="1:2" ht="15.75" customHeight="1" x14ac:dyDescent="0.15">
      <c r="A484" s="58"/>
      <c r="B484" s="59"/>
    </row>
    <row r="485" spans="1:2" ht="15.75" customHeight="1" x14ac:dyDescent="0.15">
      <c r="A485" s="58"/>
      <c r="B485" s="59"/>
    </row>
    <row r="486" spans="1:2" ht="15.75" customHeight="1" x14ac:dyDescent="0.15">
      <c r="A486" s="58"/>
      <c r="B486" s="59"/>
    </row>
    <row r="487" spans="1:2" ht="15.75" customHeight="1" x14ac:dyDescent="0.15">
      <c r="A487" s="58"/>
      <c r="B487" s="59"/>
    </row>
    <row r="488" spans="1:2" ht="15.75" customHeight="1" x14ac:dyDescent="0.15">
      <c r="A488" s="58"/>
      <c r="B488" s="59"/>
    </row>
    <row r="489" spans="1:2" ht="15.75" customHeight="1" x14ac:dyDescent="0.15">
      <c r="A489" s="58"/>
      <c r="B489" s="59"/>
    </row>
    <row r="490" spans="1:2" ht="15.75" customHeight="1" x14ac:dyDescent="0.15">
      <c r="A490" s="58"/>
      <c r="B490" s="59"/>
    </row>
    <row r="491" spans="1:2" ht="15.75" customHeight="1" x14ac:dyDescent="0.15">
      <c r="A491" s="58"/>
      <c r="B491" s="59"/>
    </row>
    <row r="492" spans="1:2" ht="15.75" customHeight="1" x14ac:dyDescent="0.15">
      <c r="A492" s="58"/>
      <c r="B492" s="59"/>
    </row>
    <row r="493" spans="1:2" ht="15.75" customHeight="1" x14ac:dyDescent="0.15">
      <c r="A493" s="58"/>
      <c r="B493" s="59"/>
    </row>
    <row r="494" spans="1:2" ht="15.75" customHeight="1" x14ac:dyDescent="0.15">
      <c r="A494" s="58"/>
      <c r="B494" s="59"/>
    </row>
    <row r="495" spans="1:2" ht="15.75" customHeight="1" x14ac:dyDescent="0.15">
      <c r="A495" s="58"/>
      <c r="B495" s="59"/>
    </row>
    <row r="496" spans="1:2" ht="15.75" customHeight="1" x14ac:dyDescent="0.15">
      <c r="A496" s="58"/>
      <c r="B496" s="59"/>
    </row>
    <row r="497" spans="1:2" ht="15.75" customHeight="1" x14ac:dyDescent="0.15">
      <c r="A497" s="58"/>
      <c r="B497" s="59"/>
    </row>
    <row r="498" spans="1:2" ht="15.75" customHeight="1" x14ac:dyDescent="0.15">
      <c r="A498" s="58"/>
      <c r="B498" s="59"/>
    </row>
    <row r="499" spans="1:2" ht="15.75" customHeight="1" x14ac:dyDescent="0.15">
      <c r="A499" s="58"/>
      <c r="B499" s="59"/>
    </row>
    <row r="500" spans="1:2" ht="15.75" customHeight="1" x14ac:dyDescent="0.15">
      <c r="A500" s="58"/>
      <c r="B500" s="59"/>
    </row>
    <row r="501" spans="1:2" ht="15.75" customHeight="1" x14ac:dyDescent="0.15">
      <c r="A501" s="58"/>
      <c r="B501" s="59"/>
    </row>
    <row r="502" spans="1:2" ht="15.75" customHeight="1" x14ac:dyDescent="0.15">
      <c r="A502" s="58"/>
      <c r="B502" s="59"/>
    </row>
    <row r="503" spans="1:2" ht="15.75" customHeight="1" x14ac:dyDescent="0.15">
      <c r="A503" s="58"/>
      <c r="B503" s="59"/>
    </row>
    <row r="504" spans="1:2" ht="15.75" customHeight="1" x14ac:dyDescent="0.15">
      <c r="A504" s="58"/>
      <c r="B504" s="59"/>
    </row>
    <row r="505" spans="1:2" ht="15.75" customHeight="1" x14ac:dyDescent="0.15">
      <c r="A505" s="58"/>
      <c r="B505" s="59"/>
    </row>
    <row r="506" spans="1:2" ht="15.75" customHeight="1" x14ac:dyDescent="0.15">
      <c r="A506" s="58"/>
      <c r="B506" s="59"/>
    </row>
    <row r="507" spans="1:2" ht="15.75" customHeight="1" x14ac:dyDescent="0.15">
      <c r="A507" s="58"/>
      <c r="B507" s="59"/>
    </row>
    <row r="508" spans="1:2" ht="15.75" customHeight="1" x14ac:dyDescent="0.15">
      <c r="A508" s="58"/>
      <c r="B508" s="59"/>
    </row>
    <row r="509" spans="1:2" ht="15.75" customHeight="1" x14ac:dyDescent="0.15">
      <c r="A509" s="58"/>
      <c r="B509" s="59"/>
    </row>
    <row r="510" spans="1:2" ht="15.75" customHeight="1" x14ac:dyDescent="0.15">
      <c r="A510" s="58"/>
      <c r="B510" s="59"/>
    </row>
    <row r="511" spans="1:2" ht="15.75" customHeight="1" x14ac:dyDescent="0.15">
      <c r="A511" s="58"/>
      <c r="B511" s="59"/>
    </row>
    <row r="512" spans="1:2" ht="15.75" customHeight="1" x14ac:dyDescent="0.15">
      <c r="A512" s="58"/>
      <c r="B512" s="59"/>
    </row>
    <row r="513" spans="1:2" ht="15.75" customHeight="1" x14ac:dyDescent="0.15">
      <c r="A513" s="58"/>
      <c r="B513" s="59"/>
    </row>
    <row r="514" spans="1:2" ht="15.75" customHeight="1" x14ac:dyDescent="0.15">
      <c r="A514" s="58"/>
      <c r="B514" s="59"/>
    </row>
    <row r="515" spans="1:2" ht="15.75" customHeight="1" x14ac:dyDescent="0.15">
      <c r="A515" s="58"/>
      <c r="B515" s="59"/>
    </row>
    <row r="516" spans="1:2" ht="15.75" customHeight="1" x14ac:dyDescent="0.15">
      <c r="A516" s="58"/>
      <c r="B516" s="59"/>
    </row>
    <row r="517" spans="1:2" ht="15.75" customHeight="1" x14ac:dyDescent="0.15">
      <c r="A517" s="58"/>
      <c r="B517" s="59"/>
    </row>
    <row r="518" spans="1:2" ht="15.75" customHeight="1" x14ac:dyDescent="0.15">
      <c r="A518" s="58"/>
      <c r="B518" s="59"/>
    </row>
    <row r="519" spans="1:2" ht="15.75" customHeight="1" x14ac:dyDescent="0.15">
      <c r="A519" s="58"/>
      <c r="B519" s="59"/>
    </row>
    <row r="520" spans="1:2" ht="15.75" customHeight="1" x14ac:dyDescent="0.15">
      <c r="A520" s="58"/>
      <c r="B520" s="59"/>
    </row>
    <row r="521" spans="1:2" ht="15.75" customHeight="1" x14ac:dyDescent="0.15">
      <c r="A521" s="58"/>
      <c r="B521" s="59"/>
    </row>
    <row r="522" spans="1:2" ht="15.75" customHeight="1" x14ac:dyDescent="0.15">
      <c r="A522" s="58"/>
      <c r="B522" s="59"/>
    </row>
    <row r="523" spans="1:2" ht="15.75" customHeight="1" x14ac:dyDescent="0.15">
      <c r="A523" s="58"/>
      <c r="B523" s="59"/>
    </row>
    <row r="524" spans="1:2" ht="15.75" customHeight="1" x14ac:dyDescent="0.15">
      <c r="A524" s="58"/>
      <c r="B524" s="59"/>
    </row>
    <row r="525" spans="1:2" ht="15.75" customHeight="1" x14ac:dyDescent="0.15">
      <c r="A525" s="58"/>
      <c r="B525" s="59"/>
    </row>
    <row r="526" spans="1:2" ht="15.75" customHeight="1" x14ac:dyDescent="0.15">
      <c r="A526" s="58"/>
      <c r="B526" s="59"/>
    </row>
    <row r="527" spans="1:2" ht="15.75" customHeight="1" x14ac:dyDescent="0.15">
      <c r="A527" s="58"/>
      <c r="B527" s="59"/>
    </row>
    <row r="528" spans="1:2" ht="15.75" customHeight="1" x14ac:dyDescent="0.15">
      <c r="A528" s="58"/>
      <c r="B528" s="59"/>
    </row>
    <row r="529" spans="1:2" ht="15.75" customHeight="1" x14ac:dyDescent="0.15">
      <c r="A529" s="58"/>
      <c r="B529" s="59"/>
    </row>
    <row r="530" spans="1:2" ht="15.75" customHeight="1" x14ac:dyDescent="0.15">
      <c r="A530" s="58"/>
      <c r="B530" s="59"/>
    </row>
    <row r="531" spans="1:2" ht="15.75" customHeight="1" x14ac:dyDescent="0.15">
      <c r="A531" s="58"/>
      <c r="B531" s="59"/>
    </row>
    <row r="532" spans="1:2" ht="15.75" customHeight="1" x14ac:dyDescent="0.15">
      <c r="A532" s="58"/>
      <c r="B532" s="59"/>
    </row>
    <row r="533" spans="1:2" ht="15.75" customHeight="1" x14ac:dyDescent="0.15">
      <c r="A533" s="58"/>
      <c r="B533" s="59"/>
    </row>
    <row r="534" spans="1:2" ht="15.75" customHeight="1" x14ac:dyDescent="0.15">
      <c r="A534" s="58"/>
      <c r="B534" s="59"/>
    </row>
    <row r="535" spans="1:2" ht="15.75" customHeight="1" x14ac:dyDescent="0.15">
      <c r="A535" s="58"/>
      <c r="B535" s="59"/>
    </row>
    <row r="536" spans="1:2" ht="15.75" customHeight="1" x14ac:dyDescent="0.15">
      <c r="A536" s="58"/>
      <c r="B536" s="59"/>
    </row>
    <row r="537" spans="1:2" ht="15.75" customHeight="1" x14ac:dyDescent="0.15">
      <c r="A537" s="58"/>
      <c r="B537" s="59"/>
    </row>
    <row r="538" spans="1:2" ht="15.75" customHeight="1" x14ac:dyDescent="0.15">
      <c r="A538" s="58"/>
      <c r="B538" s="59"/>
    </row>
    <row r="539" spans="1:2" ht="15.75" customHeight="1" x14ac:dyDescent="0.15">
      <c r="A539" s="58"/>
      <c r="B539" s="59"/>
    </row>
    <row r="540" spans="1:2" ht="15.75" customHeight="1" x14ac:dyDescent="0.15">
      <c r="A540" s="58"/>
      <c r="B540" s="59"/>
    </row>
    <row r="541" spans="1:2" ht="15.75" customHeight="1" x14ac:dyDescent="0.15">
      <c r="A541" s="58"/>
      <c r="B541" s="59"/>
    </row>
    <row r="542" spans="1:2" ht="15.75" customHeight="1" x14ac:dyDescent="0.15">
      <c r="A542" s="58"/>
      <c r="B542" s="59"/>
    </row>
    <row r="543" spans="1:2" ht="15.75" customHeight="1" x14ac:dyDescent="0.15">
      <c r="A543" s="58"/>
      <c r="B543" s="59"/>
    </row>
    <row r="544" spans="1:2" ht="15.75" customHeight="1" x14ac:dyDescent="0.15">
      <c r="A544" s="58"/>
      <c r="B544" s="59"/>
    </row>
    <row r="545" spans="1:2" ht="15.75" customHeight="1" x14ac:dyDescent="0.15">
      <c r="A545" s="58"/>
      <c r="B545" s="59"/>
    </row>
    <row r="546" spans="1:2" ht="15.75" customHeight="1" x14ac:dyDescent="0.15">
      <c r="A546" s="58"/>
      <c r="B546" s="59"/>
    </row>
    <row r="547" spans="1:2" ht="15.75" customHeight="1" x14ac:dyDescent="0.15">
      <c r="A547" s="58"/>
      <c r="B547" s="59"/>
    </row>
    <row r="548" spans="1:2" ht="15.75" customHeight="1" x14ac:dyDescent="0.15">
      <c r="A548" s="58"/>
      <c r="B548" s="59"/>
    </row>
    <row r="549" spans="1:2" ht="15.75" customHeight="1" x14ac:dyDescent="0.15">
      <c r="A549" s="58"/>
      <c r="B549" s="59"/>
    </row>
    <row r="550" spans="1:2" ht="15.75" customHeight="1" x14ac:dyDescent="0.15">
      <c r="A550" s="58"/>
      <c r="B550" s="59"/>
    </row>
    <row r="551" spans="1:2" ht="15.75" customHeight="1" x14ac:dyDescent="0.15">
      <c r="A551" s="58"/>
      <c r="B551" s="59"/>
    </row>
    <row r="552" spans="1:2" ht="15.75" customHeight="1" x14ac:dyDescent="0.15">
      <c r="A552" s="58"/>
      <c r="B552" s="59"/>
    </row>
    <row r="553" spans="1:2" ht="15.75" customHeight="1" x14ac:dyDescent="0.15">
      <c r="A553" s="58"/>
      <c r="B553" s="59"/>
    </row>
    <row r="554" spans="1:2" ht="15.75" customHeight="1" x14ac:dyDescent="0.15">
      <c r="A554" s="58"/>
      <c r="B554" s="59"/>
    </row>
    <row r="555" spans="1:2" ht="15.75" customHeight="1" x14ac:dyDescent="0.15">
      <c r="A555" s="58"/>
      <c r="B555" s="59"/>
    </row>
    <row r="556" spans="1:2" ht="15.75" customHeight="1" x14ac:dyDescent="0.15">
      <c r="A556" s="58"/>
      <c r="B556" s="59"/>
    </row>
    <row r="557" spans="1:2" ht="15.75" customHeight="1" x14ac:dyDescent="0.15">
      <c r="A557" s="58"/>
      <c r="B557" s="59"/>
    </row>
    <row r="558" spans="1:2" ht="15.75" customHeight="1" x14ac:dyDescent="0.15">
      <c r="A558" s="58"/>
      <c r="B558" s="59"/>
    </row>
    <row r="559" spans="1:2" ht="15.75" customHeight="1" x14ac:dyDescent="0.15">
      <c r="A559" s="58"/>
      <c r="B559" s="59"/>
    </row>
    <row r="560" spans="1:2" ht="15.75" customHeight="1" x14ac:dyDescent="0.15">
      <c r="A560" s="58"/>
      <c r="B560" s="59"/>
    </row>
    <row r="561" spans="1:2" ht="15.75" customHeight="1" x14ac:dyDescent="0.15">
      <c r="A561" s="58"/>
      <c r="B561" s="59"/>
    </row>
    <row r="562" spans="1:2" ht="15.75" customHeight="1" x14ac:dyDescent="0.15">
      <c r="A562" s="58"/>
      <c r="B562" s="59"/>
    </row>
    <row r="563" spans="1:2" ht="15.75" customHeight="1" x14ac:dyDescent="0.15">
      <c r="A563" s="58"/>
      <c r="B563" s="59"/>
    </row>
    <row r="564" spans="1:2" ht="15.75" customHeight="1" x14ac:dyDescent="0.15">
      <c r="A564" s="58"/>
      <c r="B564" s="59"/>
    </row>
    <row r="565" spans="1:2" ht="15.75" customHeight="1" x14ac:dyDescent="0.15">
      <c r="A565" s="58"/>
      <c r="B565" s="59"/>
    </row>
    <row r="566" spans="1:2" ht="15.75" customHeight="1" x14ac:dyDescent="0.15">
      <c r="A566" s="58"/>
      <c r="B566" s="59"/>
    </row>
    <row r="567" spans="1:2" ht="15.75" customHeight="1" x14ac:dyDescent="0.15">
      <c r="A567" s="58"/>
      <c r="B567" s="59"/>
    </row>
    <row r="568" spans="1:2" ht="15.75" customHeight="1" x14ac:dyDescent="0.15">
      <c r="A568" s="58"/>
      <c r="B568" s="59"/>
    </row>
    <row r="569" spans="1:2" ht="15.75" customHeight="1" x14ac:dyDescent="0.15">
      <c r="A569" s="58"/>
      <c r="B569" s="59"/>
    </row>
    <row r="570" spans="1:2" ht="15.75" customHeight="1" x14ac:dyDescent="0.15">
      <c r="A570" s="58"/>
      <c r="B570" s="59"/>
    </row>
    <row r="571" spans="1:2" ht="15.75" customHeight="1" x14ac:dyDescent="0.15">
      <c r="A571" s="58"/>
      <c r="B571" s="59"/>
    </row>
    <row r="572" spans="1:2" ht="15.75" customHeight="1" x14ac:dyDescent="0.15">
      <c r="A572" s="58"/>
      <c r="B572" s="59"/>
    </row>
    <row r="573" spans="1:2" ht="15.75" customHeight="1" x14ac:dyDescent="0.15">
      <c r="A573" s="58"/>
      <c r="B573" s="59"/>
    </row>
    <row r="574" spans="1:2" ht="15.75" customHeight="1" x14ac:dyDescent="0.15">
      <c r="A574" s="58"/>
      <c r="B574" s="59"/>
    </row>
    <row r="575" spans="1:2" ht="15.75" customHeight="1" x14ac:dyDescent="0.15">
      <c r="A575" s="58"/>
      <c r="B575" s="59"/>
    </row>
    <row r="576" spans="1:2" ht="15.75" customHeight="1" x14ac:dyDescent="0.15">
      <c r="A576" s="58"/>
      <c r="B576" s="59"/>
    </row>
    <row r="577" spans="1:2" ht="15.75" customHeight="1" x14ac:dyDescent="0.15">
      <c r="A577" s="58"/>
      <c r="B577" s="59"/>
    </row>
    <row r="578" spans="1:2" ht="15.75" customHeight="1" x14ac:dyDescent="0.15">
      <c r="A578" s="58"/>
      <c r="B578" s="59"/>
    </row>
    <row r="579" spans="1:2" ht="15.75" customHeight="1" x14ac:dyDescent="0.15">
      <c r="A579" s="58"/>
      <c r="B579" s="59"/>
    </row>
    <row r="580" spans="1:2" ht="15.75" customHeight="1" x14ac:dyDescent="0.15">
      <c r="A580" s="58"/>
      <c r="B580" s="59"/>
    </row>
    <row r="581" spans="1:2" ht="15.75" customHeight="1" x14ac:dyDescent="0.15">
      <c r="A581" s="58"/>
      <c r="B581" s="59"/>
    </row>
    <row r="582" spans="1:2" ht="15.75" customHeight="1" x14ac:dyDescent="0.15">
      <c r="A582" s="58"/>
      <c r="B582" s="59"/>
    </row>
    <row r="583" spans="1:2" ht="15.75" customHeight="1" x14ac:dyDescent="0.15">
      <c r="A583" s="58"/>
      <c r="B583" s="59"/>
    </row>
    <row r="584" spans="1:2" ht="15.75" customHeight="1" x14ac:dyDescent="0.15">
      <c r="A584" s="58"/>
      <c r="B584" s="59"/>
    </row>
    <row r="585" spans="1:2" ht="15.75" customHeight="1" x14ac:dyDescent="0.15">
      <c r="A585" s="58"/>
      <c r="B585" s="59"/>
    </row>
    <row r="586" spans="1:2" ht="15.75" customHeight="1" x14ac:dyDescent="0.15">
      <c r="A586" s="58"/>
      <c r="B586" s="59"/>
    </row>
    <row r="587" spans="1:2" ht="15.75" customHeight="1" x14ac:dyDescent="0.15">
      <c r="A587" s="58"/>
      <c r="B587" s="59"/>
    </row>
    <row r="588" spans="1:2" ht="15.75" customHeight="1" x14ac:dyDescent="0.15">
      <c r="A588" s="58"/>
      <c r="B588" s="59"/>
    </row>
    <row r="589" spans="1:2" ht="15.75" customHeight="1" x14ac:dyDescent="0.15">
      <c r="A589" s="58"/>
      <c r="B589" s="59"/>
    </row>
    <row r="590" spans="1:2" ht="15.75" customHeight="1" x14ac:dyDescent="0.15">
      <c r="A590" s="58"/>
      <c r="B590" s="59"/>
    </row>
    <row r="591" spans="1:2" ht="15.75" customHeight="1" x14ac:dyDescent="0.15">
      <c r="A591" s="58"/>
      <c r="B591" s="59"/>
    </row>
    <row r="592" spans="1:2" ht="15.75" customHeight="1" x14ac:dyDescent="0.15">
      <c r="A592" s="58"/>
      <c r="B592" s="59"/>
    </row>
    <row r="593" spans="1:2" ht="15.75" customHeight="1" x14ac:dyDescent="0.15">
      <c r="A593" s="58"/>
      <c r="B593" s="59"/>
    </row>
    <row r="594" spans="1:2" ht="15.75" customHeight="1" x14ac:dyDescent="0.15">
      <c r="A594" s="58"/>
      <c r="B594" s="59"/>
    </row>
    <row r="595" spans="1:2" ht="15.75" customHeight="1" x14ac:dyDescent="0.15">
      <c r="A595" s="58"/>
      <c r="B595" s="59"/>
    </row>
    <row r="596" spans="1:2" ht="15.75" customHeight="1" x14ac:dyDescent="0.15">
      <c r="A596" s="58"/>
      <c r="B596" s="59"/>
    </row>
    <row r="597" spans="1:2" ht="15.75" customHeight="1" x14ac:dyDescent="0.15">
      <c r="A597" s="58"/>
      <c r="B597" s="59"/>
    </row>
    <row r="598" spans="1:2" ht="15.75" customHeight="1" x14ac:dyDescent="0.15">
      <c r="A598" s="58"/>
      <c r="B598" s="59"/>
    </row>
    <row r="599" spans="1:2" ht="15.75" customHeight="1" x14ac:dyDescent="0.15">
      <c r="A599" s="58"/>
      <c r="B599" s="59"/>
    </row>
    <row r="600" spans="1:2" ht="15.75" customHeight="1" x14ac:dyDescent="0.15">
      <c r="A600" s="58"/>
      <c r="B600" s="59"/>
    </row>
    <row r="601" spans="1:2" ht="15.75" customHeight="1" x14ac:dyDescent="0.15">
      <c r="A601" s="58"/>
      <c r="B601" s="59"/>
    </row>
    <row r="602" spans="1:2" ht="15.75" customHeight="1" x14ac:dyDescent="0.15">
      <c r="A602" s="58"/>
      <c r="B602" s="59"/>
    </row>
    <row r="603" spans="1:2" ht="15.75" customHeight="1" x14ac:dyDescent="0.15">
      <c r="A603" s="58"/>
      <c r="B603" s="59"/>
    </row>
    <row r="604" spans="1:2" ht="15.75" customHeight="1" x14ac:dyDescent="0.15">
      <c r="A604" s="58"/>
      <c r="B604" s="59"/>
    </row>
    <row r="605" spans="1:2" ht="15.75" customHeight="1" x14ac:dyDescent="0.15">
      <c r="A605" s="58"/>
      <c r="B605" s="59"/>
    </row>
    <row r="606" spans="1:2" ht="15.75" customHeight="1" x14ac:dyDescent="0.15">
      <c r="A606" s="58"/>
      <c r="B606" s="59"/>
    </row>
    <row r="607" spans="1:2" ht="15.75" customHeight="1" x14ac:dyDescent="0.15">
      <c r="A607" s="58"/>
      <c r="B607" s="59"/>
    </row>
    <row r="608" spans="1:2" ht="15.75" customHeight="1" x14ac:dyDescent="0.15">
      <c r="A608" s="58"/>
      <c r="B608" s="59"/>
    </row>
    <row r="609" spans="1:2" ht="15.75" customHeight="1" x14ac:dyDescent="0.15">
      <c r="A609" s="58"/>
      <c r="B609" s="59"/>
    </row>
    <row r="610" spans="1:2" ht="15.75" customHeight="1" x14ac:dyDescent="0.15">
      <c r="A610" s="58"/>
      <c r="B610" s="59"/>
    </row>
    <row r="611" spans="1:2" ht="15.75" customHeight="1" x14ac:dyDescent="0.15">
      <c r="A611" s="58"/>
      <c r="B611" s="59"/>
    </row>
    <row r="612" spans="1:2" ht="15.75" customHeight="1" x14ac:dyDescent="0.15">
      <c r="A612" s="58"/>
      <c r="B612" s="59"/>
    </row>
    <row r="613" spans="1:2" ht="15.75" customHeight="1" x14ac:dyDescent="0.15">
      <c r="A613" s="58"/>
      <c r="B613" s="59"/>
    </row>
    <row r="614" spans="1:2" ht="15.75" customHeight="1" x14ac:dyDescent="0.15">
      <c r="A614" s="58"/>
      <c r="B614" s="59"/>
    </row>
    <row r="615" spans="1:2" ht="15.75" customHeight="1" x14ac:dyDescent="0.15">
      <c r="A615" s="58"/>
      <c r="B615" s="59"/>
    </row>
    <row r="616" spans="1:2" ht="15.75" customHeight="1" x14ac:dyDescent="0.15">
      <c r="A616" s="58"/>
      <c r="B616" s="59"/>
    </row>
    <row r="617" spans="1:2" ht="15.75" customHeight="1" x14ac:dyDescent="0.15">
      <c r="A617" s="58"/>
      <c r="B617" s="59"/>
    </row>
    <row r="618" spans="1:2" ht="15.75" customHeight="1" x14ac:dyDescent="0.15">
      <c r="A618" s="58"/>
      <c r="B618" s="59"/>
    </row>
    <row r="619" spans="1:2" ht="15.75" customHeight="1" x14ac:dyDescent="0.15">
      <c r="A619" s="58"/>
      <c r="B619" s="59"/>
    </row>
    <row r="620" spans="1:2" ht="15.75" customHeight="1" x14ac:dyDescent="0.15">
      <c r="A620" s="58"/>
      <c r="B620" s="59"/>
    </row>
    <row r="621" spans="1:2" ht="15.75" customHeight="1" x14ac:dyDescent="0.15">
      <c r="A621" s="58"/>
      <c r="B621" s="59"/>
    </row>
    <row r="622" spans="1:2" ht="15.75" customHeight="1" x14ac:dyDescent="0.15">
      <c r="A622" s="58"/>
      <c r="B622" s="59"/>
    </row>
    <row r="623" spans="1:2" ht="15.75" customHeight="1" x14ac:dyDescent="0.15">
      <c r="A623" s="58"/>
      <c r="B623" s="59"/>
    </row>
    <row r="624" spans="1:2" ht="15.75" customHeight="1" x14ac:dyDescent="0.15">
      <c r="A624" s="58"/>
      <c r="B624" s="59"/>
    </row>
    <row r="625" spans="1:2" ht="15.75" customHeight="1" x14ac:dyDescent="0.15">
      <c r="A625" s="58"/>
      <c r="B625" s="59"/>
    </row>
    <row r="626" spans="1:2" ht="15.75" customHeight="1" x14ac:dyDescent="0.15">
      <c r="A626" s="58"/>
      <c r="B626" s="59"/>
    </row>
    <row r="627" spans="1:2" ht="15.75" customHeight="1" x14ac:dyDescent="0.15">
      <c r="A627" s="58"/>
      <c r="B627" s="59"/>
    </row>
    <row r="628" spans="1:2" ht="15.75" customHeight="1" x14ac:dyDescent="0.15">
      <c r="A628" s="58"/>
      <c r="B628" s="59"/>
    </row>
    <row r="629" spans="1:2" ht="15.75" customHeight="1" x14ac:dyDescent="0.15">
      <c r="A629" s="58"/>
      <c r="B629" s="59"/>
    </row>
    <row r="630" spans="1:2" ht="15.75" customHeight="1" x14ac:dyDescent="0.15">
      <c r="A630" s="58"/>
      <c r="B630" s="59"/>
    </row>
    <row r="631" spans="1:2" ht="15.75" customHeight="1" x14ac:dyDescent="0.15">
      <c r="A631" s="58"/>
      <c r="B631" s="59"/>
    </row>
    <row r="632" spans="1:2" ht="15.75" customHeight="1" x14ac:dyDescent="0.15">
      <c r="A632" s="58"/>
      <c r="B632" s="59"/>
    </row>
    <row r="633" spans="1:2" ht="15.75" customHeight="1" x14ac:dyDescent="0.15">
      <c r="A633" s="58"/>
      <c r="B633" s="59"/>
    </row>
    <row r="634" spans="1:2" ht="15.75" customHeight="1" x14ac:dyDescent="0.15">
      <c r="A634" s="58"/>
      <c r="B634" s="59"/>
    </row>
    <row r="635" spans="1:2" ht="15.75" customHeight="1" x14ac:dyDescent="0.15">
      <c r="A635" s="58"/>
      <c r="B635" s="59"/>
    </row>
    <row r="636" spans="1:2" ht="15.75" customHeight="1" x14ac:dyDescent="0.15">
      <c r="A636" s="58"/>
      <c r="B636" s="59"/>
    </row>
    <row r="637" spans="1:2" ht="15.75" customHeight="1" x14ac:dyDescent="0.15">
      <c r="A637" s="58"/>
      <c r="B637" s="59"/>
    </row>
    <row r="638" spans="1:2" ht="15.75" customHeight="1" x14ac:dyDescent="0.15">
      <c r="A638" s="58"/>
      <c r="B638" s="59"/>
    </row>
    <row r="639" spans="1:2" ht="15.75" customHeight="1" x14ac:dyDescent="0.15">
      <c r="A639" s="58"/>
      <c r="B639" s="59"/>
    </row>
    <row r="640" spans="1:2" ht="15.75" customHeight="1" x14ac:dyDescent="0.15">
      <c r="A640" s="58"/>
      <c r="B640" s="59"/>
    </row>
    <row r="641" spans="1:2" ht="15.75" customHeight="1" x14ac:dyDescent="0.15">
      <c r="A641" s="58"/>
      <c r="B641" s="59"/>
    </row>
    <row r="642" spans="1:2" ht="15.75" customHeight="1" x14ac:dyDescent="0.15">
      <c r="A642" s="58"/>
      <c r="B642" s="59"/>
    </row>
    <row r="643" spans="1:2" ht="15.75" customHeight="1" x14ac:dyDescent="0.15">
      <c r="A643" s="58"/>
      <c r="B643" s="59"/>
    </row>
    <row r="644" spans="1:2" ht="15.75" customHeight="1" x14ac:dyDescent="0.15">
      <c r="A644" s="58"/>
      <c r="B644" s="59"/>
    </row>
    <row r="645" spans="1:2" ht="15.75" customHeight="1" x14ac:dyDescent="0.15">
      <c r="A645" s="58"/>
      <c r="B645" s="59"/>
    </row>
    <row r="646" spans="1:2" ht="15.75" customHeight="1" x14ac:dyDescent="0.15">
      <c r="A646" s="58"/>
      <c r="B646" s="59"/>
    </row>
    <row r="647" spans="1:2" ht="15.75" customHeight="1" x14ac:dyDescent="0.15">
      <c r="A647" s="58"/>
      <c r="B647" s="59"/>
    </row>
    <row r="648" spans="1:2" ht="15.75" customHeight="1" x14ac:dyDescent="0.15">
      <c r="A648" s="58"/>
      <c r="B648" s="59"/>
    </row>
    <row r="649" spans="1:2" ht="15.75" customHeight="1" x14ac:dyDescent="0.15">
      <c r="A649" s="58"/>
      <c r="B649" s="59"/>
    </row>
    <row r="650" spans="1:2" ht="15.75" customHeight="1" x14ac:dyDescent="0.15">
      <c r="A650" s="58"/>
      <c r="B650" s="59"/>
    </row>
    <row r="651" spans="1:2" ht="15.75" customHeight="1" x14ac:dyDescent="0.15">
      <c r="A651" s="58"/>
      <c r="B651" s="59"/>
    </row>
    <row r="652" spans="1:2" ht="15.75" customHeight="1" x14ac:dyDescent="0.15">
      <c r="A652" s="58"/>
      <c r="B652" s="59"/>
    </row>
    <row r="653" spans="1:2" ht="15.75" customHeight="1" x14ac:dyDescent="0.15">
      <c r="A653" s="58"/>
      <c r="B653" s="59"/>
    </row>
    <row r="654" spans="1:2" ht="15.75" customHeight="1" x14ac:dyDescent="0.15">
      <c r="A654" s="58"/>
      <c r="B654" s="59"/>
    </row>
    <row r="655" spans="1:2" ht="15.75" customHeight="1" x14ac:dyDescent="0.15">
      <c r="A655" s="58"/>
      <c r="B655" s="59"/>
    </row>
    <row r="656" spans="1:2" ht="15.75" customHeight="1" x14ac:dyDescent="0.15">
      <c r="A656" s="58"/>
      <c r="B656" s="59"/>
    </row>
    <row r="657" spans="1:2" ht="15.75" customHeight="1" x14ac:dyDescent="0.15">
      <c r="A657" s="58"/>
      <c r="B657" s="59"/>
    </row>
    <row r="658" spans="1:2" ht="15.75" customHeight="1" x14ac:dyDescent="0.15">
      <c r="A658" s="58"/>
      <c r="B658" s="59"/>
    </row>
    <row r="659" spans="1:2" ht="15.75" customHeight="1" x14ac:dyDescent="0.15">
      <c r="A659" s="58"/>
      <c r="B659" s="59"/>
    </row>
    <row r="660" spans="1:2" ht="15.75" customHeight="1" x14ac:dyDescent="0.15">
      <c r="A660" s="58"/>
      <c r="B660" s="59"/>
    </row>
    <row r="661" spans="1:2" ht="15.75" customHeight="1" x14ac:dyDescent="0.15">
      <c r="A661" s="58"/>
      <c r="B661" s="59"/>
    </row>
    <row r="662" spans="1:2" ht="15.75" customHeight="1" x14ac:dyDescent="0.15">
      <c r="A662" s="58"/>
      <c r="B662" s="59"/>
    </row>
    <row r="663" spans="1:2" ht="15.75" customHeight="1" x14ac:dyDescent="0.15">
      <c r="A663" s="58"/>
      <c r="B663" s="59"/>
    </row>
    <row r="664" spans="1:2" ht="15.75" customHeight="1" x14ac:dyDescent="0.15">
      <c r="A664" s="58"/>
      <c r="B664" s="59"/>
    </row>
    <row r="665" spans="1:2" ht="15.75" customHeight="1" x14ac:dyDescent="0.15">
      <c r="A665" s="58"/>
      <c r="B665" s="59"/>
    </row>
    <row r="666" spans="1:2" ht="15.75" customHeight="1" x14ac:dyDescent="0.15">
      <c r="A666" s="58"/>
      <c r="B666" s="59"/>
    </row>
    <row r="667" spans="1:2" ht="15.75" customHeight="1" x14ac:dyDescent="0.15">
      <c r="A667" s="58"/>
      <c r="B667" s="59"/>
    </row>
    <row r="668" spans="1:2" ht="15.75" customHeight="1" x14ac:dyDescent="0.15">
      <c r="A668" s="58"/>
      <c r="B668" s="59"/>
    </row>
    <row r="669" spans="1:2" ht="15.75" customHeight="1" x14ac:dyDescent="0.15">
      <c r="A669" s="58"/>
      <c r="B669" s="59"/>
    </row>
    <row r="670" spans="1:2" ht="15.75" customHeight="1" x14ac:dyDescent="0.15">
      <c r="A670" s="58"/>
      <c r="B670" s="59"/>
    </row>
    <row r="671" spans="1:2" ht="15.75" customHeight="1" x14ac:dyDescent="0.15">
      <c r="A671" s="58"/>
      <c r="B671" s="59"/>
    </row>
    <row r="672" spans="1:2" ht="15.75" customHeight="1" x14ac:dyDescent="0.15">
      <c r="A672" s="58"/>
      <c r="B672" s="59"/>
    </row>
    <row r="673" spans="1:2" ht="15.75" customHeight="1" x14ac:dyDescent="0.15">
      <c r="A673" s="58"/>
      <c r="B673" s="59"/>
    </row>
    <row r="674" spans="1:2" ht="15.75" customHeight="1" x14ac:dyDescent="0.15">
      <c r="A674" s="58"/>
      <c r="B674" s="59"/>
    </row>
    <row r="675" spans="1:2" ht="15.75" customHeight="1" x14ac:dyDescent="0.15">
      <c r="A675" s="58"/>
      <c r="B675" s="59"/>
    </row>
    <row r="676" spans="1:2" ht="15.75" customHeight="1" x14ac:dyDescent="0.15">
      <c r="A676" s="58"/>
      <c r="B676" s="59"/>
    </row>
    <row r="677" spans="1:2" ht="15.75" customHeight="1" x14ac:dyDescent="0.15">
      <c r="A677" s="58"/>
      <c r="B677" s="59"/>
    </row>
    <row r="678" spans="1:2" ht="15.75" customHeight="1" x14ac:dyDescent="0.15">
      <c r="A678" s="58"/>
      <c r="B678" s="59"/>
    </row>
    <row r="679" spans="1:2" ht="15.75" customHeight="1" x14ac:dyDescent="0.15">
      <c r="A679" s="58"/>
      <c r="B679" s="59"/>
    </row>
    <row r="680" spans="1:2" ht="15.75" customHeight="1" x14ac:dyDescent="0.15">
      <c r="A680" s="58"/>
      <c r="B680" s="59"/>
    </row>
    <row r="681" spans="1:2" ht="15.75" customHeight="1" x14ac:dyDescent="0.15">
      <c r="A681" s="58"/>
      <c r="B681" s="59"/>
    </row>
    <row r="682" spans="1:2" ht="15.75" customHeight="1" x14ac:dyDescent="0.15">
      <c r="A682" s="58"/>
      <c r="B682" s="59"/>
    </row>
    <row r="683" spans="1:2" ht="15.75" customHeight="1" x14ac:dyDescent="0.15">
      <c r="A683" s="58"/>
      <c r="B683" s="59"/>
    </row>
    <row r="684" spans="1:2" ht="15.75" customHeight="1" x14ac:dyDescent="0.15">
      <c r="A684" s="58"/>
      <c r="B684" s="59"/>
    </row>
    <row r="685" spans="1:2" ht="15.75" customHeight="1" x14ac:dyDescent="0.15">
      <c r="A685" s="58"/>
      <c r="B685" s="59"/>
    </row>
    <row r="686" spans="1:2" ht="15.75" customHeight="1" x14ac:dyDescent="0.15">
      <c r="A686" s="58"/>
      <c r="B686" s="59"/>
    </row>
    <row r="687" spans="1:2" ht="15.75" customHeight="1" x14ac:dyDescent="0.15">
      <c r="A687" s="58"/>
      <c r="B687" s="59"/>
    </row>
    <row r="688" spans="1:2" ht="15.75" customHeight="1" x14ac:dyDescent="0.15">
      <c r="A688" s="58"/>
      <c r="B688" s="59"/>
    </row>
    <row r="689" spans="1:2" ht="15.75" customHeight="1" x14ac:dyDescent="0.15">
      <c r="A689" s="58"/>
      <c r="B689" s="59"/>
    </row>
    <row r="690" spans="1:2" ht="15.75" customHeight="1" x14ac:dyDescent="0.15">
      <c r="A690" s="58"/>
      <c r="B690" s="59"/>
    </row>
    <row r="691" spans="1:2" ht="15.75" customHeight="1" x14ac:dyDescent="0.15">
      <c r="A691" s="58"/>
      <c r="B691" s="59"/>
    </row>
    <row r="692" spans="1:2" ht="15.75" customHeight="1" x14ac:dyDescent="0.15">
      <c r="A692" s="58"/>
      <c r="B692" s="59"/>
    </row>
    <row r="693" spans="1:2" ht="15.75" customHeight="1" x14ac:dyDescent="0.15">
      <c r="A693" s="58"/>
      <c r="B693" s="59"/>
    </row>
    <row r="694" spans="1:2" ht="15.75" customHeight="1" x14ac:dyDescent="0.15">
      <c r="A694" s="58"/>
      <c r="B694" s="59"/>
    </row>
    <row r="695" spans="1:2" ht="15.75" customHeight="1" x14ac:dyDescent="0.15">
      <c r="A695" s="58"/>
      <c r="B695" s="59"/>
    </row>
    <row r="696" spans="1:2" ht="15.75" customHeight="1" x14ac:dyDescent="0.15">
      <c r="A696" s="58"/>
      <c r="B696" s="59"/>
    </row>
    <row r="697" spans="1:2" ht="15.75" customHeight="1" x14ac:dyDescent="0.15">
      <c r="A697" s="58"/>
      <c r="B697" s="59"/>
    </row>
    <row r="698" spans="1:2" ht="15.75" customHeight="1" x14ac:dyDescent="0.15">
      <c r="A698" s="58"/>
      <c r="B698" s="59"/>
    </row>
    <row r="699" spans="1:2" ht="15.75" customHeight="1" x14ac:dyDescent="0.15">
      <c r="A699" s="58"/>
      <c r="B699" s="59"/>
    </row>
    <row r="700" spans="1:2" ht="15.75" customHeight="1" x14ac:dyDescent="0.15">
      <c r="A700" s="58"/>
      <c r="B700" s="59"/>
    </row>
    <row r="701" spans="1:2" ht="15.75" customHeight="1" x14ac:dyDescent="0.15">
      <c r="A701" s="58"/>
      <c r="B701" s="59"/>
    </row>
    <row r="702" spans="1:2" ht="15.75" customHeight="1" x14ac:dyDescent="0.15">
      <c r="A702" s="58"/>
      <c r="B702" s="59"/>
    </row>
    <row r="703" spans="1:2" ht="15.75" customHeight="1" x14ac:dyDescent="0.15">
      <c r="A703" s="58"/>
      <c r="B703" s="59"/>
    </row>
    <row r="704" spans="1:2" ht="15.75" customHeight="1" x14ac:dyDescent="0.15">
      <c r="A704" s="58"/>
      <c r="B704" s="59"/>
    </row>
    <row r="705" spans="1:2" ht="15.75" customHeight="1" x14ac:dyDescent="0.15">
      <c r="A705" s="58"/>
      <c r="B705" s="59"/>
    </row>
    <row r="706" spans="1:2" ht="15.75" customHeight="1" x14ac:dyDescent="0.15">
      <c r="A706" s="58"/>
      <c r="B706" s="59"/>
    </row>
    <row r="707" spans="1:2" ht="15.75" customHeight="1" x14ac:dyDescent="0.15">
      <c r="A707" s="58"/>
      <c r="B707" s="59"/>
    </row>
    <row r="708" spans="1:2" ht="15.75" customHeight="1" x14ac:dyDescent="0.15">
      <c r="A708" s="58"/>
      <c r="B708" s="59"/>
    </row>
    <row r="709" spans="1:2" ht="15.75" customHeight="1" x14ac:dyDescent="0.15">
      <c r="A709" s="58"/>
      <c r="B709" s="59"/>
    </row>
    <row r="710" spans="1:2" ht="15.75" customHeight="1" x14ac:dyDescent="0.15">
      <c r="A710" s="58"/>
      <c r="B710" s="59"/>
    </row>
    <row r="711" spans="1:2" ht="15.75" customHeight="1" x14ac:dyDescent="0.15">
      <c r="A711" s="58"/>
      <c r="B711" s="59"/>
    </row>
    <row r="712" spans="1:2" ht="15.75" customHeight="1" x14ac:dyDescent="0.15">
      <c r="A712" s="58"/>
      <c r="B712" s="59"/>
    </row>
    <row r="713" spans="1:2" ht="15.75" customHeight="1" x14ac:dyDescent="0.15">
      <c r="A713" s="58"/>
      <c r="B713" s="59"/>
    </row>
    <row r="714" spans="1:2" ht="15.75" customHeight="1" x14ac:dyDescent="0.15">
      <c r="A714" s="58"/>
      <c r="B714" s="59"/>
    </row>
    <row r="715" spans="1:2" ht="15.75" customHeight="1" x14ac:dyDescent="0.15">
      <c r="A715" s="58"/>
      <c r="B715" s="59"/>
    </row>
    <row r="716" spans="1:2" ht="15.75" customHeight="1" x14ac:dyDescent="0.15">
      <c r="A716" s="58"/>
      <c r="B716" s="59"/>
    </row>
    <row r="717" spans="1:2" ht="15.75" customHeight="1" x14ac:dyDescent="0.15">
      <c r="A717" s="58"/>
      <c r="B717" s="59"/>
    </row>
    <row r="718" spans="1:2" ht="15.75" customHeight="1" x14ac:dyDescent="0.15">
      <c r="A718" s="58"/>
      <c r="B718" s="59"/>
    </row>
    <row r="719" spans="1:2" ht="15.75" customHeight="1" x14ac:dyDescent="0.15">
      <c r="A719" s="58"/>
      <c r="B719" s="59"/>
    </row>
    <row r="720" spans="1:2" ht="15.75" customHeight="1" x14ac:dyDescent="0.15">
      <c r="A720" s="58"/>
      <c r="B720" s="59"/>
    </row>
    <row r="721" spans="1:2" ht="15.75" customHeight="1" x14ac:dyDescent="0.15">
      <c r="A721" s="58"/>
      <c r="B721" s="59"/>
    </row>
    <row r="722" spans="1:2" ht="15.75" customHeight="1" x14ac:dyDescent="0.15">
      <c r="A722" s="58"/>
      <c r="B722" s="59"/>
    </row>
    <row r="723" spans="1:2" ht="15.75" customHeight="1" x14ac:dyDescent="0.15">
      <c r="A723" s="58"/>
      <c r="B723" s="59"/>
    </row>
    <row r="724" spans="1:2" ht="15.75" customHeight="1" x14ac:dyDescent="0.15">
      <c r="A724" s="58"/>
      <c r="B724" s="59"/>
    </row>
    <row r="725" spans="1:2" ht="15.75" customHeight="1" x14ac:dyDescent="0.15">
      <c r="A725" s="58"/>
      <c r="B725" s="59"/>
    </row>
    <row r="726" spans="1:2" ht="15.75" customHeight="1" x14ac:dyDescent="0.15">
      <c r="A726" s="58"/>
      <c r="B726" s="59"/>
    </row>
    <row r="727" spans="1:2" ht="15.75" customHeight="1" x14ac:dyDescent="0.15">
      <c r="A727" s="58"/>
      <c r="B727" s="59"/>
    </row>
    <row r="728" spans="1:2" ht="15.75" customHeight="1" x14ac:dyDescent="0.15">
      <c r="A728" s="58"/>
      <c r="B728" s="59"/>
    </row>
    <row r="729" spans="1:2" ht="15.75" customHeight="1" x14ac:dyDescent="0.15">
      <c r="A729" s="58"/>
      <c r="B729" s="59"/>
    </row>
    <row r="730" spans="1:2" ht="15.75" customHeight="1" x14ac:dyDescent="0.15">
      <c r="A730" s="58"/>
      <c r="B730" s="59"/>
    </row>
    <row r="731" spans="1:2" ht="15.75" customHeight="1" x14ac:dyDescent="0.15">
      <c r="A731" s="58"/>
      <c r="B731" s="59"/>
    </row>
    <row r="732" spans="1:2" ht="15.75" customHeight="1" x14ac:dyDescent="0.15">
      <c r="A732" s="58"/>
      <c r="B732" s="59"/>
    </row>
    <row r="733" spans="1:2" ht="15.75" customHeight="1" x14ac:dyDescent="0.15">
      <c r="A733" s="58"/>
      <c r="B733" s="59"/>
    </row>
    <row r="734" spans="1:2" ht="15.75" customHeight="1" x14ac:dyDescent="0.15">
      <c r="A734" s="58"/>
      <c r="B734" s="59"/>
    </row>
    <row r="735" spans="1:2" ht="15.75" customHeight="1" x14ac:dyDescent="0.15">
      <c r="A735" s="58"/>
      <c r="B735" s="59"/>
    </row>
    <row r="736" spans="1:2" ht="15.75" customHeight="1" x14ac:dyDescent="0.15">
      <c r="A736" s="58"/>
      <c r="B736" s="59"/>
    </row>
    <row r="737" spans="1:2" ht="15.75" customHeight="1" x14ac:dyDescent="0.15">
      <c r="A737" s="58"/>
      <c r="B737" s="59"/>
    </row>
    <row r="738" spans="1:2" ht="15.75" customHeight="1" x14ac:dyDescent="0.15">
      <c r="A738" s="58"/>
      <c r="B738" s="59"/>
    </row>
    <row r="739" spans="1:2" ht="15.75" customHeight="1" x14ac:dyDescent="0.15">
      <c r="A739" s="58"/>
      <c r="B739" s="59"/>
    </row>
    <row r="740" spans="1:2" ht="15.75" customHeight="1" x14ac:dyDescent="0.15">
      <c r="A740" s="58"/>
      <c r="B740" s="59"/>
    </row>
    <row r="741" spans="1:2" ht="15.75" customHeight="1" x14ac:dyDescent="0.15">
      <c r="A741" s="58"/>
      <c r="B741" s="59"/>
    </row>
    <row r="742" spans="1:2" ht="15.75" customHeight="1" x14ac:dyDescent="0.15">
      <c r="A742" s="58"/>
      <c r="B742" s="59"/>
    </row>
    <row r="743" spans="1:2" ht="15.75" customHeight="1" x14ac:dyDescent="0.15">
      <c r="A743" s="58"/>
      <c r="B743" s="59"/>
    </row>
    <row r="744" spans="1:2" ht="15.75" customHeight="1" x14ac:dyDescent="0.15">
      <c r="A744" s="58"/>
      <c r="B744" s="59"/>
    </row>
    <row r="745" spans="1:2" ht="15.75" customHeight="1" x14ac:dyDescent="0.15">
      <c r="A745" s="58"/>
      <c r="B745" s="59"/>
    </row>
    <row r="746" spans="1:2" ht="15.75" customHeight="1" x14ac:dyDescent="0.15">
      <c r="A746" s="58"/>
      <c r="B746" s="59"/>
    </row>
    <row r="747" spans="1:2" ht="15.75" customHeight="1" x14ac:dyDescent="0.15">
      <c r="A747" s="58"/>
      <c r="B747" s="59"/>
    </row>
    <row r="748" spans="1:2" ht="15.75" customHeight="1" x14ac:dyDescent="0.15">
      <c r="A748" s="58"/>
      <c r="B748" s="59"/>
    </row>
    <row r="749" spans="1:2" ht="15.75" customHeight="1" x14ac:dyDescent="0.15">
      <c r="A749" s="58"/>
      <c r="B749" s="59"/>
    </row>
    <row r="750" spans="1:2" ht="15.75" customHeight="1" x14ac:dyDescent="0.15">
      <c r="A750" s="58"/>
      <c r="B750" s="59"/>
    </row>
    <row r="751" spans="1:2" ht="15.75" customHeight="1" x14ac:dyDescent="0.15">
      <c r="A751" s="58"/>
      <c r="B751" s="59"/>
    </row>
    <row r="752" spans="1:2" ht="15.75" customHeight="1" x14ac:dyDescent="0.15">
      <c r="A752" s="58"/>
      <c r="B752" s="59"/>
    </row>
    <row r="753" spans="1:2" ht="15.75" customHeight="1" x14ac:dyDescent="0.15">
      <c r="A753" s="58"/>
      <c r="B753" s="59"/>
    </row>
    <row r="754" spans="1:2" ht="15.75" customHeight="1" x14ac:dyDescent="0.15">
      <c r="A754" s="58"/>
      <c r="B754" s="59"/>
    </row>
    <row r="755" spans="1:2" ht="15.75" customHeight="1" x14ac:dyDescent="0.15">
      <c r="A755" s="58"/>
      <c r="B755" s="59"/>
    </row>
    <row r="756" spans="1:2" ht="15.75" customHeight="1" x14ac:dyDescent="0.15">
      <c r="A756" s="58"/>
      <c r="B756" s="59"/>
    </row>
    <row r="757" spans="1:2" ht="15.75" customHeight="1" x14ac:dyDescent="0.15">
      <c r="A757" s="58"/>
      <c r="B757" s="59"/>
    </row>
    <row r="758" spans="1:2" ht="15.75" customHeight="1" x14ac:dyDescent="0.15">
      <c r="A758" s="58"/>
      <c r="B758" s="59"/>
    </row>
    <row r="759" spans="1:2" ht="15.75" customHeight="1" x14ac:dyDescent="0.15">
      <c r="A759" s="58"/>
      <c r="B759" s="59"/>
    </row>
    <row r="760" spans="1:2" ht="15.75" customHeight="1" x14ac:dyDescent="0.15">
      <c r="A760" s="58"/>
      <c r="B760" s="59"/>
    </row>
    <row r="761" spans="1:2" ht="15.75" customHeight="1" x14ac:dyDescent="0.15">
      <c r="A761" s="58"/>
      <c r="B761" s="59"/>
    </row>
    <row r="762" spans="1:2" ht="15.75" customHeight="1" x14ac:dyDescent="0.15">
      <c r="A762" s="58"/>
      <c r="B762" s="59"/>
    </row>
    <row r="763" spans="1:2" ht="15.75" customHeight="1" x14ac:dyDescent="0.15">
      <c r="A763" s="58"/>
      <c r="B763" s="59"/>
    </row>
    <row r="764" spans="1:2" ht="15.75" customHeight="1" x14ac:dyDescent="0.15">
      <c r="A764" s="58"/>
      <c r="B764" s="59"/>
    </row>
    <row r="765" spans="1:2" ht="15.75" customHeight="1" x14ac:dyDescent="0.15">
      <c r="A765" s="58"/>
      <c r="B765" s="59"/>
    </row>
    <row r="766" spans="1:2" ht="15.75" customHeight="1" x14ac:dyDescent="0.15">
      <c r="A766" s="58"/>
      <c r="B766" s="59"/>
    </row>
    <row r="767" spans="1:2" ht="15.75" customHeight="1" x14ac:dyDescent="0.15">
      <c r="A767" s="58"/>
      <c r="B767" s="59"/>
    </row>
    <row r="768" spans="1:2" ht="15.75" customHeight="1" x14ac:dyDescent="0.15">
      <c r="A768" s="58"/>
      <c r="B768" s="59"/>
    </row>
    <row r="769" spans="1:2" ht="15.75" customHeight="1" x14ac:dyDescent="0.15">
      <c r="A769" s="58"/>
      <c r="B769" s="59"/>
    </row>
    <row r="770" spans="1:2" ht="15.75" customHeight="1" x14ac:dyDescent="0.15">
      <c r="A770" s="58"/>
      <c r="B770" s="59"/>
    </row>
    <row r="771" spans="1:2" ht="15.75" customHeight="1" x14ac:dyDescent="0.15">
      <c r="A771" s="58"/>
      <c r="B771" s="59"/>
    </row>
    <row r="772" spans="1:2" ht="15.75" customHeight="1" x14ac:dyDescent="0.15">
      <c r="A772" s="58"/>
      <c r="B772" s="59"/>
    </row>
    <row r="773" spans="1:2" ht="15.75" customHeight="1" x14ac:dyDescent="0.15">
      <c r="A773" s="58"/>
      <c r="B773" s="59"/>
    </row>
    <row r="774" spans="1:2" ht="15.75" customHeight="1" x14ac:dyDescent="0.15">
      <c r="A774" s="58"/>
      <c r="B774" s="59"/>
    </row>
    <row r="775" spans="1:2" ht="15.75" customHeight="1" x14ac:dyDescent="0.15">
      <c r="A775" s="58"/>
      <c r="B775" s="59"/>
    </row>
    <row r="776" spans="1:2" ht="15.75" customHeight="1" x14ac:dyDescent="0.15">
      <c r="A776" s="58"/>
      <c r="B776" s="59"/>
    </row>
    <row r="777" spans="1:2" ht="15.75" customHeight="1" x14ac:dyDescent="0.15">
      <c r="A777" s="58"/>
      <c r="B777" s="59"/>
    </row>
    <row r="778" spans="1:2" ht="15.75" customHeight="1" x14ac:dyDescent="0.15">
      <c r="A778" s="58"/>
      <c r="B778" s="59"/>
    </row>
    <row r="779" spans="1:2" ht="15.75" customHeight="1" x14ac:dyDescent="0.15">
      <c r="A779" s="58"/>
      <c r="B779" s="59"/>
    </row>
    <row r="780" spans="1:2" ht="15.75" customHeight="1" x14ac:dyDescent="0.15">
      <c r="A780" s="58"/>
      <c r="B780" s="59"/>
    </row>
    <row r="781" spans="1:2" ht="15.75" customHeight="1" x14ac:dyDescent="0.15">
      <c r="A781" s="58"/>
      <c r="B781" s="59"/>
    </row>
    <row r="782" spans="1:2" ht="15.75" customHeight="1" x14ac:dyDescent="0.15">
      <c r="A782" s="58"/>
      <c r="B782" s="59"/>
    </row>
    <row r="783" spans="1:2" ht="15.75" customHeight="1" x14ac:dyDescent="0.15">
      <c r="A783" s="58"/>
      <c r="B783" s="59"/>
    </row>
    <row r="784" spans="1:2" ht="15.75" customHeight="1" x14ac:dyDescent="0.15">
      <c r="A784" s="58"/>
      <c r="B784" s="59"/>
    </row>
    <row r="785" spans="1:2" ht="15.75" customHeight="1" x14ac:dyDescent="0.15">
      <c r="A785" s="58"/>
      <c r="B785" s="59"/>
    </row>
    <row r="786" spans="1:2" ht="15.75" customHeight="1" x14ac:dyDescent="0.15">
      <c r="A786" s="58"/>
      <c r="B786" s="59"/>
    </row>
    <row r="787" spans="1:2" ht="15.75" customHeight="1" x14ac:dyDescent="0.15">
      <c r="A787" s="58"/>
      <c r="B787" s="59"/>
    </row>
    <row r="788" spans="1:2" ht="15.75" customHeight="1" x14ac:dyDescent="0.15">
      <c r="A788" s="58"/>
      <c r="B788" s="59"/>
    </row>
    <row r="789" spans="1:2" ht="15.75" customHeight="1" x14ac:dyDescent="0.15">
      <c r="A789" s="58"/>
      <c r="B789" s="59"/>
    </row>
    <row r="790" spans="1:2" ht="15.75" customHeight="1" x14ac:dyDescent="0.15">
      <c r="A790" s="58"/>
      <c r="B790" s="59"/>
    </row>
    <row r="791" spans="1:2" ht="15.75" customHeight="1" x14ac:dyDescent="0.15">
      <c r="A791" s="58"/>
      <c r="B791" s="59"/>
    </row>
    <row r="792" spans="1:2" ht="15.75" customHeight="1" x14ac:dyDescent="0.15">
      <c r="A792" s="58"/>
      <c r="B792" s="59"/>
    </row>
    <row r="793" spans="1:2" ht="15.75" customHeight="1" x14ac:dyDescent="0.15">
      <c r="A793" s="58"/>
      <c r="B793" s="59"/>
    </row>
    <row r="794" spans="1:2" ht="15.75" customHeight="1" x14ac:dyDescent="0.15">
      <c r="A794" s="58"/>
      <c r="B794" s="59"/>
    </row>
    <row r="795" spans="1:2" ht="15.75" customHeight="1" x14ac:dyDescent="0.15">
      <c r="A795" s="58"/>
      <c r="B795" s="59"/>
    </row>
    <row r="796" spans="1:2" ht="15.75" customHeight="1" x14ac:dyDescent="0.15">
      <c r="A796" s="58"/>
      <c r="B796" s="59"/>
    </row>
    <row r="797" spans="1:2" ht="15.75" customHeight="1" x14ac:dyDescent="0.15">
      <c r="A797" s="58"/>
      <c r="B797" s="59"/>
    </row>
    <row r="798" spans="1:2" ht="15.75" customHeight="1" x14ac:dyDescent="0.15">
      <c r="A798" s="58"/>
      <c r="B798" s="59"/>
    </row>
    <row r="799" spans="1:2" ht="15.75" customHeight="1" x14ac:dyDescent="0.15">
      <c r="A799" s="58"/>
      <c r="B799" s="59"/>
    </row>
    <row r="800" spans="1:2" ht="15.75" customHeight="1" x14ac:dyDescent="0.15">
      <c r="A800" s="58"/>
      <c r="B800" s="59"/>
    </row>
    <row r="801" spans="1:2" ht="15.75" customHeight="1" x14ac:dyDescent="0.15">
      <c r="A801" s="58"/>
      <c r="B801" s="59"/>
    </row>
    <row r="802" spans="1:2" ht="15.75" customHeight="1" x14ac:dyDescent="0.15">
      <c r="A802" s="58"/>
      <c r="B802" s="59"/>
    </row>
    <row r="803" spans="1:2" ht="15.75" customHeight="1" x14ac:dyDescent="0.15">
      <c r="A803" s="58"/>
      <c r="B803" s="59"/>
    </row>
    <row r="804" spans="1:2" ht="15.75" customHeight="1" x14ac:dyDescent="0.15">
      <c r="A804" s="58"/>
      <c r="B804" s="59"/>
    </row>
    <row r="805" spans="1:2" ht="15.75" customHeight="1" x14ac:dyDescent="0.15">
      <c r="A805" s="58"/>
      <c r="B805" s="59"/>
    </row>
    <row r="806" spans="1:2" ht="15.75" customHeight="1" x14ac:dyDescent="0.15">
      <c r="A806" s="58"/>
      <c r="B806" s="59"/>
    </row>
    <row r="807" spans="1:2" ht="15.75" customHeight="1" x14ac:dyDescent="0.15">
      <c r="A807" s="58"/>
      <c r="B807" s="59"/>
    </row>
    <row r="808" spans="1:2" ht="15.75" customHeight="1" x14ac:dyDescent="0.15">
      <c r="A808" s="58"/>
      <c r="B808" s="59"/>
    </row>
    <row r="809" spans="1:2" ht="15.75" customHeight="1" x14ac:dyDescent="0.15">
      <c r="A809" s="58"/>
      <c r="B809" s="59"/>
    </row>
    <row r="810" spans="1:2" ht="15.75" customHeight="1" x14ac:dyDescent="0.15">
      <c r="A810" s="58"/>
      <c r="B810" s="59"/>
    </row>
    <row r="811" spans="1:2" ht="15.75" customHeight="1" x14ac:dyDescent="0.15">
      <c r="A811" s="58"/>
      <c r="B811" s="59"/>
    </row>
    <row r="812" spans="1:2" ht="15.75" customHeight="1" x14ac:dyDescent="0.15">
      <c r="A812" s="58"/>
      <c r="B812" s="59"/>
    </row>
    <row r="813" spans="1:2" ht="15.75" customHeight="1" x14ac:dyDescent="0.15">
      <c r="A813" s="58"/>
      <c r="B813" s="59"/>
    </row>
    <row r="814" spans="1:2" ht="15.75" customHeight="1" x14ac:dyDescent="0.15">
      <c r="A814" s="58"/>
      <c r="B814" s="59"/>
    </row>
    <row r="815" spans="1:2" ht="15.75" customHeight="1" x14ac:dyDescent="0.15">
      <c r="A815" s="58"/>
      <c r="B815" s="59"/>
    </row>
    <row r="816" spans="1:2" ht="15.75" customHeight="1" x14ac:dyDescent="0.15">
      <c r="A816" s="58"/>
      <c r="B816" s="59"/>
    </row>
    <row r="817" spans="1:2" ht="15.75" customHeight="1" x14ac:dyDescent="0.15">
      <c r="A817" s="58"/>
      <c r="B817" s="59"/>
    </row>
    <row r="818" spans="1:2" ht="15.75" customHeight="1" x14ac:dyDescent="0.15">
      <c r="A818" s="58"/>
      <c r="B818" s="59"/>
    </row>
    <row r="819" spans="1:2" ht="15.75" customHeight="1" x14ac:dyDescent="0.15">
      <c r="A819" s="58"/>
      <c r="B819" s="59"/>
    </row>
    <row r="820" spans="1:2" ht="15.75" customHeight="1" x14ac:dyDescent="0.15">
      <c r="A820" s="58"/>
      <c r="B820" s="59"/>
    </row>
    <row r="821" spans="1:2" ht="15.75" customHeight="1" x14ac:dyDescent="0.15">
      <c r="A821" s="58"/>
      <c r="B821" s="59"/>
    </row>
    <row r="822" spans="1:2" ht="15.75" customHeight="1" x14ac:dyDescent="0.15">
      <c r="A822" s="58"/>
      <c r="B822" s="59"/>
    </row>
    <row r="823" spans="1:2" ht="15.75" customHeight="1" x14ac:dyDescent="0.15">
      <c r="A823" s="58"/>
      <c r="B823" s="59"/>
    </row>
    <row r="824" spans="1:2" ht="15.75" customHeight="1" x14ac:dyDescent="0.15">
      <c r="A824" s="58"/>
      <c r="B824" s="59"/>
    </row>
    <row r="825" spans="1:2" ht="15.75" customHeight="1" x14ac:dyDescent="0.15">
      <c r="A825" s="58"/>
      <c r="B825" s="59"/>
    </row>
    <row r="826" spans="1:2" ht="15.75" customHeight="1" x14ac:dyDescent="0.15">
      <c r="A826" s="58"/>
      <c r="B826" s="59"/>
    </row>
    <row r="827" spans="1:2" ht="15.75" customHeight="1" x14ac:dyDescent="0.15">
      <c r="A827" s="58"/>
      <c r="B827" s="59"/>
    </row>
    <row r="828" spans="1:2" ht="15.75" customHeight="1" x14ac:dyDescent="0.15">
      <c r="A828" s="58"/>
      <c r="B828" s="59"/>
    </row>
    <row r="829" spans="1:2" ht="15.75" customHeight="1" x14ac:dyDescent="0.15">
      <c r="A829" s="58"/>
      <c r="B829" s="59"/>
    </row>
    <row r="830" spans="1:2" ht="15.75" customHeight="1" x14ac:dyDescent="0.15">
      <c r="A830" s="58"/>
      <c r="B830" s="59"/>
    </row>
    <row r="831" spans="1:2" ht="15.75" customHeight="1" x14ac:dyDescent="0.15">
      <c r="A831" s="58"/>
      <c r="B831" s="59"/>
    </row>
    <row r="832" spans="1:2" ht="15.75" customHeight="1" x14ac:dyDescent="0.15">
      <c r="A832" s="58"/>
      <c r="B832" s="59"/>
    </row>
    <row r="833" spans="1:2" ht="15.75" customHeight="1" x14ac:dyDescent="0.15">
      <c r="A833" s="58"/>
      <c r="B833" s="59"/>
    </row>
    <row r="834" spans="1:2" ht="15.75" customHeight="1" x14ac:dyDescent="0.15">
      <c r="A834" s="58"/>
      <c r="B834" s="59"/>
    </row>
    <row r="835" spans="1:2" ht="15.75" customHeight="1" x14ac:dyDescent="0.15">
      <c r="A835" s="58"/>
      <c r="B835" s="59"/>
    </row>
    <row r="836" spans="1:2" ht="15.75" customHeight="1" x14ac:dyDescent="0.15">
      <c r="A836" s="58"/>
      <c r="B836" s="59"/>
    </row>
    <row r="837" spans="1:2" ht="15.75" customHeight="1" x14ac:dyDescent="0.15">
      <c r="A837" s="58"/>
      <c r="B837" s="59"/>
    </row>
    <row r="838" spans="1:2" ht="15.75" customHeight="1" x14ac:dyDescent="0.15">
      <c r="A838" s="58"/>
      <c r="B838" s="59"/>
    </row>
    <row r="839" spans="1:2" ht="15.75" customHeight="1" x14ac:dyDescent="0.15">
      <c r="A839" s="58"/>
      <c r="B839" s="59"/>
    </row>
    <row r="840" spans="1:2" ht="15.75" customHeight="1" x14ac:dyDescent="0.15">
      <c r="A840" s="58"/>
      <c r="B840" s="59"/>
    </row>
    <row r="841" spans="1:2" ht="15.75" customHeight="1" x14ac:dyDescent="0.15">
      <c r="A841" s="58"/>
      <c r="B841" s="59"/>
    </row>
    <row r="842" spans="1:2" ht="15.75" customHeight="1" x14ac:dyDescent="0.15">
      <c r="A842" s="58"/>
      <c r="B842" s="59"/>
    </row>
    <row r="843" spans="1:2" ht="15.75" customHeight="1" x14ac:dyDescent="0.15">
      <c r="A843" s="58"/>
      <c r="B843" s="59"/>
    </row>
    <row r="844" spans="1:2" ht="15.75" customHeight="1" x14ac:dyDescent="0.15">
      <c r="A844" s="58"/>
      <c r="B844" s="59"/>
    </row>
    <row r="845" spans="1:2" ht="15.75" customHeight="1" x14ac:dyDescent="0.15">
      <c r="A845" s="58"/>
      <c r="B845" s="59"/>
    </row>
    <row r="846" spans="1:2" ht="15.75" customHeight="1" x14ac:dyDescent="0.15">
      <c r="A846" s="58"/>
      <c r="B846" s="59"/>
    </row>
    <row r="847" spans="1:2" ht="15.75" customHeight="1" x14ac:dyDescent="0.15">
      <c r="A847" s="58"/>
      <c r="B847" s="59"/>
    </row>
    <row r="848" spans="1:2" ht="15.75" customHeight="1" x14ac:dyDescent="0.15">
      <c r="A848" s="58"/>
      <c r="B848" s="59"/>
    </row>
    <row r="849" spans="1:2" ht="15.75" customHeight="1" x14ac:dyDescent="0.15">
      <c r="A849" s="58"/>
      <c r="B849" s="59"/>
    </row>
    <row r="850" spans="1:2" ht="15.75" customHeight="1" x14ac:dyDescent="0.15">
      <c r="A850" s="58"/>
      <c r="B850" s="59"/>
    </row>
    <row r="851" spans="1:2" ht="15.75" customHeight="1" x14ac:dyDescent="0.15">
      <c r="A851" s="58"/>
      <c r="B851" s="59"/>
    </row>
    <row r="852" spans="1:2" ht="15.75" customHeight="1" x14ac:dyDescent="0.15">
      <c r="A852" s="58"/>
      <c r="B852" s="59"/>
    </row>
    <row r="853" spans="1:2" ht="15.75" customHeight="1" x14ac:dyDescent="0.15">
      <c r="A853" s="58"/>
      <c r="B853" s="59"/>
    </row>
    <row r="854" spans="1:2" ht="15.75" customHeight="1" x14ac:dyDescent="0.15">
      <c r="A854" s="58"/>
      <c r="B854" s="59"/>
    </row>
    <row r="855" spans="1:2" ht="15.75" customHeight="1" x14ac:dyDescent="0.15">
      <c r="A855" s="58"/>
      <c r="B855" s="59"/>
    </row>
    <row r="856" spans="1:2" ht="15.75" customHeight="1" x14ac:dyDescent="0.15">
      <c r="A856" s="58"/>
      <c r="B856" s="59"/>
    </row>
    <row r="857" spans="1:2" ht="15.75" customHeight="1" x14ac:dyDescent="0.15">
      <c r="A857" s="58"/>
      <c r="B857" s="59"/>
    </row>
    <row r="858" spans="1:2" ht="15.75" customHeight="1" x14ac:dyDescent="0.15">
      <c r="A858" s="58"/>
      <c r="B858" s="59"/>
    </row>
    <row r="859" spans="1:2" ht="15.75" customHeight="1" x14ac:dyDescent="0.15">
      <c r="A859" s="58"/>
      <c r="B859" s="59"/>
    </row>
    <row r="860" spans="1:2" ht="15.75" customHeight="1" x14ac:dyDescent="0.15">
      <c r="A860" s="58"/>
      <c r="B860" s="59"/>
    </row>
    <row r="861" spans="1:2" ht="15.75" customHeight="1" x14ac:dyDescent="0.15">
      <c r="A861" s="58"/>
      <c r="B861" s="59"/>
    </row>
    <row r="862" spans="1:2" ht="15.75" customHeight="1" x14ac:dyDescent="0.15">
      <c r="A862" s="58"/>
      <c r="B862" s="59"/>
    </row>
    <row r="863" spans="1:2" ht="15.75" customHeight="1" x14ac:dyDescent="0.15">
      <c r="A863" s="58"/>
      <c r="B863" s="59"/>
    </row>
    <row r="864" spans="1:2" ht="15.75" customHeight="1" x14ac:dyDescent="0.15">
      <c r="A864" s="58"/>
      <c r="B864" s="59"/>
    </row>
    <row r="865" spans="1:2" ht="15.75" customHeight="1" x14ac:dyDescent="0.15">
      <c r="A865" s="58"/>
      <c r="B865" s="59"/>
    </row>
    <row r="866" spans="1:2" ht="15.75" customHeight="1" x14ac:dyDescent="0.15">
      <c r="A866" s="58"/>
      <c r="B866" s="59"/>
    </row>
    <row r="867" spans="1:2" ht="15.75" customHeight="1" x14ac:dyDescent="0.15">
      <c r="A867" s="58"/>
      <c r="B867" s="59"/>
    </row>
    <row r="868" spans="1:2" ht="15.75" customHeight="1" x14ac:dyDescent="0.15">
      <c r="A868" s="58"/>
      <c r="B868" s="59"/>
    </row>
    <row r="869" spans="1:2" ht="15.75" customHeight="1" x14ac:dyDescent="0.15">
      <c r="A869" s="58"/>
      <c r="B869" s="59"/>
    </row>
    <row r="870" spans="1:2" ht="15.75" customHeight="1" x14ac:dyDescent="0.15">
      <c r="A870" s="58"/>
      <c r="B870" s="59"/>
    </row>
    <row r="871" spans="1:2" ht="15.75" customHeight="1" x14ac:dyDescent="0.15">
      <c r="A871" s="58"/>
      <c r="B871" s="59"/>
    </row>
    <row r="872" spans="1:2" ht="15.75" customHeight="1" x14ac:dyDescent="0.15">
      <c r="A872" s="58"/>
      <c r="B872" s="59"/>
    </row>
    <row r="873" spans="1:2" ht="15.75" customHeight="1" x14ac:dyDescent="0.15">
      <c r="A873" s="58"/>
      <c r="B873" s="59"/>
    </row>
    <row r="874" spans="1:2" ht="15.75" customHeight="1" x14ac:dyDescent="0.15">
      <c r="A874" s="58"/>
      <c r="B874" s="59"/>
    </row>
    <row r="875" spans="1:2" ht="15.75" customHeight="1" x14ac:dyDescent="0.15">
      <c r="A875" s="58"/>
      <c r="B875" s="59"/>
    </row>
    <row r="876" spans="1:2" ht="15.75" customHeight="1" x14ac:dyDescent="0.15">
      <c r="A876" s="58"/>
      <c r="B876" s="59"/>
    </row>
    <row r="877" spans="1:2" ht="15.75" customHeight="1" x14ac:dyDescent="0.15">
      <c r="A877" s="58"/>
      <c r="B877" s="59"/>
    </row>
    <row r="878" spans="1:2" ht="15.75" customHeight="1" x14ac:dyDescent="0.15">
      <c r="A878" s="58"/>
      <c r="B878" s="59"/>
    </row>
    <row r="879" spans="1:2" ht="15.75" customHeight="1" x14ac:dyDescent="0.15">
      <c r="A879" s="58"/>
      <c r="B879" s="59"/>
    </row>
    <row r="880" spans="1:2" ht="15.75" customHeight="1" x14ac:dyDescent="0.15">
      <c r="A880" s="58"/>
      <c r="B880" s="59"/>
    </row>
    <row r="881" spans="1:2" ht="15.75" customHeight="1" x14ac:dyDescent="0.15">
      <c r="A881" s="58"/>
      <c r="B881" s="59"/>
    </row>
    <row r="882" spans="1:2" ht="15.75" customHeight="1" x14ac:dyDescent="0.15">
      <c r="A882" s="58"/>
      <c r="B882" s="59"/>
    </row>
    <row r="883" spans="1:2" ht="15.75" customHeight="1" x14ac:dyDescent="0.15">
      <c r="A883" s="58"/>
      <c r="B883" s="59"/>
    </row>
    <row r="884" spans="1:2" ht="15.75" customHeight="1" x14ac:dyDescent="0.15">
      <c r="A884" s="58"/>
      <c r="B884" s="59"/>
    </row>
    <row r="885" spans="1:2" ht="15.75" customHeight="1" x14ac:dyDescent="0.15">
      <c r="A885" s="58"/>
      <c r="B885" s="59"/>
    </row>
    <row r="886" spans="1:2" ht="15.75" customHeight="1" x14ac:dyDescent="0.15">
      <c r="A886" s="58"/>
      <c r="B886" s="59"/>
    </row>
    <row r="887" spans="1:2" ht="15.75" customHeight="1" x14ac:dyDescent="0.15">
      <c r="A887" s="58"/>
      <c r="B887" s="59"/>
    </row>
    <row r="888" spans="1:2" ht="15.75" customHeight="1" x14ac:dyDescent="0.15">
      <c r="A888" s="58"/>
      <c r="B888" s="59"/>
    </row>
    <row r="889" spans="1:2" ht="15.75" customHeight="1" x14ac:dyDescent="0.15">
      <c r="A889" s="58"/>
      <c r="B889" s="59"/>
    </row>
    <row r="890" spans="1:2" ht="15.75" customHeight="1" x14ac:dyDescent="0.15">
      <c r="A890" s="58"/>
      <c r="B890" s="59"/>
    </row>
    <row r="891" spans="1:2" ht="15.75" customHeight="1" x14ac:dyDescent="0.15">
      <c r="A891" s="58"/>
      <c r="B891" s="59"/>
    </row>
    <row r="892" spans="1:2" ht="15.75" customHeight="1" x14ac:dyDescent="0.15">
      <c r="A892" s="58"/>
      <c r="B892" s="59"/>
    </row>
    <row r="893" spans="1:2" ht="15.75" customHeight="1" x14ac:dyDescent="0.15">
      <c r="A893" s="58"/>
      <c r="B893" s="59"/>
    </row>
    <row r="894" spans="1:2" ht="15.75" customHeight="1" x14ac:dyDescent="0.15">
      <c r="A894" s="58"/>
      <c r="B894" s="59"/>
    </row>
    <row r="895" spans="1:2" ht="15.75" customHeight="1" x14ac:dyDescent="0.15">
      <c r="A895" s="58"/>
      <c r="B895" s="59"/>
    </row>
    <row r="896" spans="1:2" ht="15.75" customHeight="1" x14ac:dyDescent="0.15">
      <c r="A896" s="58"/>
      <c r="B896" s="59"/>
    </row>
    <row r="897" spans="1:2" ht="15.75" customHeight="1" x14ac:dyDescent="0.15">
      <c r="A897" s="58"/>
      <c r="B897" s="59"/>
    </row>
    <row r="898" spans="1:2" ht="15.75" customHeight="1" x14ac:dyDescent="0.15">
      <c r="A898" s="58"/>
      <c r="B898" s="59"/>
    </row>
    <row r="899" spans="1:2" ht="15.75" customHeight="1" x14ac:dyDescent="0.15">
      <c r="A899" s="58"/>
      <c r="B899" s="59"/>
    </row>
    <row r="900" spans="1:2" ht="15.75" customHeight="1" x14ac:dyDescent="0.15">
      <c r="A900" s="58"/>
      <c r="B900" s="59"/>
    </row>
    <row r="901" spans="1:2" ht="15.75" customHeight="1" x14ac:dyDescent="0.15">
      <c r="A901" s="58"/>
      <c r="B901" s="59"/>
    </row>
    <row r="902" spans="1:2" ht="15.75" customHeight="1" x14ac:dyDescent="0.15">
      <c r="A902" s="58"/>
      <c r="B902" s="59"/>
    </row>
    <row r="903" spans="1:2" ht="15.75" customHeight="1" x14ac:dyDescent="0.15">
      <c r="A903" s="58"/>
      <c r="B903" s="59"/>
    </row>
    <row r="904" spans="1:2" ht="15.75" customHeight="1" x14ac:dyDescent="0.15">
      <c r="A904" s="58"/>
      <c r="B904" s="59"/>
    </row>
    <row r="905" spans="1:2" ht="15.75" customHeight="1" x14ac:dyDescent="0.15">
      <c r="A905" s="58"/>
      <c r="B905" s="59"/>
    </row>
    <row r="906" spans="1:2" ht="15.75" customHeight="1" x14ac:dyDescent="0.15">
      <c r="A906" s="58"/>
      <c r="B906" s="59"/>
    </row>
    <row r="907" spans="1:2" ht="15.75" customHeight="1" x14ac:dyDescent="0.15">
      <c r="A907" s="58"/>
      <c r="B907" s="59"/>
    </row>
    <row r="908" spans="1:2" ht="15.75" customHeight="1" x14ac:dyDescent="0.15">
      <c r="A908" s="58"/>
      <c r="B908" s="59"/>
    </row>
    <row r="909" spans="1:2" ht="15.75" customHeight="1" x14ac:dyDescent="0.15">
      <c r="A909" s="58"/>
      <c r="B909" s="59"/>
    </row>
    <row r="910" spans="1:2" ht="15.75" customHeight="1" x14ac:dyDescent="0.15">
      <c r="A910" s="58"/>
      <c r="B910" s="59"/>
    </row>
    <row r="911" spans="1:2" ht="15.75" customHeight="1" x14ac:dyDescent="0.15">
      <c r="A911" s="58"/>
      <c r="B911" s="59"/>
    </row>
    <row r="912" spans="1:2" ht="15.75" customHeight="1" x14ac:dyDescent="0.15">
      <c r="A912" s="58"/>
      <c r="B912" s="59"/>
    </row>
    <row r="913" spans="1:2" ht="15.75" customHeight="1" x14ac:dyDescent="0.15">
      <c r="A913" s="58"/>
      <c r="B913" s="59"/>
    </row>
    <row r="914" spans="1:2" ht="15.75" customHeight="1" x14ac:dyDescent="0.15">
      <c r="A914" s="58"/>
      <c r="B914" s="59"/>
    </row>
    <row r="915" spans="1:2" ht="15.75" customHeight="1" x14ac:dyDescent="0.15">
      <c r="A915" s="58"/>
      <c r="B915" s="59"/>
    </row>
    <row r="916" spans="1:2" ht="15.75" customHeight="1" x14ac:dyDescent="0.15">
      <c r="A916" s="58"/>
      <c r="B916" s="59"/>
    </row>
    <row r="917" spans="1:2" ht="15.75" customHeight="1" x14ac:dyDescent="0.15">
      <c r="A917" s="58"/>
      <c r="B917" s="59"/>
    </row>
    <row r="918" spans="1:2" ht="15.75" customHeight="1" x14ac:dyDescent="0.15">
      <c r="A918" s="58"/>
      <c r="B918" s="59"/>
    </row>
    <row r="919" spans="1:2" ht="15.75" customHeight="1" x14ac:dyDescent="0.15">
      <c r="A919" s="58"/>
      <c r="B919" s="59"/>
    </row>
    <row r="920" spans="1:2" ht="15.75" customHeight="1" x14ac:dyDescent="0.15">
      <c r="A920" s="58"/>
      <c r="B920" s="59"/>
    </row>
    <row r="921" spans="1:2" ht="15.75" customHeight="1" x14ac:dyDescent="0.15">
      <c r="A921" s="58"/>
      <c r="B921" s="59"/>
    </row>
    <row r="922" spans="1:2" ht="15.75" customHeight="1" x14ac:dyDescent="0.15">
      <c r="A922" s="58"/>
      <c r="B922" s="59"/>
    </row>
    <row r="923" spans="1:2" ht="15.75" customHeight="1" x14ac:dyDescent="0.15">
      <c r="A923" s="58"/>
      <c r="B923" s="59"/>
    </row>
    <row r="924" spans="1:2" ht="15.75" customHeight="1" x14ac:dyDescent="0.15">
      <c r="A924" s="58"/>
      <c r="B924" s="59"/>
    </row>
    <row r="925" spans="1:2" ht="15.75" customHeight="1" x14ac:dyDescent="0.15">
      <c r="A925" s="58"/>
      <c r="B925" s="59"/>
    </row>
    <row r="926" spans="1:2" ht="15.75" customHeight="1" x14ac:dyDescent="0.15">
      <c r="A926" s="58"/>
      <c r="B926" s="59"/>
    </row>
    <row r="927" spans="1:2" ht="15.75" customHeight="1" x14ac:dyDescent="0.15">
      <c r="A927" s="58"/>
      <c r="B927" s="59"/>
    </row>
    <row r="928" spans="1:2" ht="15.75" customHeight="1" x14ac:dyDescent="0.15">
      <c r="A928" s="58"/>
      <c r="B928" s="59"/>
    </row>
    <row r="929" spans="1:2" ht="15.75" customHeight="1" x14ac:dyDescent="0.15">
      <c r="A929" s="58"/>
      <c r="B929" s="59"/>
    </row>
    <row r="930" spans="1:2" ht="15.75" customHeight="1" x14ac:dyDescent="0.15">
      <c r="A930" s="58"/>
      <c r="B930" s="59"/>
    </row>
    <row r="931" spans="1:2" ht="15.75" customHeight="1" x14ac:dyDescent="0.15">
      <c r="A931" s="58"/>
      <c r="B931" s="59"/>
    </row>
    <row r="932" spans="1:2" ht="15.75" customHeight="1" x14ac:dyDescent="0.15">
      <c r="A932" s="58"/>
      <c r="B932" s="59"/>
    </row>
    <row r="933" spans="1:2" ht="15.75" customHeight="1" x14ac:dyDescent="0.15">
      <c r="A933" s="58"/>
      <c r="B933" s="59"/>
    </row>
    <row r="934" spans="1:2" ht="15.75" customHeight="1" x14ac:dyDescent="0.15">
      <c r="A934" s="58"/>
      <c r="B934" s="59"/>
    </row>
    <row r="935" spans="1:2" ht="15.75" customHeight="1" x14ac:dyDescent="0.15">
      <c r="A935" s="58"/>
      <c r="B935" s="59"/>
    </row>
    <row r="936" spans="1:2" ht="15.75" customHeight="1" x14ac:dyDescent="0.15">
      <c r="A936" s="58"/>
      <c r="B936" s="59"/>
    </row>
    <row r="937" spans="1:2" ht="15.75" customHeight="1" x14ac:dyDescent="0.15">
      <c r="A937" s="58"/>
      <c r="B937" s="59"/>
    </row>
    <row r="938" spans="1:2" ht="15.75" customHeight="1" x14ac:dyDescent="0.15">
      <c r="A938" s="58"/>
      <c r="B938" s="59"/>
    </row>
    <row r="939" spans="1:2" ht="15.75" customHeight="1" x14ac:dyDescent="0.15">
      <c r="A939" s="58"/>
      <c r="B939" s="59"/>
    </row>
    <row r="940" spans="1:2" ht="15.75" customHeight="1" x14ac:dyDescent="0.15">
      <c r="A940" s="58"/>
      <c r="B940" s="59"/>
    </row>
    <row r="941" spans="1:2" ht="15.75" customHeight="1" x14ac:dyDescent="0.15">
      <c r="A941" s="58"/>
      <c r="B941" s="59"/>
    </row>
    <row r="942" spans="1:2" ht="15.75" customHeight="1" x14ac:dyDescent="0.15">
      <c r="A942" s="58"/>
      <c r="B942" s="59"/>
    </row>
    <row r="943" spans="1:2" ht="15.75" customHeight="1" x14ac:dyDescent="0.15">
      <c r="A943" s="58"/>
      <c r="B943" s="59"/>
    </row>
    <row r="944" spans="1:2" ht="15.75" customHeight="1" x14ac:dyDescent="0.15">
      <c r="A944" s="58"/>
      <c r="B944" s="59"/>
    </row>
    <row r="945" spans="1:2" ht="15.75" customHeight="1" x14ac:dyDescent="0.15">
      <c r="A945" s="58"/>
      <c r="B945" s="59"/>
    </row>
    <row r="946" spans="1:2" ht="15.75" customHeight="1" x14ac:dyDescent="0.15">
      <c r="A946" s="58"/>
      <c r="B946" s="59"/>
    </row>
    <row r="947" spans="1:2" ht="15.75" customHeight="1" x14ac:dyDescent="0.15">
      <c r="A947" s="58"/>
      <c r="B947" s="59"/>
    </row>
    <row r="948" spans="1:2" ht="15.75" customHeight="1" x14ac:dyDescent="0.15">
      <c r="A948" s="58"/>
      <c r="B948" s="59"/>
    </row>
    <row r="949" spans="1:2" ht="15.75" customHeight="1" x14ac:dyDescent="0.15">
      <c r="A949" s="58"/>
      <c r="B949" s="59"/>
    </row>
    <row r="950" spans="1:2" ht="15.75" customHeight="1" x14ac:dyDescent="0.15">
      <c r="A950" s="58"/>
      <c r="B950" s="59"/>
    </row>
    <row r="951" spans="1:2" ht="15.75" customHeight="1" x14ac:dyDescent="0.15">
      <c r="A951" s="58"/>
      <c r="B951" s="59"/>
    </row>
    <row r="952" spans="1:2" ht="15.75" customHeight="1" x14ac:dyDescent="0.15">
      <c r="A952" s="58"/>
      <c r="B952" s="59"/>
    </row>
    <row r="953" spans="1:2" ht="15.75" customHeight="1" x14ac:dyDescent="0.15">
      <c r="A953" s="58"/>
      <c r="B953" s="59"/>
    </row>
    <row r="954" spans="1:2" ht="15.75" customHeight="1" x14ac:dyDescent="0.15">
      <c r="A954" s="58"/>
      <c r="B954" s="59"/>
    </row>
    <row r="955" spans="1:2" ht="15.75" customHeight="1" x14ac:dyDescent="0.15">
      <c r="A955" s="58"/>
      <c r="B955" s="59"/>
    </row>
    <row r="956" spans="1:2" ht="15.75" customHeight="1" x14ac:dyDescent="0.15">
      <c r="A956" s="58"/>
      <c r="B956" s="59"/>
    </row>
    <row r="957" spans="1:2" ht="15.75" customHeight="1" x14ac:dyDescent="0.15">
      <c r="A957" s="58"/>
      <c r="B957" s="59"/>
    </row>
    <row r="958" spans="1:2" ht="15.75" customHeight="1" x14ac:dyDescent="0.15">
      <c r="A958" s="58"/>
      <c r="B958" s="59"/>
    </row>
    <row r="959" spans="1:2" ht="15.75" customHeight="1" x14ac:dyDescent="0.15">
      <c r="A959" s="58"/>
      <c r="B959" s="59"/>
    </row>
    <row r="960" spans="1:2" ht="15.75" customHeight="1" x14ac:dyDescent="0.15">
      <c r="A960" s="58"/>
      <c r="B960" s="59"/>
    </row>
    <row r="961" spans="1:2" ht="15.75" customHeight="1" x14ac:dyDescent="0.15">
      <c r="A961" s="58"/>
      <c r="B961" s="59"/>
    </row>
    <row r="962" spans="1:2" ht="15.75" customHeight="1" x14ac:dyDescent="0.15">
      <c r="A962" s="58"/>
      <c r="B962" s="59"/>
    </row>
    <row r="963" spans="1:2" ht="15.75" customHeight="1" x14ac:dyDescent="0.15">
      <c r="A963" s="58"/>
      <c r="B963" s="59"/>
    </row>
    <row r="964" spans="1:2" ht="15.75" customHeight="1" x14ac:dyDescent="0.15">
      <c r="A964" s="58"/>
      <c r="B964" s="59"/>
    </row>
    <row r="965" spans="1:2" ht="15.75" customHeight="1" x14ac:dyDescent="0.15">
      <c r="A965" s="58"/>
      <c r="B965" s="59"/>
    </row>
    <row r="966" spans="1:2" ht="15.75" customHeight="1" x14ac:dyDescent="0.15">
      <c r="A966" s="58"/>
      <c r="B966" s="59"/>
    </row>
    <row r="967" spans="1:2" ht="15.75" customHeight="1" x14ac:dyDescent="0.15">
      <c r="A967" s="58"/>
      <c r="B967" s="59"/>
    </row>
    <row r="968" spans="1:2" ht="15.75" customHeight="1" x14ac:dyDescent="0.15">
      <c r="A968" s="58"/>
      <c r="B968" s="59"/>
    </row>
    <row r="969" spans="1:2" ht="15.75" customHeight="1" x14ac:dyDescent="0.15">
      <c r="A969" s="58"/>
      <c r="B969" s="59"/>
    </row>
    <row r="970" spans="1:2" ht="15.75" customHeight="1" x14ac:dyDescent="0.15">
      <c r="A970" s="58"/>
      <c r="B970" s="59"/>
    </row>
    <row r="971" spans="1:2" ht="15.75" customHeight="1" x14ac:dyDescent="0.15">
      <c r="A971" s="58"/>
      <c r="B971" s="59"/>
    </row>
    <row r="972" spans="1:2" ht="15.75" customHeight="1" x14ac:dyDescent="0.15">
      <c r="A972" s="58"/>
      <c r="B972" s="59"/>
    </row>
    <row r="973" spans="1:2" ht="15.75" customHeight="1" x14ac:dyDescent="0.15">
      <c r="A973" s="58"/>
      <c r="B973" s="59"/>
    </row>
    <row r="974" spans="1:2" ht="15.75" customHeight="1" x14ac:dyDescent="0.15">
      <c r="A974" s="58"/>
      <c r="B974" s="59"/>
    </row>
    <row r="975" spans="1:2" ht="15.75" customHeight="1" x14ac:dyDescent="0.15">
      <c r="A975" s="58"/>
      <c r="B975" s="59"/>
    </row>
    <row r="976" spans="1:2" ht="15.75" customHeight="1" x14ac:dyDescent="0.15">
      <c r="A976" s="58"/>
      <c r="B976" s="59"/>
    </row>
    <row r="977" spans="1:2" ht="15.75" customHeight="1" x14ac:dyDescent="0.15">
      <c r="A977" s="58"/>
      <c r="B977" s="59"/>
    </row>
    <row r="978" spans="1:2" ht="15.75" customHeight="1" x14ac:dyDescent="0.15">
      <c r="A978" s="58"/>
      <c r="B978" s="59"/>
    </row>
    <row r="979" spans="1:2" ht="15.75" customHeight="1" x14ac:dyDescent="0.15">
      <c r="A979" s="58"/>
      <c r="B979" s="59"/>
    </row>
    <row r="980" spans="1:2" ht="15.75" customHeight="1" x14ac:dyDescent="0.15">
      <c r="A980" s="58"/>
      <c r="B980" s="59"/>
    </row>
    <row r="981" spans="1:2" ht="15.75" customHeight="1" x14ac:dyDescent="0.15">
      <c r="A981" s="58"/>
      <c r="B981" s="59"/>
    </row>
    <row r="982" spans="1:2" ht="15.75" customHeight="1" x14ac:dyDescent="0.15">
      <c r="A982" s="58"/>
      <c r="B982" s="59"/>
    </row>
    <row r="983" spans="1:2" ht="15.75" customHeight="1" x14ac:dyDescent="0.15">
      <c r="A983" s="58"/>
      <c r="B983" s="59"/>
    </row>
    <row r="984" spans="1:2" ht="15.75" customHeight="1" x14ac:dyDescent="0.15">
      <c r="A984" s="58"/>
      <c r="B984" s="59"/>
    </row>
    <row r="985" spans="1:2" ht="15.75" customHeight="1" x14ac:dyDescent="0.15">
      <c r="A985" s="58"/>
      <c r="B985" s="59"/>
    </row>
    <row r="986" spans="1:2" ht="15.75" customHeight="1" x14ac:dyDescent="0.15">
      <c r="A986" s="58"/>
      <c r="B986" s="59"/>
    </row>
    <row r="987" spans="1:2" ht="15.75" customHeight="1" x14ac:dyDescent="0.15">
      <c r="A987" s="58"/>
      <c r="B987" s="59"/>
    </row>
    <row r="988" spans="1:2" ht="15.75" customHeight="1" x14ac:dyDescent="0.15">
      <c r="A988" s="58"/>
      <c r="B988" s="59"/>
    </row>
    <row r="989" spans="1:2" ht="15.75" customHeight="1" x14ac:dyDescent="0.15">
      <c r="A989" s="58"/>
      <c r="B989" s="59"/>
    </row>
    <row r="990" spans="1:2" ht="15.75" customHeight="1" x14ac:dyDescent="0.15">
      <c r="A990" s="58"/>
      <c r="B990" s="59"/>
    </row>
    <row r="991" spans="1:2" ht="15.75" customHeight="1" x14ac:dyDescent="0.15">
      <c r="A991" s="58"/>
      <c r="B991" s="59"/>
    </row>
    <row r="992" spans="1:2" ht="15.75" customHeight="1" x14ac:dyDescent="0.15">
      <c r="A992" s="58"/>
      <c r="B992" s="59"/>
    </row>
    <row r="993" spans="1:2" ht="15.75" customHeight="1" x14ac:dyDescent="0.15">
      <c r="A993" s="58"/>
      <c r="B993" s="59"/>
    </row>
    <row r="994" spans="1:2" ht="15.75" customHeight="1" x14ac:dyDescent="0.15">
      <c r="A994" s="58"/>
      <c r="B994" s="59"/>
    </row>
    <row r="995" spans="1:2" ht="15.75" customHeight="1" x14ac:dyDescent="0.15">
      <c r="A995" s="58"/>
      <c r="B995" s="59"/>
    </row>
    <row r="996" spans="1:2" ht="15.75" customHeight="1" x14ac:dyDescent="0.15">
      <c r="A996" s="58"/>
      <c r="B996" s="59"/>
    </row>
    <row r="997" spans="1:2" ht="15.75" customHeight="1" x14ac:dyDescent="0.15">
      <c r="A997" s="58"/>
      <c r="B997" s="59"/>
    </row>
    <row r="998" spans="1:2" ht="15.75" customHeight="1" x14ac:dyDescent="0.15">
      <c r="A998" s="58"/>
      <c r="B998" s="59"/>
    </row>
    <row r="999" spans="1:2" ht="15.75" customHeight="1" x14ac:dyDescent="0.15">
      <c r="A999" s="58"/>
      <c r="B999" s="59"/>
    </row>
    <row r="1000" spans="1:2" ht="15.75" customHeight="1" x14ac:dyDescent="0.15">
      <c r="A1000" s="58"/>
      <c r="B1000" s="59"/>
    </row>
    <row r="1001" spans="1:2" ht="15.75" customHeight="1" x14ac:dyDescent="0.15">
      <c r="A1001" s="60"/>
    </row>
    <row r="1002" spans="1:2" ht="15.75" customHeight="1" x14ac:dyDescent="0.15">
      <c r="A1002" s="60"/>
    </row>
    <row r="1003" spans="1:2" ht="15.75" customHeight="1" x14ac:dyDescent="0.15">
      <c r="A1003" s="60"/>
    </row>
    <row r="1004" spans="1:2" ht="15.75" customHeight="1" x14ac:dyDescent="0.15">
      <c r="A1004" s="60"/>
    </row>
    <row r="1005" spans="1:2" ht="15.75" customHeight="1" x14ac:dyDescent="0.15">
      <c r="A1005" s="60"/>
    </row>
    <row r="1006" spans="1:2" ht="15.75" customHeight="1" x14ac:dyDescent="0.15">
      <c r="A1006" s="60"/>
    </row>
    <row r="1007" spans="1:2" ht="15.75" customHeight="1" x14ac:dyDescent="0.15">
      <c r="A1007" s="60"/>
    </row>
    <row r="1008" spans="1:2" ht="15.75" customHeight="1" x14ac:dyDescent="0.15">
      <c r="A1008" s="60"/>
    </row>
    <row r="1009" spans="1:1" ht="15.75" customHeight="1" x14ac:dyDescent="0.15">
      <c r="A1009" s="60"/>
    </row>
    <row r="1010" spans="1:1" ht="15.75" customHeight="1" x14ac:dyDescent="0.15">
      <c r="A1010" s="60"/>
    </row>
    <row r="1011" spans="1:1" ht="15.75" customHeight="1" x14ac:dyDescent="0.15">
      <c r="A1011" s="60"/>
    </row>
    <row r="1012" spans="1:1" ht="15.75" customHeight="1" x14ac:dyDescent="0.15">
      <c r="A1012" s="60"/>
    </row>
    <row r="1013" spans="1:1" ht="15.75" customHeight="1" x14ac:dyDescent="0.15">
      <c r="A1013" s="60"/>
    </row>
    <row r="1014" spans="1:1" ht="15.75" customHeight="1" x14ac:dyDescent="0.15">
      <c r="A1014" s="60"/>
    </row>
    <row r="1015" spans="1:1" ht="15.75" customHeight="1" x14ac:dyDescent="0.15">
      <c r="A1015" s="60"/>
    </row>
    <row r="1016" spans="1:1" ht="15.75" customHeight="1" x14ac:dyDescent="0.15">
      <c r="A1016" s="60"/>
    </row>
    <row r="1017" spans="1:1" ht="15.75" customHeight="1" x14ac:dyDescent="0.15">
      <c r="A1017" s="60"/>
    </row>
    <row r="1018" spans="1:1" ht="15.75" customHeight="1" x14ac:dyDescent="0.15">
      <c r="A1018" s="60"/>
    </row>
    <row r="1019" spans="1:1" ht="15.75" customHeight="1" x14ac:dyDescent="0.15">
      <c r="A1019" s="60"/>
    </row>
    <row r="1020" spans="1:1" ht="15.75" customHeight="1" x14ac:dyDescent="0.15">
      <c r="A1020"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72"/>
  <sheetViews>
    <sheetView topLeftCell="E1" workbookViewId="0">
      <pane ySplit="1" topLeftCell="A2" activePane="bottomLeft" state="frozen"/>
      <selection pane="bottomLeft" activeCell="G2" sqref="G2"/>
    </sheetView>
  </sheetViews>
  <sheetFormatPr baseColWidth="10" defaultColWidth="14.5" defaultRowHeight="15.75" customHeight="1" x14ac:dyDescent="0.15"/>
  <cols>
    <col min="4" max="4" width="23.5" customWidth="1"/>
  </cols>
  <sheetData>
    <row r="1" spans="1:18" ht="15.75" customHeight="1" x14ac:dyDescent="0.15">
      <c r="A1" s="43" t="s">
        <v>0</v>
      </c>
      <c r="B1" s="43" t="s">
        <v>1</v>
      </c>
      <c r="C1" s="4" t="s">
        <v>3</v>
      </c>
      <c r="D1" s="44" t="s">
        <v>5</v>
      </c>
      <c r="E1" s="43" t="s">
        <v>7</v>
      </c>
      <c r="F1" s="43" t="s">
        <v>8</v>
      </c>
      <c r="G1" s="43" t="s">
        <v>9</v>
      </c>
      <c r="H1" s="43" t="s">
        <v>10</v>
      </c>
      <c r="I1" s="43" t="s">
        <v>11</v>
      </c>
      <c r="J1" s="43" t="s">
        <v>12</v>
      </c>
      <c r="K1" s="43" t="s">
        <v>13</v>
      </c>
      <c r="L1" s="43" t="s">
        <v>14</v>
      </c>
      <c r="M1" s="43" t="s">
        <v>15</v>
      </c>
      <c r="N1" s="43" t="s">
        <v>16</v>
      </c>
      <c r="O1" s="43" t="s">
        <v>17</v>
      </c>
      <c r="P1" s="43" t="s">
        <v>18</v>
      </c>
      <c r="Q1" s="43" t="s">
        <v>19</v>
      </c>
      <c r="R1" s="45" t="s">
        <v>20</v>
      </c>
    </row>
    <row r="2" spans="1:18" ht="15.75" customHeight="1" x14ac:dyDescent="0.15">
      <c r="A2" s="12" t="s">
        <v>22</v>
      </c>
      <c r="B2" s="46">
        <v>10453</v>
      </c>
      <c r="C2" s="47">
        <v>4411</v>
      </c>
      <c r="D2" s="48">
        <v>3568</v>
      </c>
      <c r="E2" s="49">
        <v>1008</v>
      </c>
      <c r="F2" s="50">
        <v>29136</v>
      </c>
      <c r="G2" s="51">
        <v>0.3498</v>
      </c>
      <c r="H2" s="51">
        <v>0.35930000000000001</v>
      </c>
      <c r="I2" s="51">
        <v>0.29089999999999999</v>
      </c>
      <c r="J2" s="51">
        <v>9.5399999999999999E-2</v>
      </c>
      <c r="K2" s="51">
        <v>0.33610000000000001</v>
      </c>
      <c r="L2" s="51">
        <v>5.5999999999999999E-3</v>
      </c>
      <c r="M2" s="51">
        <v>1.49E-2</v>
      </c>
      <c r="N2" s="51">
        <v>0</v>
      </c>
      <c r="O2" s="51">
        <v>0.51380000000000003</v>
      </c>
      <c r="P2" s="51">
        <v>3.4200000000000001E-2</v>
      </c>
      <c r="Q2" s="51">
        <v>1.4E-2</v>
      </c>
      <c r="R2" s="51">
        <v>2.0199999999999999E-2</v>
      </c>
    </row>
    <row r="3" spans="1:18" ht="15.75" customHeight="1" x14ac:dyDescent="0.15">
      <c r="A3" s="12" t="s">
        <v>22</v>
      </c>
      <c r="B3" s="46">
        <v>10467</v>
      </c>
      <c r="C3" s="47">
        <v>4171</v>
      </c>
      <c r="D3" s="48">
        <v>3339</v>
      </c>
      <c r="E3" s="46">
        <v>956</v>
      </c>
      <c r="F3" s="50">
        <v>39372</v>
      </c>
      <c r="G3" s="51">
        <v>0.32400000000000001</v>
      </c>
      <c r="H3" s="51">
        <v>0.26529999999999998</v>
      </c>
      <c r="I3" s="51">
        <v>0.41070000000000001</v>
      </c>
      <c r="J3" s="51">
        <v>0.24049999999999999</v>
      </c>
      <c r="K3" s="51">
        <v>0.35510000000000003</v>
      </c>
      <c r="L3" s="51">
        <v>6.1999999999999998E-3</v>
      </c>
      <c r="M3" s="51">
        <v>5.8000000000000003E-2</v>
      </c>
      <c r="N3" s="51">
        <v>8.0000000000000004E-4</v>
      </c>
      <c r="O3" s="51">
        <v>0.29709999999999998</v>
      </c>
      <c r="P3" s="51">
        <v>4.2299999999999997E-2</v>
      </c>
      <c r="Q3" s="51">
        <v>1.6299999999999999E-2</v>
      </c>
      <c r="R3" s="51">
        <v>2.5999999999999999E-2</v>
      </c>
    </row>
    <row r="4" spans="1:18" ht="15.75" customHeight="1" x14ac:dyDescent="0.15">
      <c r="A4" s="12" t="s">
        <v>22</v>
      </c>
      <c r="B4" s="46">
        <v>10457</v>
      </c>
      <c r="C4" s="47">
        <v>4124</v>
      </c>
      <c r="D4" s="48">
        <v>3294</v>
      </c>
      <c r="E4" s="46">
        <v>968</v>
      </c>
      <c r="F4" s="50">
        <v>29767</v>
      </c>
      <c r="G4" s="51">
        <v>0.36259999999999998</v>
      </c>
      <c r="H4" s="51">
        <v>0.32619999999999999</v>
      </c>
      <c r="I4" s="51">
        <v>0.31130000000000002</v>
      </c>
      <c r="J4" s="51">
        <v>0.18090000000000001</v>
      </c>
      <c r="K4" s="51">
        <v>0.44979999999999998</v>
      </c>
      <c r="L4" s="51">
        <v>5.1000000000000004E-3</v>
      </c>
      <c r="M4" s="51">
        <v>9.7999999999999997E-3</v>
      </c>
      <c r="N4" s="51">
        <v>5.0000000000000001E-4</v>
      </c>
      <c r="O4" s="51">
        <v>0.32179999999999997</v>
      </c>
      <c r="P4" s="51">
        <v>3.2199999999999999E-2</v>
      </c>
      <c r="Q4" s="51">
        <v>1.7299999999999999E-2</v>
      </c>
      <c r="R4" s="51">
        <v>1.49E-2</v>
      </c>
    </row>
    <row r="5" spans="1:18" ht="15.75" customHeight="1" x14ac:dyDescent="0.15">
      <c r="A5" s="12" t="s">
        <v>26</v>
      </c>
      <c r="B5" s="46">
        <v>11212</v>
      </c>
      <c r="C5" s="47">
        <v>3622</v>
      </c>
      <c r="D5" s="48">
        <v>2833</v>
      </c>
      <c r="E5" s="46">
        <v>598</v>
      </c>
      <c r="F5" s="50">
        <v>26521</v>
      </c>
      <c r="G5" s="51">
        <v>0.12659999999999999</v>
      </c>
      <c r="H5" s="51">
        <v>8.9599999999999999E-2</v>
      </c>
      <c r="I5" s="51">
        <v>0.78380000000000005</v>
      </c>
      <c r="J5" s="51">
        <v>8.4400000000000003E-2</v>
      </c>
      <c r="K5" s="51">
        <v>0.79830000000000001</v>
      </c>
      <c r="L5" s="51">
        <v>8.9999999999999998E-4</v>
      </c>
      <c r="M5" s="51">
        <v>1.12E-2</v>
      </c>
      <c r="N5" s="51">
        <v>5.9999999999999995E-4</v>
      </c>
      <c r="O5" s="51">
        <v>7.3300000000000004E-2</v>
      </c>
      <c r="P5" s="51">
        <v>3.1300000000000001E-2</v>
      </c>
      <c r="Q5" s="51">
        <v>6.4000000000000003E-3</v>
      </c>
      <c r="R5" s="51">
        <v>2.4899999999999999E-2</v>
      </c>
    </row>
    <row r="6" spans="1:18" ht="15.75" customHeight="1" x14ac:dyDescent="0.15">
      <c r="A6" s="12" t="s">
        <v>26</v>
      </c>
      <c r="B6" s="46">
        <v>11207</v>
      </c>
      <c r="C6" s="47">
        <v>3531</v>
      </c>
      <c r="D6" s="48">
        <v>2727</v>
      </c>
      <c r="E6" s="46">
        <v>645</v>
      </c>
      <c r="F6" s="50">
        <v>39382</v>
      </c>
      <c r="G6" s="51">
        <v>0.2041</v>
      </c>
      <c r="H6" s="51">
        <v>0.12379999999999999</v>
      </c>
      <c r="I6" s="51">
        <v>0.67220000000000002</v>
      </c>
      <c r="J6" s="51">
        <v>0.151</v>
      </c>
      <c r="K6" s="51">
        <v>0.65249999999999997</v>
      </c>
      <c r="L6" s="51">
        <v>2.3999999999999998E-3</v>
      </c>
      <c r="M6" s="51">
        <v>1.7899999999999999E-2</v>
      </c>
      <c r="N6" s="51">
        <v>8.0000000000000004E-4</v>
      </c>
      <c r="O6" s="51">
        <v>0.15190000000000001</v>
      </c>
      <c r="P6" s="51">
        <v>2.35E-2</v>
      </c>
      <c r="Q6" s="51">
        <v>7.3000000000000001E-3</v>
      </c>
      <c r="R6" s="51">
        <v>1.6199999999999999E-2</v>
      </c>
    </row>
    <row r="7" spans="1:18" ht="15.75" customHeight="1" x14ac:dyDescent="0.15">
      <c r="A7" s="12" t="s">
        <v>26</v>
      </c>
      <c r="B7" s="46">
        <v>11208</v>
      </c>
      <c r="C7" s="49">
        <v>3401</v>
      </c>
      <c r="D7" s="48">
        <v>2723</v>
      </c>
      <c r="E7" s="46">
        <v>528</v>
      </c>
      <c r="F7" s="50">
        <v>42403</v>
      </c>
      <c r="G7" s="51">
        <v>0.3387</v>
      </c>
      <c r="H7" s="51">
        <v>0.1595</v>
      </c>
      <c r="I7" s="51">
        <v>0.50180000000000002</v>
      </c>
      <c r="J7" s="51">
        <v>0.27229999999999999</v>
      </c>
      <c r="K7" s="51">
        <v>0.53759999999999997</v>
      </c>
      <c r="L7" s="51">
        <v>2.0999999999999999E-3</v>
      </c>
      <c r="M7" s="51">
        <v>6.0100000000000001E-2</v>
      </c>
      <c r="N7" s="51">
        <v>5.9999999999999995E-4</v>
      </c>
      <c r="O7" s="51">
        <v>0.1065</v>
      </c>
      <c r="P7" s="51">
        <v>2.0799999999999999E-2</v>
      </c>
      <c r="Q7" s="51">
        <v>8.0999999999999996E-3</v>
      </c>
      <c r="R7" s="51">
        <v>1.2800000000000001E-2</v>
      </c>
    </row>
    <row r="8" spans="1:18" ht="15.75" customHeight="1" x14ac:dyDescent="0.15">
      <c r="A8" s="12" t="s">
        <v>26</v>
      </c>
      <c r="B8" s="46">
        <v>11226</v>
      </c>
      <c r="C8" s="49">
        <v>3194</v>
      </c>
      <c r="D8" s="48">
        <v>2623</v>
      </c>
      <c r="E8" s="46">
        <v>830</v>
      </c>
      <c r="F8" s="50">
        <v>58257</v>
      </c>
      <c r="G8" s="51">
        <v>0.22509999999999999</v>
      </c>
      <c r="H8" s="51">
        <v>0.1431</v>
      </c>
      <c r="I8" s="51">
        <v>0.63180000000000003</v>
      </c>
      <c r="J8" s="51">
        <v>0.15989999999999999</v>
      </c>
      <c r="K8" s="51">
        <v>0.67979999999999996</v>
      </c>
      <c r="L8" s="51">
        <v>3.0000000000000001E-3</v>
      </c>
      <c r="M8" s="51">
        <v>3.09E-2</v>
      </c>
      <c r="N8" s="51">
        <v>0</v>
      </c>
      <c r="O8" s="51">
        <v>0.104</v>
      </c>
      <c r="P8" s="51">
        <v>2.24E-2</v>
      </c>
      <c r="Q8" s="51">
        <v>4.4999999999999997E-3</v>
      </c>
      <c r="R8" s="51">
        <v>1.7899999999999999E-2</v>
      </c>
    </row>
    <row r="9" spans="1:18" ht="15.75" customHeight="1" x14ac:dyDescent="0.15">
      <c r="A9" s="12" t="s">
        <v>26</v>
      </c>
      <c r="B9" s="46">
        <v>11233</v>
      </c>
      <c r="C9" s="49">
        <v>2862</v>
      </c>
      <c r="D9" s="48">
        <v>2233</v>
      </c>
      <c r="E9" s="46">
        <v>592</v>
      </c>
      <c r="F9" s="50">
        <v>44905</v>
      </c>
      <c r="G9" s="51">
        <v>0.1384</v>
      </c>
      <c r="H9" s="51">
        <v>5.7500000000000002E-2</v>
      </c>
      <c r="I9" s="51">
        <v>0.80400000000000005</v>
      </c>
      <c r="J9" s="51">
        <v>0.1095</v>
      </c>
      <c r="K9" s="51">
        <v>0.76990000000000003</v>
      </c>
      <c r="L9" s="51">
        <v>1.1000000000000001E-3</v>
      </c>
      <c r="M9" s="51">
        <v>1.9400000000000001E-2</v>
      </c>
      <c r="N9" s="51">
        <v>2.0000000000000001E-4</v>
      </c>
      <c r="O9" s="51">
        <v>7.7600000000000002E-2</v>
      </c>
      <c r="P9" s="51">
        <v>2.23E-2</v>
      </c>
      <c r="Q9" s="51">
        <v>3.3999999999999998E-3</v>
      </c>
      <c r="R9" s="51">
        <v>1.89E-2</v>
      </c>
    </row>
    <row r="10" spans="1:18" ht="15.75" customHeight="1" x14ac:dyDescent="0.15">
      <c r="A10" s="12" t="s">
        <v>22</v>
      </c>
      <c r="B10" s="46">
        <v>10451</v>
      </c>
      <c r="C10" s="49">
        <v>2607</v>
      </c>
      <c r="D10" s="48">
        <v>1991</v>
      </c>
      <c r="E10" s="46">
        <v>520</v>
      </c>
      <c r="F10" s="50">
        <v>30349</v>
      </c>
      <c r="G10" s="51">
        <v>0.32019999999999998</v>
      </c>
      <c r="H10" s="51">
        <v>0.2863</v>
      </c>
      <c r="I10" s="51">
        <v>0.39350000000000002</v>
      </c>
      <c r="J10" s="51">
        <v>0.1401</v>
      </c>
      <c r="K10" s="51">
        <v>0.39729999999999999</v>
      </c>
      <c r="L10" s="51">
        <v>3.0999999999999999E-3</v>
      </c>
      <c r="M10" s="51">
        <v>1.3599999999999999E-2</v>
      </c>
      <c r="N10" s="51">
        <v>0</v>
      </c>
      <c r="O10" s="51">
        <v>0.39389999999999997</v>
      </c>
      <c r="P10" s="51">
        <v>5.1999999999999998E-2</v>
      </c>
      <c r="Q10" s="51">
        <v>2.0899999999999998E-2</v>
      </c>
      <c r="R10" s="51">
        <v>3.1099999999999999E-2</v>
      </c>
    </row>
    <row r="11" spans="1:18" ht="15.75" customHeight="1" x14ac:dyDescent="0.15">
      <c r="A11" s="12" t="s">
        <v>26</v>
      </c>
      <c r="B11" s="46">
        <v>11221</v>
      </c>
      <c r="C11" s="49">
        <v>2441</v>
      </c>
      <c r="D11" s="48">
        <v>1981</v>
      </c>
      <c r="E11" s="46">
        <v>463</v>
      </c>
      <c r="F11" s="50">
        <v>56900</v>
      </c>
      <c r="G11" s="51">
        <v>0.21360000000000001</v>
      </c>
      <c r="H11" s="51">
        <v>0.1489</v>
      </c>
      <c r="I11" s="51">
        <v>0.63759999999999994</v>
      </c>
      <c r="J11" s="51">
        <v>0.27689999999999998</v>
      </c>
      <c r="K11" s="51">
        <v>0.46939999999999998</v>
      </c>
      <c r="L11" s="51">
        <v>6.0000000000000001E-3</v>
      </c>
      <c r="M11" s="51">
        <v>3.4799999999999998E-2</v>
      </c>
      <c r="N11" s="51">
        <v>2.0000000000000001E-4</v>
      </c>
      <c r="O11" s="51">
        <v>0.17419999999999999</v>
      </c>
      <c r="P11" s="51">
        <v>3.85E-2</v>
      </c>
      <c r="Q11" s="51">
        <v>1.26E-2</v>
      </c>
      <c r="R11" s="51">
        <v>2.5899999999999999E-2</v>
      </c>
    </row>
    <row r="12" spans="1:18" ht="15.75" customHeight="1" x14ac:dyDescent="0.15">
      <c r="A12" s="12" t="s">
        <v>24</v>
      </c>
      <c r="B12" s="46">
        <v>10029</v>
      </c>
      <c r="C12" s="49">
        <v>2358</v>
      </c>
      <c r="D12" s="48">
        <v>1776</v>
      </c>
      <c r="E12" s="46">
        <v>287</v>
      </c>
      <c r="F12" s="50">
        <v>33720</v>
      </c>
      <c r="G12" s="51">
        <v>0.33090000000000003</v>
      </c>
      <c r="H12" s="51">
        <v>0.18970000000000001</v>
      </c>
      <c r="I12" s="51">
        <v>0.47939999999999999</v>
      </c>
      <c r="J12" s="51">
        <v>0.34870000000000001</v>
      </c>
      <c r="K12" s="51">
        <v>0.32719999999999999</v>
      </c>
      <c r="L12" s="51">
        <v>6.4000000000000003E-3</v>
      </c>
      <c r="M12" s="51">
        <v>9.1999999999999998E-2</v>
      </c>
      <c r="N12" s="51">
        <v>1.4E-3</v>
      </c>
      <c r="O12" s="51">
        <v>0.19139999999999999</v>
      </c>
      <c r="P12" s="51">
        <v>3.2899999999999999E-2</v>
      </c>
      <c r="Q12" s="51">
        <v>1.2800000000000001E-2</v>
      </c>
      <c r="R12" s="51">
        <v>2.01E-2</v>
      </c>
    </row>
    <row r="13" spans="1:18" ht="15.75" customHeight="1" x14ac:dyDescent="0.15">
      <c r="A13" s="12" t="s">
        <v>22</v>
      </c>
      <c r="B13" s="46">
        <v>10459</v>
      </c>
      <c r="C13" s="49">
        <v>2301</v>
      </c>
      <c r="D13" s="48">
        <v>1779</v>
      </c>
      <c r="E13" s="46">
        <v>632</v>
      </c>
      <c r="F13" s="50">
        <v>29284</v>
      </c>
      <c r="G13" s="51">
        <v>0.3891</v>
      </c>
      <c r="H13" s="51">
        <v>0.28460000000000002</v>
      </c>
      <c r="I13" s="51">
        <v>0.32629999999999998</v>
      </c>
      <c r="J13" s="51">
        <v>0.1255</v>
      </c>
      <c r="K13" s="51">
        <v>0.3271</v>
      </c>
      <c r="L13" s="51">
        <v>5.8999999999999999E-3</v>
      </c>
      <c r="M13" s="51">
        <v>5.4999999999999997E-3</v>
      </c>
      <c r="N13" s="51">
        <v>5.9999999999999995E-4</v>
      </c>
      <c r="O13" s="51">
        <v>0.49919999999999998</v>
      </c>
      <c r="P13" s="51">
        <v>3.6200000000000003E-2</v>
      </c>
      <c r="Q13" s="51">
        <v>1.8200000000000001E-2</v>
      </c>
      <c r="R13" s="51">
        <v>1.7999999999999999E-2</v>
      </c>
    </row>
    <row r="14" spans="1:18" ht="15.75" customHeight="1" x14ac:dyDescent="0.15">
      <c r="A14" s="12" t="s">
        <v>26</v>
      </c>
      <c r="B14" s="46">
        <v>11206</v>
      </c>
      <c r="C14" s="49">
        <v>2283</v>
      </c>
      <c r="D14" s="48">
        <v>1811</v>
      </c>
      <c r="E14" s="46">
        <v>346</v>
      </c>
      <c r="F14" s="50">
        <v>39753</v>
      </c>
      <c r="G14" s="51">
        <v>0.32919999999999999</v>
      </c>
      <c r="H14" s="51">
        <v>0.2276</v>
      </c>
      <c r="I14" s="51">
        <v>0.44330000000000003</v>
      </c>
      <c r="J14" s="51">
        <v>0.46439999999999998</v>
      </c>
      <c r="K14" s="51">
        <v>0.2465</v>
      </c>
      <c r="L14" s="51">
        <v>5.8999999999999999E-3</v>
      </c>
      <c r="M14" s="51">
        <v>6.7500000000000004E-2</v>
      </c>
      <c r="N14" s="51">
        <v>1.4E-3</v>
      </c>
      <c r="O14" s="51">
        <v>0.1744</v>
      </c>
      <c r="P14" s="51">
        <v>3.9800000000000002E-2</v>
      </c>
      <c r="Q14" s="51">
        <v>1.06E-2</v>
      </c>
      <c r="R14" s="51">
        <v>2.93E-2</v>
      </c>
    </row>
    <row r="15" spans="1:18" ht="15.75" customHeight="1" x14ac:dyDescent="0.15">
      <c r="A15" s="12" t="s">
        <v>22</v>
      </c>
      <c r="B15" s="46">
        <v>10472</v>
      </c>
      <c r="C15" s="49">
        <v>2280</v>
      </c>
      <c r="D15" s="48">
        <v>1783</v>
      </c>
      <c r="E15" s="46">
        <v>454</v>
      </c>
      <c r="F15" s="50">
        <v>33498</v>
      </c>
      <c r="G15" s="51">
        <v>0.3468</v>
      </c>
      <c r="H15" s="51">
        <v>0.32100000000000001</v>
      </c>
      <c r="I15" s="51">
        <v>0.3322</v>
      </c>
      <c r="J15" s="51">
        <v>0.12759999999999999</v>
      </c>
      <c r="K15" s="51">
        <v>0.27400000000000002</v>
      </c>
      <c r="L15" s="51">
        <v>1.2500000000000001E-2</v>
      </c>
      <c r="M15" s="51">
        <v>8.1199999999999994E-2</v>
      </c>
      <c r="N15" s="51">
        <v>0</v>
      </c>
      <c r="O15" s="51">
        <v>0.46839999999999998</v>
      </c>
      <c r="P15" s="51">
        <v>3.6400000000000002E-2</v>
      </c>
      <c r="Q15" s="51">
        <v>1.17E-2</v>
      </c>
      <c r="R15" s="51">
        <v>2.46E-2</v>
      </c>
    </row>
    <row r="16" spans="1:18" ht="15.75" customHeight="1" x14ac:dyDescent="0.15">
      <c r="A16" s="12" t="s">
        <v>26</v>
      </c>
      <c r="B16" s="46">
        <v>11213</v>
      </c>
      <c r="C16" s="49">
        <v>2249</v>
      </c>
      <c r="D16" s="48">
        <v>1835</v>
      </c>
      <c r="E16" s="46">
        <v>519</v>
      </c>
      <c r="F16" s="50">
        <v>44831</v>
      </c>
      <c r="G16" s="51">
        <v>0.16300000000000001</v>
      </c>
      <c r="H16" s="51">
        <v>8.1000000000000003E-2</v>
      </c>
      <c r="I16" s="51">
        <v>0.75600000000000001</v>
      </c>
      <c r="J16" s="51">
        <v>0.24310000000000001</v>
      </c>
      <c r="K16" s="51">
        <v>0.65210000000000001</v>
      </c>
      <c r="L16" s="51">
        <v>2.2000000000000001E-3</v>
      </c>
      <c r="M16" s="51">
        <v>2.3099999999999999E-2</v>
      </c>
      <c r="N16" s="51">
        <v>2.0000000000000001E-4</v>
      </c>
      <c r="O16" s="51">
        <v>4.5999999999999999E-2</v>
      </c>
      <c r="P16" s="51">
        <v>3.3300000000000003E-2</v>
      </c>
      <c r="Q16" s="51">
        <v>5.4999999999999997E-3</v>
      </c>
      <c r="R16" s="51">
        <v>2.7799999999999998E-2</v>
      </c>
    </row>
    <row r="17" spans="1:18" ht="15.75" customHeight="1" x14ac:dyDescent="0.15">
      <c r="A17" s="12" t="s">
        <v>23</v>
      </c>
      <c r="B17" s="46">
        <v>11368</v>
      </c>
      <c r="C17" s="49">
        <v>2067</v>
      </c>
      <c r="D17" s="48">
        <v>1670</v>
      </c>
      <c r="E17" s="46">
        <v>483</v>
      </c>
      <c r="F17" s="50">
        <v>54211</v>
      </c>
      <c r="G17" s="51">
        <v>0.32290000000000002</v>
      </c>
      <c r="H17" s="51">
        <v>0.55279999999999996</v>
      </c>
      <c r="I17" s="51">
        <v>0.12429999999999999</v>
      </c>
      <c r="J17" s="51">
        <v>0.3644</v>
      </c>
      <c r="K17" s="51">
        <v>9.2499999999999999E-2</v>
      </c>
      <c r="L17" s="51">
        <v>8.0000000000000002E-3</v>
      </c>
      <c r="M17" s="51">
        <v>0.1216</v>
      </c>
      <c r="N17" s="51">
        <v>1E-4</v>
      </c>
      <c r="O17" s="51">
        <v>0.38740000000000002</v>
      </c>
      <c r="P17" s="51">
        <v>2.6100000000000002E-2</v>
      </c>
      <c r="Q17" s="51">
        <v>1.04E-2</v>
      </c>
      <c r="R17" s="51">
        <v>1.5699999999999999E-2</v>
      </c>
    </row>
    <row r="18" spans="1:18" ht="15.75" customHeight="1" x14ac:dyDescent="0.15">
      <c r="A18" s="12" t="s">
        <v>26</v>
      </c>
      <c r="B18" s="46">
        <v>11203</v>
      </c>
      <c r="C18" s="49">
        <v>2002</v>
      </c>
      <c r="D18" s="48">
        <v>1611</v>
      </c>
      <c r="E18" s="46">
        <v>481</v>
      </c>
      <c r="F18" s="50">
        <v>54457</v>
      </c>
      <c r="G18" s="51">
        <v>0.1265</v>
      </c>
      <c r="H18" s="51">
        <v>7.3599999999999999E-2</v>
      </c>
      <c r="I18" s="51">
        <v>0.8</v>
      </c>
      <c r="J18" s="51">
        <v>4.4200000000000003E-2</v>
      </c>
      <c r="K18" s="51">
        <v>0.88980000000000004</v>
      </c>
      <c r="L18" s="51">
        <v>1.9E-3</v>
      </c>
      <c r="M18" s="51">
        <v>1.83E-2</v>
      </c>
      <c r="N18" s="51">
        <v>0</v>
      </c>
      <c r="O18" s="51">
        <v>2.93E-2</v>
      </c>
      <c r="P18" s="51">
        <v>1.6500000000000001E-2</v>
      </c>
      <c r="Q18" s="51">
        <v>5.0000000000000001E-3</v>
      </c>
      <c r="R18" s="51">
        <v>1.14E-2</v>
      </c>
    </row>
    <row r="19" spans="1:18" ht="15.75" customHeight="1" x14ac:dyDescent="0.15">
      <c r="A19" s="12" t="s">
        <v>26</v>
      </c>
      <c r="B19" s="46">
        <v>11236</v>
      </c>
      <c r="C19" s="49">
        <v>1998</v>
      </c>
      <c r="D19" s="48">
        <v>1553</v>
      </c>
      <c r="E19" s="46">
        <v>299</v>
      </c>
      <c r="F19" s="50">
        <v>70793</v>
      </c>
      <c r="G19" s="51">
        <v>0.15790000000000001</v>
      </c>
      <c r="H19" s="51">
        <v>8.8700000000000001E-2</v>
      </c>
      <c r="I19" s="51">
        <v>0.75339999999999996</v>
      </c>
      <c r="J19" s="51">
        <v>5.7299999999999997E-2</v>
      </c>
      <c r="K19" s="51">
        <v>0.85980000000000001</v>
      </c>
      <c r="L19" s="51">
        <v>1.1999999999999999E-3</v>
      </c>
      <c r="M19" s="51">
        <v>2.69E-2</v>
      </c>
      <c r="N19" s="51">
        <v>1E-4</v>
      </c>
      <c r="O19" s="51">
        <v>4.07E-2</v>
      </c>
      <c r="P19" s="51">
        <v>1.41E-2</v>
      </c>
      <c r="Q19" s="51">
        <v>2.8E-3</v>
      </c>
      <c r="R19" s="51">
        <v>1.1299999999999999E-2</v>
      </c>
    </row>
    <row r="20" spans="1:18" ht="15.75" customHeight="1" x14ac:dyDescent="0.15">
      <c r="A20" s="12" t="s">
        <v>22</v>
      </c>
      <c r="B20" s="46">
        <v>10455</v>
      </c>
      <c r="C20" s="49">
        <v>1943</v>
      </c>
      <c r="D20" s="48">
        <v>1503</v>
      </c>
      <c r="E20" s="46">
        <v>421</v>
      </c>
      <c r="F20" s="50">
        <v>28585</v>
      </c>
      <c r="G20" s="51">
        <v>0.39279999999999998</v>
      </c>
      <c r="H20" s="51">
        <v>0.31159999999999999</v>
      </c>
      <c r="I20" s="51">
        <v>0.29570000000000002</v>
      </c>
      <c r="J20" s="51">
        <v>0.13930000000000001</v>
      </c>
      <c r="K20" s="51">
        <v>0.3039</v>
      </c>
      <c r="L20" s="51">
        <v>8.8000000000000005E-3</v>
      </c>
      <c r="M20" s="51">
        <v>9.2999999999999992E-3</v>
      </c>
      <c r="N20" s="51">
        <v>2.5999999999999999E-3</v>
      </c>
      <c r="O20" s="51">
        <v>0.50360000000000005</v>
      </c>
      <c r="P20" s="51">
        <v>3.2399999999999998E-2</v>
      </c>
      <c r="Q20" s="51">
        <v>1.5800000000000002E-2</v>
      </c>
      <c r="R20" s="51">
        <v>1.66E-2</v>
      </c>
    </row>
    <row r="21" spans="1:18" ht="15.75" customHeight="1" x14ac:dyDescent="0.15">
      <c r="A21" s="12" t="s">
        <v>23</v>
      </c>
      <c r="B21" s="46">
        <v>11691</v>
      </c>
      <c r="C21" s="49">
        <v>1888</v>
      </c>
      <c r="D21" s="48">
        <v>1485</v>
      </c>
      <c r="E21" s="46">
        <v>344</v>
      </c>
      <c r="F21" s="50">
        <v>50267</v>
      </c>
      <c r="G21" s="51">
        <v>0.21290000000000001</v>
      </c>
      <c r="H21" s="51">
        <v>0.13769999999999999</v>
      </c>
      <c r="I21" s="51">
        <v>0.64939999999999998</v>
      </c>
      <c r="J21" s="51">
        <v>0.36990000000000001</v>
      </c>
      <c r="K21" s="51">
        <v>0.46939999999999998</v>
      </c>
      <c r="L21" s="51">
        <v>2.7000000000000001E-3</v>
      </c>
      <c r="M21" s="51">
        <v>3.32E-2</v>
      </c>
      <c r="N21" s="51">
        <v>5.9999999999999995E-4</v>
      </c>
      <c r="O21" s="51">
        <v>9.4200000000000006E-2</v>
      </c>
      <c r="P21" s="51">
        <v>3.0099999999999998E-2</v>
      </c>
      <c r="Q21" s="51">
        <v>9.7000000000000003E-3</v>
      </c>
      <c r="R21" s="51">
        <v>2.0400000000000001E-2</v>
      </c>
    </row>
    <row r="22" spans="1:18" ht="15.75" customHeight="1" x14ac:dyDescent="0.15">
      <c r="A22" s="12" t="s">
        <v>22</v>
      </c>
      <c r="B22" s="46">
        <v>10473</v>
      </c>
      <c r="C22" s="49">
        <v>1831</v>
      </c>
      <c r="D22" s="48">
        <v>1404</v>
      </c>
      <c r="E22" s="46">
        <v>245</v>
      </c>
      <c r="F22" s="50">
        <v>41508</v>
      </c>
      <c r="G22" s="51">
        <v>0.37180000000000002</v>
      </c>
      <c r="H22" s="51">
        <v>0.15659999999999999</v>
      </c>
      <c r="I22" s="51">
        <v>0.47170000000000001</v>
      </c>
      <c r="J22" s="51">
        <v>0.36270000000000002</v>
      </c>
      <c r="K22" s="51">
        <v>0.39489999999999997</v>
      </c>
      <c r="L22" s="51">
        <v>3.8999999999999998E-3</v>
      </c>
      <c r="M22" s="51">
        <v>1.55E-2</v>
      </c>
      <c r="N22" s="51">
        <v>0</v>
      </c>
      <c r="O22" s="51">
        <v>0.1802</v>
      </c>
      <c r="P22" s="51">
        <v>4.2799999999999998E-2</v>
      </c>
      <c r="Q22" s="51">
        <v>2.01E-2</v>
      </c>
      <c r="R22" s="51">
        <v>2.2800000000000001E-2</v>
      </c>
    </row>
    <row r="23" spans="1:18" ht="15.75" customHeight="1" x14ac:dyDescent="0.15">
      <c r="A23" s="12" t="s">
        <v>24</v>
      </c>
      <c r="B23" s="46">
        <v>10027</v>
      </c>
      <c r="C23" s="49">
        <v>1827</v>
      </c>
      <c r="D23" s="48">
        <v>1433</v>
      </c>
      <c r="E23" s="46">
        <v>337</v>
      </c>
      <c r="F23" s="50">
        <v>51938</v>
      </c>
      <c r="G23" s="51">
        <v>0.2777</v>
      </c>
      <c r="H23" s="51">
        <v>0.1164</v>
      </c>
      <c r="I23" s="51">
        <v>0.60589999999999999</v>
      </c>
      <c r="J23" s="51">
        <v>0.31919999999999998</v>
      </c>
      <c r="K23" s="51">
        <v>0.37719999999999998</v>
      </c>
      <c r="L23" s="51">
        <v>6.1000000000000004E-3</v>
      </c>
      <c r="M23" s="51">
        <v>9.4600000000000004E-2</v>
      </c>
      <c r="N23" s="51">
        <v>1E-4</v>
      </c>
      <c r="O23" s="51">
        <v>0.1532</v>
      </c>
      <c r="P23" s="51">
        <v>4.9599999999999998E-2</v>
      </c>
      <c r="Q23" s="51">
        <v>1.1599999999999999E-2</v>
      </c>
      <c r="R23" s="51">
        <v>3.7999999999999999E-2</v>
      </c>
    </row>
    <row r="24" spans="1:18" ht="15.75" customHeight="1" x14ac:dyDescent="0.15">
      <c r="A24" s="12" t="s">
        <v>24</v>
      </c>
      <c r="B24" s="46">
        <v>10031</v>
      </c>
      <c r="C24" s="49">
        <v>1775</v>
      </c>
      <c r="D24" s="48">
        <v>1424</v>
      </c>
      <c r="E24" s="46">
        <v>457</v>
      </c>
      <c r="F24" s="50">
        <v>53660</v>
      </c>
      <c r="G24" s="51">
        <v>0.31859999999999999</v>
      </c>
      <c r="H24" s="51">
        <v>0.24979999999999999</v>
      </c>
      <c r="I24" s="51">
        <v>0.43159999999999998</v>
      </c>
      <c r="J24" s="51">
        <v>0.31430000000000002</v>
      </c>
      <c r="K24" s="51">
        <v>0.28029999999999999</v>
      </c>
      <c r="L24" s="51">
        <v>4.5999999999999999E-3</v>
      </c>
      <c r="M24" s="51">
        <v>4.1799999999999997E-2</v>
      </c>
      <c r="N24" s="51">
        <v>1E-3</v>
      </c>
      <c r="O24" s="51">
        <v>0.19600000000000001</v>
      </c>
      <c r="P24" s="51">
        <v>0.16220000000000001</v>
      </c>
      <c r="Q24" s="51">
        <v>1.37E-2</v>
      </c>
      <c r="R24" s="51">
        <v>0.1484</v>
      </c>
    </row>
    <row r="25" spans="1:18" ht="15.75" customHeight="1" x14ac:dyDescent="0.15">
      <c r="A25" s="12" t="s">
        <v>26</v>
      </c>
      <c r="B25" s="46">
        <v>11219</v>
      </c>
      <c r="C25" s="49">
        <v>1657</v>
      </c>
      <c r="D25" s="48">
        <v>1507</v>
      </c>
      <c r="E25" s="46">
        <v>411</v>
      </c>
      <c r="F25" s="50">
        <v>40683</v>
      </c>
      <c r="G25" s="51">
        <v>0.37590000000000001</v>
      </c>
      <c r="H25" s="51">
        <v>0.3987</v>
      </c>
      <c r="I25" s="51">
        <v>0.22550000000000001</v>
      </c>
      <c r="J25" s="51">
        <v>0.66679999999999995</v>
      </c>
      <c r="K25" s="51">
        <v>1.1900000000000001E-2</v>
      </c>
      <c r="L25" s="51">
        <v>3.3E-3</v>
      </c>
      <c r="M25" s="51">
        <v>0.23769999999999999</v>
      </c>
      <c r="N25" s="51">
        <v>2.0000000000000001E-4</v>
      </c>
      <c r="O25" s="51">
        <v>7.0499999999999993E-2</v>
      </c>
      <c r="P25" s="51">
        <v>9.7000000000000003E-3</v>
      </c>
      <c r="Q25" s="51">
        <v>3.0000000000000001E-3</v>
      </c>
      <c r="R25" s="51">
        <v>6.6E-3</v>
      </c>
    </row>
    <row r="26" spans="1:18" ht="15.75" customHeight="1" x14ac:dyDescent="0.15">
      <c r="A26" s="12" t="s">
        <v>24</v>
      </c>
      <c r="B26" s="46">
        <v>10032</v>
      </c>
      <c r="C26" s="49">
        <v>1588</v>
      </c>
      <c r="D26" s="48">
        <v>1293</v>
      </c>
      <c r="E26" s="46">
        <v>356</v>
      </c>
      <c r="F26" s="50">
        <v>53525</v>
      </c>
      <c r="G26" s="51">
        <v>0.33979999999999999</v>
      </c>
      <c r="H26" s="51">
        <v>0.35920000000000002</v>
      </c>
      <c r="I26" s="51">
        <v>0.30109999999999998</v>
      </c>
      <c r="J26" s="51">
        <v>0.29049999999999998</v>
      </c>
      <c r="K26" s="51">
        <v>0.19109999999999999</v>
      </c>
      <c r="L26" s="51">
        <v>7.1999999999999998E-3</v>
      </c>
      <c r="M26" s="51">
        <v>4.58E-2</v>
      </c>
      <c r="N26" s="51">
        <v>1.5E-3</v>
      </c>
      <c r="O26" s="51">
        <v>0.36299999999999999</v>
      </c>
      <c r="P26" s="51">
        <v>0.10100000000000001</v>
      </c>
      <c r="Q26" s="51">
        <v>6.4600000000000005E-2</v>
      </c>
      <c r="R26" s="51">
        <v>3.6400000000000002E-2</v>
      </c>
    </row>
    <row r="27" spans="1:18" ht="15.75" customHeight="1" x14ac:dyDescent="0.15">
      <c r="A27" s="12" t="s">
        <v>26</v>
      </c>
      <c r="B27" s="46">
        <v>11211</v>
      </c>
      <c r="C27" s="49">
        <v>1587</v>
      </c>
      <c r="D27" s="48">
        <v>1360</v>
      </c>
      <c r="E27" s="46">
        <v>320</v>
      </c>
      <c r="F27" s="50">
        <v>81228</v>
      </c>
      <c r="G27" s="51">
        <v>0.3362</v>
      </c>
      <c r="H27" s="51">
        <v>0.20660000000000001</v>
      </c>
      <c r="I27" s="51">
        <v>0.45729999999999998</v>
      </c>
      <c r="J27" s="51">
        <v>0.74909999999999999</v>
      </c>
      <c r="K27" s="51">
        <v>6.4600000000000005E-2</v>
      </c>
      <c r="L27" s="51">
        <v>5.4000000000000003E-3</v>
      </c>
      <c r="M27" s="51">
        <v>5.5899999999999998E-2</v>
      </c>
      <c r="N27" s="51">
        <v>2.0000000000000001E-4</v>
      </c>
      <c r="O27" s="51">
        <v>9.0499999999999997E-2</v>
      </c>
      <c r="P27" s="51">
        <v>3.44E-2</v>
      </c>
      <c r="Q27" s="51">
        <v>8.9999999999999993E-3</v>
      </c>
      <c r="R27" s="51">
        <v>2.5399999999999999E-2</v>
      </c>
    </row>
    <row r="28" spans="1:18" ht="15.75" customHeight="1" x14ac:dyDescent="0.15">
      <c r="A28" s="12" t="s">
        <v>26</v>
      </c>
      <c r="B28" s="46">
        <v>11225</v>
      </c>
      <c r="C28" s="49">
        <v>1563</v>
      </c>
      <c r="D28" s="48">
        <v>1270</v>
      </c>
      <c r="E28" s="46">
        <v>346</v>
      </c>
      <c r="F28" s="50">
        <v>59820</v>
      </c>
      <c r="G28" s="51">
        <v>0.19719999999999999</v>
      </c>
      <c r="H28" s="51">
        <v>7.9899999999999999E-2</v>
      </c>
      <c r="I28" s="51">
        <v>0.72289999999999999</v>
      </c>
      <c r="J28" s="51">
        <v>0.28489999999999999</v>
      </c>
      <c r="K28" s="51">
        <v>0.60909999999999997</v>
      </c>
      <c r="L28" s="51">
        <v>2.3E-3</v>
      </c>
      <c r="M28" s="51">
        <v>2.8400000000000002E-2</v>
      </c>
      <c r="N28" s="51">
        <v>0</v>
      </c>
      <c r="O28" s="51">
        <v>4.2599999999999999E-2</v>
      </c>
      <c r="P28" s="51">
        <v>3.27E-2</v>
      </c>
      <c r="Q28" s="51">
        <v>8.0999999999999996E-3</v>
      </c>
      <c r="R28" s="51">
        <v>2.46E-2</v>
      </c>
    </row>
    <row r="29" spans="1:18" ht="15.75" customHeight="1" x14ac:dyDescent="0.15">
      <c r="A29" s="12" t="s">
        <v>23</v>
      </c>
      <c r="B29" s="46">
        <v>11373</v>
      </c>
      <c r="C29" s="49">
        <v>1552</v>
      </c>
      <c r="D29" s="48">
        <v>1281</v>
      </c>
      <c r="E29" s="46">
        <v>279</v>
      </c>
      <c r="F29" s="50">
        <v>54584</v>
      </c>
      <c r="G29" s="51">
        <v>0.35570000000000002</v>
      </c>
      <c r="H29" s="51">
        <v>0.51500000000000001</v>
      </c>
      <c r="I29" s="51">
        <v>0.1293</v>
      </c>
      <c r="J29" s="51">
        <v>0.17899999999999999</v>
      </c>
      <c r="K29" s="51">
        <v>2.01E-2</v>
      </c>
      <c r="L29" s="51">
        <v>6.8999999999999999E-3</v>
      </c>
      <c r="M29" s="51">
        <v>0.48720000000000002</v>
      </c>
      <c r="N29" s="51">
        <v>1E-4</v>
      </c>
      <c r="O29" s="51">
        <v>0.2828</v>
      </c>
      <c r="P29" s="51">
        <v>2.4E-2</v>
      </c>
      <c r="Q29" s="51">
        <v>1.1299999999999999E-2</v>
      </c>
      <c r="R29" s="51">
        <v>1.2699999999999999E-2</v>
      </c>
    </row>
    <row r="30" spans="1:18" ht="15.75" customHeight="1" x14ac:dyDescent="0.15">
      <c r="A30" s="12" t="s">
        <v>26</v>
      </c>
      <c r="B30" s="46">
        <v>11216</v>
      </c>
      <c r="C30" s="49">
        <v>1522</v>
      </c>
      <c r="D30" s="48">
        <v>1144</v>
      </c>
      <c r="E30" s="46">
        <v>294</v>
      </c>
      <c r="F30" s="50">
        <v>67795</v>
      </c>
      <c r="G30" s="51">
        <v>0.13719999999999999</v>
      </c>
      <c r="H30" s="51">
        <v>5.2200000000000003E-2</v>
      </c>
      <c r="I30" s="51">
        <v>0.81059999999999999</v>
      </c>
      <c r="J30" s="51">
        <v>0.31259999999999999</v>
      </c>
      <c r="K30" s="51">
        <v>0.53990000000000005</v>
      </c>
      <c r="L30" s="51">
        <v>2.8E-3</v>
      </c>
      <c r="M30" s="51">
        <v>5.2999999999999999E-2</v>
      </c>
      <c r="N30" s="51">
        <v>2.0000000000000001E-4</v>
      </c>
      <c r="O30" s="51">
        <v>4.3499999999999997E-2</v>
      </c>
      <c r="P30" s="51">
        <v>4.8000000000000001E-2</v>
      </c>
      <c r="Q30" s="51">
        <v>6.4999999999999997E-3</v>
      </c>
      <c r="R30" s="51">
        <v>4.1500000000000002E-2</v>
      </c>
    </row>
    <row r="31" spans="1:18" ht="15.75" customHeight="1" x14ac:dyDescent="0.15">
      <c r="A31" s="12" t="s">
        <v>23</v>
      </c>
      <c r="B31" s="46">
        <v>11377</v>
      </c>
      <c r="C31" s="49">
        <v>1482</v>
      </c>
      <c r="D31" s="48">
        <v>1232</v>
      </c>
      <c r="E31" s="46">
        <v>219</v>
      </c>
      <c r="F31" s="50">
        <v>58948</v>
      </c>
      <c r="G31" s="51">
        <v>0.32069999999999999</v>
      </c>
      <c r="H31" s="51">
        <v>0.43109999999999998</v>
      </c>
      <c r="I31" s="51">
        <v>0.24829999999999999</v>
      </c>
      <c r="J31" s="51">
        <v>0.47239999999999999</v>
      </c>
      <c r="K31" s="51">
        <v>3.0099999999999998E-2</v>
      </c>
      <c r="L31" s="51">
        <v>4.1999999999999997E-3</v>
      </c>
      <c r="M31" s="51">
        <v>0.37130000000000002</v>
      </c>
      <c r="N31" s="51">
        <v>0</v>
      </c>
      <c r="O31" s="51">
        <v>8.9599999999999999E-2</v>
      </c>
      <c r="P31" s="51">
        <v>3.2399999999999998E-2</v>
      </c>
      <c r="Q31" s="51">
        <v>9.5999999999999992E-3</v>
      </c>
      <c r="R31" s="51">
        <v>2.2800000000000001E-2</v>
      </c>
    </row>
    <row r="32" spans="1:18" ht="15.75" customHeight="1" x14ac:dyDescent="0.15">
      <c r="A32" s="12" t="s">
        <v>23</v>
      </c>
      <c r="B32" s="46">
        <v>11432</v>
      </c>
      <c r="C32" s="49">
        <v>1481</v>
      </c>
      <c r="D32" s="48">
        <v>1246</v>
      </c>
      <c r="E32" s="46">
        <v>292</v>
      </c>
      <c r="F32" s="50">
        <v>62148</v>
      </c>
      <c r="G32" s="51">
        <v>0.36030000000000001</v>
      </c>
      <c r="H32" s="51">
        <v>0.30680000000000002</v>
      </c>
      <c r="I32" s="51">
        <v>0.33289999999999997</v>
      </c>
      <c r="J32" s="51">
        <v>0.1867</v>
      </c>
      <c r="K32" s="51">
        <v>0.1615</v>
      </c>
      <c r="L32" s="51">
        <v>6.4999999999999997E-3</v>
      </c>
      <c r="M32" s="51">
        <v>0.42530000000000001</v>
      </c>
      <c r="N32" s="51">
        <v>2.0999999999999999E-3</v>
      </c>
      <c r="O32" s="51">
        <v>0.17050000000000001</v>
      </c>
      <c r="P32" s="51">
        <v>4.7399999999999998E-2</v>
      </c>
      <c r="Q32" s="51">
        <v>1.3899999999999999E-2</v>
      </c>
      <c r="R32" s="51">
        <v>3.3599999999999998E-2</v>
      </c>
    </row>
    <row r="33" spans="1:18" ht="15.75" customHeight="1" x14ac:dyDescent="0.15">
      <c r="A33" s="12" t="s">
        <v>24</v>
      </c>
      <c r="B33" s="46">
        <v>10033</v>
      </c>
      <c r="C33" s="49">
        <v>1465</v>
      </c>
      <c r="D33" s="48">
        <v>1213</v>
      </c>
      <c r="E33" s="46">
        <v>311</v>
      </c>
      <c r="F33" s="50">
        <v>63093</v>
      </c>
      <c r="G33" s="51">
        <v>0.34089999999999998</v>
      </c>
      <c r="H33" s="51">
        <v>0.37359999999999999</v>
      </c>
      <c r="I33" s="51">
        <v>0.28549999999999998</v>
      </c>
      <c r="J33" s="51">
        <v>0.41099999999999998</v>
      </c>
      <c r="K33" s="51">
        <v>0.10340000000000001</v>
      </c>
      <c r="L33" s="51">
        <v>1.1599999999999999E-2</v>
      </c>
      <c r="M33" s="51">
        <v>2.3300000000000001E-2</v>
      </c>
      <c r="N33" s="51">
        <v>0</v>
      </c>
      <c r="O33" s="51">
        <v>0.35820000000000002</v>
      </c>
      <c r="P33" s="51">
        <v>9.2499999999999999E-2</v>
      </c>
      <c r="Q33" s="51">
        <v>5.1299999999999998E-2</v>
      </c>
      <c r="R33" s="51">
        <v>4.1200000000000001E-2</v>
      </c>
    </row>
    <row r="34" spans="1:18" ht="15.75" customHeight="1" x14ac:dyDescent="0.15">
      <c r="A34" s="12" t="s">
        <v>22</v>
      </c>
      <c r="B34" s="46">
        <v>10463</v>
      </c>
      <c r="C34" s="49">
        <v>1450</v>
      </c>
      <c r="D34" s="48">
        <v>1205</v>
      </c>
      <c r="E34" s="46">
        <v>365</v>
      </c>
      <c r="F34" s="50">
        <v>58408</v>
      </c>
      <c r="G34" s="51">
        <v>0.3256</v>
      </c>
      <c r="H34" s="51">
        <v>0.215</v>
      </c>
      <c r="I34" s="51">
        <v>0.45939999999999998</v>
      </c>
      <c r="J34" s="51">
        <v>0.4667</v>
      </c>
      <c r="K34" s="51">
        <v>0.16270000000000001</v>
      </c>
      <c r="L34" s="51">
        <v>6.7000000000000002E-3</v>
      </c>
      <c r="M34" s="51">
        <v>3.9E-2</v>
      </c>
      <c r="N34" s="51">
        <v>1E-3</v>
      </c>
      <c r="O34" s="51">
        <v>0.26290000000000002</v>
      </c>
      <c r="P34" s="51">
        <v>6.0999999999999999E-2</v>
      </c>
      <c r="Q34" s="51">
        <v>1.8599999999999998E-2</v>
      </c>
      <c r="R34" s="51">
        <v>4.24E-2</v>
      </c>
    </row>
    <row r="35" spans="1:18" ht="15.75" customHeight="1" x14ac:dyDescent="0.15">
      <c r="A35" s="12" t="s">
        <v>26</v>
      </c>
      <c r="B35" s="46">
        <v>11230</v>
      </c>
      <c r="C35" s="49">
        <v>1417</v>
      </c>
      <c r="D35" s="48">
        <v>1191</v>
      </c>
      <c r="E35" s="46">
        <v>283</v>
      </c>
      <c r="F35" s="50">
        <v>53070</v>
      </c>
      <c r="G35" s="51">
        <v>0.24229999999999999</v>
      </c>
      <c r="H35" s="51">
        <v>0.29980000000000001</v>
      </c>
      <c r="I35" s="51">
        <v>0.45789999999999997</v>
      </c>
      <c r="J35" s="51">
        <v>0.71109999999999995</v>
      </c>
      <c r="K35" s="51">
        <v>7.4399999999999994E-2</v>
      </c>
      <c r="L35" s="51">
        <v>3.8999999999999998E-3</v>
      </c>
      <c r="M35" s="51">
        <v>0.1331</v>
      </c>
      <c r="N35" s="51">
        <v>2.9999999999999997E-4</v>
      </c>
      <c r="O35" s="51">
        <v>4.7E-2</v>
      </c>
      <c r="P35" s="51">
        <v>3.0099999999999998E-2</v>
      </c>
      <c r="Q35" s="51">
        <v>4.1000000000000003E-3</v>
      </c>
      <c r="R35" s="51">
        <v>2.5999999999999999E-2</v>
      </c>
    </row>
    <row r="36" spans="1:18" ht="15.75" customHeight="1" x14ac:dyDescent="0.15">
      <c r="A36" s="12" t="s">
        <v>24</v>
      </c>
      <c r="B36" s="46">
        <v>10035</v>
      </c>
      <c r="C36" s="49">
        <v>1395</v>
      </c>
      <c r="D36" s="48">
        <v>1084</v>
      </c>
      <c r="E36" s="46">
        <v>239</v>
      </c>
      <c r="F36" s="50">
        <v>29799</v>
      </c>
      <c r="G36" s="51">
        <v>0.30259999999999998</v>
      </c>
      <c r="H36" s="51">
        <v>0.16220000000000001</v>
      </c>
      <c r="I36" s="51">
        <v>0.53520000000000001</v>
      </c>
      <c r="J36" s="51">
        <v>0.20949999999999999</v>
      </c>
      <c r="K36" s="51">
        <v>0.4017</v>
      </c>
      <c r="L36" s="51">
        <v>5.4000000000000003E-3</v>
      </c>
      <c r="M36" s="51">
        <v>4.1700000000000001E-2</v>
      </c>
      <c r="N36" s="51">
        <v>6.9999999999999999E-4</v>
      </c>
      <c r="O36" s="51">
        <v>0.30030000000000001</v>
      </c>
      <c r="P36" s="51">
        <v>4.0599999999999997E-2</v>
      </c>
      <c r="Q36" s="51">
        <v>1.6199999999999999E-2</v>
      </c>
      <c r="R36" s="51">
        <v>2.4400000000000002E-2</v>
      </c>
    </row>
    <row r="37" spans="1:18" ht="15.75" customHeight="1" x14ac:dyDescent="0.15">
      <c r="A37" s="12" t="s">
        <v>22</v>
      </c>
      <c r="B37" s="46">
        <v>10469</v>
      </c>
      <c r="C37" s="49">
        <v>1365</v>
      </c>
      <c r="D37" s="48">
        <v>1105</v>
      </c>
      <c r="E37" s="46">
        <v>209</v>
      </c>
      <c r="F37" s="50">
        <v>65399</v>
      </c>
      <c r="G37" s="51">
        <v>0.25900000000000001</v>
      </c>
      <c r="H37" s="51">
        <v>0.13569999999999999</v>
      </c>
      <c r="I37" s="51">
        <v>0.60529999999999995</v>
      </c>
      <c r="J37" s="51">
        <v>0.1762</v>
      </c>
      <c r="K37" s="51">
        <v>0.5655</v>
      </c>
      <c r="L37" s="51">
        <v>6.3E-3</v>
      </c>
      <c r="M37" s="51">
        <v>6.2100000000000002E-2</v>
      </c>
      <c r="N37" s="51">
        <v>0</v>
      </c>
      <c r="O37" s="51">
        <v>0.153</v>
      </c>
      <c r="P37" s="51">
        <v>3.6900000000000002E-2</v>
      </c>
      <c r="Q37" s="51">
        <v>2.3400000000000001E-2</v>
      </c>
      <c r="R37" s="51">
        <v>1.35E-2</v>
      </c>
    </row>
    <row r="38" spans="1:18" ht="15.75" customHeight="1" x14ac:dyDescent="0.15">
      <c r="A38" s="12" t="s">
        <v>24</v>
      </c>
      <c r="B38" s="46">
        <v>10030</v>
      </c>
      <c r="C38" s="49">
        <v>1362</v>
      </c>
      <c r="D38" s="48">
        <v>1048</v>
      </c>
      <c r="E38" s="46">
        <v>318</v>
      </c>
      <c r="F38" s="50">
        <v>42348</v>
      </c>
      <c r="G38" s="51">
        <v>0.1996</v>
      </c>
      <c r="H38" s="51">
        <v>0.13789999999999999</v>
      </c>
      <c r="I38" s="51">
        <v>0.66249999999999998</v>
      </c>
      <c r="J38" s="51">
        <v>0.16400000000000001</v>
      </c>
      <c r="K38" s="51">
        <v>0.62170000000000003</v>
      </c>
      <c r="L38" s="51">
        <v>8.9999999999999998E-4</v>
      </c>
      <c r="M38" s="51">
        <v>2.2700000000000001E-2</v>
      </c>
      <c r="N38" s="51">
        <v>3.3E-3</v>
      </c>
      <c r="O38" s="51">
        <v>0.13070000000000001</v>
      </c>
      <c r="P38" s="51">
        <v>5.67E-2</v>
      </c>
      <c r="Q38" s="51">
        <v>1.6E-2</v>
      </c>
      <c r="R38" s="51">
        <v>4.0800000000000003E-2</v>
      </c>
    </row>
    <row r="39" spans="1:18" ht="15.75" customHeight="1" x14ac:dyDescent="0.15">
      <c r="A39" s="12" t="s">
        <v>23</v>
      </c>
      <c r="B39" s="46">
        <v>11385</v>
      </c>
      <c r="C39" s="49">
        <v>1344</v>
      </c>
      <c r="D39" s="48">
        <v>1088</v>
      </c>
      <c r="E39" s="46">
        <v>242</v>
      </c>
      <c r="F39" s="50">
        <v>75340</v>
      </c>
      <c r="G39" s="51">
        <v>0.3402</v>
      </c>
      <c r="H39" s="51">
        <v>0.2467</v>
      </c>
      <c r="I39" s="51">
        <v>0.41310000000000002</v>
      </c>
      <c r="J39" s="51">
        <v>0.8095</v>
      </c>
      <c r="K39" s="51">
        <v>2.6200000000000001E-2</v>
      </c>
      <c r="L39" s="51">
        <v>1.6999999999999999E-3</v>
      </c>
      <c r="M39" s="51">
        <v>6.5199999999999994E-2</v>
      </c>
      <c r="N39" s="51">
        <v>0</v>
      </c>
      <c r="O39" s="51">
        <v>7.0999999999999994E-2</v>
      </c>
      <c r="P39" s="51">
        <v>2.63E-2</v>
      </c>
      <c r="Q39" s="51">
        <v>8.0999999999999996E-3</v>
      </c>
      <c r="R39" s="51">
        <v>1.8200000000000001E-2</v>
      </c>
    </row>
    <row r="40" spans="1:18" ht="15.75" customHeight="1" x14ac:dyDescent="0.15">
      <c r="A40" s="12" t="s">
        <v>23</v>
      </c>
      <c r="B40" s="46">
        <v>11434</v>
      </c>
      <c r="C40" s="49">
        <v>1332</v>
      </c>
      <c r="D40" s="48">
        <v>1081</v>
      </c>
      <c r="E40" s="46">
        <v>193</v>
      </c>
      <c r="F40" s="50">
        <v>64087</v>
      </c>
      <c r="G40" s="51">
        <v>6.3299999999999995E-2</v>
      </c>
      <c r="H40" s="51">
        <v>4.2700000000000002E-2</v>
      </c>
      <c r="I40" s="51">
        <v>0.89400000000000002</v>
      </c>
      <c r="J40" s="51">
        <v>3.61E-2</v>
      </c>
      <c r="K40" s="51">
        <v>0.85909999999999997</v>
      </c>
      <c r="L40" s="51">
        <v>5.0000000000000001E-4</v>
      </c>
      <c r="M40" s="51">
        <v>3.1099999999999999E-2</v>
      </c>
      <c r="N40" s="51">
        <v>0</v>
      </c>
      <c r="O40" s="51">
        <v>4.8599999999999997E-2</v>
      </c>
      <c r="P40" s="51">
        <v>2.46E-2</v>
      </c>
      <c r="Q40" s="51">
        <v>0.01</v>
      </c>
      <c r="R40" s="51">
        <v>1.47E-2</v>
      </c>
    </row>
    <row r="41" spans="1:18" ht="15.75" customHeight="1" x14ac:dyDescent="0.15">
      <c r="A41" s="12" t="s">
        <v>26</v>
      </c>
      <c r="B41" s="46">
        <v>11210</v>
      </c>
      <c r="C41" s="49">
        <v>1317</v>
      </c>
      <c r="D41" s="48">
        <v>1036</v>
      </c>
      <c r="E41" s="46">
        <v>206</v>
      </c>
      <c r="F41" s="50">
        <v>69385</v>
      </c>
      <c r="G41" s="51">
        <v>0.2059</v>
      </c>
      <c r="H41" s="51">
        <v>0.1196</v>
      </c>
      <c r="I41" s="51">
        <v>0.67449999999999999</v>
      </c>
      <c r="J41" s="51">
        <v>0.31659999999999999</v>
      </c>
      <c r="K41" s="51">
        <v>0.5867</v>
      </c>
      <c r="L41" s="51">
        <v>8.9999999999999998E-4</v>
      </c>
      <c r="M41" s="51">
        <v>4.0599999999999997E-2</v>
      </c>
      <c r="N41" s="51">
        <v>0</v>
      </c>
      <c r="O41" s="51">
        <v>3.7600000000000001E-2</v>
      </c>
      <c r="P41" s="51">
        <v>1.7600000000000001E-2</v>
      </c>
      <c r="Q41" s="51">
        <v>3.0999999999999999E-3</v>
      </c>
      <c r="R41" s="51">
        <v>1.4500000000000001E-2</v>
      </c>
    </row>
    <row r="42" spans="1:18" ht="15.75" customHeight="1" x14ac:dyDescent="0.15">
      <c r="A42" s="12" t="s">
        <v>24</v>
      </c>
      <c r="B42" s="46">
        <v>10039</v>
      </c>
      <c r="C42" s="49">
        <v>1312</v>
      </c>
      <c r="D42" s="48">
        <v>1024</v>
      </c>
      <c r="E42" s="46">
        <v>250</v>
      </c>
      <c r="F42" s="50">
        <v>42278</v>
      </c>
      <c r="G42" s="51">
        <v>0.24249999999999999</v>
      </c>
      <c r="H42" s="51">
        <v>0.16020000000000001</v>
      </c>
      <c r="I42" s="51">
        <v>0.59730000000000005</v>
      </c>
      <c r="J42" s="51">
        <v>0.14180000000000001</v>
      </c>
      <c r="K42" s="51">
        <v>0.62509999999999999</v>
      </c>
      <c r="L42" s="51">
        <v>4.4000000000000003E-3</v>
      </c>
      <c r="M42" s="51">
        <v>1.5900000000000001E-2</v>
      </c>
      <c r="N42" s="51">
        <v>4.0000000000000002E-4</v>
      </c>
      <c r="O42" s="51">
        <v>0.15540000000000001</v>
      </c>
      <c r="P42" s="51">
        <v>5.7000000000000002E-2</v>
      </c>
      <c r="Q42" s="51">
        <v>1.06E-2</v>
      </c>
      <c r="R42" s="51">
        <v>4.65E-2</v>
      </c>
    </row>
    <row r="43" spans="1:18" ht="15.75" customHeight="1" x14ac:dyDescent="0.15">
      <c r="A43" s="12" t="s">
        <v>24</v>
      </c>
      <c r="B43" s="46">
        <v>10034</v>
      </c>
      <c r="C43" s="49">
        <v>1296</v>
      </c>
      <c r="D43" s="48">
        <v>1039</v>
      </c>
      <c r="E43" s="46">
        <v>303</v>
      </c>
      <c r="F43" s="50">
        <v>54406</v>
      </c>
      <c r="G43" s="51">
        <v>0.36609999999999998</v>
      </c>
      <c r="H43" s="51">
        <v>0.34289999999999998</v>
      </c>
      <c r="I43" s="51">
        <v>0.29099999999999998</v>
      </c>
      <c r="J43" s="51">
        <v>0.39460000000000001</v>
      </c>
      <c r="K43" s="51">
        <v>0.1391</v>
      </c>
      <c r="L43" s="51">
        <v>2.2000000000000001E-3</v>
      </c>
      <c r="M43" s="51">
        <v>2.92E-2</v>
      </c>
      <c r="N43" s="51">
        <v>2.5000000000000001E-3</v>
      </c>
      <c r="O43" s="51">
        <v>0.37859999999999999</v>
      </c>
      <c r="P43" s="51">
        <v>5.3800000000000001E-2</v>
      </c>
      <c r="Q43" s="51">
        <v>2.3800000000000002E-2</v>
      </c>
      <c r="R43" s="51">
        <v>0.03</v>
      </c>
    </row>
    <row r="44" spans="1:18" ht="15.75" customHeight="1" x14ac:dyDescent="0.15">
      <c r="A44" s="12" t="s">
        <v>24</v>
      </c>
      <c r="B44" s="46">
        <v>10002</v>
      </c>
      <c r="C44" s="49">
        <v>1260</v>
      </c>
      <c r="D44" s="48">
        <v>991</v>
      </c>
      <c r="E44" s="46">
        <v>110</v>
      </c>
      <c r="F44" s="50">
        <v>36982</v>
      </c>
      <c r="G44" s="51">
        <v>0.22889999999999999</v>
      </c>
      <c r="H44" s="51">
        <v>0.38319999999999999</v>
      </c>
      <c r="I44" s="51">
        <v>0.38790000000000002</v>
      </c>
      <c r="J44" s="51">
        <v>0.32019999999999998</v>
      </c>
      <c r="K44" s="51">
        <v>8.9099999999999999E-2</v>
      </c>
      <c r="L44" s="51">
        <v>9.7000000000000003E-3</v>
      </c>
      <c r="M44" s="51">
        <v>0.41889999999999999</v>
      </c>
      <c r="N44" s="51">
        <v>2.9999999999999997E-4</v>
      </c>
      <c r="O44" s="51">
        <v>0.1198</v>
      </c>
      <c r="P44" s="51">
        <v>4.2000000000000003E-2</v>
      </c>
      <c r="Q44" s="51">
        <v>5.3E-3</v>
      </c>
      <c r="R44" s="51">
        <v>3.6700000000000003E-2</v>
      </c>
    </row>
    <row r="45" spans="1:18" ht="15.75" customHeight="1" x14ac:dyDescent="0.15">
      <c r="A45" s="12" t="s">
        <v>24</v>
      </c>
      <c r="B45" s="46">
        <v>10040</v>
      </c>
      <c r="C45" s="49">
        <v>1255</v>
      </c>
      <c r="D45" s="48">
        <v>1020</v>
      </c>
      <c r="E45" s="46">
        <v>330</v>
      </c>
      <c r="F45" s="50">
        <v>49677</v>
      </c>
      <c r="G45" s="51">
        <v>0.3493</v>
      </c>
      <c r="H45" s="51">
        <v>0.37409999999999999</v>
      </c>
      <c r="I45" s="51">
        <v>0.2767</v>
      </c>
      <c r="J45" s="51">
        <v>0.36809999999999998</v>
      </c>
      <c r="K45" s="51">
        <v>9.8500000000000004E-2</v>
      </c>
      <c r="L45" s="51">
        <v>8.8000000000000005E-3</v>
      </c>
      <c r="M45" s="51">
        <v>2.98E-2</v>
      </c>
      <c r="N45" s="51">
        <v>0</v>
      </c>
      <c r="O45" s="51">
        <v>0.4249</v>
      </c>
      <c r="P45" s="51">
        <v>6.9900000000000004E-2</v>
      </c>
      <c r="Q45" s="51">
        <v>2.1100000000000001E-2</v>
      </c>
      <c r="R45" s="51">
        <v>4.8800000000000003E-2</v>
      </c>
    </row>
    <row r="46" spans="1:18" ht="15.75" customHeight="1" x14ac:dyDescent="0.15">
      <c r="A46" s="12" t="s">
        <v>23</v>
      </c>
      <c r="B46" s="46">
        <v>11372</v>
      </c>
      <c r="C46" s="49">
        <v>1186</v>
      </c>
      <c r="D46" s="48">
        <v>983</v>
      </c>
      <c r="E46" s="46">
        <v>255</v>
      </c>
      <c r="F46" s="50">
        <v>60659</v>
      </c>
      <c r="G46" s="51">
        <v>0.33260000000000001</v>
      </c>
      <c r="H46" s="51">
        <v>0.46060000000000001</v>
      </c>
      <c r="I46" s="51">
        <v>0.20680000000000001</v>
      </c>
      <c r="J46" s="51">
        <v>0.54420000000000002</v>
      </c>
      <c r="K46" s="51">
        <v>2.75E-2</v>
      </c>
      <c r="L46" s="51">
        <v>3.5000000000000001E-3</v>
      </c>
      <c r="M46" s="51">
        <v>0.2104</v>
      </c>
      <c r="N46" s="51">
        <v>1.2999999999999999E-3</v>
      </c>
      <c r="O46" s="51">
        <v>0.17649999999999999</v>
      </c>
      <c r="P46" s="51">
        <v>3.6600000000000001E-2</v>
      </c>
      <c r="Q46" s="51">
        <v>1.37E-2</v>
      </c>
      <c r="R46" s="51">
        <v>2.29E-2</v>
      </c>
    </row>
    <row r="47" spans="1:18" ht="15.75" customHeight="1" x14ac:dyDescent="0.15">
      <c r="A47" s="12" t="s">
        <v>24</v>
      </c>
      <c r="B47" s="46">
        <v>10026</v>
      </c>
      <c r="C47" s="49">
        <v>1183</v>
      </c>
      <c r="D47" s="48">
        <v>875</v>
      </c>
      <c r="E47" s="46">
        <v>246</v>
      </c>
      <c r="F47" s="50">
        <v>59691</v>
      </c>
      <c r="G47" s="51">
        <v>0.254</v>
      </c>
      <c r="H47" s="51">
        <v>9.2999999999999999E-2</v>
      </c>
      <c r="I47" s="51">
        <v>0.65290000000000004</v>
      </c>
      <c r="J47" s="51">
        <v>0.2802</v>
      </c>
      <c r="K47" s="51">
        <v>0.51239999999999997</v>
      </c>
      <c r="L47" s="51">
        <v>1.9E-3</v>
      </c>
      <c r="M47" s="51">
        <v>6.2799999999999995E-2</v>
      </c>
      <c r="N47" s="51">
        <v>8.9999999999999998E-4</v>
      </c>
      <c r="O47" s="51">
        <v>9.3600000000000003E-2</v>
      </c>
      <c r="P47" s="51">
        <v>4.8099999999999997E-2</v>
      </c>
      <c r="Q47" s="51">
        <v>1.4500000000000001E-2</v>
      </c>
      <c r="R47" s="51">
        <v>3.3599999999999998E-2</v>
      </c>
    </row>
    <row r="48" spans="1:18" ht="15.75" customHeight="1" x14ac:dyDescent="0.15">
      <c r="A48" s="12" t="s">
        <v>24</v>
      </c>
      <c r="B48" s="46">
        <v>10025</v>
      </c>
      <c r="C48" s="49">
        <v>1166</v>
      </c>
      <c r="D48" s="48">
        <v>915</v>
      </c>
      <c r="E48" s="46">
        <v>162</v>
      </c>
      <c r="F48" s="50">
        <v>91624</v>
      </c>
      <c r="G48" s="51">
        <v>0.2369</v>
      </c>
      <c r="H48" s="51">
        <v>0.13070000000000001</v>
      </c>
      <c r="I48" s="51">
        <v>0.63239999999999996</v>
      </c>
      <c r="J48" s="51">
        <v>0.66190000000000004</v>
      </c>
      <c r="K48" s="51">
        <v>0.1157</v>
      </c>
      <c r="L48" s="51">
        <v>8.9999999999999998E-4</v>
      </c>
      <c r="M48" s="51">
        <v>9.69E-2</v>
      </c>
      <c r="N48" s="51">
        <v>1E-4</v>
      </c>
      <c r="O48" s="51">
        <v>8.0500000000000002E-2</v>
      </c>
      <c r="P48" s="51">
        <v>4.3900000000000002E-2</v>
      </c>
      <c r="Q48" s="51">
        <v>7.6E-3</v>
      </c>
      <c r="R48" s="51">
        <v>3.6299999999999999E-2</v>
      </c>
    </row>
    <row r="49" spans="1:18" ht="15.75" customHeight="1" x14ac:dyDescent="0.15">
      <c r="A49" s="12" t="s">
        <v>22</v>
      </c>
      <c r="B49" s="46">
        <v>10461</v>
      </c>
      <c r="C49" s="49">
        <v>1113</v>
      </c>
      <c r="D49" s="48">
        <v>923</v>
      </c>
      <c r="E49" s="46">
        <v>262</v>
      </c>
      <c r="F49" s="50">
        <v>58305</v>
      </c>
      <c r="G49" s="51">
        <v>0.34279999999999999</v>
      </c>
      <c r="H49" s="51">
        <v>0.20269999999999999</v>
      </c>
      <c r="I49" s="51">
        <v>0.45450000000000002</v>
      </c>
      <c r="J49" s="51">
        <v>0.48530000000000001</v>
      </c>
      <c r="K49" s="51">
        <v>9.4200000000000006E-2</v>
      </c>
      <c r="L49" s="51">
        <v>7.7000000000000002E-3</v>
      </c>
      <c r="M49" s="51">
        <v>0.12280000000000001</v>
      </c>
      <c r="N49" s="51">
        <v>1.1000000000000001E-3</v>
      </c>
      <c r="O49" s="51">
        <v>0.2397</v>
      </c>
      <c r="P49" s="51">
        <v>4.9200000000000001E-2</v>
      </c>
      <c r="Q49" s="51">
        <v>2.4500000000000001E-2</v>
      </c>
      <c r="R49" s="51">
        <v>2.47E-2</v>
      </c>
    </row>
    <row r="50" spans="1:18" ht="13" x14ac:dyDescent="0.15">
      <c r="A50" s="12" t="s">
        <v>26</v>
      </c>
      <c r="B50" s="46">
        <v>11220</v>
      </c>
      <c r="C50" s="49">
        <v>1101</v>
      </c>
      <c r="D50" s="48">
        <v>908</v>
      </c>
      <c r="E50" s="46">
        <v>200</v>
      </c>
      <c r="F50" s="50">
        <v>50191</v>
      </c>
      <c r="G50" s="51">
        <v>0.22839999999999999</v>
      </c>
      <c r="H50" s="51">
        <v>0.60529999999999995</v>
      </c>
      <c r="I50" s="51">
        <v>0.1663</v>
      </c>
      <c r="J50" s="51">
        <v>0.31130000000000002</v>
      </c>
      <c r="K50" s="51">
        <v>2.81E-2</v>
      </c>
      <c r="L50" s="51">
        <v>4.4999999999999997E-3</v>
      </c>
      <c r="M50" s="51">
        <v>0.4143</v>
      </c>
      <c r="N50" s="51">
        <v>0</v>
      </c>
      <c r="O50" s="51">
        <v>0.21210000000000001</v>
      </c>
      <c r="P50" s="51">
        <v>2.9600000000000001E-2</v>
      </c>
      <c r="Q50" s="51">
        <v>1.3899999999999999E-2</v>
      </c>
      <c r="R50" s="51">
        <v>1.5699999999999999E-2</v>
      </c>
    </row>
    <row r="51" spans="1:18" ht="13" x14ac:dyDescent="0.15">
      <c r="A51" s="12" t="s">
        <v>26</v>
      </c>
      <c r="B51" s="46">
        <v>11224</v>
      </c>
      <c r="C51" s="49">
        <v>1099</v>
      </c>
      <c r="D51" s="48">
        <v>859</v>
      </c>
      <c r="E51" s="46">
        <v>86</v>
      </c>
      <c r="F51" s="50">
        <v>32549</v>
      </c>
      <c r="G51" s="51">
        <v>0.18140000000000001</v>
      </c>
      <c r="H51" s="51">
        <v>0.41310000000000002</v>
      </c>
      <c r="I51" s="51">
        <v>0.40550000000000003</v>
      </c>
      <c r="J51" s="51">
        <v>0.57320000000000004</v>
      </c>
      <c r="K51" s="51">
        <v>0.2213</v>
      </c>
      <c r="L51" s="51">
        <v>1.6000000000000001E-3</v>
      </c>
      <c r="M51" s="51">
        <v>7.4700000000000003E-2</v>
      </c>
      <c r="N51" s="51">
        <v>1E-4</v>
      </c>
      <c r="O51" s="51">
        <v>9.8199999999999996E-2</v>
      </c>
      <c r="P51" s="51">
        <v>3.09E-2</v>
      </c>
      <c r="Q51" s="51">
        <v>4.7999999999999996E-3</v>
      </c>
      <c r="R51" s="51">
        <v>2.6100000000000002E-2</v>
      </c>
    </row>
    <row r="52" spans="1:18" ht="13" x14ac:dyDescent="0.15">
      <c r="A52" s="12" t="s">
        <v>26</v>
      </c>
      <c r="B52" s="46">
        <v>11214</v>
      </c>
      <c r="C52" s="49">
        <v>1097</v>
      </c>
      <c r="D52" s="48">
        <v>912</v>
      </c>
      <c r="E52" s="46">
        <v>207</v>
      </c>
      <c r="F52" s="50">
        <v>56911</v>
      </c>
      <c r="G52" s="51">
        <v>0.2419</v>
      </c>
      <c r="H52" s="51">
        <v>0.48670000000000002</v>
      </c>
      <c r="I52" s="51">
        <v>0.27129999999999999</v>
      </c>
      <c r="J52" s="51">
        <v>0.47949999999999998</v>
      </c>
      <c r="K52" s="51">
        <v>1.9699999999999999E-2</v>
      </c>
      <c r="L52" s="51">
        <v>2.8E-3</v>
      </c>
      <c r="M52" s="51">
        <v>0.37</v>
      </c>
      <c r="N52" s="51">
        <v>1E-4</v>
      </c>
      <c r="O52" s="51">
        <v>9.7199999999999995E-2</v>
      </c>
      <c r="P52" s="51">
        <v>3.0700000000000002E-2</v>
      </c>
      <c r="Q52" s="51">
        <v>5.0000000000000001E-3</v>
      </c>
      <c r="R52" s="51">
        <v>2.5700000000000001E-2</v>
      </c>
    </row>
    <row r="53" spans="1:18" ht="13" x14ac:dyDescent="0.15">
      <c r="A53" s="12" t="s">
        <v>23</v>
      </c>
      <c r="B53" s="46">
        <v>11355</v>
      </c>
      <c r="C53" s="49">
        <v>1058</v>
      </c>
      <c r="D53" s="48">
        <v>873</v>
      </c>
      <c r="E53" s="46">
        <v>151</v>
      </c>
      <c r="F53" s="50">
        <v>42507</v>
      </c>
      <c r="G53" s="51">
        <v>0.16739999999999999</v>
      </c>
      <c r="H53" s="51">
        <v>0.69199999999999995</v>
      </c>
      <c r="I53" s="51">
        <v>0.14050000000000001</v>
      </c>
      <c r="J53" s="51">
        <v>0.1241</v>
      </c>
      <c r="K53" s="51">
        <v>3.3599999999999998E-2</v>
      </c>
      <c r="L53" s="51">
        <v>5.3E-3</v>
      </c>
      <c r="M53" s="51">
        <v>0.7258</v>
      </c>
      <c r="N53" s="51">
        <v>4.0000000000000002E-4</v>
      </c>
      <c r="O53" s="51">
        <v>8.9499999999999996E-2</v>
      </c>
      <c r="P53" s="51">
        <v>2.12E-2</v>
      </c>
      <c r="Q53" s="51">
        <v>8.3999999999999995E-3</v>
      </c>
      <c r="R53" s="51">
        <v>1.29E-2</v>
      </c>
    </row>
    <row r="54" spans="1:18" ht="13" x14ac:dyDescent="0.15">
      <c r="A54" s="12" t="s">
        <v>26</v>
      </c>
      <c r="B54" s="46">
        <v>11218</v>
      </c>
      <c r="C54" s="49">
        <v>1054</v>
      </c>
      <c r="D54" s="48">
        <v>887</v>
      </c>
      <c r="E54" s="46">
        <v>203</v>
      </c>
      <c r="F54" s="50">
        <v>73470</v>
      </c>
      <c r="G54" s="51">
        <v>0.2888</v>
      </c>
      <c r="H54" s="51">
        <v>0.24110000000000001</v>
      </c>
      <c r="I54" s="51">
        <v>0.47010000000000002</v>
      </c>
      <c r="J54" s="51">
        <v>0.60619999999999996</v>
      </c>
      <c r="K54" s="51">
        <v>7.8899999999999998E-2</v>
      </c>
      <c r="L54" s="51">
        <v>5.7999999999999996E-3</v>
      </c>
      <c r="M54" s="51">
        <v>0.18659999999999999</v>
      </c>
      <c r="N54" s="51">
        <v>0</v>
      </c>
      <c r="O54" s="51">
        <v>7.7499999999999999E-2</v>
      </c>
      <c r="P54" s="51">
        <v>4.5100000000000001E-2</v>
      </c>
      <c r="Q54" s="51">
        <v>6.3E-3</v>
      </c>
      <c r="R54" s="51">
        <v>3.8800000000000001E-2</v>
      </c>
    </row>
    <row r="55" spans="1:18" ht="13" x14ac:dyDescent="0.15">
      <c r="A55" s="12" t="s">
        <v>23</v>
      </c>
      <c r="B55" s="46">
        <v>11435</v>
      </c>
      <c r="C55" s="49">
        <v>1052</v>
      </c>
      <c r="D55" s="48">
        <v>828</v>
      </c>
      <c r="E55" s="46">
        <v>194</v>
      </c>
      <c r="F55" s="50">
        <v>66137</v>
      </c>
      <c r="G55" s="51">
        <v>0.24460000000000001</v>
      </c>
      <c r="H55" s="51">
        <v>0.32119999999999999</v>
      </c>
      <c r="I55" s="51">
        <v>0.43419999999999997</v>
      </c>
      <c r="J55" s="51">
        <v>0.17849999999999999</v>
      </c>
      <c r="K55" s="51">
        <v>0.2442</v>
      </c>
      <c r="L55" s="51">
        <v>6.8999999999999999E-3</v>
      </c>
      <c r="M55" s="51">
        <v>0.2336</v>
      </c>
      <c r="N55" s="51">
        <v>1E-4</v>
      </c>
      <c r="O55" s="51">
        <v>0.29780000000000001</v>
      </c>
      <c r="P55" s="51">
        <v>3.8899999999999997E-2</v>
      </c>
      <c r="Q55" s="51">
        <v>1.52E-2</v>
      </c>
      <c r="R55" s="51">
        <v>2.3699999999999999E-2</v>
      </c>
    </row>
    <row r="56" spans="1:18" ht="13" x14ac:dyDescent="0.15">
      <c r="A56" s="12" t="s">
        <v>26</v>
      </c>
      <c r="B56" s="46">
        <v>11235</v>
      </c>
      <c r="C56" s="49">
        <v>1036</v>
      </c>
      <c r="D56" s="48">
        <v>878</v>
      </c>
      <c r="E56" s="46">
        <v>172</v>
      </c>
      <c r="F56" s="50">
        <v>54646</v>
      </c>
      <c r="G56" s="51">
        <v>0.23580000000000001</v>
      </c>
      <c r="H56" s="51">
        <v>0.51449999999999996</v>
      </c>
      <c r="I56" s="51">
        <v>0.24970000000000001</v>
      </c>
      <c r="J56" s="51">
        <v>0.75449999999999995</v>
      </c>
      <c r="K56" s="51">
        <v>2.1700000000000001E-2</v>
      </c>
      <c r="L56" s="51">
        <v>1E-3</v>
      </c>
      <c r="M56" s="51">
        <v>0.13669999999999999</v>
      </c>
      <c r="N56" s="51">
        <v>0</v>
      </c>
      <c r="O56" s="51">
        <v>4.9000000000000002E-2</v>
      </c>
      <c r="P56" s="51">
        <v>3.7100000000000001E-2</v>
      </c>
      <c r="Q56" s="51">
        <v>2.2000000000000001E-3</v>
      </c>
      <c r="R56" s="51">
        <v>3.49E-2</v>
      </c>
    </row>
    <row r="57" spans="1:18" ht="13" x14ac:dyDescent="0.15">
      <c r="A57" s="12" t="s">
        <v>26</v>
      </c>
      <c r="B57" s="46">
        <v>11229</v>
      </c>
      <c r="C57" s="49">
        <v>1030</v>
      </c>
      <c r="D57" s="48">
        <v>823</v>
      </c>
      <c r="E57" s="46">
        <v>143</v>
      </c>
      <c r="F57" s="50">
        <v>64631</v>
      </c>
      <c r="G57" s="51">
        <v>0.24010000000000001</v>
      </c>
      <c r="H57" s="51">
        <v>0.33300000000000002</v>
      </c>
      <c r="I57" s="51">
        <v>0.4269</v>
      </c>
      <c r="J57" s="51">
        <v>0.63770000000000004</v>
      </c>
      <c r="K57" s="51">
        <v>6.1400000000000003E-2</v>
      </c>
      <c r="L57" s="51">
        <v>2.5000000000000001E-3</v>
      </c>
      <c r="M57" s="51">
        <v>0.22989999999999999</v>
      </c>
      <c r="N57" s="51">
        <v>5.0000000000000001E-4</v>
      </c>
      <c r="O57" s="51">
        <v>3.9199999999999999E-2</v>
      </c>
      <c r="P57" s="51">
        <v>2.8799999999999999E-2</v>
      </c>
      <c r="Q57" s="51">
        <v>2.2000000000000001E-3</v>
      </c>
      <c r="R57" s="51">
        <v>2.6499999999999999E-2</v>
      </c>
    </row>
    <row r="58" spans="1:18" ht="13" x14ac:dyDescent="0.15">
      <c r="A58" s="12" t="s">
        <v>26</v>
      </c>
      <c r="B58" s="46">
        <v>11209</v>
      </c>
      <c r="C58" s="49">
        <v>1010</v>
      </c>
      <c r="D58" s="48">
        <v>846</v>
      </c>
      <c r="E58" s="46">
        <v>196</v>
      </c>
      <c r="F58" s="50">
        <v>77917</v>
      </c>
      <c r="G58" s="51">
        <v>0.26939999999999997</v>
      </c>
      <c r="H58" s="51">
        <v>0.17749999999999999</v>
      </c>
      <c r="I58" s="51">
        <v>0.55310000000000004</v>
      </c>
      <c r="J58" s="51">
        <v>0.73260000000000003</v>
      </c>
      <c r="K58" s="51">
        <v>3.1699999999999999E-2</v>
      </c>
      <c r="L58" s="51">
        <v>3.2000000000000002E-3</v>
      </c>
      <c r="M58" s="51">
        <v>0.13250000000000001</v>
      </c>
      <c r="N58" s="51">
        <v>8.9999999999999998E-4</v>
      </c>
      <c r="O58" s="51">
        <v>5.8599999999999999E-2</v>
      </c>
      <c r="P58" s="51">
        <v>4.0300000000000002E-2</v>
      </c>
      <c r="Q58" s="51">
        <v>1.14E-2</v>
      </c>
      <c r="R58" s="51">
        <v>2.8899999999999999E-2</v>
      </c>
    </row>
    <row r="59" spans="1:18" ht="13" x14ac:dyDescent="0.15">
      <c r="A59" s="12" t="s">
        <v>26</v>
      </c>
      <c r="B59" s="46">
        <v>11234</v>
      </c>
      <c r="C59" s="49">
        <v>1004</v>
      </c>
      <c r="D59" s="48">
        <v>810</v>
      </c>
      <c r="E59" s="46">
        <v>162</v>
      </c>
      <c r="F59" s="50">
        <v>85807</v>
      </c>
      <c r="G59" s="51">
        <v>0.215</v>
      </c>
      <c r="H59" s="51">
        <v>0.13669999999999999</v>
      </c>
      <c r="I59" s="51">
        <v>0.64839999999999998</v>
      </c>
      <c r="J59" s="51">
        <v>0.41239999999999999</v>
      </c>
      <c r="K59" s="51">
        <v>0.45279999999999998</v>
      </c>
      <c r="L59" s="51">
        <v>3.0999999999999999E-3</v>
      </c>
      <c r="M59" s="51">
        <v>7.2499999999999995E-2</v>
      </c>
      <c r="N59" s="51">
        <v>0</v>
      </c>
      <c r="O59" s="51">
        <v>4.2799999999999998E-2</v>
      </c>
      <c r="P59" s="51">
        <v>1.6400000000000001E-2</v>
      </c>
      <c r="Q59" s="51">
        <v>4.0000000000000001E-3</v>
      </c>
      <c r="R59" s="51">
        <v>1.24E-2</v>
      </c>
    </row>
    <row r="60" spans="1:18" ht="13" x14ac:dyDescent="0.15">
      <c r="A60" s="12" t="s">
        <v>26</v>
      </c>
      <c r="B60" s="46">
        <v>11237</v>
      </c>
      <c r="C60" s="49">
        <v>953</v>
      </c>
      <c r="D60" s="48">
        <v>787</v>
      </c>
      <c r="E60" s="46">
        <v>201</v>
      </c>
      <c r="F60" s="50">
        <v>53303</v>
      </c>
      <c r="G60" s="51">
        <v>0.36449999999999999</v>
      </c>
      <c r="H60" s="51">
        <v>0.28370000000000001</v>
      </c>
      <c r="I60" s="51">
        <v>0.3518</v>
      </c>
      <c r="J60" s="51">
        <v>0.37190000000000001</v>
      </c>
      <c r="K60" s="51">
        <v>0.13819999999999999</v>
      </c>
      <c r="L60" s="51">
        <v>1.1900000000000001E-2</v>
      </c>
      <c r="M60" s="51">
        <v>6.8400000000000002E-2</v>
      </c>
      <c r="N60" s="51">
        <v>1E-3</v>
      </c>
      <c r="O60" s="51">
        <v>0.36969999999999997</v>
      </c>
      <c r="P60" s="51">
        <v>3.8899999999999997E-2</v>
      </c>
      <c r="Q60" s="51">
        <v>1.55E-2</v>
      </c>
      <c r="R60" s="51">
        <v>2.3400000000000001E-2</v>
      </c>
    </row>
    <row r="61" spans="1:18" ht="13" x14ac:dyDescent="0.15">
      <c r="A61" s="12" t="s">
        <v>23</v>
      </c>
      <c r="B61" s="46">
        <v>11433</v>
      </c>
      <c r="C61" s="49">
        <v>947</v>
      </c>
      <c r="D61" s="48">
        <v>751</v>
      </c>
      <c r="E61" s="46">
        <v>133</v>
      </c>
      <c r="F61" s="50">
        <v>54253</v>
      </c>
      <c r="G61" s="51">
        <v>0.1153</v>
      </c>
      <c r="H61" s="51">
        <v>0.17100000000000001</v>
      </c>
      <c r="I61" s="51">
        <v>0.7137</v>
      </c>
      <c r="J61" s="51">
        <v>4.2900000000000001E-2</v>
      </c>
      <c r="K61" s="51">
        <v>0.64429999999999998</v>
      </c>
      <c r="L61" s="51">
        <v>5.0000000000000001E-4</v>
      </c>
      <c r="M61" s="51">
        <v>9.6699999999999994E-2</v>
      </c>
      <c r="N61" s="51">
        <v>2.9999999999999997E-4</v>
      </c>
      <c r="O61" s="51">
        <v>0.1925</v>
      </c>
      <c r="P61" s="51">
        <v>2.2800000000000001E-2</v>
      </c>
      <c r="Q61" s="51">
        <v>7.3000000000000001E-3</v>
      </c>
      <c r="R61" s="51">
        <v>1.55E-2</v>
      </c>
    </row>
    <row r="62" spans="1:18" ht="13" x14ac:dyDescent="0.15">
      <c r="A62" s="12" t="s">
        <v>26</v>
      </c>
      <c r="B62" s="46">
        <v>11223</v>
      </c>
      <c r="C62" s="49">
        <v>943</v>
      </c>
      <c r="D62" s="48">
        <v>789</v>
      </c>
      <c r="E62" s="46">
        <v>125</v>
      </c>
      <c r="F62" s="50">
        <v>54023</v>
      </c>
      <c r="G62" s="51">
        <v>0.21779999999999999</v>
      </c>
      <c r="H62" s="51">
        <v>0.40229999999999999</v>
      </c>
      <c r="I62" s="51">
        <v>0.38</v>
      </c>
      <c r="J62" s="51">
        <v>0.56830000000000003</v>
      </c>
      <c r="K62" s="51">
        <v>4.6699999999999998E-2</v>
      </c>
      <c r="L62" s="51">
        <v>3.5999999999999999E-3</v>
      </c>
      <c r="M62" s="51">
        <v>0.2515</v>
      </c>
      <c r="N62" s="51">
        <v>2E-3</v>
      </c>
      <c r="O62" s="51">
        <v>9.4E-2</v>
      </c>
      <c r="P62" s="51">
        <v>3.3799999999999997E-2</v>
      </c>
      <c r="Q62" s="51">
        <v>2E-3</v>
      </c>
      <c r="R62" s="51">
        <v>3.1800000000000002E-2</v>
      </c>
    </row>
    <row r="63" spans="1:18" ht="13" x14ac:dyDescent="0.15">
      <c r="A63" s="12" t="s">
        <v>24</v>
      </c>
      <c r="B63" s="46">
        <v>10037</v>
      </c>
      <c r="C63" s="49">
        <v>919</v>
      </c>
      <c r="D63" s="48">
        <v>697</v>
      </c>
      <c r="E63" s="46">
        <v>152</v>
      </c>
      <c r="F63" s="50">
        <v>46263</v>
      </c>
      <c r="G63" s="51">
        <v>0.2064</v>
      </c>
      <c r="H63" s="51">
        <v>9.9400000000000002E-2</v>
      </c>
      <c r="I63" s="51">
        <v>0.69420000000000004</v>
      </c>
      <c r="J63" s="51">
        <v>0.1018</v>
      </c>
      <c r="K63" s="51">
        <v>0.71220000000000006</v>
      </c>
      <c r="L63" s="51">
        <v>3.3E-3</v>
      </c>
      <c r="M63" s="51">
        <v>2.7900000000000001E-2</v>
      </c>
      <c r="N63" s="51">
        <v>4.0000000000000002E-4</v>
      </c>
      <c r="O63" s="51">
        <v>0.10639999999999999</v>
      </c>
      <c r="P63" s="51">
        <v>4.7899999999999998E-2</v>
      </c>
      <c r="Q63" s="51">
        <v>1.7299999999999999E-2</v>
      </c>
      <c r="R63" s="51">
        <v>3.0700000000000002E-2</v>
      </c>
    </row>
    <row r="64" spans="1:18" ht="13" x14ac:dyDescent="0.15">
      <c r="A64" s="12" t="s">
        <v>26</v>
      </c>
      <c r="B64" s="46">
        <v>11205</v>
      </c>
      <c r="C64" s="49">
        <v>906</v>
      </c>
      <c r="D64" s="48">
        <v>728</v>
      </c>
      <c r="E64" s="46">
        <v>130</v>
      </c>
      <c r="F64" s="50">
        <v>58872</v>
      </c>
      <c r="G64" s="51">
        <v>0.24560000000000001</v>
      </c>
      <c r="H64" s="51">
        <v>0.15440000000000001</v>
      </c>
      <c r="I64" s="51">
        <v>0.6</v>
      </c>
      <c r="J64" s="51">
        <v>0.51380000000000003</v>
      </c>
      <c r="K64" s="51">
        <v>0.31</v>
      </c>
      <c r="L64" s="51">
        <v>6.1000000000000004E-3</v>
      </c>
      <c r="M64" s="51">
        <v>6.3299999999999995E-2</v>
      </c>
      <c r="N64" s="51">
        <v>1E-4</v>
      </c>
      <c r="O64" s="51">
        <v>6.7100000000000007E-2</v>
      </c>
      <c r="P64" s="51">
        <v>3.95E-2</v>
      </c>
      <c r="Q64" s="51">
        <v>6.1999999999999998E-3</v>
      </c>
      <c r="R64" s="51">
        <v>3.3399999999999999E-2</v>
      </c>
    </row>
    <row r="65" spans="1:18" ht="13" x14ac:dyDescent="0.15">
      <c r="A65" s="12" t="s">
        <v>26</v>
      </c>
      <c r="B65" s="46">
        <v>11238</v>
      </c>
      <c r="C65" s="49">
        <v>905</v>
      </c>
      <c r="D65" s="48">
        <v>714</v>
      </c>
      <c r="E65" s="46">
        <v>182</v>
      </c>
      <c r="F65" s="50">
        <v>91846</v>
      </c>
      <c r="G65" s="51">
        <v>0.16159999999999999</v>
      </c>
      <c r="H65" s="51">
        <v>4.9500000000000002E-2</v>
      </c>
      <c r="I65" s="51">
        <v>0.78890000000000005</v>
      </c>
      <c r="J65" s="51">
        <v>0.49890000000000001</v>
      </c>
      <c r="K65" s="51">
        <v>0.34110000000000001</v>
      </c>
      <c r="L65" s="51">
        <v>6.9999999999999999E-4</v>
      </c>
      <c r="M65" s="51">
        <v>5.9799999999999999E-2</v>
      </c>
      <c r="N65" s="51">
        <v>2.9999999999999997E-4</v>
      </c>
      <c r="O65" s="51">
        <v>4.2000000000000003E-2</v>
      </c>
      <c r="P65" s="51">
        <v>5.7299999999999997E-2</v>
      </c>
      <c r="Q65" s="51">
        <v>7.4000000000000003E-3</v>
      </c>
      <c r="R65" s="51">
        <v>4.99E-2</v>
      </c>
    </row>
    <row r="66" spans="1:18" ht="13" x14ac:dyDescent="0.15">
      <c r="A66" s="12" t="s">
        <v>24</v>
      </c>
      <c r="B66" s="46">
        <v>10009</v>
      </c>
      <c r="C66" s="49">
        <v>902</v>
      </c>
      <c r="D66" s="48">
        <v>708</v>
      </c>
      <c r="E66" s="46">
        <v>136</v>
      </c>
      <c r="F66" s="50">
        <v>63717</v>
      </c>
      <c r="G66" s="51">
        <v>0.2213</v>
      </c>
      <c r="H66" s="51">
        <v>0.13389999999999999</v>
      </c>
      <c r="I66" s="51">
        <v>0.64480000000000004</v>
      </c>
      <c r="J66" s="51">
        <v>0.61619999999999997</v>
      </c>
      <c r="K66" s="51">
        <v>8.6199999999999999E-2</v>
      </c>
      <c r="L66" s="51">
        <v>1.1999999999999999E-3</v>
      </c>
      <c r="M66" s="51">
        <v>0.14219999999999999</v>
      </c>
      <c r="N66" s="51">
        <v>2.0000000000000001E-4</v>
      </c>
      <c r="O66" s="51">
        <v>0.11559999999999999</v>
      </c>
      <c r="P66" s="51">
        <v>3.8399999999999997E-2</v>
      </c>
      <c r="Q66" s="51">
        <v>3.5000000000000001E-3</v>
      </c>
      <c r="R66" s="51">
        <v>3.49E-2</v>
      </c>
    </row>
    <row r="67" spans="1:18" ht="13" x14ac:dyDescent="0.15">
      <c r="A67" s="12" t="s">
        <v>25</v>
      </c>
      <c r="B67" s="46">
        <v>10304</v>
      </c>
      <c r="C67" s="49">
        <v>886</v>
      </c>
      <c r="D67" s="48">
        <v>677</v>
      </c>
      <c r="E67" s="46">
        <v>180</v>
      </c>
      <c r="F67" s="50">
        <v>54199</v>
      </c>
      <c r="G67" s="51">
        <v>0.25359999999999999</v>
      </c>
      <c r="H67" s="51">
        <v>0.1386</v>
      </c>
      <c r="I67" s="51">
        <v>0.60780000000000001</v>
      </c>
      <c r="J67" s="51">
        <v>0.51149999999999995</v>
      </c>
      <c r="K67" s="51">
        <v>0.28999999999999998</v>
      </c>
      <c r="L67" s="51">
        <v>2.5000000000000001E-3</v>
      </c>
      <c r="M67" s="51">
        <v>0.11070000000000001</v>
      </c>
      <c r="N67" s="51">
        <v>1E-3</v>
      </c>
      <c r="O67" s="51">
        <v>6.9500000000000006E-2</v>
      </c>
      <c r="P67" s="51">
        <v>1.49E-2</v>
      </c>
      <c r="Q67" s="51">
        <v>4.7000000000000002E-3</v>
      </c>
      <c r="R67" s="51">
        <v>1.0200000000000001E-2</v>
      </c>
    </row>
    <row r="68" spans="1:18" ht="13" x14ac:dyDescent="0.15">
      <c r="A68" s="12" t="s">
        <v>23</v>
      </c>
      <c r="B68" s="46">
        <v>11692</v>
      </c>
      <c r="C68" s="49">
        <v>863</v>
      </c>
      <c r="D68" s="48">
        <v>676</v>
      </c>
      <c r="E68" s="46">
        <v>59</v>
      </c>
      <c r="F68" s="50">
        <v>46819</v>
      </c>
      <c r="G68" s="51">
        <v>0.19089999999999999</v>
      </c>
      <c r="H68" s="51">
        <v>0.12690000000000001</v>
      </c>
      <c r="I68" s="51">
        <v>0.68220000000000003</v>
      </c>
      <c r="J68" s="51">
        <v>0.2228</v>
      </c>
      <c r="K68" s="51">
        <v>0.59819999999999995</v>
      </c>
      <c r="L68" s="51">
        <v>8.2000000000000007E-3</v>
      </c>
      <c r="M68" s="51">
        <v>5.2900000000000003E-2</v>
      </c>
      <c r="N68" s="51">
        <v>0</v>
      </c>
      <c r="O68" s="51">
        <v>9.6500000000000002E-2</v>
      </c>
      <c r="P68" s="51">
        <v>2.1399999999999999E-2</v>
      </c>
      <c r="Q68" s="51">
        <v>1.1599999999999999E-2</v>
      </c>
      <c r="R68" s="51">
        <v>9.7999999999999997E-3</v>
      </c>
    </row>
    <row r="69" spans="1:18" ht="13" x14ac:dyDescent="0.15">
      <c r="A69" s="12" t="s">
        <v>26</v>
      </c>
      <c r="B69" s="46">
        <v>11204</v>
      </c>
      <c r="C69" s="49">
        <v>833</v>
      </c>
      <c r="D69" s="48">
        <v>721</v>
      </c>
      <c r="E69" s="46">
        <v>175</v>
      </c>
      <c r="F69" s="50">
        <v>53093</v>
      </c>
      <c r="G69" s="51">
        <v>0.35610000000000003</v>
      </c>
      <c r="H69" s="51">
        <v>0.41220000000000001</v>
      </c>
      <c r="I69" s="51">
        <v>0.23169999999999999</v>
      </c>
      <c r="J69" s="51">
        <v>0.5675</v>
      </c>
      <c r="K69" s="51">
        <v>1.2500000000000001E-2</v>
      </c>
      <c r="L69" s="51">
        <v>3.0000000000000001E-3</v>
      </c>
      <c r="M69" s="51">
        <v>0.3296</v>
      </c>
      <c r="N69" s="51">
        <v>1E-4</v>
      </c>
      <c r="O69" s="51">
        <v>6.6400000000000001E-2</v>
      </c>
      <c r="P69" s="51">
        <v>2.0899999999999998E-2</v>
      </c>
      <c r="Q69" s="51">
        <v>2.8999999999999998E-3</v>
      </c>
      <c r="R69" s="51">
        <v>1.7999999999999999E-2</v>
      </c>
    </row>
    <row r="70" spans="1:18" ht="13" x14ac:dyDescent="0.15">
      <c r="A70" s="12" t="s">
        <v>25</v>
      </c>
      <c r="B70" s="46">
        <v>10301</v>
      </c>
      <c r="C70" s="49">
        <v>829</v>
      </c>
      <c r="D70" s="48">
        <v>676</v>
      </c>
      <c r="E70" s="46">
        <v>179</v>
      </c>
      <c r="F70" s="50">
        <v>62052</v>
      </c>
      <c r="G70" s="51">
        <v>0.19919999999999999</v>
      </c>
      <c r="H70" s="51">
        <v>0.1129</v>
      </c>
      <c r="I70" s="51">
        <v>0.68789999999999996</v>
      </c>
      <c r="J70" s="51">
        <v>0.60160000000000002</v>
      </c>
      <c r="K70" s="51">
        <v>0.23569999999999999</v>
      </c>
      <c r="L70" s="51">
        <v>1.5E-3</v>
      </c>
      <c r="M70" s="51">
        <v>6.3200000000000006E-2</v>
      </c>
      <c r="N70" s="51">
        <v>2.0000000000000001E-4</v>
      </c>
      <c r="O70" s="51">
        <v>5.16E-2</v>
      </c>
      <c r="P70" s="51">
        <v>4.6199999999999998E-2</v>
      </c>
      <c r="Q70" s="51">
        <v>5.4999999999999997E-3</v>
      </c>
      <c r="R70" s="51">
        <v>4.0599999999999997E-2</v>
      </c>
    </row>
    <row r="71" spans="1:18" ht="13" x14ac:dyDescent="0.15">
      <c r="A71" s="12" t="s">
        <v>23</v>
      </c>
      <c r="B71" s="46">
        <v>11106</v>
      </c>
      <c r="C71" s="49">
        <v>737</v>
      </c>
      <c r="D71" s="48">
        <v>602</v>
      </c>
      <c r="E71" s="46">
        <v>80</v>
      </c>
      <c r="F71" s="50">
        <v>68530</v>
      </c>
      <c r="G71" s="51">
        <v>0.29909999999999998</v>
      </c>
      <c r="H71" s="51">
        <v>0.23699999999999999</v>
      </c>
      <c r="I71" s="51">
        <v>0.46389999999999998</v>
      </c>
      <c r="J71" s="51">
        <v>0.53339999999999999</v>
      </c>
      <c r="K71" s="51">
        <v>7.7299999999999994E-2</v>
      </c>
      <c r="L71" s="51">
        <v>1.6000000000000001E-3</v>
      </c>
      <c r="M71" s="51">
        <v>0.21060000000000001</v>
      </c>
      <c r="N71" s="51">
        <v>2.0000000000000001E-4</v>
      </c>
      <c r="O71" s="51">
        <v>0.12859999999999999</v>
      </c>
      <c r="P71" s="51">
        <v>4.8300000000000003E-2</v>
      </c>
      <c r="Q71" s="51">
        <v>1.43E-2</v>
      </c>
      <c r="R71" s="51">
        <v>3.4000000000000002E-2</v>
      </c>
    </row>
    <row r="72" spans="1:18" ht="13" x14ac:dyDescent="0.15">
      <c r="A72" s="12" t="s">
        <v>23</v>
      </c>
      <c r="B72" s="46">
        <v>11101</v>
      </c>
      <c r="C72" s="49">
        <v>728</v>
      </c>
      <c r="D72" s="48">
        <v>552</v>
      </c>
      <c r="E72" s="46">
        <v>86</v>
      </c>
      <c r="F72" s="50">
        <v>75581</v>
      </c>
      <c r="G72" s="51">
        <v>0.26329999999999998</v>
      </c>
      <c r="H72" s="51">
        <v>0.1968</v>
      </c>
      <c r="I72" s="51">
        <v>0.53990000000000005</v>
      </c>
      <c r="J72" s="51">
        <v>0.42020000000000002</v>
      </c>
      <c r="K72" s="51">
        <v>0.14929999999999999</v>
      </c>
      <c r="L72" s="51">
        <v>8.0000000000000002E-3</v>
      </c>
      <c r="M72" s="51">
        <v>0.24679999999999999</v>
      </c>
      <c r="N72" s="51">
        <v>2E-3</v>
      </c>
      <c r="O72" s="51">
        <v>0.1242</v>
      </c>
      <c r="P72" s="51">
        <v>4.9399999999999999E-2</v>
      </c>
      <c r="Q72" s="51">
        <v>8.6999999999999994E-3</v>
      </c>
      <c r="R72" s="51">
        <v>4.07E-2</v>
      </c>
    </row>
    <row r="73" spans="1:18" ht="13" x14ac:dyDescent="0.15">
      <c r="A73" s="12" t="s">
        <v>23</v>
      </c>
      <c r="B73" s="46">
        <v>11354</v>
      </c>
      <c r="C73" s="49">
        <v>700</v>
      </c>
      <c r="D73" s="48">
        <v>568</v>
      </c>
      <c r="E73" s="46">
        <v>95</v>
      </c>
      <c r="F73" s="50">
        <v>40786</v>
      </c>
      <c r="G73" s="51">
        <v>0.15939999999999999</v>
      </c>
      <c r="H73" s="51">
        <v>0.62450000000000006</v>
      </c>
      <c r="I73" s="51">
        <v>0.21609999999999999</v>
      </c>
      <c r="J73" s="51">
        <v>0.19950000000000001</v>
      </c>
      <c r="K73" s="51">
        <v>3.1899999999999998E-2</v>
      </c>
      <c r="L73" s="51">
        <v>2E-3</v>
      </c>
      <c r="M73" s="51">
        <v>0.64070000000000005</v>
      </c>
      <c r="N73" s="51">
        <v>1E-4</v>
      </c>
      <c r="O73" s="51">
        <v>9.4899999999999998E-2</v>
      </c>
      <c r="P73" s="51">
        <v>3.0800000000000001E-2</v>
      </c>
      <c r="Q73" s="51">
        <v>1.06E-2</v>
      </c>
      <c r="R73" s="51">
        <v>2.0299999999999999E-2</v>
      </c>
    </row>
    <row r="74" spans="1:18" ht="13" x14ac:dyDescent="0.15">
      <c r="A74" s="12" t="s">
        <v>24</v>
      </c>
      <c r="B74" s="46">
        <v>10036</v>
      </c>
      <c r="C74" s="49">
        <v>686</v>
      </c>
      <c r="D74" s="48">
        <v>552</v>
      </c>
      <c r="E74" s="46">
        <v>93</v>
      </c>
      <c r="F74" s="50">
        <v>95301</v>
      </c>
      <c r="G74" s="51">
        <v>0.26419999999999999</v>
      </c>
      <c r="H74" s="51">
        <v>0.1125</v>
      </c>
      <c r="I74" s="51">
        <v>0.62319999999999998</v>
      </c>
      <c r="J74" s="51">
        <v>0.63480000000000003</v>
      </c>
      <c r="K74" s="51">
        <v>7.6499999999999999E-2</v>
      </c>
      <c r="L74" s="51">
        <v>5.5999999999999999E-3</v>
      </c>
      <c r="M74" s="51">
        <v>0.18279999999999999</v>
      </c>
      <c r="N74" s="51">
        <v>5.0000000000000001E-4</v>
      </c>
      <c r="O74" s="51">
        <v>6.5699999999999995E-2</v>
      </c>
      <c r="P74" s="51">
        <v>3.4099999999999998E-2</v>
      </c>
      <c r="Q74" s="51">
        <v>5.3E-3</v>
      </c>
      <c r="R74" s="51">
        <v>2.8899999999999999E-2</v>
      </c>
    </row>
    <row r="75" spans="1:18" ht="13" x14ac:dyDescent="0.15">
      <c r="A75" s="12" t="s">
        <v>24</v>
      </c>
      <c r="B75" s="46">
        <v>10019</v>
      </c>
      <c r="C75" s="49">
        <v>679</v>
      </c>
      <c r="D75" s="48">
        <v>556</v>
      </c>
      <c r="E75" s="46">
        <v>105</v>
      </c>
      <c r="F75" s="50">
        <v>103792</v>
      </c>
      <c r="G75" s="51">
        <v>0.27800000000000002</v>
      </c>
      <c r="H75" s="51">
        <v>9.8500000000000004E-2</v>
      </c>
      <c r="I75" s="51">
        <v>0.62350000000000005</v>
      </c>
      <c r="J75" s="51">
        <v>0.66830000000000001</v>
      </c>
      <c r="K75" s="51">
        <v>6.0199999999999997E-2</v>
      </c>
      <c r="L75" s="51">
        <v>8.0000000000000002E-3</v>
      </c>
      <c r="M75" s="51">
        <v>0.19109999999999999</v>
      </c>
      <c r="N75" s="51">
        <v>1E-3</v>
      </c>
      <c r="O75" s="51">
        <v>3.85E-2</v>
      </c>
      <c r="P75" s="51">
        <v>3.2899999999999999E-2</v>
      </c>
      <c r="Q75" s="51">
        <v>9.1000000000000004E-3</v>
      </c>
      <c r="R75" s="51">
        <v>2.3800000000000002E-2</v>
      </c>
    </row>
    <row r="76" spans="1:18" ht="13" x14ac:dyDescent="0.15">
      <c r="A76" s="12" t="s">
        <v>23</v>
      </c>
      <c r="B76" s="46">
        <v>11103</v>
      </c>
      <c r="C76" s="49">
        <v>640</v>
      </c>
      <c r="D76" s="48">
        <v>516</v>
      </c>
      <c r="E76" s="46">
        <v>112</v>
      </c>
      <c r="F76" s="50">
        <v>76234</v>
      </c>
      <c r="G76" s="51">
        <v>0.31740000000000002</v>
      </c>
      <c r="H76" s="51">
        <v>0.20680000000000001</v>
      </c>
      <c r="I76" s="51">
        <v>0.4758</v>
      </c>
      <c r="J76" s="51">
        <v>0.70150000000000001</v>
      </c>
      <c r="K76" s="51">
        <v>2.5899999999999999E-2</v>
      </c>
      <c r="L76" s="51">
        <v>1.9E-3</v>
      </c>
      <c r="M76" s="51">
        <v>0.13869999999999999</v>
      </c>
      <c r="N76" s="51">
        <v>1.1000000000000001E-3</v>
      </c>
      <c r="O76" s="51">
        <v>9.5799999999999996E-2</v>
      </c>
      <c r="P76" s="51">
        <v>3.5099999999999999E-2</v>
      </c>
      <c r="Q76" s="51">
        <v>1.01E-2</v>
      </c>
      <c r="R76" s="51">
        <v>2.4899999999999999E-2</v>
      </c>
    </row>
    <row r="77" spans="1:18" ht="13" x14ac:dyDescent="0.15">
      <c r="A77" s="12" t="s">
        <v>26</v>
      </c>
      <c r="B77" s="46">
        <v>11217</v>
      </c>
      <c r="C77" s="49">
        <v>629</v>
      </c>
      <c r="D77" s="48">
        <v>496</v>
      </c>
      <c r="E77" s="46">
        <v>88</v>
      </c>
      <c r="F77" s="50">
        <v>119375</v>
      </c>
      <c r="G77" s="51">
        <v>0.18909999999999999</v>
      </c>
      <c r="H77" s="51">
        <v>6.6199999999999995E-2</v>
      </c>
      <c r="I77" s="51">
        <v>0.74470000000000003</v>
      </c>
      <c r="J77" s="51">
        <v>0.58050000000000002</v>
      </c>
      <c r="K77" s="51">
        <v>0.20349999999999999</v>
      </c>
      <c r="L77" s="51">
        <v>8.0000000000000004E-4</v>
      </c>
      <c r="M77" s="51">
        <v>8.3900000000000002E-2</v>
      </c>
      <c r="N77" s="51">
        <v>4.0000000000000002E-4</v>
      </c>
      <c r="O77" s="51">
        <v>8.1799999999999998E-2</v>
      </c>
      <c r="P77" s="51">
        <v>4.9000000000000002E-2</v>
      </c>
      <c r="Q77" s="51">
        <v>4.7999999999999996E-3</v>
      </c>
      <c r="R77" s="51">
        <v>4.4200000000000003E-2</v>
      </c>
    </row>
    <row r="78" spans="1:18" ht="13" x14ac:dyDescent="0.15">
      <c r="A78" s="12" t="s">
        <v>23</v>
      </c>
      <c r="B78" s="46">
        <v>11413</v>
      </c>
      <c r="C78" s="49">
        <v>629</v>
      </c>
      <c r="D78" s="48">
        <v>511</v>
      </c>
      <c r="E78" s="46">
        <v>101</v>
      </c>
      <c r="F78" s="50">
        <v>93432</v>
      </c>
      <c r="G78" s="51">
        <v>8.0500000000000002E-2</v>
      </c>
      <c r="H78" s="51">
        <v>4.7100000000000003E-2</v>
      </c>
      <c r="I78" s="51">
        <v>0.87239999999999995</v>
      </c>
      <c r="J78" s="51">
        <v>2.4199999999999999E-2</v>
      </c>
      <c r="K78" s="51">
        <v>0.91459999999999997</v>
      </c>
      <c r="L78" s="51">
        <v>3.5999999999999999E-3</v>
      </c>
      <c r="M78" s="51">
        <v>1.21E-2</v>
      </c>
      <c r="N78" s="51">
        <v>1.4E-3</v>
      </c>
      <c r="O78" s="51">
        <v>2.9700000000000001E-2</v>
      </c>
      <c r="P78" s="51">
        <v>1.44E-2</v>
      </c>
      <c r="Q78" s="51">
        <v>3.5999999999999999E-3</v>
      </c>
      <c r="R78" s="51">
        <v>1.0800000000000001E-2</v>
      </c>
    </row>
    <row r="79" spans="1:18" ht="13" x14ac:dyDescent="0.15">
      <c r="A79" s="12" t="s">
        <v>23</v>
      </c>
      <c r="B79" s="46">
        <v>11102</v>
      </c>
      <c r="C79" s="49">
        <v>626</v>
      </c>
      <c r="D79" s="48">
        <v>513</v>
      </c>
      <c r="E79" s="46">
        <v>92</v>
      </c>
      <c r="F79" s="50">
        <v>71382</v>
      </c>
      <c r="G79" s="51">
        <v>0.28160000000000002</v>
      </c>
      <c r="H79" s="51">
        <v>0.23139999999999999</v>
      </c>
      <c r="I79" s="51">
        <v>0.48699999999999999</v>
      </c>
      <c r="J79" s="51">
        <v>0.60129999999999995</v>
      </c>
      <c r="K79" s="51">
        <v>9.1600000000000001E-2</v>
      </c>
      <c r="L79" s="51">
        <v>8.0000000000000004E-4</v>
      </c>
      <c r="M79" s="51">
        <v>0.1595</v>
      </c>
      <c r="N79" s="51">
        <v>4.0000000000000002E-4</v>
      </c>
      <c r="O79" s="51">
        <v>0.1096</v>
      </c>
      <c r="P79" s="51">
        <v>3.6700000000000003E-2</v>
      </c>
      <c r="Q79" s="51">
        <v>7.4000000000000003E-3</v>
      </c>
      <c r="R79" s="51">
        <v>2.93E-2</v>
      </c>
    </row>
    <row r="80" spans="1:18" ht="13" x14ac:dyDescent="0.15">
      <c r="A80" s="12" t="s">
        <v>23</v>
      </c>
      <c r="B80" s="46">
        <v>11418</v>
      </c>
      <c r="C80" s="49">
        <v>620</v>
      </c>
      <c r="D80" s="48">
        <v>512</v>
      </c>
      <c r="E80" s="46">
        <v>106</v>
      </c>
      <c r="F80" s="50">
        <v>68920</v>
      </c>
      <c r="G80" s="51">
        <v>0.31409999999999999</v>
      </c>
      <c r="H80" s="51">
        <v>0.30330000000000001</v>
      </c>
      <c r="I80" s="51">
        <v>0.3826</v>
      </c>
      <c r="J80" s="51">
        <v>0.39479999999999998</v>
      </c>
      <c r="K80" s="51">
        <v>8.3299999999999999E-2</v>
      </c>
      <c r="L80" s="51">
        <v>8.6999999999999994E-3</v>
      </c>
      <c r="M80" s="51">
        <v>0.23549999999999999</v>
      </c>
      <c r="N80" s="51">
        <v>0</v>
      </c>
      <c r="O80" s="51">
        <v>0.21740000000000001</v>
      </c>
      <c r="P80" s="51">
        <v>6.0400000000000002E-2</v>
      </c>
      <c r="Q80" s="51">
        <v>2.3199999999999998E-2</v>
      </c>
      <c r="R80" s="51">
        <v>3.7199999999999997E-2</v>
      </c>
    </row>
    <row r="81" spans="1:18" ht="13" x14ac:dyDescent="0.15">
      <c r="A81" s="12" t="s">
        <v>23</v>
      </c>
      <c r="B81" s="46">
        <v>11412</v>
      </c>
      <c r="C81" s="49">
        <v>605</v>
      </c>
      <c r="D81" s="48">
        <v>478</v>
      </c>
      <c r="E81" s="46">
        <v>93</v>
      </c>
      <c r="F81" s="50">
        <v>81608</v>
      </c>
      <c r="G81" s="51">
        <v>8.1900000000000001E-2</v>
      </c>
      <c r="H81" s="51">
        <v>5.7200000000000001E-2</v>
      </c>
      <c r="I81" s="51">
        <v>0.8609</v>
      </c>
      <c r="J81" s="51">
        <v>2.5000000000000001E-2</v>
      </c>
      <c r="K81" s="51">
        <v>0.87880000000000003</v>
      </c>
      <c r="L81" s="51">
        <v>7.1999999999999998E-3</v>
      </c>
      <c r="M81" s="51">
        <v>2.5700000000000001E-2</v>
      </c>
      <c r="N81" s="51">
        <v>2.3999999999999998E-3</v>
      </c>
      <c r="O81" s="51">
        <v>4.1500000000000002E-2</v>
      </c>
      <c r="P81" s="51">
        <v>1.9400000000000001E-2</v>
      </c>
      <c r="Q81" s="51">
        <v>4.7999999999999996E-3</v>
      </c>
      <c r="R81" s="51">
        <v>1.46E-2</v>
      </c>
    </row>
    <row r="82" spans="1:18" ht="13" x14ac:dyDescent="0.15">
      <c r="A82" s="12" t="s">
        <v>23</v>
      </c>
      <c r="B82" s="46">
        <v>11420</v>
      </c>
      <c r="C82" s="49">
        <v>604</v>
      </c>
      <c r="D82" s="48">
        <v>496</v>
      </c>
      <c r="E82" s="46">
        <v>95</v>
      </c>
      <c r="F82" s="50">
        <v>79273</v>
      </c>
      <c r="G82" s="51">
        <v>0.2127</v>
      </c>
      <c r="H82" s="51">
        <v>0.1183</v>
      </c>
      <c r="I82" s="51">
        <v>0.66900000000000004</v>
      </c>
      <c r="J82" s="51">
        <v>0.16689999999999999</v>
      </c>
      <c r="K82" s="51">
        <v>0.25390000000000001</v>
      </c>
      <c r="L82" s="51">
        <v>9.9000000000000008E-3</v>
      </c>
      <c r="M82" s="51">
        <v>0.32690000000000002</v>
      </c>
      <c r="N82" s="51">
        <v>2.5000000000000001E-3</v>
      </c>
      <c r="O82" s="51">
        <v>0.18049999999999999</v>
      </c>
      <c r="P82" s="51">
        <v>5.9299999999999999E-2</v>
      </c>
      <c r="Q82" s="51">
        <v>2.41E-2</v>
      </c>
      <c r="R82" s="51">
        <v>3.5200000000000002E-2</v>
      </c>
    </row>
    <row r="83" spans="1:18" ht="13" x14ac:dyDescent="0.15">
      <c r="A83" s="12" t="s">
        <v>23</v>
      </c>
      <c r="B83" s="46">
        <v>11421</v>
      </c>
      <c r="C83" s="49">
        <v>591</v>
      </c>
      <c r="D83" s="48">
        <v>467</v>
      </c>
      <c r="E83" s="46">
        <v>95</v>
      </c>
      <c r="F83" s="50">
        <v>73107</v>
      </c>
      <c r="G83" s="51">
        <v>0.38080000000000003</v>
      </c>
      <c r="H83" s="51">
        <v>0.31740000000000002</v>
      </c>
      <c r="I83" s="51">
        <v>0.30170000000000002</v>
      </c>
      <c r="J83" s="51">
        <v>0.41399999999999998</v>
      </c>
      <c r="K83" s="51">
        <v>4.2599999999999999E-2</v>
      </c>
      <c r="L83" s="51">
        <v>6.6E-3</v>
      </c>
      <c r="M83" s="51">
        <v>0.19850000000000001</v>
      </c>
      <c r="N83" s="51">
        <v>0</v>
      </c>
      <c r="O83" s="51">
        <v>0.2676</v>
      </c>
      <c r="P83" s="51">
        <v>7.0900000000000005E-2</v>
      </c>
      <c r="Q83" s="51">
        <v>5.5599999999999997E-2</v>
      </c>
      <c r="R83" s="51">
        <v>1.5299999999999999E-2</v>
      </c>
    </row>
    <row r="84" spans="1:18" ht="13" x14ac:dyDescent="0.15">
      <c r="A84" s="12" t="s">
        <v>23</v>
      </c>
      <c r="B84" s="46">
        <v>11365</v>
      </c>
      <c r="C84" s="49">
        <v>589</v>
      </c>
      <c r="D84" s="48">
        <v>467</v>
      </c>
      <c r="E84" s="46">
        <v>59</v>
      </c>
      <c r="F84" s="50">
        <v>67642</v>
      </c>
      <c r="G84" s="51">
        <v>0.2923</v>
      </c>
      <c r="H84" s="51">
        <v>0.31190000000000001</v>
      </c>
      <c r="I84" s="51">
        <v>0.39579999999999999</v>
      </c>
      <c r="J84" s="51">
        <v>0.33260000000000001</v>
      </c>
      <c r="K84" s="51">
        <v>9.5299999999999996E-2</v>
      </c>
      <c r="L84" s="51">
        <v>3.8999999999999998E-3</v>
      </c>
      <c r="M84" s="51">
        <v>0.44409999999999999</v>
      </c>
      <c r="N84" s="51">
        <v>2.9999999999999997E-4</v>
      </c>
      <c r="O84" s="51">
        <v>7.6300000000000007E-2</v>
      </c>
      <c r="P84" s="51">
        <v>4.7399999999999998E-2</v>
      </c>
      <c r="Q84" s="51">
        <v>2.24E-2</v>
      </c>
      <c r="R84" s="51">
        <v>2.5000000000000001E-2</v>
      </c>
    </row>
    <row r="85" spans="1:18" ht="13" x14ac:dyDescent="0.15">
      <c r="A85" s="12" t="s">
        <v>26</v>
      </c>
      <c r="B85" s="46">
        <v>11231</v>
      </c>
      <c r="C85" s="49">
        <v>586</v>
      </c>
      <c r="D85" s="48">
        <v>443</v>
      </c>
      <c r="E85" s="46">
        <v>61</v>
      </c>
      <c r="F85" s="50">
        <v>99643</v>
      </c>
      <c r="G85" s="51">
        <v>0.1714</v>
      </c>
      <c r="H85" s="51">
        <v>7.9399999999999998E-2</v>
      </c>
      <c r="I85" s="51">
        <v>0.74919999999999998</v>
      </c>
      <c r="J85" s="51">
        <v>0.66310000000000002</v>
      </c>
      <c r="K85" s="51">
        <v>0.153</v>
      </c>
      <c r="L85" s="51">
        <v>5.7000000000000002E-3</v>
      </c>
      <c r="M85" s="51">
        <v>5.8700000000000002E-2</v>
      </c>
      <c r="N85" s="51">
        <v>8.0000000000000002E-3</v>
      </c>
      <c r="O85" s="51">
        <v>6.08E-2</v>
      </c>
      <c r="P85" s="51">
        <v>5.0700000000000002E-2</v>
      </c>
      <c r="Q85" s="51">
        <v>5.1999999999999998E-3</v>
      </c>
      <c r="R85" s="51">
        <v>4.5499999999999999E-2</v>
      </c>
    </row>
    <row r="86" spans="1:18" ht="13" x14ac:dyDescent="0.15">
      <c r="A86" s="12" t="s">
        <v>23</v>
      </c>
      <c r="B86" s="46">
        <v>11374</v>
      </c>
      <c r="C86" s="49">
        <v>583</v>
      </c>
      <c r="D86" s="48">
        <v>495</v>
      </c>
      <c r="E86" s="46">
        <v>112</v>
      </c>
      <c r="F86" s="50">
        <v>66795</v>
      </c>
      <c r="G86" s="51">
        <v>0.36520000000000002</v>
      </c>
      <c r="H86" s="51">
        <v>0.31900000000000001</v>
      </c>
      <c r="I86" s="51">
        <v>0.31580000000000003</v>
      </c>
      <c r="J86" s="51">
        <v>0.53420000000000001</v>
      </c>
      <c r="K86" s="51">
        <v>4.24E-2</v>
      </c>
      <c r="L86" s="51">
        <v>1E-3</v>
      </c>
      <c r="M86" s="51">
        <v>0.31569999999999998</v>
      </c>
      <c r="N86" s="51">
        <v>0</v>
      </c>
      <c r="O86" s="51">
        <v>5.1999999999999998E-2</v>
      </c>
      <c r="P86" s="51">
        <v>5.4600000000000003E-2</v>
      </c>
      <c r="Q86" s="51">
        <v>7.7000000000000002E-3</v>
      </c>
      <c r="R86" s="51">
        <v>4.6899999999999997E-2</v>
      </c>
    </row>
    <row r="87" spans="1:18" ht="13" x14ac:dyDescent="0.15">
      <c r="A87" s="12" t="s">
        <v>23</v>
      </c>
      <c r="B87" s="46">
        <v>11369</v>
      </c>
      <c r="C87" s="49">
        <v>578</v>
      </c>
      <c r="D87" s="48">
        <v>463</v>
      </c>
      <c r="E87" s="46">
        <v>85</v>
      </c>
      <c r="F87" s="50">
        <v>54184</v>
      </c>
      <c r="G87" s="51">
        <v>0.31929999999999997</v>
      </c>
      <c r="H87" s="51">
        <v>0.40899999999999997</v>
      </c>
      <c r="I87" s="51">
        <v>0.27179999999999999</v>
      </c>
      <c r="J87" s="51">
        <v>0.2596</v>
      </c>
      <c r="K87" s="51">
        <v>0.1714</v>
      </c>
      <c r="L87" s="51">
        <v>3.2000000000000002E-3</v>
      </c>
      <c r="M87" s="51">
        <v>0.1313</v>
      </c>
      <c r="N87" s="51">
        <v>2.0000000000000001E-4</v>
      </c>
      <c r="O87" s="51">
        <v>0.39939999999999998</v>
      </c>
      <c r="P87" s="51">
        <v>3.4799999999999998E-2</v>
      </c>
      <c r="Q87" s="51">
        <v>1.32E-2</v>
      </c>
      <c r="R87" s="51">
        <v>2.1600000000000001E-2</v>
      </c>
    </row>
    <row r="88" spans="1:18" ht="13" x14ac:dyDescent="0.15">
      <c r="A88" s="12" t="s">
        <v>26</v>
      </c>
      <c r="B88" s="46">
        <v>11201</v>
      </c>
      <c r="C88" s="49">
        <v>572</v>
      </c>
      <c r="D88" s="48">
        <v>457</v>
      </c>
      <c r="E88" s="46">
        <v>63</v>
      </c>
      <c r="F88" s="50">
        <v>129248</v>
      </c>
      <c r="G88" s="51">
        <v>0.17799999999999999</v>
      </c>
      <c r="H88" s="51">
        <v>6.3399999999999998E-2</v>
      </c>
      <c r="I88" s="51">
        <v>0.75860000000000005</v>
      </c>
      <c r="J88" s="51">
        <v>0.64249999999999996</v>
      </c>
      <c r="K88" s="51">
        <v>0.13200000000000001</v>
      </c>
      <c r="L88" s="51">
        <v>3.2000000000000002E-3</v>
      </c>
      <c r="M88" s="51">
        <v>0.1239</v>
      </c>
      <c r="N88" s="51">
        <v>8.0000000000000004E-4</v>
      </c>
      <c r="O88" s="51">
        <v>3.95E-2</v>
      </c>
      <c r="P88" s="51">
        <v>5.8099999999999999E-2</v>
      </c>
      <c r="Q88" s="51">
        <v>9.4999999999999998E-3</v>
      </c>
      <c r="R88" s="51">
        <v>4.8599999999999997E-2</v>
      </c>
    </row>
    <row r="89" spans="1:18" ht="13" x14ac:dyDescent="0.15">
      <c r="A89" s="12" t="s">
        <v>23</v>
      </c>
      <c r="B89" s="46">
        <v>11375</v>
      </c>
      <c r="C89" s="49">
        <v>571</v>
      </c>
      <c r="D89" s="48">
        <v>497</v>
      </c>
      <c r="E89" s="46">
        <v>89</v>
      </c>
      <c r="F89" s="50">
        <v>84713</v>
      </c>
      <c r="G89" s="51">
        <v>0.35120000000000001</v>
      </c>
      <c r="H89" s="51">
        <v>0.21959999999999999</v>
      </c>
      <c r="I89" s="51">
        <v>0.42920000000000003</v>
      </c>
      <c r="J89" s="51">
        <v>0.60009999999999997</v>
      </c>
      <c r="K89" s="51">
        <v>2.7E-2</v>
      </c>
      <c r="L89" s="51">
        <v>2E-3</v>
      </c>
      <c r="M89" s="51">
        <v>0.28799999999999998</v>
      </c>
      <c r="N89" s="51">
        <v>0</v>
      </c>
      <c r="O89" s="51">
        <v>3.3700000000000001E-2</v>
      </c>
      <c r="P89" s="51">
        <v>4.9200000000000001E-2</v>
      </c>
      <c r="Q89" s="51">
        <v>7.1999999999999998E-3</v>
      </c>
      <c r="R89" s="51">
        <v>4.2000000000000003E-2</v>
      </c>
    </row>
    <row r="90" spans="1:18" ht="13" x14ac:dyDescent="0.15">
      <c r="A90" s="12" t="s">
        <v>23</v>
      </c>
      <c r="B90" s="46">
        <v>11367</v>
      </c>
      <c r="C90" s="49">
        <v>568</v>
      </c>
      <c r="D90" s="48">
        <v>460</v>
      </c>
      <c r="E90" s="46">
        <v>73</v>
      </c>
      <c r="F90" s="50">
        <v>63546</v>
      </c>
      <c r="G90" s="51">
        <v>0.27850000000000003</v>
      </c>
      <c r="H90" s="51">
        <v>0.29120000000000001</v>
      </c>
      <c r="I90" s="51">
        <v>0.43030000000000002</v>
      </c>
      <c r="J90" s="51">
        <v>0.54690000000000005</v>
      </c>
      <c r="K90" s="51">
        <v>7.2800000000000004E-2</v>
      </c>
      <c r="L90" s="51">
        <v>5.1000000000000004E-3</v>
      </c>
      <c r="M90" s="51">
        <v>0.27279999999999999</v>
      </c>
      <c r="N90" s="51">
        <v>0</v>
      </c>
      <c r="O90" s="51">
        <v>5.6500000000000002E-2</v>
      </c>
      <c r="P90" s="51">
        <v>4.5900000000000003E-2</v>
      </c>
      <c r="Q90" s="51">
        <v>8.6E-3</v>
      </c>
      <c r="R90" s="51">
        <v>3.73E-2</v>
      </c>
    </row>
    <row r="91" spans="1:18" ht="13" x14ac:dyDescent="0.15">
      <c r="A91" s="12" t="s">
        <v>22</v>
      </c>
      <c r="B91" s="46">
        <v>10465</v>
      </c>
      <c r="C91" s="49">
        <v>563</v>
      </c>
      <c r="D91" s="48">
        <v>438</v>
      </c>
      <c r="E91" s="46">
        <v>81</v>
      </c>
      <c r="F91" s="50">
        <v>75617</v>
      </c>
      <c r="G91" s="51">
        <v>0.2873</v>
      </c>
      <c r="H91" s="51">
        <v>0.1202</v>
      </c>
      <c r="I91" s="51">
        <v>0.59250000000000003</v>
      </c>
      <c r="J91" s="51">
        <v>0.58819999999999995</v>
      </c>
      <c r="K91" s="51">
        <v>0.13300000000000001</v>
      </c>
      <c r="L91" s="51">
        <v>2.9999999999999997E-4</v>
      </c>
      <c r="M91" s="51">
        <v>2.7900000000000001E-2</v>
      </c>
      <c r="N91" s="51">
        <v>2.0000000000000001E-4</v>
      </c>
      <c r="O91" s="51">
        <v>0.21579999999999999</v>
      </c>
      <c r="P91" s="51">
        <v>3.4500000000000003E-2</v>
      </c>
      <c r="Q91" s="51">
        <v>9.7999999999999997E-3</v>
      </c>
      <c r="R91" s="51">
        <v>2.46E-2</v>
      </c>
    </row>
    <row r="92" spans="1:18" ht="13" x14ac:dyDescent="0.15">
      <c r="A92" s="12" t="s">
        <v>23</v>
      </c>
      <c r="B92" s="46">
        <v>11419</v>
      </c>
      <c r="C92" s="49">
        <v>548</v>
      </c>
      <c r="D92" s="48">
        <v>438</v>
      </c>
      <c r="E92" s="46">
        <v>84</v>
      </c>
      <c r="F92" s="50">
        <v>75835</v>
      </c>
      <c r="G92" s="51">
        <v>0.21840000000000001</v>
      </c>
      <c r="H92" s="51">
        <v>0.17330000000000001</v>
      </c>
      <c r="I92" s="51">
        <v>0.60829999999999995</v>
      </c>
      <c r="J92" s="51">
        <v>9.5799999999999996E-2</v>
      </c>
      <c r="K92" s="51">
        <v>0.15959999999999999</v>
      </c>
      <c r="L92" s="51">
        <v>8.9999999999999993E-3</v>
      </c>
      <c r="M92" s="51">
        <v>0.34350000000000003</v>
      </c>
      <c r="N92" s="51">
        <v>6.9999999999999999E-4</v>
      </c>
      <c r="O92" s="51">
        <v>0.32700000000000001</v>
      </c>
      <c r="P92" s="51">
        <v>6.4399999999999999E-2</v>
      </c>
      <c r="Q92" s="51">
        <v>3.5200000000000002E-2</v>
      </c>
      <c r="R92" s="51">
        <v>2.93E-2</v>
      </c>
    </row>
    <row r="93" spans="1:18" ht="13" x14ac:dyDescent="0.15">
      <c r="A93" s="12" t="s">
        <v>23</v>
      </c>
      <c r="B93" s="46">
        <v>11423</v>
      </c>
      <c r="C93" s="49">
        <v>544</v>
      </c>
      <c r="D93" s="48">
        <v>437</v>
      </c>
      <c r="E93" s="46">
        <v>102</v>
      </c>
      <c r="F93" s="50">
        <v>71194</v>
      </c>
      <c r="G93" s="51">
        <v>0.24349999999999999</v>
      </c>
      <c r="H93" s="51">
        <v>0.16980000000000001</v>
      </c>
      <c r="I93" s="51">
        <v>0.5867</v>
      </c>
      <c r="J93" s="51">
        <v>0.13009999999999999</v>
      </c>
      <c r="K93" s="51">
        <v>0.38890000000000002</v>
      </c>
      <c r="L93" s="51">
        <v>3.7000000000000002E-3</v>
      </c>
      <c r="M93" s="51">
        <v>0.28699999999999998</v>
      </c>
      <c r="N93" s="51">
        <v>0</v>
      </c>
      <c r="O93" s="51">
        <v>0.14610000000000001</v>
      </c>
      <c r="P93" s="51">
        <v>4.41E-2</v>
      </c>
      <c r="Q93" s="51">
        <v>1.8100000000000002E-2</v>
      </c>
      <c r="R93" s="51">
        <v>2.5999999999999999E-2</v>
      </c>
    </row>
    <row r="94" spans="1:18" ht="13" x14ac:dyDescent="0.15">
      <c r="A94" s="12" t="s">
        <v>23</v>
      </c>
      <c r="B94" s="46">
        <v>11105</v>
      </c>
      <c r="C94" s="49">
        <v>533</v>
      </c>
      <c r="D94" s="48">
        <v>430</v>
      </c>
      <c r="E94" s="46">
        <v>90</v>
      </c>
      <c r="F94" s="50">
        <v>79883</v>
      </c>
      <c r="G94" s="51">
        <v>0.33560000000000001</v>
      </c>
      <c r="H94" s="51">
        <v>0.18940000000000001</v>
      </c>
      <c r="I94" s="51">
        <v>0.47499999999999998</v>
      </c>
      <c r="J94" s="51">
        <v>0.76970000000000005</v>
      </c>
      <c r="K94" s="51">
        <v>2.5100000000000001E-2</v>
      </c>
      <c r="L94" s="51">
        <v>6.9999999999999999E-4</v>
      </c>
      <c r="M94" s="51">
        <v>0.1145</v>
      </c>
      <c r="N94" s="51">
        <v>0</v>
      </c>
      <c r="O94" s="51">
        <v>5.5599999999999997E-2</v>
      </c>
      <c r="P94" s="51">
        <v>3.4299999999999997E-2</v>
      </c>
      <c r="Q94" s="51">
        <v>9.1000000000000004E-3</v>
      </c>
      <c r="R94" s="51">
        <v>2.52E-2</v>
      </c>
    </row>
    <row r="95" spans="1:18" ht="13" x14ac:dyDescent="0.15">
      <c r="A95" s="12" t="s">
        <v>22</v>
      </c>
      <c r="B95" s="46">
        <v>10474</v>
      </c>
      <c r="C95" s="49">
        <v>528</v>
      </c>
      <c r="D95" s="48">
        <v>451</v>
      </c>
      <c r="E95" s="46">
        <v>114</v>
      </c>
      <c r="F95" s="50">
        <v>22965</v>
      </c>
      <c r="G95" s="51">
        <v>0.30359999999999998</v>
      </c>
      <c r="H95" s="51">
        <v>0.31769999999999998</v>
      </c>
      <c r="I95" s="51">
        <v>0.37859999999999999</v>
      </c>
      <c r="J95" s="51">
        <v>9.69E-2</v>
      </c>
      <c r="K95" s="51">
        <v>0.42</v>
      </c>
      <c r="L95" s="51">
        <v>5.5999999999999999E-3</v>
      </c>
      <c r="M95" s="51">
        <v>1.8E-3</v>
      </c>
      <c r="N95" s="51">
        <v>0</v>
      </c>
      <c r="O95" s="51">
        <v>0.437</v>
      </c>
      <c r="P95" s="51">
        <v>3.8800000000000001E-2</v>
      </c>
      <c r="Q95" s="51">
        <v>1.6500000000000001E-2</v>
      </c>
      <c r="R95" s="51">
        <v>2.23E-2</v>
      </c>
    </row>
    <row r="96" spans="1:18" ht="13" x14ac:dyDescent="0.15">
      <c r="A96" s="12" t="s">
        <v>25</v>
      </c>
      <c r="B96" s="46">
        <v>10303</v>
      </c>
      <c r="C96" s="49">
        <v>519</v>
      </c>
      <c r="D96" s="48">
        <v>411</v>
      </c>
      <c r="E96" s="46">
        <v>84</v>
      </c>
      <c r="F96" s="50">
        <v>67215</v>
      </c>
      <c r="G96" s="51">
        <v>0.31259999999999999</v>
      </c>
      <c r="H96" s="51">
        <v>0.13139999999999999</v>
      </c>
      <c r="I96" s="51">
        <v>0.55600000000000005</v>
      </c>
      <c r="J96" s="51">
        <v>0.46800000000000003</v>
      </c>
      <c r="K96" s="51">
        <v>0.34279999999999999</v>
      </c>
      <c r="L96" s="51">
        <v>1.1999999999999999E-3</v>
      </c>
      <c r="M96" s="51">
        <v>7.7299999999999994E-2</v>
      </c>
      <c r="N96" s="51">
        <v>0</v>
      </c>
      <c r="O96" s="51">
        <v>8.0100000000000005E-2</v>
      </c>
      <c r="P96" s="51">
        <v>3.0499999999999999E-2</v>
      </c>
      <c r="Q96" s="51">
        <v>4.5999999999999999E-3</v>
      </c>
      <c r="R96" s="51">
        <v>2.5999999999999999E-2</v>
      </c>
    </row>
    <row r="97" spans="1:18" ht="13" x14ac:dyDescent="0.15">
      <c r="A97" s="12" t="s">
        <v>23</v>
      </c>
      <c r="B97" s="46">
        <v>11416</v>
      </c>
      <c r="C97" s="49">
        <v>508</v>
      </c>
      <c r="D97" s="48">
        <v>396</v>
      </c>
      <c r="E97" s="46">
        <v>76</v>
      </c>
      <c r="F97" s="50">
        <v>73370</v>
      </c>
      <c r="G97" s="51">
        <v>0.35820000000000002</v>
      </c>
      <c r="H97" s="51">
        <v>0.2442</v>
      </c>
      <c r="I97" s="51">
        <v>0.39760000000000001</v>
      </c>
      <c r="J97" s="51">
        <v>0.28289999999999998</v>
      </c>
      <c r="K97" s="51">
        <v>6.2199999999999998E-2</v>
      </c>
      <c r="L97" s="51">
        <v>5.0000000000000001E-4</v>
      </c>
      <c r="M97" s="51">
        <v>0.33069999999999999</v>
      </c>
      <c r="N97" s="51">
        <v>1.1000000000000001E-3</v>
      </c>
      <c r="O97" s="51">
        <v>0.2515</v>
      </c>
      <c r="P97" s="51">
        <v>7.0999999999999994E-2</v>
      </c>
      <c r="Q97" s="51">
        <v>4.2999999999999997E-2</v>
      </c>
      <c r="R97" s="51">
        <v>2.8000000000000001E-2</v>
      </c>
    </row>
    <row r="98" spans="1:18" ht="13" x14ac:dyDescent="0.15">
      <c r="A98" s="12" t="s">
        <v>26</v>
      </c>
      <c r="B98" s="46">
        <v>11239</v>
      </c>
      <c r="C98" s="49">
        <v>491</v>
      </c>
      <c r="D98" s="48">
        <v>379</v>
      </c>
      <c r="E98" s="46">
        <v>45</v>
      </c>
      <c r="F98" s="50">
        <v>29172</v>
      </c>
      <c r="G98" s="51">
        <v>0.13919999999999999</v>
      </c>
      <c r="H98" s="51">
        <v>0.2326</v>
      </c>
      <c r="I98" s="51">
        <v>0.62819999999999998</v>
      </c>
      <c r="J98" s="51">
        <v>0.29680000000000001</v>
      </c>
      <c r="K98" s="51">
        <v>0.58689999999999998</v>
      </c>
      <c r="L98" s="51">
        <v>0.02</v>
      </c>
      <c r="M98" s="51">
        <v>3.8199999999999998E-2</v>
      </c>
      <c r="N98" s="51">
        <v>0</v>
      </c>
      <c r="O98" s="51">
        <v>4.58E-2</v>
      </c>
      <c r="P98" s="51">
        <v>1.2200000000000001E-2</v>
      </c>
      <c r="Q98" s="51">
        <v>3.0999999999999999E-3</v>
      </c>
      <c r="R98" s="51">
        <v>9.1999999999999998E-3</v>
      </c>
    </row>
    <row r="99" spans="1:18" ht="13" x14ac:dyDescent="0.15">
      <c r="A99" s="12" t="s">
        <v>23</v>
      </c>
      <c r="B99" s="46">
        <v>11104</v>
      </c>
      <c r="C99" s="49">
        <v>482</v>
      </c>
      <c r="D99" s="48">
        <v>399</v>
      </c>
      <c r="E99" s="46">
        <v>86</v>
      </c>
      <c r="F99" s="50">
        <v>67751</v>
      </c>
      <c r="G99" s="51">
        <v>0.31919999999999998</v>
      </c>
      <c r="H99" s="51">
        <v>0.2984</v>
      </c>
      <c r="I99" s="51">
        <v>0.38240000000000002</v>
      </c>
      <c r="J99" s="51">
        <v>0.62929999999999997</v>
      </c>
      <c r="K99" s="51">
        <v>2.06E-2</v>
      </c>
      <c r="L99" s="51">
        <v>3.2000000000000002E-3</v>
      </c>
      <c r="M99" s="51">
        <v>0.2424</v>
      </c>
      <c r="N99" s="51">
        <v>0</v>
      </c>
      <c r="O99" s="51">
        <v>7.1099999999999997E-2</v>
      </c>
      <c r="P99" s="51">
        <v>3.3399999999999999E-2</v>
      </c>
      <c r="Q99" s="51">
        <v>5.4999999999999997E-3</v>
      </c>
      <c r="R99" s="51">
        <v>2.8000000000000001E-2</v>
      </c>
    </row>
    <row r="100" spans="1:18" ht="13" x14ac:dyDescent="0.15">
      <c r="A100" s="12" t="s">
        <v>22</v>
      </c>
      <c r="B100" s="46">
        <v>10475</v>
      </c>
      <c r="C100" s="49">
        <v>457</v>
      </c>
      <c r="D100" s="48">
        <v>361</v>
      </c>
      <c r="E100" s="46">
        <v>21</v>
      </c>
      <c r="F100" s="50">
        <v>51951</v>
      </c>
      <c r="G100" s="51">
        <v>0.2094</v>
      </c>
      <c r="H100" s="51">
        <v>0.1263</v>
      </c>
      <c r="I100" s="51">
        <v>0.66439999999999999</v>
      </c>
      <c r="J100" s="51">
        <v>0.15989999999999999</v>
      </c>
      <c r="K100" s="51">
        <v>0.64339999999999997</v>
      </c>
      <c r="L100" s="51">
        <v>1.24E-2</v>
      </c>
      <c r="M100" s="51">
        <v>2.4400000000000002E-2</v>
      </c>
      <c r="N100" s="51">
        <v>0</v>
      </c>
      <c r="O100" s="51">
        <v>0.1099</v>
      </c>
      <c r="P100" s="51">
        <v>5.0099999999999999E-2</v>
      </c>
      <c r="Q100" s="51">
        <v>1.8599999999999998E-2</v>
      </c>
      <c r="R100" s="51">
        <v>3.1600000000000003E-2</v>
      </c>
    </row>
    <row r="101" spans="1:18" ht="13" x14ac:dyDescent="0.15">
      <c r="A101" s="12" t="s">
        <v>24</v>
      </c>
      <c r="B101" s="46">
        <v>10128</v>
      </c>
      <c r="C101" s="49">
        <v>453</v>
      </c>
      <c r="D101" s="48">
        <v>350</v>
      </c>
      <c r="E101" s="46">
        <v>71</v>
      </c>
      <c r="F101" s="50">
        <v>121829</v>
      </c>
      <c r="G101" s="51">
        <v>0.26150000000000001</v>
      </c>
      <c r="H101" s="51">
        <v>4.7100000000000003E-2</v>
      </c>
      <c r="I101" s="51">
        <v>0.69130000000000003</v>
      </c>
      <c r="J101" s="51">
        <v>0.79249999999999998</v>
      </c>
      <c r="K101" s="51">
        <v>3.56E-2</v>
      </c>
      <c r="L101" s="51">
        <v>4.0000000000000002E-4</v>
      </c>
      <c r="M101" s="51">
        <v>9.9099999999999994E-2</v>
      </c>
      <c r="N101" s="51">
        <v>0</v>
      </c>
      <c r="O101" s="51">
        <v>3.1600000000000003E-2</v>
      </c>
      <c r="P101" s="51">
        <v>4.07E-2</v>
      </c>
      <c r="Q101" s="51">
        <v>9.4000000000000004E-3</v>
      </c>
      <c r="R101" s="51">
        <v>3.1300000000000001E-2</v>
      </c>
    </row>
    <row r="102" spans="1:18" ht="13" x14ac:dyDescent="0.15">
      <c r="A102" s="12" t="s">
        <v>23</v>
      </c>
      <c r="B102" s="46">
        <v>11417</v>
      </c>
      <c r="C102" s="49">
        <v>447</v>
      </c>
      <c r="D102" s="48">
        <v>370</v>
      </c>
      <c r="E102" s="46">
        <v>59</v>
      </c>
      <c r="F102" s="50">
        <v>76868</v>
      </c>
      <c r="G102" s="51">
        <v>0.34060000000000001</v>
      </c>
      <c r="H102" s="51">
        <v>0.1983</v>
      </c>
      <c r="I102" s="51">
        <v>0.46110000000000001</v>
      </c>
      <c r="J102" s="51">
        <v>0.36170000000000002</v>
      </c>
      <c r="K102" s="51">
        <v>7.2400000000000006E-2</v>
      </c>
      <c r="L102" s="51">
        <v>2.5000000000000001E-3</v>
      </c>
      <c r="M102" s="51">
        <v>0.3019</v>
      </c>
      <c r="N102" s="51">
        <v>2.0000000000000001E-4</v>
      </c>
      <c r="O102" s="51">
        <v>0.2077</v>
      </c>
      <c r="P102" s="51">
        <v>5.3600000000000002E-2</v>
      </c>
      <c r="Q102" s="51">
        <v>2.7E-2</v>
      </c>
      <c r="R102" s="51">
        <v>2.6599999999999999E-2</v>
      </c>
    </row>
    <row r="103" spans="1:18" ht="13" x14ac:dyDescent="0.15">
      <c r="A103" s="12" t="s">
        <v>26</v>
      </c>
      <c r="B103" s="46">
        <v>11222</v>
      </c>
      <c r="C103" s="49">
        <v>426</v>
      </c>
      <c r="D103" s="48">
        <v>350</v>
      </c>
      <c r="E103" s="46">
        <v>79</v>
      </c>
      <c r="F103" s="50">
        <v>93488</v>
      </c>
      <c r="G103" s="51">
        <v>0.2044</v>
      </c>
      <c r="H103" s="51">
        <v>0.14749999999999999</v>
      </c>
      <c r="I103" s="51">
        <v>0.64810000000000001</v>
      </c>
      <c r="J103" s="51">
        <v>0.82520000000000004</v>
      </c>
      <c r="K103" s="51">
        <v>3.5799999999999998E-2</v>
      </c>
      <c r="L103" s="51">
        <v>1.9E-3</v>
      </c>
      <c r="M103" s="51">
        <v>4.3900000000000002E-2</v>
      </c>
      <c r="N103" s="51">
        <v>0</v>
      </c>
      <c r="O103" s="51">
        <v>4.6100000000000002E-2</v>
      </c>
      <c r="P103" s="51">
        <v>4.7199999999999999E-2</v>
      </c>
      <c r="Q103" s="51">
        <v>1.4800000000000001E-2</v>
      </c>
      <c r="R103" s="51">
        <v>3.2399999999999998E-2</v>
      </c>
    </row>
    <row r="104" spans="1:18" ht="13" x14ac:dyDescent="0.15">
      <c r="A104" s="12" t="s">
        <v>24</v>
      </c>
      <c r="B104" s="46">
        <v>10011</v>
      </c>
      <c r="C104" s="49">
        <v>423</v>
      </c>
      <c r="D104" s="48">
        <v>339</v>
      </c>
      <c r="E104" s="46">
        <v>59</v>
      </c>
      <c r="F104" s="50">
        <v>138272</v>
      </c>
      <c r="G104" s="51">
        <v>0.17169999999999999</v>
      </c>
      <c r="H104" s="51">
        <v>4.3099999999999999E-2</v>
      </c>
      <c r="I104" s="51">
        <v>0.78520000000000001</v>
      </c>
      <c r="J104" s="51">
        <v>0.80549999999999999</v>
      </c>
      <c r="K104" s="51">
        <v>4.4400000000000002E-2</v>
      </c>
      <c r="L104" s="51">
        <v>1.5E-3</v>
      </c>
      <c r="M104" s="51">
        <v>8.7800000000000003E-2</v>
      </c>
      <c r="N104" s="51">
        <v>1E-4</v>
      </c>
      <c r="O104" s="51">
        <v>2.87E-2</v>
      </c>
      <c r="P104" s="51">
        <v>3.2099999999999997E-2</v>
      </c>
      <c r="Q104" s="51">
        <v>1.6999999999999999E-3</v>
      </c>
      <c r="R104" s="51">
        <v>3.0300000000000001E-2</v>
      </c>
    </row>
    <row r="105" spans="1:18" ht="13" x14ac:dyDescent="0.15">
      <c r="A105" s="12" t="s">
        <v>24</v>
      </c>
      <c r="B105" s="46">
        <v>10016</v>
      </c>
      <c r="C105" s="49">
        <v>423</v>
      </c>
      <c r="D105" s="48">
        <v>348</v>
      </c>
      <c r="E105" s="46">
        <v>49</v>
      </c>
      <c r="F105" s="50">
        <v>126628</v>
      </c>
      <c r="G105" s="51">
        <v>0.21149999999999999</v>
      </c>
      <c r="H105" s="51">
        <v>7.5200000000000003E-2</v>
      </c>
      <c r="I105" s="51">
        <v>0.71340000000000003</v>
      </c>
      <c r="J105" s="51">
        <v>0.71870000000000001</v>
      </c>
      <c r="K105" s="51">
        <v>3.85E-2</v>
      </c>
      <c r="L105" s="51">
        <v>2.3999999999999998E-3</v>
      </c>
      <c r="M105" s="51">
        <v>0.2031</v>
      </c>
      <c r="N105" s="51">
        <v>5.0000000000000001E-4</v>
      </c>
      <c r="O105" s="51">
        <v>1.17E-2</v>
      </c>
      <c r="P105" s="51">
        <v>2.5100000000000001E-2</v>
      </c>
      <c r="Q105" s="51">
        <v>6.6E-3</v>
      </c>
      <c r="R105" s="51">
        <v>1.8499999999999999E-2</v>
      </c>
    </row>
    <row r="106" spans="1:18" ht="13" x14ac:dyDescent="0.15">
      <c r="A106" s="12" t="s">
        <v>25</v>
      </c>
      <c r="B106" s="46">
        <v>10306</v>
      </c>
      <c r="C106" s="49">
        <v>423</v>
      </c>
      <c r="D106" s="48">
        <v>348</v>
      </c>
      <c r="E106" s="46">
        <v>96</v>
      </c>
      <c r="F106" s="50">
        <v>80834</v>
      </c>
      <c r="G106" s="51">
        <v>0.20480000000000001</v>
      </c>
      <c r="H106" s="51">
        <v>0.12659999999999999</v>
      </c>
      <c r="I106" s="51">
        <v>0.66859999999999997</v>
      </c>
      <c r="J106" s="51">
        <v>0.83650000000000002</v>
      </c>
      <c r="K106" s="51">
        <v>3.4299999999999997E-2</v>
      </c>
      <c r="L106" s="51">
        <v>5.9999999999999995E-4</v>
      </c>
      <c r="M106" s="51">
        <v>7.3300000000000004E-2</v>
      </c>
      <c r="N106" s="51">
        <v>0</v>
      </c>
      <c r="O106" s="51">
        <v>2.4299999999999999E-2</v>
      </c>
      <c r="P106" s="51">
        <v>3.1E-2</v>
      </c>
      <c r="Q106" s="51">
        <v>4.7000000000000002E-3</v>
      </c>
      <c r="R106" s="51">
        <v>2.63E-2</v>
      </c>
    </row>
    <row r="107" spans="1:18" ht="13" x14ac:dyDescent="0.15">
      <c r="A107" s="12" t="s">
        <v>23</v>
      </c>
      <c r="B107" s="46">
        <v>11422</v>
      </c>
      <c r="C107" s="49">
        <v>413</v>
      </c>
      <c r="D107" s="48">
        <v>338</v>
      </c>
      <c r="E107" s="46">
        <v>86</v>
      </c>
      <c r="F107" s="50">
        <v>88130</v>
      </c>
      <c r="G107" s="51">
        <v>0.1658</v>
      </c>
      <c r="H107" s="51">
        <v>7.7499999999999999E-2</v>
      </c>
      <c r="I107" s="51">
        <v>0.75670000000000004</v>
      </c>
      <c r="J107" s="51">
        <v>6.4000000000000001E-2</v>
      </c>
      <c r="K107" s="51">
        <v>0.84079999999999999</v>
      </c>
      <c r="L107" s="51">
        <v>1.0500000000000001E-2</v>
      </c>
      <c r="M107" s="51">
        <v>2.23E-2</v>
      </c>
      <c r="N107" s="51">
        <v>0</v>
      </c>
      <c r="O107" s="51">
        <v>3.9100000000000003E-2</v>
      </c>
      <c r="P107" s="51">
        <v>2.3400000000000001E-2</v>
      </c>
      <c r="Q107" s="51">
        <v>4.7999999999999996E-3</v>
      </c>
      <c r="R107" s="51">
        <v>1.8599999999999998E-2</v>
      </c>
    </row>
    <row r="108" spans="1:18" ht="13" x14ac:dyDescent="0.15">
      <c r="A108" s="12" t="s">
        <v>24</v>
      </c>
      <c r="B108" s="46">
        <v>10001</v>
      </c>
      <c r="C108" s="49">
        <v>408</v>
      </c>
      <c r="D108" s="48">
        <v>322</v>
      </c>
      <c r="E108" s="46">
        <v>50</v>
      </c>
      <c r="F108" s="50">
        <v>92840</v>
      </c>
      <c r="G108" s="51">
        <v>0.1958</v>
      </c>
      <c r="H108" s="51">
        <v>0.12640000000000001</v>
      </c>
      <c r="I108" s="51">
        <v>0.67769999999999997</v>
      </c>
      <c r="J108" s="51">
        <v>0.65</v>
      </c>
      <c r="K108" s="51">
        <v>6.2600000000000003E-2</v>
      </c>
      <c r="L108" s="51">
        <v>6.9999999999999999E-4</v>
      </c>
      <c r="M108" s="51">
        <v>0.223</v>
      </c>
      <c r="N108" s="51">
        <v>8.9999999999999998E-4</v>
      </c>
      <c r="O108" s="51">
        <v>3.3099999999999997E-2</v>
      </c>
      <c r="P108" s="51">
        <v>2.9700000000000001E-2</v>
      </c>
      <c r="Q108" s="51">
        <v>1.6000000000000001E-3</v>
      </c>
      <c r="R108" s="51">
        <v>2.8199999999999999E-2</v>
      </c>
    </row>
    <row r="109" spans="1:18" ht="13" x14ac:dyDescent="0.15">
      <c r="A109" s="12" t="s">
        <v>24</v>
      </c>
      <c r="B109" s="46">
        <v>10023</v>
      </c>
      <c r="C109" s="49">
        <v>407</v>
      </c>
      <c r="D109" s="48">
        <v>320</v>
      </c>
      <c r="E109" s="46">
        <v>51</v>
      </c>
      <c r="F109" s="50">
        <v>132605</v>
      </c>
      <c r="G109" s="51">
        <v>0.20910000000000001</v>
      </c>
      <c r="H109" s="51">
        <v>5.0999999999999997E-2</v>
      </c>
      <c r="I109" s="51">
        <v>0.7399</v>
      </c>
      <c r="J109" s="51">
        <v>0.78820000000000001</v>
      </c>
      <c r="K109" s="51">
        <v>4.65E-2</v>
      </c>
      <c r="L109" s="51">
        <v>1.1000000000000001E-3</v>
      </c>
      <c r="M109" s="51">
        <v>0.1046</v>
      </c>
      <c r="N109" s="51">
        <v>0</v>
      </c>
      <c r="O109" s="51">
        <v>3.6900000000000002E-2</v>
      </c>
      <c r="P109" s="51">
        <v>2.2700000000000001E-2</v>
      </c>
      <c r="Q109" s="51">
        <v>2.3E-3</v>
      </c>
      <c r="R109" s="51">
        <v>2.0400000000000001E-2</v>
      </c>
    </row>
    <row r="110" spans="1:18" ht="13" x14ac:dyDescent="0.15">
      <c r="A110" s="12" t="s">
        <v>23</v>
      </c>
      <c r="B110" s="46">
        <v>11378</v>
      </c>
      <c r="C110" s="49">
        <v>396</v>
      </c>
      <c r="D110" s="48">
        <v>336</v>
      </c>
      <c r="E110" s="46">
        <v>64</v>
      </c>
      <c r="F110" s="50">
        <v>77710</v>
      </c>
      <c r="G110" s="51">
        <v>0.32969999999999999</v>
      </c>
      <c r="H110" s="51">
        <v>0.24940000000000001</v>
      </c>
      <c r="I110" s="51">
        <v>0.4209</v>
      </c>
      <c r="J110" s="51">
        <v>0.71879999999999999</v>
      </c>
      <c r="K110" s="51">
        <v>1.8200000000000001E-2</v>
      </c>
      <c r="L110" s="51">
        <v>3.8999999999999998E-3</v>
      </c>
      <c r="M110" s="51">
        <v>0.1027</v>
      </c>
      <c r="N110" s="51">
        <v>8.0000000000000004E-4</v>
      </c>
      <c r="O110" s="51">
        <v>0.1201</v>
      </c>
      <c r="P110" s="51">
        <v>3.5400000000000001E-2</v>
      </c>
      <c r="Q110" s="51">
        <v>1.6899999999999998E-2</v>
      </c>
      <c r="R110" s="51">
        <v>1.8499999999999999E-2</v>
      </c>
    </row>
    <row r="111" spans="1:18" ht="13" x14ac:dyDescent="0.15">
      <c r="A111" s="12" t="s">
        <v>25</v>
      </c>
      <c r="B111" s="46">
        <v>10305</v>
      </c>
      <c r="C111" s="49">
        <v>385</v>
      </c>
      <c r="D111" s="48">
        <v>306</v>
      </c>
      <c r="E111" s="46">
        <v>72</v>
      </c>
      <c r="F111" s="50">
        <v>79742</v>
      </c>
      <c r="G111" s="51">
        <v>0.27250000000000002</v>
      </c>
      <c r="H111" s="51">
        <v>0.1948</v>
      </c>
      <c r="I111" s="51">
        <v>0.53269999999999995</v>
      </c>
      <c r="J111" s="51">
        <v>0.71179999999999999</v>
      </c>
      <c r="K111" s="51">
        <v>7.3899999999999993E-2</v>
      </c>
      <c r="L111" s="51">
        <v>3.3E-3</v>
      </c>
      <c r="M111" s="51">
        <v>0.1489</v>
      </c>
      <c r="N111" s="51">
        <v>4.0000000000000002E-4</v>
      </c>
      <c r="O111" s="51">
        <v>3.95E-2</v>
      </c>
      <c r="P111" s="51">
        <v>2.23E-2</v>
      </c>
      <c r="Q111" s="51">
        <v>1.5E-3</v>
      </c>
      <c r="R111" s="51">
        <v>2.0799999999999999E-2</v>
      </c>
    </row>
    <row r="112" spans="1:18" ht="13" x14ac:dyDescent="0.15">
      <c r="A112" s="12" t="s">
        <v>25</v>
      </c>
      <c r="B112" s="46">
        <v>10310</v>
      </c>
      <c r="C112" s="49">
        <v>382</v>
      </c>
      <c r="D112" s="48">
        <v>300</v>
      </c>
      <c r="E112" s="46">
        <v>88</v>
      </c>
      <c r="F112" s="50">
        <v>76075</v>
      </c>
      <c r="G112" s="51">
        <v>0.22989999999999999</v>
      </c>
      <c r="H112" s="51">
        <v>0.1095</v>
      </c>
      <c r="I112" s="51">
        <v>0.66049999999999998</v>
      </c>
      <c r="J112" s="51">
        <v>0.59930000000000005</v>
      </c>
      <c r="K112" s="51">
        <v>0.2142</v>
      </c>
      <c r="L112" s="51">
        <v>2.5999999999999999E-3</v>
      </c>
      <c r="M112" s="51">
        <v>5.7299999999999997E-2</v>
      </c>
      <c r="N112" s="51">
        <v>0</v>
      </c>
      <c r="O112" s="51">
        <v>9.0300000000000005E-2</v>
      </c>
      <c r="P112" s="51">
        <v>3.6299999999999999E-2</v>
      </c>
      <c r="Q112" s="51">
        <v>1.0800000000000001E-2</v>
      </c>
      <c r="R112" s="51">
        <v>2.5499999999999998E-2</v>
      </c>
    </row>
    <row r="113" spans="1:18" ht="13" x14ac:dyDescent="0.15">
      <c r="A113" s="12" t="s">
        <v>23</v>
      </c>
      <c r="B113" s="46">
        <v>11356</v>
      </c>
      <c r="C113" s="49">
        <v>368</v>
      </c>
      <c r="D113" s="48">
        <v>302</v>
      </c>
      <c r="E113" s="46">
        <v>71</v>
      </c>
      <c r="F113" s="50">
        <v>61859</v>
      </c>
      <c r="G113" s="51">
        <v>0.19370000000000001</v>
      </c>
      <c r="H113" s="51">
        <v>0.5091</v>
      </c>
      <c r="I113" s="51">
        <v>0.29720000000000002</v>
      </c>
      <c r="J113" s="51">
        <v>0.31490000000000001</v>
      </c>
      <c r="K113" s="51">
        <v>2.3900000000000001E-2</v>
      </c>
      <c r="L113" s="51">
        <v>1.9E-3</v>
      </c>
      <c r="M113" s="51">
        <v>0.32229999999999998</v>
      </c>
      <c r="N113" s="51">
        <v>3.2000000000000002E-3</v>
      </c>
      <c r="O113" s="51">
        <v>0.28789999999999999</v>
      </c>
      <c r="P113" s="51">
        <v>4.5900000000000003E-2</v>
      </c>
      <c r="Q113" s="51">
        <v>2.47E-2</v>
      </c>
      <c r="R113" s="51">
        <v>2.12E-2</v>
      </c>
    </row>
    <row r="114" spans="1:18" ht="13" x14ac:dyDescent="0.15">
      <c r="A114" s="12" t="s">
        <v>23</v>
      </c>
      <c r="B114" s="46">
        <v>11370</v>
      </c>
      <c r="C114" s="49">
        <v>368</v>
      </c>
      <c r="D114" s="48">
        <v>300</v>
      </c>
      <c r="E114" s="46">
        <v>50</v>
      </c>
      <c r="F114" s="50">
        <v>63706</v>
      </c>
      <c r="G114" s="51">
        <v>0.29270000000000002</v>
      </c>
      <c r="H114" s="51">
        <v>0.33179999999999998</v>
      </c>
      <c r="I114" s="51">
        <v>0.37540000000000001</v>
      </c>
      <c r="J114" s="51">
        <v>0.42080000000000001</v>
      </c>
      <c r="K114" s="51">
        <v>0.14349999999999999</v>
      </c>
      <c r="L114" s="51">
        <v>1.24E-2</v>
      </c>
      <c r="M114" s="51">
        <v>0.22689999999999999</v>
      </c>
      <c r="N114" s="51">
        <v>0</v>
      </c>
      <c r="O114" s="51">
        <v>0.17519999999999999</v>
      </c>
      <c r="P114" s="51">
        <v>2.1100000000000001E-2</v>
      </c>
      <c r="Q114" s="51">
        <v>6.7999999999999996E-3</v>
      </c>
      <c r="R114" s="51">
        <v>1.43E-2</v>
      </c>
    </row>
    <row r="115" spans="1:18" ht="13" x14ac:dyDescent="0.15">
      <c r="A115" s="12" t="s">
        <v>24</v>
      </c>
      <c r="B115" s="46">
        <v>10024</v>
      </c>
      <c r="C115" s="49">
        <v>361</v>
      </c>
      <c r="D115" s="48">
        <v>293</v>
      </c>
      <c r="E115" s="46">
        <v>45</v>
      </c>
      <c r="F115" s="50">
        <v>143623</v>
      </c>
      <c r="G115" s="51">
        <v>0.1673</v>
      </c>
      <c r="H115" s="51">
        <v>5.11E-2</v>
      </c>
      <c r="I115" s="51">
        <v>0.78169999999999995</v>
      </c>
      <c r="J115" s="51">
        <v>0.82350000000000001</v>
      </c>
      <c r="K115" s="51">
        <v>4.2200000000000001E-2</v>
      </c>
      <c r="L115" s="51">
        <v>3.0000000000000001E-3</v>
      </c>
      <c r="M115" s="51">
        <v>7.9500000000000001E-2</v>
      </c>
      <c r="N115" s="51">
        <v>0</v>
      </c>
      <c r="O115" s="51">
        <v>2.6599999999999999E-2</v>
      </c>
      <c r="P115" s="51">
        <v>2.5100000000000001E-2</v>
      </c>
      <c r="Q115" s="51">
        <v>4.7000000000000002E-3</v>
      </c>
      <c r="R115" s="51">
        <v>2.0400000000000001E-2</v>
      </c>
    </row>
    <row r="116" spans="1:18" ht="13" x14ac:dyDescent="0.15">
      <c r="A116" s="12" t="s">
        <v>26</v>
      </c>
      <c r="B116" s="46">
        <v>11232</v>
      </c>
      <c r="C116" s="49">
        <v>357</v>
      </c>
      <c r="D116" s="48">
        <v>298</v>
      </c>
      <c r="E116" s="46">
        <v>89</v>
      </c>
      <c r="F116" s="50">
        <v>61200</v>
      </c>
      <c r="G116" s="51">
        <v>0.28889999999999999</v>
      </c>
      <c r="H116" s="51">
        <v>0.35110000000000002</v>
      </c>
      <c r="I116" s="51">
        <v>0.36</v>
      </c>
      <c r="J116" s="51">
        <v>0.44829999999999998</v>
      </c>
      <c r="K116" s="51">
        <v>7.1900000000000006E-2</v>
      </c>
      <c r="L116" s="51">
        <v>1.4800000000000001E-2</v>
      </c>
      <c r="M116" s="51">
        <v>0.1857</v>
      </c>
      <c r="N116" s="51">
        <v>6.9999999999999999E-4</v>
      </c>
      <c r="O116" s="51">
        <v>0.2344</v>
      </c>
      <c r="P116" s="51">
        <v>4.4299999999999999E-2</v>
      </c>
      <c r="Q116" s="51">
        <v>0.01</v>
      </c>
      <c r="R116" s="51">
        <v>3.4299999999999997E-2</v>
      </c>
    </row>
    <row r="117" spans="1:18" ht="13" x14ac:dyDescent="0.15">
      <c r="A117" s="12" t="s">
        <v>23</v>
      </c>
      <c r="B117" s="46">
        <v>11358</v>
      </c>
      <c r="C117" s="49">
        <v>355</v>
      </c>
      <c r="D117" s="48">
        <v>302</v>
      </c>
      <c r="E117" s="46">
        <v>59</v>
      </c>
      <c r="F117" s="50">
        <v>68848</v>
      </c>
      <c r="G117" s="51">
        <v>0.2359</v>
      </c>
      <c r="H117" s="51">
        <v>0.44230000000000003</v>
      </c>
      <c r="I117" s="51">
        <v>0.32179999999999997</v>
      </c>
      <c r="J117" s="51">
        <v>0.41549999999999998</v>
      </c>
      <c r="K117" s="51">
        <v>8.3000000000000001E-3</v>
      </c>
      <c r="L117" s="51">
        <v>4.7000000000000002E-3</v>
      </c>
      <c r="M117" s="51">
        <v>0.4758</v>
      </c>
      <c r="N117" s="51">
        <v>0</v>
      </c>
      <c r="O117" s="51">
        <v>6.8500000000000005E-2</v>
      </c>
      <c r="P117" s="51">
        <v>2.7099999999999999E-2</v>
      </c>
      <c r="Q117" s="51">
        <v>5.1000000000000004E-3</v>
      </c>
      <c r="R117" s="51">
        <v>2.1999999999999999E-2</v>
      </c>
    </row>
    <row r="118" spans="1:18" ht="13" x14ac:dyDescent="0.15">
      <c r="A118" s="12" t="s">
        <v>23</v>
      </c>
      <c r="B118" s="46">
        <v>11436</v>
      </c>
      <c r="C118" s="49">
        <v>336</v>
      </c>
      <c r="D118" s="48">
        <v>262</v>
      </c>
      <c r="E118" s="46">
        <v>60</v>
      </c>
      <c r="F118" s="50">
        <v>75222</v>
      </c>
      <c r="G118" s="51">
        <v>0.11409999999999999</v>
      </c>
      <c r="H118" s="51">
        <v>7.4099999999999999E-2</v>
      </c>
      <c r="I118" s="51">
        <v>0.81179999999999997</v>
      </c>
      <c r="J118" s="51">
        <v>5.16E-2</v>
      </c>
      <c r="K118" s="51">
        <v>0.62870000000000004</v>
      </c>
      <c r="L118" s="51">
        <v>2.3999999999999998E-3</v>
      </c>
      <c r="M118" s="51">
        <v>9.0700000000000003E-2</v>
      </c>
      <c r="N118" s="51">
        <v>0</v>
      </c>
      <c r="O118" s="51">
        <v>0.1699</v>
      </c>
      <c r="P118" s="51">
        <v>5.6599999999999998E-2</v>
      </c>
      <c r="Q118" s="51">
        <v>2.76E-2</v>
      </c>
      <c r="R118" s="51">
        <v>2.9000000000000001E-2</v>
      </c>
    </row>
    <row r="119" spans="1:18" ht="13" x14ac:dyDescent="0.15">
      <c r="A119" s="12" t="s">
        <v>24</v>
      </c>
      <c r="B119" s="46">
        <v>10463</v>
      </c>
      <c r="C119" s="49">
        <v>326</v>
      </c>
      <c r="D119" s="48">
        <v>246</v>
      </c>
      <c r="E119" s="46">
        <v>53</v>
      </c>
      <c r="F119" s="12"/>
      <c r="G119" s="51">
        <v>0.3256</v>
      </c>
      <c r="H119" s="51">
        <v>0.215</v>
      </c>
      <c r="I119" s="51">
        <v>0.45939999999999998</v>
      </c>
      <c r="J119" s="51">
        <v>0.4667</v>
      </c>
      <c r="K119" s="51">
        <v>0.16270000000000001</v>
      </c>
      <c r="L119" s="51">
        <v>6.7000000000000002E-3</v>
      </c>
      <c r="M119" s="51">
        <v>3.9E-2</v>
      </c>
      <c r="N119" s="51">
        <v>1E-3</v>
      </c>
      <c r="O119" s="51">
        <v>0.26290000000000002</v>
      </c>
      <c r="P119" s="51">
        <v>6.0999999999999999E-2</v>
      </c>
      <c r="Q119" s="51">
        <v>1.8599999999999998E-2</v>
      </c>
      <c r="R119" s="51">
        <v>4.24E-2</v>
      </c>
    </row>
    <row r="120" spans="1:18" ht="13" x14ac:dyDescent="0.15">
      <c r="A120" s="12" t="s">
        <v>23</v>
      </c>
      <c r="B120" s="46">
        <v>11429</v>
      </c>
      <c r="C120" s="49">
        <v>318</v>
      </c>
      <c r="D120" s="48">
        <v>251</v>
      </c>
      <c r="E120" s="46">
        <v>53</v>
      </c>
      <c r="F120" s="50">
        <v>88300</v>
      </c>
      <c r="G120" s="51">
        <v>0.16750000000000001</v>
      </c>
      <c r="H120" s="51">
        <v>0.14760000000000001</v>
      </c>
      <c r="I120" s="51">
        <v>0.68500000000000005</v>
      </c>
      <c r="J120" s="51">
        <v>3.9300000000000002E-2</v>
      </c>
      <c r="K120" s="51">
        <v>0.73060000000000003</v>
      </c>
      <c r="L120" s="51">
        <v>8.3000000000000001E-3</v>
      </c>
      <c r="M120" s="51">
        <v>4.5199999999999997E-2</v>
      </c>
      <c r="N120" s="51">
        <v>1.1999999999999999E-3</v>
      </c>
      <c r="O120" s="51">
        <v>0.1454</v>
      </c>
      <c r="P120" s="51">
        <v>2.9899999999999999E-2</v>
      </c>
      <c r="Q120" s="51">
        <v>1.4800000000000001E-2</v>
      </c>
      <c r="R120" s="51">
        <v>1.5100000000000001E-2</v>
      </c>
    </row>
    <row r="121" spans="1:18" ht="13" x14ac:dyDescent="0.15">
      <c r="A121" s="12" t="s">
        <v>23</v>
      </c>
      <c r="B121" s="46">
        <v>11415</v>
      </c>
      <c r="C121" s="49">
        <v>316</v>
      </c>
      <c r="D121" s="48">
        <v>269</v>
      </c>
      <c r="E121" s="46">
        <v>72</v>
      </c>
      <c r="F121" s="50">
        <v>70900</v>
      </c>
      <c r="G121" s="51">
        <v>0.33329999999999999</v>
      </c>
      <c r="H121" s="51">
        <v>0.20649999999999999</v>
      </c>
      <c r="I121" s="51">
        <v>0.46029999999999999</v>
      </c>
      <c r="J121" s="51">
        <v>0.60680000000000001</v>
      </c>
      <c r="K121" s="51">
        <v>6.9900000000000004E-2</v>
      </c>
      <c r="L121" s="51">
        <v>1.0999999999999999E-2</v>
      </c>
      <c r="M121" s="51">
        <v>0.16239999999999999</v>
      </c>
      <c r="N121" s="51">
        <v>8.0000000000000004E-4</v>
      </c>
      <c r="O121" s="51">
        <v>0.1116</v>
      </c>
      <c r="P121" s="51">
        <v>3.7600000000000001E-2</v>
      </c>
      <c r="Q121" s="51">
        <v>8.8999999999999999E-3</v>
      </c>
      <c r="R121" s="51">
        <v>2.87E-2</v>
      </c>
    </row>
    <row r="122" spans="1:18" ht="13" x14ac:dyDescent="0.15">
      <c r="A122" s="12" t="s">
        <v>24</v>
      </c>
      <c r="B122" s="46">
        <v>10028</v>
      </c>
      <c r="C122" s="49">
        <v>312</v>
      </c>
      <c r="D122" s="48">
        <v>258</v>
      </c>
      <c r="E122" s="46">
        <v>51</v>
      </c>
      <c r="F122" s="50">
        <v>122969</v>
      </c>
      <c r="G122" s="51">
        <v>0.2092</v>
      </c>
      <c r="H122" s="51">
        <v>0.03</v>
      </c>
      <c r="I122" s="51">
        <v>0.76080000000000003</v>
      </c>
      <c r="J122" s="51">
        <v>0.85919999999999996</v>
      </c>
      <c r="K122" s="51">
        <v>1.5299999999999999E-2</v>
      </c>
      <c r="L122" s="51">
        <v>0</v>
      </c>
      <c r="M122" s="51">
        <v>9.8199999999999996E-2</v>
      </c>
      <c r="N122" s="51">
        <v>0</v>
      </c>
      <c r="O122" s="51">
        <v>9.5999999999999992E-3</v>
      </c>
      <c r="P122" s="51">
        <v>1.77E-2</v>
      </c>
      <c r="Q122" s="51">
        <v>2.7000000000000001E-3</v>
      </c>
      <c r="R122" s="51">
        <v>1.49E-2</v>
      </c>
    </row>
    <row r="123" spans="1:18" ht="13" x14ac:dyDescent="0.15">
      <c r="A123" s="12" t="s">
        <v>25</v>
      </c>
      <c r="B123" s="46">
        <v>10302</v>
      </c>
      <c r="C123" s="49">
        <v>310</v>
      </c>
      <c r="D123" s="48">
        <v>261</v>
      </c>
      <c r="E123" s="46">
        <v>74</v>
      </c>
      <c r="F123" s="50">
        <v>66096</v>
      </c>
      <c r="G123" s="51">
        <v>0.27879999999999999</v>
      </c>
      <c r="H123" s="51">
        <v>0.12280000000000001</v>
      </c>
      <c r="I123" s="51">
        <v>0.59840000000000004</v>
      </c>
      <c r="J123" s="51">
        <v>0.58420000000000005</v>
      </c>
      <c r="K123" s="51">
        <v>0.2198</v>
      </c>
      <c r="L123" s="51">
        <v>1.26E-2</v>
      </c>
      <c r="M123" s="51">
        <v>9.4299999999999995E-2</v>
      </c>
      <c r="N123" s="51">
        <v>1.1000000000000001E-3</v>
      </c>
      <c r="O123" s="51">
        <v>5.9299999999999999E-2</v>
      </c>
      <c r="P123" s="51">
        <v>2.8799999999999999E-2</v>
      </c>
      <c r="Q123" s="51">
        <v>1.15E-2</v>
      </c>
      <c r="R123" s="51">
        <v>1.7299999999999999E-2</v>
      </c>
    </row>
    <row r="124" spans="1:18" ht="13" x14ac:dyDescent="0.15">
      <c r="A124" s="12" t="s">
        <v>24</v>
      </c>
      <c r="B124" s="46">
        <v>10003</v>
      </c>
      <c r="C124" s="49">
        <v>302</v>
      </c>
      <c r="D124" s="48">
        <v>257</v>
      </c>
      <c r="E124" s="46">
        <v>58</v>
      </c>
      <c r="F124" s="50">
        <v>118161</v>
      </c>
      <c r="G124" s="51">
        <v>0.15570000000000001</v>
      </c>
      <c r="H124" s="51">
        <v>4.87E-2</v>
      </c>
      <c r="I124" s="51">
        <v>0.79559999999999997</v>
      </c>
      <c r="J124" s="51">
        <v>0.75370000000000004</v>
      </c>
      <c r="K124" s="51">
        <v>5.57E-2</v>
      </c>
      <c r="L124" s="51">
        <v>1.5E-3</v>
      </c>
      <c r="M124" s="51">
        <v>0.1447</v>
      </c>
      <c r="N124" s="51">
        <v>1.4E-3</v>
      </c>
      <c r="O124" s="51">
        <v>2.1399999999999999E-2</v>
      </c>
      <c r="P124" s="51">
        <v>2.1600000000000001E-2</v>
      </c>
      <c r="Q124" s="51">
        <v>3.3999999999999998E-3</v>
      </c>
      <c r="R124" s="51">
        <v>1.8200000000000001E-2</v>
      </c>
    </row>
    <row r="125" spans="1:18" ht="13" x14ac:dyDescent="0.15">
      <c r="A125" s="12" t="s">
        <v>26</v>
      </c>
      <c r="B125" s="46">
        <v>11228</v>
      </c>
      <c r="C125" s="49">
        <v>295</v>
      </c>
      <c r="D125" s="48">
        <v>254</v>
      </c>
      <c r="E125" s="46">
        <v>52</v>
      </c>
      <c r="F125" s="50">
        <v>72902</v>
      </c>
      <c r="G125" s="51">
        <v>0.27960000000000002</v>
      </c>
      <c r="H125" s="51">
        <v>0.32240000000000002</v>
      </c>
      <c r="I125" s="51">
        <v>0.39800000000000002</v>
      </c>
      <c r="J125" s="51">
        <v>0.53820000000000001</v>
      </c>
      <c r="K125" s="51">
        <v>1.29E-2</v>
      </c>
      <c r="L125" s="51">
        <v>1.6000000000000001E-3</v>
      </c>
      <c r="M125" s="51">
        <v>0.37469999999999998</v>
      </c>
      <c r="N125" s="51">
        <v>8.0000000000000004E-4</v>
      </c>
      <c r="O125" s="51">
        <v>4.8399999999999999E-2</v>
      </c>
      <c r="P125" s="51">
        <v>2.35E-2</v>
      </c>
      <c r="Q125" s="51">
        <v>7.6E-3</v>
      </c>
      <c r="R125" s="51">
        <v>1.5800000000000002E-2</v>
      </c>
    </row>
    <row r="126" spans="1:18" ht="13" x14ac:dyDescent="0.15">
      <c r="A126" s="12" t="s">
        <v>23</v>
      </c>
      <c r="B126" s="46">
        <v>11379</v>
      </c>
      <c r="C126" s="49">
        <v>295</v>
      </c>
      <c r="D126" s="48">
        <v>240</v>
      </c>
      <c r="E126" s="46">
        <v>55</v>
      </c>
      <c r="F126" s="50">
        <v>83883</v>
      </c>
      <c r="G126" s="51">
        <v>0.30130000000000001</v>
      </c>
      <c r="H126" s="51">
        <v>0.18959999999999999</v>
      </c>
      <c r="I126" s="51">
        <v>0.5091</v>
      </c>
      <c r="J126" s="51">
        <v>0.77839999999999998</v>
      </c>
      <c r="K126" s="51">
        <v>1.11E-2</v>
      </c>
      <c r="L126" s="51">
        <v>3.0999999999999999E-3</v>
      </c>
      <c r="M126" s="51">
        <v>0.1103</v>
      </c>
      <c r="N126" s="51">
        <v>0</v>
      </c>
      <c r="O126" s="51">
        <v>7.1300000000000002E-2</v>
      </c>
      <c r="P126" s="51">
        <v>2.5899999999999999E-2</v>
      </c>
      <c r="Q126" s="51">
        <v>1.11E-2</v>
      </c>
      <c r="R126" s="51">
        <v>1.4800000000000001E-2</v>
      </c>
    </row>
    <row r="127" spans="1:18" ht="13" x14ac:dyDescent="0.15">
      <c r="A127" s="12" t="s">
        <v>26</v>
      </c>
      <c r="B127" s="46">
        <v>11215</v>
      </c>
      <c r="C127" s="49">
        <v>291</v>
      </c>
      <c r="D127" s="48">
        <v>242</v>
      </c>
      <c r="E127" s="46">
        <v>63</v>
      </c>
      <c r="F127" s="50">
        <v>132091</v>
      </c>
      <c r="G127" s="51">
        <v>0.17330000000000001</v>
      </c>
      <c r="H127" s="51">
        <v>5.2699999999999997E-2</v>
      </c>
      <c r="I127" s="51">
        <v>0.77400000000000002</v>
      </c>
      <c r="J127" s="51">
        <v>0.77280000000000004</v>
      </c>
      <c r="K127" s="51">
        <v>4.5999999999999999E-2</v>
      </c>
      <c r="L127" s="51">
        <v>1.6000000000000001E-3</v>
      </c>
      <c r="M127" s="51">
        <v>8.1299999999999997E-2</v>
      </c>
      <c r="N127" s="51">
        <v>0</v>
      </c>
      <c r="O127" s="51">
        <v>4.2999999999999997E-2</v>
      </c>
      <c r="P127" s="51">
        <v>5.5399999999999998E-2</v>
      </c>
      <c r="Q127" s="51">
        <v>6.0000000000000001E-3</v>
      </c>
      <c r="R127" s="51">
        <v>4.9399999999999999E-2</v>
      </c>
    </row>
    <row r="128" spans="1:18" ht="13" x14ac:dyDescent="0.15">
      <c r="A128" s="12" t="s">
        <v>23</v>
      </c>
      <c r="B128" s="46">
        <v>11693</v>
      </c>
      <c r="C128" s="49">
        <v>273</v>
      </c>
      <c r="D128" s="48">
        <v>214</v>
      </c>
      <c r="E128" s="46">
        <v>41</v>
      </c>
      <c r="F128" s="50">
        <v>60569</v>
      </c>
      <c r="G128" s="51">
        <v>0.2218</v>
      </c>
      <c r="H128" s="51">
        <v>0.1757</v>
      </c>
      <c r="I128" s="51">
        <v>0.60250000000000004</v>
      </c>
      <c r="J128" s="51">
        <v>0.61270000000000002</v>
      </c>
      <c r="K128" s="51">
        <v>0.2185</v>
      </c>
      <c r="L128" s="51">
        <v>0</v>
      </c>
      <c r="M128" s="51">
        <v>4.41E-2</v>
      </c>
      <c r="N128" s="51">
        <v>0</v>
      </c>
      <c r="O128" s="51">
        <v>7.51E-2</v>
      </c>
      <c r="P128" s="51">
        <v>4.9599999999999998E-2</v>
      </c>
      <c r="Q128" s="51">
        <v>3.3099999999999997E-2</v>
      </c>
      <c r="R128" s="51">
        <v>1.6500000000000001E-2</v>
      </c>
    </row>
    <row r="129" spans="1:18" ht="13" x14ac:dyDescent="0.15">
      <c r="A129" s="12" t="s">
        <v>23</v>
      </c>
      <c r="B129" s="46">
        <v>11694</v>
      </c>
      <c r="C129" s="49">
        <v>271</v>
      </c>
      <c r="D129" s="48">
        <v>216</v>
      </c>
      <c r="E129" s="46">
        <v>48</v>
      </c>
      <c r="F129" s="50">
        <v>84485</v>
      </c>
      <c r="G129" s="51">
        <v>0.14549999999999999</v>
      </c>
      <c r="H129" s="51">
        <v>6.7900000000000002E-2</v>
      </c>
      <c r="I129" s="51">
        <v>0.78649999999999998</v>
      </c>
      <c r="J129" s="51">
        <v>0.82050000000000001</v>
      </c>
      <c r="K129" s="51">
        <v>6.5500000000000003E-2</v>
      </c>
      <c r="L129" s="51">
        <v>1.0200000000000001E-2</v>
      </c>
      <c r="M129" s="51">
        <v>2.92E-2</v>
      </c>
      <c r="N129" s="51">
        <v>0</v>
      </c>
      <c r="O129" s="51">
        <v>6.3100000000000003E-2</v>
      </c>
      <c r="P129" s="51">
        <v>1.14E-2</v>
      </c>
      <c r="Q129" s="51">
        <v>0</v>
      </c>
      <c r="R129" s="51">
        <v>1.14E-2</v>
      </c>
    </row>
    <row r="130" spans="1:18" ht="13" x14ac:dyDescent="0.15">
      <c r="A130" s="12" t="s">
        <v>23</v>
      </c>
      <c r="B130" s="46">
        <v>11427</v>
      </c>
      <c r="C130" s="49">
        <v>249</v>
      </c>
      <c r="D130" s="48">
        <v>196</v>
      </c>
      <c r="E130" s="46">
        <v>38</v>
      </c>
      <c r="F130" s="50">
        <v>79385</v>
      </c>
      <c r="G130" s="51">
        <v>0.32219999999999999</v>
      </c>
      <c r="H130" s="51">
        <v>0.23619999999999999</v>
      </c>
      <c r="I130" s="51">
        <v>0.44159999999999999</v>
      </c>
      <c r="J130" s="51">
        <v>0.26800000000000002</v>
      </c>
      <c r="K130" s="51">
        <v>0.2082</v>
      </c>
      <c r="L130" s="51">
        <v>1.2E-2</v>
      </c>
      <c r="M130" s="51">
        <v>0.33700000000000002</v>
      </c>
      <c r="N130" s="51">
        <v>0</v>
      </c>
      <c r="O130" s="51">
        <v>0.12670000000000001</v>
      </c>
      <c r="P130" s="51">
        <v>4.82E-2</v>
      </c>
      <c r="Q130" s="51">
        <v>2.58E-2</v>
      </c>
      <c r="R130" s="51">
        <v>2.24E-2</v>
      </c>
    </row>
    <row r="131" spans="1:18" ht="13" x14ac:dyDescent="0.15">
      <c r="A131" s="12" t="s">
        <v>24</v>
      </c>
      <c r="B131" s="46">
        <v>10038</v>
      </c>
      <c r="C131" s="49">
        <v>233</v>
      </c>
      <c r="D131" s="48">
        <v>184</v>
      </c>
      <c r="E131" s="46">
        <v>16</v>
      </c>
      <c r="F131" s="50">
        <v>95702</v>
      </c>
      <c r="G131" s="51">
        <v>0.2019</v>
      </c>
      <c r="H131" s="51">
        <v>0.1961</v>
      </c>
      <c r="I131" s="51">
        <v>0.60209999999999997</v>
      </c>
      <c r="J131" s="51">
        <v>0.53090000000000004</v>
      </c>
      <c r="K131" s="51">
        <v>9.3299999999999994E-2</v>
      </c>
      <c r="L131" s="51">
        <v>2.5000000000000001E-3</v>
      </c>
      <c r="M131" s="51">
        <v>0.29770000000000002</v>
      </c>
      <c r="N131" s="51">
        <v>0</v>
      </c>
      <c r="O131" s="51">
        <v>2.5600000000000001E-2</v>
      </c>
      <c r="P131" s="51">
        <v>0.05</v>
      </c>
      <c r="Q131" s="51">
        <v>3.8E-3</v>
      </c>
      <c r="R131" s="51">
        <v>4.6199999999999998E-2</v>
      </c>
    </row>
    <row r="132" spans="1:18" ht="13" x14ac:dyDescent="0.15">
      <c r="A132" s="12" t="s">
        <v>25</v>
      </c>
      <c r="B132" s="46">
        <v>10312</v>
      </c>
      <c r="C132" s="49">
        <v>218</v>
      </c>
      <c r="D132" s="48">
        <v>179</v>
      </c>
      <c r="E132" s="46">
        <v>57</v>
      </c>
      <c r="F132" s="50">
        <v>97407</v>
      </c>
      <c r="G132" s="51">
        <v>0.1323</v>
      </c>
      <c r="H132" s="51">
        <v>6.4399999999999999E-2</v>
      </c>
      <c r="I132" s="51">
        <v>0.80330000000000001</v>
      </c>
      <c r="J132" s="51">
        <v>0.91620000000000001</v>
      </c>
      <c r="K132" s="51">
        <v>9.1000000000000004E-3</v>
      </c>
      <c r="L132" s="51">
        <v>1.5E-3</v>
      </c>
      <c r="M132" s="51">
        <v>5.3400000000000003E-2</v>
      </c>
      <c r="N132" s="51">
        <v>8.9999999999999998E-4</v>
      </c>
      <c r="O132" s="51">
        <v>8.6E-3</v>
      </c>
      <c r="P132" s="51">
        <v>1.03E-2</v>
      </c>
      <c r="Q132" s="51">
        <v>2.0000000000000001E-4</v>
      </c>
      <c r="R132" s="51">
        <v>1.01E-2</v>
      </c>
    </row>
    <row r="133" spans="1:18" ht="13" x14ac:dyDescent="0.15">
      <c r="A133" s="12" t="s">
        <v>23</v>
      </c>
      <c r="B133" s="46">
        <v>11361</v>
      </c>
      <c r="C133" s="49">
        <v>217</v>
      </c>
      <c r="D133" s="48">
        <v>177</v>
      </c>
      <c r="E133" s="46">
        <v>33</v>
      </c>
      <c r="F133" s="50">
        <v>87892</v>
      </c>
      <c r="G133" s="51">
        <v>0.27850000000000003</v>
      </c>
      <c r="H133" s="51">
        <v>0.28239999999999998</v>
      </c>
      <c r="I133" s="51">
        <v>0.43909999999999999</v>
      </c>
      <c r="J133" s="51">
        <v>0.48530000000000001</v>
      </c>
      <c r="K133" s="51">
        <v>4.3499999999999997E-2</v>
      </c>
      <c r="L133" s="51">
        <v>2.9999999999999997E-4</v>
      </c>
      <c r="M133" s="51">
        <v>0.41349999999999998</v>
      </c>
      <c r="N133" s="51">
        <v>0</v>
      </c>
      <c r="O133" s="51">
        <v>4.2999999999999997E-2</v>
      </c>
      <c r="P133" s="51">
        <v>1.44E-2</v>
      </c>
      <c r="Q133" s="51">
        <v>4.0000000000000001E-3</v>
      </c>
      <c r="R133" s="51">
        <v>1.04E-2</v>
      </c>
    </row>
    <row r="134" spans="1:18" ht="13" x14ac:dyDescent="0.15">
      <c r="A134" s="12" t="s">
        <v>22</v>
      </c>
      <c r="B134" s="46">
        <v>10471</v>
      </c>
      <c r="C134" s="49">
        <v>216</v>
      </c>
      <c r="D134" s="48">
        <v>174</v>
      </c>
      <c r="E134" s="46">
        <v>44</v>
      </c>
      <c r="F134" s="50">
        <v>88722</v>
      </c>
      <c r="G134" s="51">
        <v>0.23849999999999999</v>
      </c>
      <c r="H134" s="51">
        <v>0.1096</v>
      </c>
      <c r="I134" s="51">
        <v>0.65200000000000002</v>
      </c>
      <c r="J134" s="51">
        <v>0.67930000000000001</v>
      </c>
      <c r="K134" s="51">
        <v>0.1119</v>
      </c>
      <c r="L134" s="51">
        <v>1.5E-3</v>
      </c>
      <c r="M134" s="51">
        <v>5.6500000000000002E-2</v>
      </c>
      <c r="N134" s="51">
        <v>0</v>
      </c>
      <c r="O134" s="51">
        <v>0.10489999999999999</v>
      </c>
      <c r="P134" s="51">
        <v>4.58E-2</v>
      </c>
      <c r="Q134" s="51">
        <v>1.46E-2</v>
      </c>
      <c r="R134" s="51">
        <v>3.1199999999999999E-2</v>
      </c>
    </row>
    <row r="135" spans="1:18" ht="13" x14ac:dyDescent="0.15">
      <c r="A135" s="12" t="s">
        <v>23</v>
      </c>
      <c r="B135" s="46">
        <v>11428</v>
      </c>
      <c r="C135" s="49">
        <v>203</v>
      </c>
      <c r="D135" s="48">
        <v>158</v>
      </c>
      <c r="E135" s="46">
        <v>29</v>
      </c>
      <c r="F135" s="50">
        <v>78368</v>
      </c>
      <c r="G135" s="51">
        <v>0.23469999999999999</v>
      </c>
      <c r="H135" s="51">
        <v>0.20480000000000001</v>
      </c>
      <c r="I135" s="51">
        <v>0.5605</v>
      </c>
      <c r="J135" s="51">
        <v>0.20979999999999999</v>
      </c>
      <c r="K135" s="51">
        <v>0.21410000000000001</v>
      </c>
      <c r="L135" s="51">
        <v>4.1000000000000003E-3</v>
      </c>
      <c r="M135" s="51">
        <v>0.26150000000000001</v>
      </c>
      <c r="N135" s="51">
        <v>2.3E-3</v>
      </c>
      <c r="O135" s="51">
        <v>0.1968</v>
      </c>
      <c r="P135" s="51">
        <v>0.1115</v>
      </c>
      <c r="Q135" s="51">
        <v>6.5699999999999995E-2</v>
      </c>
      <c r="R135" s="51">
        <v>4.58E-2</v>
      </c>
    </row>
    <row r="136" spans="1:18" ht="13" x14ac:dyDescent="0.15">
      <c r="A136" s="12" t="s">
        <v>24</v>
      </c>
      <c r="B136" s="46">
        <v>10014</v>
      </c>
      <c r="C136" s="49">
        <v>201</v>
      </c>
      <c r="D136" s="48">
        <v>169</v>
      </c>
      <c r="E136" s="46">
        <v>30</v>
      </c>
      <c r="F136" s="50">
        <v>133501</v>
      </c>
      <c r="G136" s="51">
        <v>0.13320000000000001</v>
      </c>
      <c r="H136" s="51">
        <v>7.7999999999999996E-3</v>
      </c>
      <c r="I136" s="51">
        <v>0.85899999999999999</v>
      </c>
      <c r="J136" s="51">
        <v>0.88919999999999999</v>
      </c>
      <c r="K136" s="51">
        <v>1.3899999999999999E-2</v>
      </c>
      <c r="L136" s="51">
        <v>0</v>
      </c>
      <c r="M136" s="51">
        <v>4.82E-2</v>
      </c>
      <c r="N136" s="51">
        <v>0</v>
      </c>
      <c r="O136" s="51">
        <v>9.9000000000000008E-3</v>
      </c>
      <c r="P136" s="51">
        <v>3.8699999999999998E-2</v>
      </c>
      <c r="Q136" s="51">
        <v>4.0000000000000001E-3</v>
      </c>
      <c r="R136" s="51">
        <v>3.4700000000000002E-2</v>
      </c>
    </row>
    <row r="137" spans="1:18" ht="13" x14ac:dyDescent="0.15">
      <c r="A137" s="12" t="s">
        <v>24</v>
      </c>
      <c r="B137" s="46">
        <v>10021</v>
      </c>
      <c r="C137" s="49">
        <v>200</v>
      </c>
      <c r="D137" s="48">
        <v>171</v>
      </c>
      <c r="E137" s="46">
        <v>33</v>
      </c>
      <c r="F137" s="50">
        <v>122169</v>
      </c>
      <c r="G137" s="51">
        <v>0.18479999999999999</v>
      </c>
      <c r="H137" s="51">
        <v>3.9899999999999998E-2</v>
      </c>
      <c r="I137" s="51">
        <v>0.77529999999999999</v>
      </c>
      <c r="J137" s="51">
        <v>0.84489999999999998</v>
      </c>
      <c r="K137" s="51">
        <v>6.6E-3</v>
      </c>
      <c r="L137" s="51">
        <v>3.8E-3</v>
      </c>
      <c r="M137" s="51">
        <v>8.5900000000000004E-2</v>
      </c>
      <c r="N137" s="51">
        <v>2.0999999999999999E-3</v>
      </c>
      <c r="O137" s="51">
        <v>3.0599999999999999E-2</v>
      </c>
      <c r="P137" s="51">
        <v>2.6100000000000002E-2</v>
      </c>
      <c r="Q137" s="51">
        <v>4.1999999999999997E-3</v>
      </c>
      <c r="R137" s="51">
        <v>2.1899999999999999E-2</v>
      </c>
    </row>
    <row r="138" spans="1:18" ht="13" x14ac:dyDescent="0.15">
      <c r="A138" s="12" t="s">
        <v>23</v>
      </c>
      <c r="B138" s="46">
        <v>11411</v>
      </c>
      <c r="C138" s="49">
        <v>199</v>
      </c>
      <c r="D138" s="48">
        <v>151</v>
      </c>
      <c r="E138" s="46">
        <v>22</v>
      </c>
      <c r="F138" s="50">
        <v>98207</v>
      </c>
      <c r="G138" s="51">
        <v>0.14530000000000001</v>
      </c>
      <c r="H138" s="51">
        <v>5.7799999999999997E-2</v>
      </c>
      <c r="I138" s="51">
        <v>0.79690000000000005</v>
      </c>
      <c r="J138" s="51">
        <v>3.2399999999999998E-2</v>
      </c>
      <c r="K138" s="51">
        <v>0.92849999999999999</v>
      </c>
      <c r="L138" s="51">
        <v>6.9999999999999999E-4</v>
      </c>
      <c r="M138" s="51">
        <v>2.7000000000000001E-3</v>
      </c>
      <c r="N138" s="51">
        <v>0</v>
      </c>
      <c r="O138" s="51">
        <v>2.1299999999999999E-2</v>
      </c>
      <c r="P138" s="51">
        <v>1.44E-2</v>
      </c>
      <c r="Q138" s="51">
        <v>8.5000000000000006E-3</v>
      </c>
      <c r="R138" s="51">
        <v>5.8999999999999999E-3</v>
      </c>
    </row>
    <row r="139" spans="1:18" ht="13" x14ac:dyDescent="0.15">
      <c r="A139" s="12" t="s">
        <v>24</v>
      </c>
      <c r="B139" s="46">
        <v>10065</v>
      </c>
      <c r="C139" s="49">
        <v>197</v>
      </c>
      <c r="D139" s="48">
        <v>168</v>
      </c>
      <c r="E139" s="46">
        <v>34</v>
      </c>
      <c r="F139" s="50">
        <v>148441</v>
      </c>
      <c r="G139" s="51">
        <v>0.2145</v>
      </c>
      <c r="H139" s="51">
        <v>5.5199999999999999E-2</v>
      </c>
      <c r="I139" s="51">
        <v>0.73029999999999995</v>
      </c>
      <c r="J139" s="51">
        <v>0.84140000000000004</v>
      </c>
      <c r="K139" s="51">
        <v>2.3400000000000001E-2</v>
      </c>
      <c r="L139" s="51">
        <v>2.9999999999999997E-4</v>
      </c>
      <c r="M139" s="51">
        <v>0.11459999999999999</v>
      </c>
      <c r="N139" s="51">
        <v>0</v>
      </c>
      <c r="O139" s="51">
        <v>5.4999999999999997E-3</v>
      </c>
      <c r="P139" s="51">
        <v>1.4800000000000001E-2</v>
      </c>
      <c r="Q139" s="51">
        <v>1.1000000000000001E-3</v>
      </c>
      <c r="R139" s="51">
        <v>1.37E-2</v>
      </c>
    </row>
    <row r="140" spans="1:18" ht="13" x14ac:dyDescent="0.15">
      <c r="A140" s="12" t="s">
        <v>23</v>
      </c>
      <c r="B140" s="46">
        <v>11414</v>
      </c>
      <c r="C140" s="49">
        <v>195</v>
      </c>
      <c r="D140" s="48">
        <v>155</v>
      </c>
      <c r="E140" s="46">
        <v>33</v>
      </c>
      <c r="F140" s="50">
        <v>75471</v>
      </c>
      <c r="G140" s="51">
        <v>0.2235</v>
      </c>
      <c r="H140" s="51">
        <v>0.1022</v>
      </c>
      <c r="I140" s="51">
        <v>0.67430000000000001</v>
      </c>
      <c r="J140" s="51">
        <v>0.80500000000000005</v>
      </c>
      <c r="K140" s="51">
        <v>2.64E-2</v>
      </c>
      <c r="L140" s="51">
        <v>0</v>
      </c>
      <c r="M140" s="51">
        <v>4.2299999999999997E-2</v>
      </c>
      <c r="N140" s="51">
        <v>0</v>
      </c>
      <c r="O140" s="51">
        <v>7.0900000000000005E-2</v>
      </c>
      <c r="P140" s="51">
        <v>5.5500000000000001E-2</v>
      </c>
      <c r="Q140" s="51">
        <v>2.9399999999999999E-2</v>
      </c>
      <c r="R140" s="51">
        <v>2.6100000000000002E-2</v>
      </c>
    </row>
    <row r="141" spans="1:18" ht="13" x14ac:dyDescent="0.15">
      <c r="A141" s="12" t="s">
        <v>23</v>
      </c>
      <c r="B141" s="46">
        <v>11357</v>
      </c>
      <c r="C141" s="49">
        <v>194</v>
      </c>
      <c r="D141" s="48">
        <v>158</v>
      </c>
      <c r="E141" s="46">
        <v>24</v>
      </c>
      <c r="F141" s="50">
        <v>85818</v>
      </c>
      <c r="G141" s="51">
        <v>0.25769999999999998</v>
      </c>
      <c r="H141" s="51">
        <v>0.2356</v>
      </c>
      <c r="I141" s="51">
        <v>0.50660000000000005</v>
      </c>
      <c r="J141" s="51">
        <v>0.68579999999999997</v>
      </c>
      <c r="K141" s="51">
        <v>6.1999999999999998E-3</v>
      </c>
      <c r="L141" s="51">
        <v>1E-3</v>
      </c>
      <c r="M141" s="51">
        <v>0.23269999999999999</v>
      </c>
      <c r="N141" s="51">
        <v>4.0000000000000002E-4</v>
      </c>
      <c r="O141" s="51">
        <v>4.9099999999999998E-2</v>
      </c>
      <c r="P141" s="51">
        <v>2.4799999999999999E-2</v>
      </c>
      <c r="Q141" s="51">
        <v>6.1999999999999998E-3</v>
      </c>
      <c r="R141" s="51">
        <v>1.8700000000000001E-2</v>
      </c>
    </row>
    <row r="142" spans="1:18" ht="13" x14ac:dyDescent="0.15">
      <c r="A142" s="12" t="s">
        <v>24</v>
      </c>
      <c r="B142" s="46">
        <v>10010</v>
      </c>
      <c r="C142" s="49">
        <v>190</v>
      </c>
      <c r="D142" s="48">
        <v>142</v>
      </c>
      <c r="E142" s="46">
        <v>19</v>
      </c>
      <c r="F142" s="50">
        <v>132988</v>
      </c>
      <c r="G142" s="51">
        <v>0.18970000000000001</v>
      </c>
      <c r="H142" s="51">
        <v>6.6299999999999998E-2</v>
      </c>
      <c r="I142" s="51">
        <v>0.74399999999999999</v>
      </c>
      <c r="J142" s="51">
        <v>0.69599999999999995</v>
      </c>
      <c r="K142" s="51">
        <v>9.3799999999999994E-2</v>
      </c>
      <c r="L142" s="51">
        <v>0</v>
      </c>
      <c r="M142" s="51">
        <v>0.16439999999999999</v>
      </c>
      <c r="N142" s="51">
        <v>0</v>
      </c>
      <c r="O142" s="51">
        <v>1.9E-2</v>
      </c>
      <c r="P142" s="51">
        <v>2.6800000000000001E-2</v>
      </c>
      <c r="Q142" s="51">
        <v>5.5999999999999999E-3</v>
      </c>
      <c r="R142" s="51">
        <v>2.1299999999999999E-2</v>
      </c>
    </row>
    <row r="143" spans="1:18" ht="13" x14ac:dyDescent="0.15">
      <c r="A143" s="12" t="s">
        <v>23</v>
      </c>
      <c r="B143" s="46">
        <v>11364</v>
      </c>
      <c r="C143" s="49">
        <v>173</v>
      </c>
      <c r="D143" s="48">
        <v>148</v>
      </c>
      <c r="E143" s="46">
        <v>36</v>
      </c>
      <c r="F143" s="50">
        <v>82028</v>
      </c>
      <c r="G143" s="51">
        <v>0.26779999999999998</v>
      </c>
      <c r="H143" s="51">
        <v>0.30859999999999999</v>
      </c>
      <c r="I143" s="51">
        <v>0.42359999999999998</v>
      </c>
      <c r="J143" s="51">
        <v>0.40029999999999999</v>
      </c>
      <c r="K143" s="51">
        <v>3.8199999999999998E-2</v>
      </c>
      <c r="L143" s="51">
        <v>8.3000000000000001E-3</v>
      </c>
      <c r="M143" s="51">
        <v>0.50280000000000002</v>
      </c>
      <c r="N143" s="51">
        <v>1E-4</v>
      </c>
      <c r="O143" s="51">
        <v>3.0499999999999999E-2</v>
      </c>
      <c r="P143" s="51">
        <v>1.9699999999999999E-2</v>
      </c>
      <c r="Q143" s="51">
        <v>1.4E-3</v>
      </c>
      <c r="R143" s="51">
        <v>1.83E-2</v>
      </c>
    </row>
    <row r="144" spans="1:18" ht="13" x14ac:dyDescent="0.15">
      <c r="A144" s="12" t="s">
        <v>24</v>
      </c>
      <c r="B144" s="46">
        <v>10012</v>
      </c>
      <c r="C144" s="49">
        <v>169</v>
      </c>
      <c r="D144" s="48">
        <v>134</v>
      </c>
      <c r="E144" s="46">
        <v>29</v>
      </c>
      <c r="F144" s="50">
        <v>106467</v>
      </c>
      <c r="G144" s="51">
        <v>0.1709</v>
      </c>
      <c r="H144" s="51">
        <v>7.5399999999999995E-2</v>
      </c>
      <c r="I144" s="51">
        <v>0.75370000000000004</v>
      </c>
      <c r="J144" s="51">
        <v>0.73629999999999995</v>
      </c>
      <c r="K144" s="51">
        <v>2.6800000000000001E-2</v>
      </c>
      <c r="L144" s="51">
        <v>0</v>
      </c>
      <c r="M144" s="51">
        <v>0.1822</v>
      </c>
      <c r="N144" s="51">
        <v>0</v>
      </c>
      <c r="O144" s="51">
        <v>2.0199999999999999E-2</v>
      </c>
      <c r="P144" s="51">
        <v>3.4500000000000003E-2</v>
      </c>
      <c r="Q144" s="51">
        <v>1.8E-3</v>
      </c>
      <c r="R144" s="51">
        <v>3.27E-2</v>
      </c>
    </row>
    <row r="145" spans="1:18" ht="13" x14ac:dyDescent="0.15">
      <c r="A145" s="12" t="s">
        <v>24</v>
      </c>
      <c r="B145" s="46">
        <v>10013</v>
      </c>
      <c r="C145" s="49">
        <v>165</v>
      </c>
      <c r="D145" s="48">
        <v>137</v>
      </c>
      <c r="E145" s="46">
        <v>27</v>
      </c>
      <c r="F145" s="50">
        <v>113191</v>
      </c>
      <c r="G145" s="51">
        <v>0.161</v>
      </c>
      <c r="H145" s="51">
        <v>0.19389999999999999</v>
      </c>
      <c r="I145" s="51">
        <v>0.64510000000000001</v>
      </c>
      <c r="J145" s="51">
        <v>0.58040000000000003</v>
      </c>
      <c r="K145" s="51">
        <v>3.8100000000000002E-2</v>
      </c>
      <c r="L145" s="51">
        <v>3.2000000000000002E-3</v>
      </c>
      <c r="M145" s="51">
        <v>0.31419999999999998</v>
      </c>
      <c r="N145" s="51">
        <v>0</v>
      </c>
      <c r="O145" s="51">
        <v>2.5999999999999999E-2</v>
      </c>
      <c r="P145" s="51">
        <v>3.8100000000000002E-2</v>
      </c>
      <c r="Q145" s="51">
        <v>4.4999999999999997E-3</v>
      </c>
      <c r="R145" s="51">
        <v>3.3599999999999998E-2</v>
      </c>
    </row>
    <row r="146" spans="1:18" ht="13" x14ac:dyDescent="0.15">
      <c r="A146" s="12" t="s">
        <v>24</v>
      </c>
      <c r="B146" s="46">
        <v>10022</v>
      </c>
      <c r="C146" s="49">
        <v>162</v>
      </c>
      <c r="D146" s="48">
        <v>136</v>
      </c>
      <c r="E146" s="46">
        <v>25</v>
      </c>
      <c r="F146" s="50">
        <v>150718</v>
      </c>
      <c r="G146" s="51">
        <v>0.1933</v>
      </c>
      <c r="H146" s="51">
        <v>4.19E-2</v>
      </c>
      <c r="I146" s="51">
        <v>0.76480000000000004</v>
      </c>
      <c r="J146" s="51">
        <v>0.8327</v>
      </c>
      <c r="K146" s="51">
        <v>1.5100000000000001E-2</v>
      </c>
      <c r="L146" s="51">
        <v>2.5000000000000001E-3</v>
      </c>
      <c r="M146" s="51">
        <v>0.1205</v>
      </c>
      <c r="N146" s="51">
        <v>0</v>
      </c>
      <c r="O146" s="51">
        <v>7.4999999999999997E-3</v>
      </c>
      <c r="P146" s="51">
        <v>2.18E-2</v>
      </c>
      <c r="Q146" s="51">
        <v>1.9E-3</v>
      </c>
      <c r="R146" s="51">
        <v>1.9900000000000001E-2</v>
      </c>
    </row>
    <row r="147" spans="1:18" ht="13" x14ac:dyDescent="0.15">
      <c r="A147" s="12" t="s">
        <v>24</v>
      </c>
      <c r="B147" s="46">
        <v>10044</v>
      </c>
      <c r="C147" s="49">
        <v>155</v>
      </c>
      <c r="D147" s="48">
        <v>125</v>
      </c>
      <c r="E147" s="46">
        <v>5</v>
      </c>
      <c r="F147" s="50">
        <v>104808</v>
      </c>
      <c r="G147" s="51">
        <v>0.34720000000000001</v>
      </c>
      <c r="H147" s="51">
        <v>0.17849999999999999</v>
      </c>
      <c r="I147" s="51">
        <v>0.4743</v>
      </c>
      <c r="J147" s="51">
        <v>0.42930000000000001</v>
      </c>
      <c r="K147" s="51">
        <v>0.126</v>
      </c>
      <c r="L147" s="51">
        <v>0</v>
      </c>
      <c r="M147" s="51">
        <v>0.34279999999999999</v>
      </c>
      <c r="N147" s="51">
        <v>0</v>
      </c>
      <c r="O147" s="51">
        <v>4.6100000000000002E-2</v>
      </c>
      <c r="P147" s="51">
        <v>5.5800000000000002E-2</v>
      </c>
      <c r="Q147" s="51">
        <v>2.3300000000000001E-2</v>
      </c>
      <c r="R147" s="51">
        <v>3.2500000000000001E-2</v>
      </c>
    </row>
    <row r="148" spans="1:18" ht="13" x14ac:dyDescent="0.15">
      <c r="A148" s="12" t="s">
        <v>24</v>
      </c>
      <c r="B148" s="46">
        <v>10018</v>
      </c>
      <c r="C148" s="49">
        <v>133</v>
      </c>
      <c r="D148" s="48">
        <v>98</v>
      </c>
      <c r="E148" s="46">
        <v>28</v>
      </c>
      <c r="F148" s="50">
        <v>122484</v>
      </c>
      <c r="G148" s="51">
        <v>0.24429999999999999</v>
      </c>
      <c r="H148" s="51">
        <v>0.16159999999999999</v>
      </c>
      <c r="I148" s="51">
        <v>0.59419999999999995</v>
      </c>
      <c r="J148" s="51">
        <v>0.59530000000000005</v>
      </c>
      <c r="K148" s="51">
        <v>5.2499999999999998E-2</v>
      </c>
      <c r="L148" s="51">
        <v>1.9E-3</v>
      </c>
      <c r="M148" s="51">
        <v>0.27950000000000003</v>
      </c>
      <c r="N148" s="51">
        <v>0</v>
      </c>
      <c r="O148" s="51">
        <v>3.4000000000000002E-2</v>
      </c>
      <c r="P148" s="51">
        <v>3.6900000000000002E-2</v>
      </c>
      <c r="Q148" s="51">
        <v>2.5000000000000001E-3</v>
      </c>
      <c r="R148" s="51">
        <v>3.44E-2</v>
      </c>
    </row>
    <row r="149" spans="1:18" ht="13" x14ac:dyDescent="0.15">
      <c r="A149" s="12" t="s">
        <v>24</v>
      </c>
      <c r="B149" s="46">
        <v>10075</v>
      </c>
      <c r="C149" s="49">
        <v>128</v>
      </c>
      <c r="D149" s="48">
        <v>105</v>
      </c>
      <c r="E149" s="46">
        <v>21</v>
      </c>
      <c r="F149" s="50">
        <v>138640</v>
      </c>
      <c r="G149" s="51">
        <v>0.26329999999999998</v>
      </c>
      <c r="H149" s="51">
        <v>5.0700000000000002E-2</v>
      </c>
      <c r="I149" s="51">
        <v>0.68600000000000005</v>
      </c>
      <c r="J149" s="51">
        <v>0.82709999999999995</v>
      </c>
      <c r="K149" s="51">
        <v>3.1699999999999999E-2</v>
      </c>
      <c r="L149" s="51">
        <v>1.2800000000000001E-2</v>
      </c>
      <c r="M149" s="51">
        <v>6.1100000000000002E-2</v>
      </c>
      <c r="N149" s="51">
        <v>0</v>
      </c>
      <c r="O149" s="51">
        <v>3.44E-2</v>
      </c>
      <c r="P149" s="51">
        <v>3.3000000000000002E-2</v>
      </c>
      <c r="Q149" s="51">
        <v>0</v>
      </c>
      <c r="R149" s="51">
        <v>3.3000000000000002E-2</v>
      </c>
    </row>
    <row r="150" spans="1:18" ht="13" x14ac:dyDescent="0.15">
      <c r="A150" s="12" t="s">
        <v>25</v>
      </c>
      <c r="B150" s="46">
        <v>10308</v>
      </c>
      <c r="C150" s="49">
        <v>125</v>
      </c>
      <c r="D150" s="48">
        <v>97</v>
      </c>
      <c r="E150" s="46">
        <v>24</v>
      </c>
      <c r="F150" s="50">
        <v>103027</v>
      </c>
      <c r="G150" s="51">
        <v>0.13880000000000001</v>
      </c>
      <c r="H150" s="51">
        <v>7.7299999999999994E-2</v>
      </c>
      <c r="I150" s="51">
        <v>0.78390000000000004</v>
      </c>
      <c r="J150" s="51">
        <v>0.9254</v>
      </c>
      <c r="K150" s="51">
        <v>1.1900000000000001E-2</v>
      </c>
      <c r="L150" s="51">
        <v>8.9999999999999998E-4</v>
      </c>
      <c r="M150" s="51">
        <v>4.99E-2</v>
      </c>
      <c r="N150" s="51">
        <v>0</v>
      </c>
      <c r="O150" s="51">
        <v>6.6E-3</v>
      </c>
      <c r="P150" s="51">
        <v>5.1999999999999998E-3</v>
      </c>
      <c r="Q150" s="51">
        <v>8.0000000000000004E-4</v>
      </c>
      <c r="R150" s="51">
        <v>4.4000000000000003E-3</v>
      </c>
    </row>
    <row r="151" spans="1:18" ht="13" x14ac:dyDescent="0.15">
      <c r="A151" s="12" t="s">
        <v>23</v>
      </c>
      <c r="B151" s="46">
        <v>11366</v>
      </c>
      <c r="C151" s="49">
        <v>106</v>
      </c>
      <c r="D151" s="48">
        <v>88</v>
      </c>
      <c r="E151" s="46">
        <v>16</v>
      </c>
      <c r="F151" s="50">
        <v>84301</v>
      </c>
      <c r="G151" s="51">
        <v>0.34710000000000002</v>
      </c>
      <c r="H151" s="51">
        <v>0.30649999999999999</v>
      </c>
      <c r="I151" s="51">
        <v>0.34639999999999999</v>
      </c>
      <c r="J151" s="51">
        <v>0.41839999999999999</v>
      </c>
      <c r="K151" s="51">
        <v>5.8500000000000003E-2</v>
      </c>
      <c r="L151" s="51">
        <v>0</v>
      </c>
      <c r="M151" s="51">
        <v>0.44019999999999998</v>
      </c>
      <c r="N151" s="51">
        <v>0</v>
      </c>
      <c r="O151" s="51">
        <v>5.3100000000000001E-2</v>
      </c>
      <c r="P151" s="51">
        <v>2.9899999999999999E-2</v>
      </c>
      <c r="Q151" s="51">
        <v>1.1999999999999999E-3</v>
      </c>
      <c r="R151" s="51">
        <v>2.87E-2</v>
      </c>
    </row>
    <row r="152" spans="1:18" ht="13" x14ac:dyDescent="0.15">
      <c r="A152" s="12" t="s">
        <v>24</v>
      </c>
      <c r="B152" s="46">
        <v>10017</v>
      </c>
      <c r="C152" s="49">
        <v>97</v>
      </c>
      <c r="D152" s="48">
        <v>85</v>
      </c>
      <c r="E152" s="46">
        <v>17</v>
      </c>
      <c r="F152" s="50">
        <v>131045</v>
      </c>
      <c r="G152" s="51">
        <v>0.2334</v>
      </c>
      <c r="H152" s="51">
        <v>7.3599999999999999E-2</v>
      </c>
      <c r="I152" s="51">
        <v>0.69299999999999995</v>
      </c>
      <c r="J152" s="51">
        <v>0.74250000000000005</v>
      </c>
      <c r="K152" s="51">
        <v>1.9800000000000002E-2</v>
      </c>
      <c r="L152" s="51">
        <v>0</v>
      </c>
      <c r="M152" s="51">
        <v>0.21290000000000001</v>
      </c>
      <c r="N152" s="51">
        <v>0</v>
      </c>
      <c r="O152" s="51">
        <v>9.7000000000000003E-3</v>
      </c>
      <c r="P152" s="51">
        <v>1.52E-2</v>
      </c>
      <c r="Q152" s="51">
        <v>0</v>
      </c>
      <c r="R152" s="51">
        <v>1.52E-2</v>
      </c>
    </row>
    <row r="153" spans="1:18" ht="13" x14ac:dyDescent="0.15">
      <c r="A153" s="12" t="s">
        <v>23</v>
      </c>
      <c r="B153" s="46">
        <v>11426</v>
      </c>
      <c r="C153" s="49">
        <v>97</v>
      </c>
      <c r="D153" s="48">
        <v>80</v>
      </c>
      <c r="E153" s="46">
        <v>14</v>
      </c>
      <c r="F153" s="50">
        <v>98987</v>
      </c>
      <c r="G153" s="51">
        <v>0.3463</v>
      </c>
      <c r="H153" s="51">
        <v>0.22489999999999999</v>
      </c>
      <c r="I153" s="51">
        <v>0.4289</v>
      </c>
      <c r="J153" s="51">
        <v>0.37019999999999997</v>
      </c>
      <c r="K153" s="51">
        <v>6.0299999999999999E-2</v>
      </c>
      <c r="L153" s="51">
        <v>4.1999999999999997E-3</v>
      </c>
      <c r="M153" s="51">
        <v>0.43790000000000001</v>
      </c>
      <c r="N153" s="51">
        <v>0</v>
      </c>
      <c r="O153" s="51">
        <v>8.6900000000000005E-2</v>
      </c>
      <c r="P153" s="51">
        <v>4.0399999999999998E-2</v>
      </c>
      <c r="Q153" s="51">
        <v>1.77E-2</v>
      </c>
      <c r="R153" s="51">
        <v>2.2800000000000001E-2</v>
      </c>
    </row>
    <row r="154" spans="1:18" ht="13" x14ac:dyDescent="0.15">
      <c r="A154" s="12" t="s">
        <v>24</v>
      </c>
      <c r="B154" s="46">
        <v>10069</v>
      </c>
      <c r="C154" s="49">
        <v>83</v>
      </c>
      <c r="D154" s="48">
        <v>68</v>
      </c>
      <c r="E154" s="46">
        <v>19</v>
      </c>
      <c r="F154" s="50">
        <v>132500</v>
      </c>
      <c r="G154" s="51">
        <v>0.26889999999999997</v>
      </c>
      <c r="H154" s="51">
        <v>0.1321</v>
      </c>
      <c r="I154" s="51">
        <v>0.59899999999999998</v>
      </c>
      <c r="J154" s="51">
        <v>0.63029999999999997</v>
      </c>
      <c r="K154" s="51">
        <v>3.7699999999999997E-2</v>
      </c>
      <c r="L154" s="51">
        <v>0</v>
      </c>
      <c r="M154" s="51">
        <v>0.29330000000000001</v>
      </c>
      <c r="N154" s="51">
        <v>0</v>
      </c>
      <c r="O154" s="51">
        <v>0</v>
      </c>
      <c r="P154" s="51">
        <v>3.8699999999999998E-2</v>
      </c>
      <c r="Q154" s="51">
        <v>7.7999999999999996E-3</v>
      </c>
      <c r="R154" s="51">
        <v>3.09E-2</v>
      </c>
    </row>
    <row r="155" spans="1:18" ht="13" x14ac:dyDescent="0.15">
      <c r="A155" s="12" t="s">
        <v>24</v>
      </c>
      <c r="B155" s="46">
        <v>10005</v>
      </c>
      <c r="C155" s="49">
        <v>80</v>
      </c>
      <c r="D155" s="48">
        <v>69</v>
      </c>
      <c r="E155" s="46">
        <v>7</v>
      </c>
      <c r="F155" s="50">
        <v>189702</v>
      </c>
      <c r="G155" s="51">
        <v>0.21199999999999999</v>
      </c>
      <c r="H155" s="51">
        <v>2.63E-2</v>
      </c>
      <c r="I155" s="51">
        <v>0.76170000000000004</v>
      </c>
      <c r="J155" s="51">
        <v>0.75070000000000003</v>
      </c>
      <c r="K155" s="51">
        <v>1.0800000000000001E-2</v>
      </c>
      <c r="L155" s="51">
        <v>0</v>
      </c>
      <c r="M155" s="51">
        <v>0.17730000000000001</v>
      </c>
      <c r="N155" s="51">
        <v>0</v>
      </c>
      <c r="O155" s="51">
        <v>2.4899999999999999E-2</v>
      </c>
      <c r="P155" s="51">
        <v>3.6200000000000003E-2</v>
      </c>
      <c r="Q155" s="51">
        <v>1.8E-3</v>
      </c>
      <c r="R155" s="51">
        <v>3.44E-2</v>
      </c>
    </row>
    <row r="156" spans="1:18" ht="13" x14ac:dyDescent="0.15">
      <c r="A156" s="12" t="s">
        <v>23</v>
      </c>
      <c r="B156" s="46">
        <v>11360</v>
      </c>
      <c r="C156" s="49">
        <v>78</v>
      </c>
      <c r="D156" s="48">
        <v>64</v>
      </c>
      <c r="E156" s="46">
        <v>18</v>
      </c>
      <c r="F156" s="50">
        <v>83063</v>
      </c>
      <c r="G156" s="51">
        <v>0.26290000000000002</v>
      </c>
      <c r="H156" s="51">
        <v>0.2452</v>
      </c>
      <c r="I156" s="51">
        <v>0.4919</v>
      </c>
      <c r="J156" s="51">
        <v>0.57040000000000002</v>
      </c>
      <c r="K156" s="51">
        <v>1.1599999999999999E-2</v>
      </c>
      <c r="L156" s="51">
        <v>1.1999999999999999E-3</v>
      </c>
      <c r="M156" s="51">
        <v>0.37019999999999997</v>
      </c>
      <c r="N156" s="51">
        <v>0</v>
      </c>
      <c r="O156" s="51">
        <v>3.1300000000000001E-2</v>
      </c>
      <c r="P156" s="51">
        <v>1.54E-2</v>
      </c>
      <c r="Q156" s="51">
        <v>6.3E-3</v>
      </c>
      <c r="R156" s="51">
        <v>9.1000000000000004E-3</v>
      </c>
    </row>
    <row r="157" spans="1:18" ht="13" x14ac:dyDescent="0.15">
      <c r="A157" s="12" t="s">
        <v>24</v>
      </c>
      <c r="B157" s="46">
        <v>10280</v>
      </c>
      <c r="C157" s="49">
        <v>64</v>
      </c>
      <c r="D157" s="48">
        <v>50</v>
      </c>
      <c r="E157" s="46">
        <v>8</v>
      </c>
      <c r="F157" s="50">
        <v>182760</v>
      </c>
      <c r="G157" s="51">
        <v>0.30719999999999997</v>
      </c>
      <c r="H157" s="51">
        <v>4.8300000000000003E-2</v>
      </c>
      <c r="I157" s="51">
        <v>0.64449999999999996</v>
      </c>
      <c r="J157" s="51">
        <v>0.75149999999999995</v>
      </c>
      <c r="K157" s="51">
        <v>2.6700000000000002E-2</v>
      </c>
      <c r="L157" s="51">
        <v>9.7999999999999997E-3</v>
      </c>
      <c r="M157" s="51">
        <v>0.1653</v>
      </c>
      <c r="N157" s="51">
        <v>0</v>
      </c>
      <c r="O157" s="51">
        <v>8.0000000000000004E-4</v>
      </c>
      <c r="P157" s="51">
        <v>4.58E-2</v>
      </c>
      <c r="Q157" s="51">
        <v>0</v>
      </c>
      <c r="R157" s="51">
        <v>4.58E-2</v>
      </c>
    </row>
    <row r="158" spans="1:18" ht="13" x14ac:dyDescent="0.15">
      <c r="A158" s="12" t="s">
        <v>23</v>
      </c>
      <c r="B158" s="46">
        <v>11004</v>
      </c>
      <c r="C158" s="49">
        <v>51</v>
      </c>
      <c r="D158" s="48">
        <v>43</v>
      </c>
      <c r="E158" s="46">
        <v>10</v>
      </c>
      <c r="F158" s="50">
        <v>95436</v>
      </c>
      <c r="G158" s="51">
        <v>0.32519999999999999</v>
      </c>
      <c r="H158" s="51">
        <v>0.14219999999999999</v>
      </c>
      <c r="I158" s="51">
        <v>0.53259999999999996</v>
      </c>
      <c r="J158" s="51">
        <v>0.41010000000000002</v>
      </c>
      <c r="K158" s="51">
        <v>6.1499999999999999E-2</v>
      </c>
      <c r="L158" s="51">
        <v>5.0000000000000001E-3</v>
      </c>
      <c r="M158" s="51">
        <v>0.43120000000000003</v>
      </c>
      <c r="N158" s="51">
        <v>3.3999999999999998E-3</v>
      </c>
      <c r="O158" s="51">
        <v>4.2099999999999999E-2</v>
      </c>
      <c r="P158" s="51">
        <v>4.6800000000000001E-2</v>
      </c>
      <c r="Q158" s="51">
        <v>1.67E-2</v>
      </c>
      <c r="R158" s="51">
        <v>3.0099999999999998E-2</v>
      </c>
    </row>
    <row r="159" spans="1:18" ht="13" x14ac:dyDescent="0.15">
      <c r="A159" s="12" t="s">
        <v>23</v>
      </c>
      <c r="B159" s="46">
        <v>11362</v>
      </c>
      <c r="C159" s="49">
        <v>48</v>
      </c>
      <c r="D159" s="48">
        <v>39</v>
      </c>
      <c r="E159" s="46">
        <v>4</v>
      </c>
      <c r="F159" s="50">
        <v>93333</v>
      </c>
      <c r="G159" s="51">
        <v>0.29160000000000003</v>
      </c>
      <c r="H159" s="51">
        <v>0.26200000000000001</v>
      </c>
      <c r="I159" s="51">
        <v>0.44640000000000002</v>
      </c>
      <c r="J159" s="51">
        <v>0.48830000000000001</v>
      </c>
      <c r="K159" s="51">
        <v>3.39E-2</v>
      </c>
      <c r="L159" s="51">
        <v>0</v>
      </c>
      <c r="M159" s="51">
        <v>0.41689999999999999</v>
      </c>
      <c r="N159" s="51">
        <v>0</v>
      </c>
      <c r="O159" s="51">
        <v>3.32E-2</v>
      </c>
      <c r="P159" s="51">
        <v>2.7799999999999998E-2</v>
      </c>
      <c r="Q159" s="51">
        <v>8.0000000000000004E-4</v>
      </c>
      <c r="R159" s="51">
        <v>2.7E-2</v>
      </c>
    </row>
    <row r="160" spans="1:18" ht="13" x14ac:dyDescent="0.15">
      <c r="A160" s="12" t="s">
        <v>24</v>
      </c>
      <c r="B160" s="46">
        <v>10006</v>
      </c>
      <c r="C160" s="49">
        <v>40</v>
      </c>
      <c r="D160" s="48">
        <v>31</v>
      </c>
      <c r="E160" s="46">
        <v>5</v>
      </c>
      <c r="F160" s="50">
        <v>179044</v>
      </c>
      <c r="G160" s="51">
        <v>0.2296</v>
      </c>
      <c r="H160" s="51">
        <v>4.5900000000000003E-2</v>
      </c>
      <c r="I160" s="51">
        <v>0.72460000000000002</v>
      </c>
      <c r="J160" s="51">
        <v>0.73480000000000001</v>
      </c>
      <c r="K160" s="51">
        <v>3.2000000000000001E-2</v>
      </c>
      <c r="L160" s="51">
        <v>0</v>
      </c>
      <c r="M160" s="51">
        <v>0.16039999999999999</v>
      </c>
      <c r="N160" s="51">
        <v>0</v>
      </c>
      <c r="O160" s="51">
        <v>2.3599999999999999E-2</v>
      </c>
      <c r="P160" s="51">
        <v>4.9200000000000001E-2</v>
      </c>
      <c r="Q160" s="51">
        <v>1.2E-2</v>
      </c>
      <c r="R160" s="51">
        <v>3.7199999999999997E-2</v>
      </c>
    </row>
    <row r="161" spans="1:18" ht="13" x14ac:dyDescent="0.15">
      <c r="A161" s="12" t="s">
        <v>23</v>
      </c>
      <c r="B161" s="46">
        <v>11109</v>
      </c>
      <c r="C161" s="49">
        <v>40</v>
      </c>
      <c r="D161" s="48">
        <v>33</v>
      </c>
      <c r="E161" s="46">
        <v>7</v>
      </c>
      <c r="F161" s="50">
        <v>160625</v>
      </c>
      <c r="G161" s="51">
        <v>0.2611</v>
      </c>
      <c r="H161" s="51">
        <v>0.1825</v>
      </c>
      <c r="I161" s="51">
        <v>0.55640000000000001</v>
      </c>
      <c r="J161" s="51">
        <v>0.6502</v>
      </c>
      <c r="K161" s="51">
        <v>9.1999999999999998E-3</v>
      </c>
      <c r="L161" s="51">
        <v>0</v>
      </c>
      <c r="M161" s="51">
        <v>0.30349999999999999</v>
      </c>
      <c r="N161" s="51">
        <v>0</v>
      </c>
      <c r="O161" s="51">
        <v>5.7000000000000002E-3</v>
      </c>
      <c r="P161" s="51">
        <v>3.1399999999999997E-2</v>
      </c>
      <c r="Q161" s="51">
        <v>0</v>
      </c>
      <c r="R161" s="51">
        <v>3.1399999999999997E-2</v>
      </c>
    </row>
    <row r="162" spans="1:18" ht="13" x14ac:dyDescent="0.15">
      <c r="A162" s="12" t="s">
        <v>24</v>
      </c>
      <c r="B162" s="46">
        <v>10004</v>
      </c>
      <c r="C162" s="49">
        <v>37</v>
      </c>
      <c r="D162" s="48">
        <v>28</v>
      </c>
      <c r="E162" s="46">
        <v>1</v>
      </c>
      <c r="F162" s="50">
        <v>190223</v>
      </c>
      <c r="G162" s="51">
        <v>0.20680000000000001</v>
      </c>
      <c r="H162" s="51">
        <v>1.2999999999999999E-2</v>
      </c>
      <c r="I162" s="51">
        <v>0.7802</v>
      </c>
      <c r="J162" s="51">
        <v>0.60960000000000003</v>
      </c>
      <c r="K162" s="51">
        <v>4.2599999999999999E-2</v>
      </c>
      <c r="L162" s="51">
        <v>0</v>
      </c>
      <c r="M162" s="51">
        <v>0.29749999999999999</v>
      </c>
      <c r="N162" s="51">
        <v>5.1000000000000004E-3</v>
      </c>
      <c r="O162" s="51">
        <v>1.0500000000000001E-2</v>
      </c>
      <c r="P162" s="51">
        <v>3.4799999999999998E-2</v>
      </c>
      <c r="Q162" s="51">
        <v>2.9999999999999997E-4</v>
      </c>
      <c r="R162" s="51">
        <v>3.4500000000000003E-2</v>
      </c>
    </row>
    <row r="163" spans="1:18" ht="13" x14ac:dyDescent="0.15">
      <c r="A163" s="12" t="s">
        <v>23</v>
      </c>
      <c r="B163" s="46">
        <v>11363</v>
      </c>
      <c r="C163" s="49">
        <v>37</v>
      </c>
      <c r="D163" s="48">
        <v>32</v>
      </c>
      <c r="E163" s="46">
        <v>2</v>
      </c>
      <c r="F163" s="50">
        <v>101019</v>
      </c>
      <c r="G163" s="51">
        <v>0.29699999999999999</v>
      </c>
      <c r="H163" s="51">
        <v>0.18049999999999999</v>
      </c>
      <c r="I163" s="51">
        <v>0.52259999999999995</v>
      </c>
      <c r="J163" s="51">
        <v>0.57709999999999995</v>
      </c>
      <c r="K163" s="51">
        <v>1.9400000000000001E-2</v>
      </c>
      <c r="L163" s="51">
        <v>0</v>
      </c>
      <c r="M163" s="51">
        <v>0.3367</v>
      </c>
      <c r="N163" s="51">
        <v>0</v>
      </c>
      <c r="O163" s="51">
        <v>4.1300000000000003E-2</v>
      </c>
      <c r="P163" s="51">
        <v>2.5499999999999998E-2</v>
      </c>
      <c r="Q163" s="51">
        <v>0</v>
      </c>
      <c r="R163" s="51">
        <v>2.5499999999999998E-2</v>
      </c>
    </row>
    <row r="164" spans="1:18" ht="13" x14ac:dyDescent="0.15">
      <c r="A164" s="12" t="s">
        <v>24</v>
      </c>
      <c r="B164" s="46">
        <v>10007</v>
      </c>
      <c r="C164" s="49">
        <v>29</v>
      </c>
      <c r="D164" s="48">
        <v>22</v>
      </c>
      <c r="E164" s="46">
        <v>4</v>
      </c>
      <c r="F164" s="50">
        <v>224063</v>
      </c>
      <c r="G164" s="51">
        <v>0.2074</v>
      </c>
      <c r="H164" s="51">
        <v>5.4199999999999998E-2</v>
      </c>
      <c r="I164" s="51">
        <v>0.73839999999999995</v>
      </c>
      <c r="J164" s="51">
        <v>0.77780000000000005</v>
      </c>
      <c r="K164" s="51">
        <v>8.2299999999999998E-2</v>
      </c>
      <c r="L164" s="51">
        <v>0</v>
      </c>
      <c r="M164" s="51">
        <v>0.10489999999999999</v>
      </c>
      <c r="N164" s="51">
        <v>0</v>
      </c>
      <c r="O164" s="51">
        <v>1.43E-2</v>
      </c>
      <c r="P164" s="51">
        <v>2.07E-2</v>
      </c>
      <c r="Q164" s="51">
        <v>5.0000000000000001E-3</v>
      </c>
      <c r="R164" s="51">
        <v>1.5699999999999999E-2</v>
      </c>
    </row>
    <row r="165" spans="1:18" ht="13" x14ac:dyDescent="0.15">
      <c r="A165" s="12" t="s">
        <v>23</v>
      </c>
      <c r="B165" s="46">
        <v>11001</v>
      </c>
      <c r="C165" s="49">
        <v>28</v>
      </c>
      <c r="D165" s="48">
        <v>21</v>
      </c>
      <c r="E165" s="46">
        <v>5</v>
      </c>
      <c r="F165" s="50">
        <v>113300</v>
      </c>
      <c r="G165" s="51">
        <v>0.18870000000000001</v>
      </c>
      <c r="H165" s="51">
        <v>0.13719999999999999</v>
      </c>
      <c r="I165" s="51">
        <v>0.67410000000000003</v>
      </c>
      <c r="J165" s="51">
        <v>0.64400000000000002</v>
      </c>
      <c r="K165" s="51">
        <v>5.8500000000000003E-2</v>
      </c>
      <c r="L165" s="51">
        <v>3.8E-3</v>
      </c>
      <c r="M165" s="51">
        <v>0.21410000000000001</v>
      </c>
      <c r="N165" s="51">
        <v>0</v>
      </c>
      <c r="O165" s="51">
        <v>6.0100000000000001E-2</v>
      </c>
      <c r="P165" s="51">
        <v>1.95E-2</v>
      </c>
      <c r="Q165" s="51">
        <v>4.7999999999999996E-3</v>
      </c>
      <c r="R165" s="51">
        <v>1.47E-2</v>
      </c>
    </row>
    <row r="166" spans="1:18" ht="13" x14ac:dyDescent="0.15">
      <c r="A166" s="12" t="s">
        <v>24</v>
      </c>
      <c r="B166" s="46">
        <v>10282</v>
      </c>
      <c r="C166" s="49">
        <v>17</v>
      </c>
      <c r="D166" s="48">
        <v>16</v>
      </c>
      <c r="E166" s="12"/>
      <c r="F166" s="50">
        <v>250001</v>
      </c>
      <c r="G166" s="51">
        <v>0.20180000000000001</v>
      </c>
      <c r="H166" s="51">
        <v>6.5100000000000005E-2</v>
      </c>
      <c r="I166" s="51">
        <v>0.73309999999999997</v>
      </c>
      <c r="J166" s="51">
        <v>0.75529999999999997</v>
      </c>
      <c r="K166" s="51">
        <v>9.9000000000000008E-3</v>
      </c>
      <c r="L166" s="51">
        <v>0</v>
      </c>
      <c r="M166" s="51">
        <v>0.19889999999999999</v>
      </c>
      <c r="N166" s="51">
        <v>0</v>
      </c>
      <c r="O166" s="51">
        <v>2.3999999999999998E-3</v>
      </c>
      <c r="P166" s="51">
        <v>3.3500000000000002E-2</v>
      </c>
      <c r="Q166" s="51">
        <v>0</v>
      </c>
      <c r="R166" s="51">
        <v>3.3500000000000002E-2</v>
      </c>
    </row>
    <row r="167" spans="1:18" ht="13" x14ac:dyDescent="0.15">
      <c r="A167" s="12" t="s">
        <v>24</v>
      </c>
      <c r="B167" s="46">
        <v>10162</v>
      </c>
      <c r="C167" s="49">
        <v>13</v>
      </c>
      <c r="D167" s="48">
        <v>12</v>
      </c>
      <c r="E167" s="46">
        <v>1</v>
      </c>
      <c r="F167" s="12"/>
      <c r="G167" s="51">
        <v>0.21740000000000001</v>
      </c>
      <c r="H167" s="51">
        <v>0</v>
      </c>
      <c r="I167" s="51">
        <v>0.78259999999999996</v>
      </c>
      <c r="J167" s="51">
        <v>0.91859999999999997</v>
      </c>
      <c r="K167" s="51">
        <v>0</v>
      </c>
      <c r="L167" s="51">
        <v>0</v>
      </c>
      <c r="M167" s="51">
        <v>4.8500000000000001E-2</v>
      </c>
      <c r="N167" s="51">
        <v>0</v>
      </c>
      <c r="O167" s="51">
        <v>0</v>
      </c>
      <c r="P167" s="51">
        <v>3.3000000000000002E-2</v>
      </c>
      <c r="Q167" s="51">
        <v>0</v>
      </c>
      <c r="R167" s="51">
        <v>3.3000000000000002E-2</v>
      </c>
    </row>
    <row r="168" spans="1:18" ht="13" x14ac:dyDescent="0.15">
      <c r="A168" s="12" t="s">
        <v>23</v>
      </c>
      <c r="B168" s="46">
        <v>11040</v>
      </c>
      <c r="C168" s="49">
        <v>7</v>
      </c>
      <c r="D168" s="48">
        <v>6</v>
      </c>
      <c r="E168" s="12"/>
      <c r="F168" s="12"/>
      <c r="G168" s="51">
        <v>0.31640000000000001</v>
      </c>
      <c r="H168" s="51">
        <v>0.16470000000000001</v>
      </c>
      <c r="I168" s="51">
        <v>0.51890000000000003</v>
      </c>
      <c r="J168" s="51">
        <v>0.49719999999999998</v>
      </c>
      <c r="K168" s="51">
        <v>1.49E-2</v>
      </c>
      <c r="L168" s="51">
        <v>4.4999999999999997E-3</v>
      </c>
      <c r="M168" s="51">
        <v>0.3795</v>
      </c>
      <c r="N168" s="51">
        <v>2.5000000000000001E-3</v>
      </c>
      <c r="O168" s="51">
        <v>7.4099999999999999E-2</v>
      </c>
      <c r="P168" s="51">
        <v>2.7400000000000001E-2</v>
      </c>
      <c r="Q168" s="51">
        <v>1.2699999999999999E-2</v>
      </c>
      <c r="R168" s="51">
        <v>1.46E-2</v>
      </c>
    </row>
    <row r="169" spans="1:18" ht="13" x14ac:dyDescent="0.15">
      <c r="A169" s="12" t="s">
        <v>22</v>
      </c>
      <c r="B169" s="46">
        <v>10550</v>
      </c>
      <c r="C169" s="49">
        <v>1</v>
      </c>
      <c r="D169" s="52"/>
      <c r="E169" s="12"/>
      <c r="F169" s="12"/>
      <c r="G169" s="51">
        <v>0.14460000000000001</v>
      </c>
      <c r="H169" s="51">
        <v>9.9099999999999994E-2</v>
      </c>
      <c r="I169" s="51">
        <v>0.75629999999999997</v>
      </c>
      <c r="J169" s="51">
        <v>0.1167</v>
      </c>
      <c r="K169" s="51">
        <v>0.74909999999999999</v>
      </c>
      <c r="L169" s="51">
        <v>8.6E-3</v>
      </c>
      <c r="M169" s="51">
        <v>1.6799999999999999E-2</v>
      </c>
      <c r="N169" s="51">
        <v>0</v>
      </c>
      <c r="O169" s="51">
        <v>8.2699999999999996E-2</v>
      </c>
      <c r="P169" s="51">
        <v>2.5999999999999999E-2</v>
      </c>
      <c r="Q169" s="51">
        <v>1.84E-2</v>
      </c>
      <c r="R169" s="51">
        <v>7.7000000000000002E-3</v>
      </c>
    </row>
    <row r="170" spans="1:18" ht="13" x14ac:dyDescent="0.15">
      <c r="A170" s="12" t="s">
        <v>22</v>
      </c>
      <c r="B170" s="46">
        <v>10705</v>
      </c>
      <c r="C170" s="49">
        <v>1</v>
      </c>
      <c r="D170" s="48">
        <v>1</v>
      </c>
      <c r="E170" s="12"/>
      <c r="F170" s="12"/>
      <c r="G170" s="51">
        <v>0.33300000000000002</v>
      </c>
      <c r="H170" s="51">
        <v>0.25119999999999998</v>
      </c>
      <c r="I170" s="51">
        <v>0.4158</v>
      </c>
      <c r="J170" s="51">
        <v>0.41889999999999999</v>
      </c>
      <c r="K170" s="51">
        <v>0.21049999999999999</v>
      </c>
      <c r="L170" s="51">
        <v>1.0500000000000001E-2</v>
      </c>
      <c r="M170" s="51">
        <v>5.2299999999999999E-2</v>
      </c>
      <c r="N170" s="51">
        <v>0</v>
      </c>
      <c r="O170" s="51">
        <v>0.25219999999999998</v>
      </c>
      <c r="P170" s="51">
        <v>5.5500000000000001E-2</v>
      </c>
      <c r="Q170" s="51">
        <v>1.8499999999999999E-2</v>
      </c>
      <c r="R170" s="51">
        <v>3.6999999999999998E-2</v>
      </c>
    </row>
    <row r="171" spans="1:18" ht="13" x14ac:dyDescent="0.15">
      <c r="A171" s="12" t="s">
        <v>23</v>
      </c>
      <c r="B171" s="46">
        <v>11237</v>
      </c>
      <c r="C171" s="49">
        <v>1</v>
      </c>
      <c r="D171" s="48">
        <v>1</v>
      </c>
      <c r="E171" s="12"/>
      <c r="F171" s="12"/>
      <c r="G171" s="51">
        <v>0.36449999999999999</v>
      </c>
      <c r="H171" s="51">
        <v>0.28370000000000001</v>
      </c>
      <c r="I171" s="51">
        <v>0.3518</v>
      </c>
      <c r="J171" s="51">
        <v>0.37190000000000001</v>
      </c>
      <c r="K171" s="51">
        <v>0.13819999999999999</v>
      </c>
      <c r="L171" s="51">
        <v>1.1900000000000001E-2</v>
      </c>
      <c r="M171" s="51">
        <v>6.8400000000000002E-2</v>
      </c>
      <c r="N171" s="51">
        <v>1E-3</v>
      </c>
      <c r="O171" s="51">
        <v>0.36969999999999997</v>
      </c>
      <c r="P171" s="51">
        <v>3.8899999999999997E-2</v>
      </c>
      <c r="Q171" s="51">
        <v>1.55E-2</v>
      </c>
      <c r="R171" s="51">
        <v>2.3400000000000001E-2</v>
      </c>
    </row>
    <row r="172" spans="1:18" ht="13" x14ac:dyDescent="0.15">
      <c r="A172" s="12" t="s">
        <v>23</v>
      </c>
      <c r="B172" s="46">
        <v>11697</v>
      </c>
      <c r="C172" s="49">
        <v>1</v>
      </c>
      <c r="D172" s="52"/>
      <c r="E172" s="12"/>
      <c r="F172" s="50">
        <v>105750</v>
      </c>
      <c r="G172" s="51">
        <v>3.0200000000000001E-2</v>
      </c>
      <c r="H172" s="51">
        <v>3.3E-3</v>
      </c>
      <c r="I172" s="51">
        <v>0.96660000000000001</v>
      </c>
      <c r="J172" s="51">
        <v>0.94989999999999997</v>
      </c>
      <c r="K172" s="51">
        <v>6.3E-3</v>
      </c>
      <c r="L172" s="51">
        <v>0</v>
      </c>
      <c r="M172" s="51">
        <v>6.4999999999999997E-3</v>
      </c>
      <c r="N172" s="51">
        <v>0</v>
      </c>
      <c r="O172" s="51">
        <v>3.73E-2</v>
      </c>
      <c r="P172" s="51">
        <v>0</v>
      </c>
      <c r="Q172" s="51">
        <v>0</v>
      </c>
      <c r="R172" s="51">
        <v>0</v>
      </c>
    </row>
  </sheetData>
  <autoFilter ref="C1:C1000"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21"/>
  <sheetViews>
    <sheetView workbookViewId="0"/>
  </sheetViews>
  <sheetFormatPr baseColWidth="10" defaultColWidth="14.5" defaultRowHeight="15.75" customHeight="1" x14ac:dyDescent="0.15"/>
  <sheetData>
    <row r="1" spans="1:1" ht="15.75" customHeight="1" x14ac:dyDescent="0.15">
      <c r="A1" s="61" t="s">
        <v>30</v>
      </c>
    </row>
    <row r="2" spans="1:1" ht="15.75" customHeight="1" x14ac:dyDescent="0.15">
      <c r="A2" s="62" t="s">
        <v>31</v>
      </c>
    </row>
    <row r="3" spans="1:1" ht="15.75" customHeight="1" x14ac:dyDescent="0.15">
      <c r="A3" s="62" t="s">
        <v>32</v>
      </c>
    </row>
    <row r="5" spans="1:1" ht="15.75" customHeight="1" x14ac:dyDescent="0.15">
      <c r="A5" s="61" t="s">
        <v>33</v>
      </c>
    </row>
    <row r="6" spans="1:1" ht="15.75" customHeight="1" x14ac:dyDescent="0.15">
      <c r="A6" s="62" t="s">
        <v>34</v>
      </c>
    </row>
    <row r="7" spans="1:1" ht="15.75" customHeight="1" x14ac:dyDescent="0.15">
      <c r="A7" s="62" t="s">
        <v>35</v>
      </c>
    </row>
    <row r="8" spans="1:1" ht="15.75" customHeight="1" x14ac:dyDescent="0.15">
      <c r="A8" s="62" t="s">
        <v>36</v>
      </c>
    </row>
    <row r="9" spans="1:1" ht="15.75" customHeight="1" x14ac:dyDescent="0.15">
      <c r="A9" s="63" t="s">
        <v>37</v>
      </c>
    </row>
    <row r="10" spans="1:1" ht="15.75" customHeight="1" x14ac:dyDescent="0.15">
      <c r="A10" s="64" t="s">
        <v>38</v>
      </c>
    </row>
    <row r="11" spans="1:1" ht="15.75" customHeight="1" x14ac:dyDescent="0.15">
      <c r="A11" s="62" t="s">
        <v>39</v>
      </c>
    </row>
    <row r="12" spans="1:1" ht="15.75" customHeight="1" x14ac:dyDescent="0.15">
      <c r="A12" s="62"/>
    </row>
    <row r="13" spans="1:1" ht="15.75" customHeight="1" x14ac:dyDescent="0.15">
      <c r="A13" s="62" t="s">
        <v>40</v>
      </c>
    </row>
    <row r="14" spans="1:1" ht="15.75" customHeight="1" x14ac:dyDescent="0.15">
      <c r="A14" s="62" t="s">
        <v>41</v>
      </c>
    </row>
    <row r="15" spans="1:1" ht="15.75" customHeight="1" x14ac:dyDescent="0.15">
      <c r="A15" s="62" t="s">
        <v>42</v>
      </c>
    </row>
    <row r="16" spans="1:1" ht="15.75" customHeight="1" x14ac:dyDescent="0.15">
      <c r="A16" s="64" t="s">
        <v>43</v>
      </c>
    </row>
    <row r="19" spans="1:1" ht="15.75" customHeight="1" x14ac:dyDescent="0.15">
      <c r="A19" s="62" t="s">
        <v>44</v>
      </c>
    </row>
    <row r="20" spans="1:1" ht="15.75" customHeight="1" x14ac:dyDescent="0.15">
      <c r="A20" s="62" t="s">
        <v>45</v>
      </c>
    </row>
    <row r="21" spans="1:1" ht="15.75" customHeight="1" x14ac:dyDescent="0.15">
      <c r="A21" s="13" t="s">
        <v>46</v>
      </c>
    </row>
  </sheetData>
  <hyperlinks>
    <hyperlink ref="A9" r:id="rId1" xr:uid="{00000000-0004-0000-0500-000000000000}"/>
    <hyperlink ref="A10" r:id="rId2" xr:uid="{00000000-0004-0000-0500-000001000000}"/>
    <hyperlink ref="A16" r:id="rId3" xr:uid="{00000000-0004-0000-05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5A6BD"/>
    <outlinePr summaryBelow="0" summaryRight="0"/>
  </sheetPr>
  <dimension ref="A1:AC75"/>
  <sheetViews>
    <sheetView workbookViewId="0">
      <pane xSplit="2" topLeftCell="C1" activePane="topRight" state="frozen"/>
      <selection pane="topRight" activeCell="D2" sqref="D2"/>
    </sheetView>
  </sheetViews>
  <sheetFormatPr baseColWidth="10" defaultColWidth="14.5" defaultRowHeight="15.75" customHeight="1" x14ac:dyDescent="0.15"/>
  <cols>
    <col min="2" max="2" width="37" customWidth="1"/>
    <col min="3" max="3" width="36.6640625" customWidth="1"/>
    <col min="4" max="4" width="30.83203125" customWidth="1"/>
    <col min="5" max="5" width="30" customWidth="1"/>
    <col min="6" max="6" width="30.1640625" customWidth="1"/>
    <col min="7" max="7" width="34.5" customWidth="1"/>
    <col min="8" max="8" width="34.1640625" customWidth="1"/>
    <col min="9" max="9" width="21" customWidth="1"/>
    <col min="10" max="10" width="23.33203125" customWidth="1"/>
    <col min="16" max="16" width="20.6640625" customWidth="1"/>
    <col min="17" max="17" width="27.5" customWidth="1"/>
    <col min="18" max="18" width="22.1640625" customWidth="1"/>
    <col min="21" max="21" width="58.33203125" customWidth="1"/>
    <col min="22" max="22" width="26.6640625" customWidth="1"/>
  </cols>
  <sheetData>
    <row r="1" spans="1:29" ht="15.75" customHeight="1" x14ac:dyDescent="0.15">
      <c r="A1" s="65" t="s">
        <v>47</v>
      </c>
      <c r="B1" s="66"/>
    </row>
    <row r="2" spans="1:29" ht="15.75" customHeight="1" x14ac:dyDescent="0.15">
      <c r="B2" s="30"/>
      <c r="C2" s="30"/>
      <c r="D2" s="35"/>
    </row>
    <row r="3" spans="1:29" ht="15.75" customHeight="1" x14ac:dyDescent="0.15">
      <c r="B3" s="67" t="s">
        <v>48</v>
      </c>
      <c r="C3" s="67" t="s">
        <v>49</v>
      </c>
      <c r="D3" s="35"/>
      <c r="F3" s="30"/>
      <c r="G3" s="30"/>
    </row>
    <row r="4" spans="1:29" ht="15.75" customHeight="1" x14ac:dyDescent="0.15">
      <c r="A4" s="67" t="s">
        <v>50</v>
      </c>
      <c r="B4" s="13">
        <v>1799</v>
      </c>
      <c r="C4" s="13">
        <v>1431</v>
      </c>
      <c r="E4" s="30"/>
    </row>
    <row r="5" spans="1:29" ht="15.75" customHeight="1" x14ac:dyDescent="0.15">
      <c r="A5" s="30" t="s">
        <v>51</v>
      </c>
      <c r="B5" s="15">
        <v>5551</v>
      </c>
      <c r="C5" s="13">
        <v>4402</v>
      </c>
      <c r="D5" s="15"/>
      <c r="E5" s="30"/>
    </row>
    <row r="6" spans="1:29" ht="15.75" customHeight="1" x14ac:dyDescent="0.15">
      <c r="A6" s="67" t="s">
        <v>52</v>
      </c>
      <c r="B6" s="13">
        <v>0</v>
      </c>
      <c r="C6" s="13">
        <v>0</v>
      </c>
      <c r="E6" s="30"/>
    </row>
    <row r="7" spans="1:29" ht="15.75" customHeight="1" x14ac:dyDescent="0.15">
      <c r="A7" s="67" t="s">
        <v>53</v>
      </c>
      <c r="B7" s="13">
        <v>1284</v>
      </c>
      <c r="C7" s="13">
        <v>996</v>
      </c>
      <c r="E7" s="30"/>
    </row>
    <row r="8" spans="1:29" ht="15.75" customHeight="1" x14ac:dyDescent="0.15">
      <c r="A8" s="68"/>
    </row>
    <row r="9" spans="1:29" ht="15.75" customHeight="1" x14ac:dyDescent="0.15">
      <c r="A9" s="68"/>
    </row>
    <row r="10" spans="1:29" ht="15.75" customHeight="1" x14ac:dyDescent="0.15">
      <c r="A10" s="68"/>
    </row>
    <row r="11" spans="1:29" ht="15.75" customHeight="1" x14ac:dyDescent="0.15">
      <c r="A11" s="68" t="s">
        <v>54</v>
      </c>
    </row>
    <row r="12" spans="1:29" ht="15.75" customHeight="1" x14ac:dyDescent="0.15">
      <c r="A12" s="1" t="s">
        <v>0</v>
      </c>
      <c r="B12" s="2" t="s">
        <v>1</v>
      </c>
      <c r="C12" s="3" t="s">
        <v>2</v>
      </c>
      <c r="D12" s="4" t="s">
        <v>3</v>
      </c>
      <c r="E12" s="5" t="s">
        <v>4</v>
      </c>
      <c r="F12" s="4" t="s">
        <v>5</v>
      </c>
      <c r="G12" s="6" t="s">
        <v>6</v>
      </c>
      <c r="H12" s="4" t="s">
        <v>7</v>
      </c>
      <c r="I12" s="7" t="s">
        <v>8</v>
      </c>
      <c r="J12" s="8" t="s">
        <v>9</v>
      </c>
      <c r="K12" s="8" t="s">
        <v>10</v>
      </c>
      <c r="L12" s="8" t="s">
        <v>11</v>
      </c>
      <c r="M12" s="8" t="s">
        <v>12</v>
      </c>
      <c r="N12" s="8" t="s">
        <v>13</v>
      </c>
      <c r="O12" s="8" t="s">
        <v>14</v>
      </c>
      <c r="P12" s="8" t="s">
        <v>15</v>
      </c>
      <c r="Q12" s="8" t="s">
        <v>16</v>
      </c>
      <c r="R12" s="8" t="s">
        <v>17</v>
      </c>
      <c r="S12" s="8" t="s">
        <v>18</v>
      </c>
      <c r="T12" s="8" t="s">
        <v>19</v>
      </c>
      <c r="U12" s="9" t="s">
        <v>20</v>
      </c>
      <c r="V12" s="10" t="s">
        <v>55</v>
      </c>
      <c r="W12" s="11"/>
      <c r="X12" s="12"/>
      <c r="Y12" s="12"/>
      <c r="Z12" s="12"/>
      <c r="AC12" s="12"/>
    </row>
    <row r="13" spans="1:29" ht="16" x14ac:dyDescent="0.2">
      <c r="A13" s="69" t="s">
        <v>22</v>
      </c>
      <c r="B13" s="70">
        <v>10460</v>
      </c>
      <c r="C13" s="18">
        <v>59432</v>
      </c>
      <c r="D13" s="71">
        <v>3299</v>
      </c>
      <c r="E13" s="37">
        <v>5550.8816799030819</v>
      </c>
      <c r="F13" s="71">
        <v>2599</v>
      </c>
      <c r="G13" s="38">
        <v>4373.0650154798759</v>
      </c>
      <c r="H13" s="71">
        <v>727</v>
      </c>
      <c r="I13" s="72">
        <v>27545</v>
      </c>
      <c r="J13" s="73"/>
      <c r="K13" s="73"/>
      <c r="L13" s="73"/>
      <c r="M13" s="73"/>
      <c r="N13" s="73"/>
      <c r="O13" s="73"/>
      <c r="P13" s="73"/>
      <c r="Q13" s="73"/>
      <c r="R13" s="73"/>
      <c r="S13" s="73"/>
      <c r="T13" s="73"/>
      <c r="U13" s="73"/>
      <c r="V13" s="40">
        <v>1321</v>
      </c>
    </row>
    <row r="14" spans="1:29" ht="15.75" customHeight="1" x14ac:dyDescent="0.15">
      <c r="A14" s="69" t="s">
        <v>22</v>
      </c>
      <c r="B14" s="36">
        <v>10457</v>
      </c>
      <c r="C14" s="18">
        <v>74822</v>
      </c>
      <c r="D14" s="18">
        <v>4124</v>
      </c>
      <c r="E14" s="37">
        <v>5511.7478816390903</v>
      </c>
      <c r="F14" s="18">
        <v>3294</v>
      </c>
      <c r="G14" s="38">
        <v>4402.448477720457</v>
      </c>
      <c r="H14" s="18">
        <v>968</v>
      </c>
      <c r="I14" s="42">
        <v>29767</v>
      </c>
      <c r="J14" s="73">
        <v>0.36259999999999998</v>
      </c>
      <c r="K14" s="73">
        <v>0.32619999999999999</v>
      </c>
      <c r="L14" s="74">
        <v>0.31130000000000002</v>
      </c>
      <c r="M14" s="73">
        <v>0.18090000000000001</v>
      </c>
      <c r="N14" s="73">
        <v>0.44979999999999998</v>
      </c>
      <c r="O14" s="73">
        <v>5.1000000000000004E-3</v>
      </c>
      <c r="P14" s="73">
        <v>9.7999999999999997E-3</v>
      </c>
      <c r="Q14" s="73">
        <v>5.0000000000000001E-4</v>
      </c>
      <c r="R14" s="73">
        <v>0.32179999999999997</v>
      </c>
      <c r="S14" s="73">
        <v>3.2199999999999999E-2</v>
      </c>
      <c r="T14" s="73">
        <v>1.7299999999999999E-2</v>
      </c>
      <c r="U14" s="73">
        <v>1.49E-2</v>
      </c>
      <c r="V14" s="13">
        <v>1396</v>
      </c>
    </row>
    <row r="15" spans="1:29" ht="15.75" customHeight="1" x14ac:dyDescent="0.15">
      <c r="A15" s="69" t="s">
        <v>22</v>
      </c>
      <c r="B15" s="36">
        <v>10451</v>
      </c>
      <c r="C15" s="18">
        <v>48136</v>
      </c>
      <c r="D15" s="18">
        <v>2607</v>
      </c>
      <c r="E15" s="37">
        <v>5415.9049360146255</v>
      </c>
      <c r="F15" s="18">
        <v>1991</v>
      </c>
      <c r="G15" s="38">
        <v>4136.1974405850096</v>
      </c>
      <c r="H15" s="18">
        <v>520</v>
      </c>
      <c r="I15" s="42">
        <v>30349</v>
      </c>
      <c r="J15" s="73">
        <v>0.32019999999999998</v>
      </c>
      <c r="K15" s="73">
        <v>0.2863</v>
      </c>
      <c r="L15" s="74">
        <v>0.39350000000000002</v>
      </c>
      <c r="M15" s="73">
        <v>0.1401</v>
      </c>
      <c r="N15" s="73">
        <v>0.39729999999999999</v>
      </c>
      <c r="O15" s="73">
        <v>3.0999999999999999E-3</v>
      </c>
      <c r="P15" s="73">
        <v>1.3599999999999999E-2</v>
      </c>
      <c r="Q15" s="73">
        <v>0</v>
      </c>
      <c r="R15" s="73">
        <v>0.39389999999999997</v>
      </c>
      <c r="S15" s="73">
        <v>5.1999999999999998E-2</v>
      </c>
      <c r="T15" s="73">
        <v>2.0899999999999998E-2</v>
      </c>
      <c r="U15" s="73">
        <v>3.1099999999999999E-2</v>
      </c>
      <c r="V15" s="13">
        <v>889</v>
      </c>
    </row>
    <row r="16" spans="1:29" ht="15.75" customHeight="1" x14ac:dyDescent="0.15">
      <c r="A16" s="69" t="s">
        <v>22</v>
      </c>
      <c r="B16" s="36">
        <v>10453</v>
      </c>
      <c r="C16" s="18">
        <v>81716</v>
      </c>
      <c r="D16" s="18">
        <v>4411</v>
      </c>
      <c r="E16" s="37">
        <v>5397.9636790836557</v>
      </c>
      <c r="F16" s="18">
        <v>3568</v>
      </c>
      <c r="G16" s="38">
        <v>4366.3419648538838</v>
      </c>
      <c r="H16" s="18">
        <v>1008</v>
      </c>
      <c r="I16" s="42">
        <v>29136</v>
      </c>
      <c r="J16" s="73">
        <v>0.3498</v>
      </c>
      <c r="K16" s="73">
        <v>0.35930000000000001</v>
      </c>
      <c r="L16" s="73">
        <v>0.29089999999999999</v>
      </c>
      <c r="M16" s="73">
        <v>9.5399999999999999E-2</v>
      </c>
      <c r="N16" s="73">
        <v>0.33610000000000001</v>
      </c>
      <c r="O16" s="73">
        <v>5.5999999999999999E-3</v>
      </c>
      <c r="P16" s="73">
        <v>1.49E-2</v>
      </c>
      <c r="Q16" s="73">
        <v>0</v>
      </c>
      <c r="R16" s="73">
        <v>0.51380000000000003</v>
      </c>
      <c r="S16" s="73">
        <v>3.4200000000000001E-2</v>
      </c>
      <c r="T16" s="73">
        <v>1.4E-2</v>
      </c>
      <c r="U16" s="73">
        <v>2.0199999999999999E-2</v>
      </c>
      <c r="V16" s="13">
        <v>1605</v>
      </c>
    </row>
    <row r="17" spans="1:29" ht="16" x14ac:dyDescent="0.2">
      <c r="A17" s="69" t="s">
        <v>22</v>
      </c>
      <c r="B17" s="36">
        <v>10452</v>
      </c>
      <c r="C17" s="18">
        <v>75452</v>
      </c>
      <c r="D17" s="71">
        <v>3687</v>
      </c>
      <c r="E17" s="37">
        <v>4886.5503896516993</v>
      </c>
      <c r="F17" s="71">
        <v>2916</v>
      </c>
      <c r="G17" s="38">
        <v>3864.7086889678203</v>
      </c>
      <c r="H17" s="71">
        <v>941</v>
      </c>
      <c r="I17" s="72">
        <v>29579</v>
      </c>
      <c r="J17" s="73"/>
      <c r="K17" s="73"/>
      <c r="L17" s="73"/>
      <c r="M17" s="73"/>
      <c r="N17" s="73"/>
      <c r="O17" s="73"/>
      <c r="P17" s="73"/>
      <c r="Q17" s="73"/>
      <c r="R17" s="73"/>
      <c r="S17" s="73"/>
      <c r="T17" s="73"/>
      <c r="U17" s="73"/>
      <c r="V17" s="13">
        <v>1213</v>
      </c>
    </row>
    <row r="19" spans="1:29" ht="15.75" customHeight="1" x14ac:dyDescent="0.15">
      <c r="A19" s="75" t="s">
        <v>56</v>
      </c>
    </row>
    <row r="20" spans="1:29" ht="15.75" customHeight="1" x14ac:dyDescent="0.15">
      <c r="A20" s="76" t="s">
        <v>57</v>
      </c>
    </row>
    <row r="21" spans="1:29" ht="15.75" customHeight="1" x14ac:dyDescent="0.15">
      <c r="A21" s="13" t="s">
        <v>58</v>
      </c>
    </row>
    <row r="22" spans="1:29" ht="15.75" customHeight="1" x14ac:dyDescent="0.15">
      <c r="A22" s="13" t="s">
        <v>59</v>
      </c>
    </row>
    <row r="23" spans="1:29" ht="15.75" customHeight="1" x14ac:dyDescent="0.15">
      <c r="A23" s="13" t="s">
        <v>60</v>
      </c>
    </row>
    <row r="24" spans="1:29" ht="15.75" customHeight="1" x14ac:dyDescent="0.15">
      <c r="A24" s="13" t="s">
        <v>61</v>
      </c>
    </row>
    <row r="25" spans="1:29" ht="15.75" customHeight="1" x14ac:dyDescent="0.15">
      <c r="A25" s="13" t="s">
        <v>62</v>
      </c>
    </row>
    <row r="26" spans="1:29" ht="15.75" customHeight="1" x14ac:dyDescent="0.15">
      <c r="A26" s="13" t="s">
        <v>63</v>
      </c>
    </row>
    <row r="27" spans="1:29" ht="15.75" customHeight="1" x14ac:dyDescent="0.15">
      <c r="A27" s="13" t="s">
        <v>64</v>
      </c>
    </row>
    <row r="28" spans="1:29" ht="15.75" customHeight="1" x14ac:dyDescent="0.15">
      <c r="A28" s="13"/>
    </row>
    <row r="29" spans="1:29" ht="15.75" customHeight="1" x14ac:dyDescent="0.15">
      <c r="A29" s="68" t="s">
        <v>65</v>
      </c>
    </row>
    <row r="30" spans="1:29" ht="15.75" customHeight="1" x14ac:dyDescent="0.15">
      <c r="A30" s="1" t="s">
        <v>0</v>
      </c>
      <c r="B30" s="2" t="s">
        <v>1</v>
      </c>
      <c r="C30" s="3" t="s">
        <v>2</v>
      </c>
      <c r="D30" s="4" t="s">
        <v>3</v>
      </c>
      <c r="E30" s="5" t="s">
        <v>4</v>
      </c>
      <c r="F30" s="4" t="s">
        <v>5</v>
      </c>
      <c r="G30" s="6" t="s">
        <v>6</v>
      </c>
      <c r="H30" s="4" t="s">
        <v>7</v>
      </c>
      <c r="I30" s="7" t="s">
        <v>8</v>
      </c>
      <c r="J30" s="8" t="s">
        <v>9</v>
      </c>
      <c r="K30" s="8" t="s">
        <v>10</v>
      </c>
      <c r="L30" s="8" t="s">
        <v>11</v>
      </c>
      <c r="M30" s="8" t="s">
        <v>12</v>
      </c>
      <c r="N30" s="8" t="s">
        <v>13</v>
      </c>
      <c r="O30" s="8" t="s">
        <v>14</v>
      </c>
      <c r="P30" s="8" t="s">
        <v>15</v>
      </c>
      <c r="Q30" s="8" t="s">
        <v>16</v>
      </c>
      <c r="R30" s="8" t="s">
        <v>17</v>
      </c>
      <c r="S30" s="8" t="s">
        <v>18</v>
      </c>
      <c r="T30" s="8" t="s">
        <v>19</v>
      </c>
      <c r="U30" s="9" t="s">
        <v>20</v>
      </c>
      <c r="V30" s="10" t="s">
        <v>55</v>
      </c>
      <c r="W30" s="11"/>
      <c r="X30" s="12"/>
      <c r="Y30" s="12"/>
      <c r="Z30" s="12"/>
      <c r="AC30" s="12"/>
    </row>
    <row r="31" spans="1:29" ht="16" x14ac:dyDescent="0.2">
      <c r="A31" s="69" t="s">
        <v>22</v>
      </c>
      <c r="B31" s="36">
        <v>10705</v>
      </c>
      <c r="C31" s="18">
        <v>39944</v>
      </c>
      <c r="D31" s="18">
        <v>1</v>
      </c>
      <c r="E31" s="37">
        <v>2.5035049068696176</v>
      </c>
      <c r="F31" s="18">
        <v>1</v>
      </c>
      <c r="G31" s="38">
        <v>2.5035049068696176</v>
      </c>
      <c r="H31" s="18"/>
      <c r="J31" s="73">
        <v>0.33300000000000002</v>
      </c>
      <c r="K31" s="73">
        <v>0.25119999999999998</v>
      </c>
      <c r="L31" s="73">
        <v>0.4158</v>
      </c>
      <c r="M31" s="73">
        <v>0.41889999999999999</v>
      </c>
      <c r="N31" s="73">
        <v>0.21049999999999999</v>
      </c>
      <c r="O31" s="73">
        <v>1.0500000000000001E-2</v>
      </c>
      <c r="P31" s="73">
        <v>5.2299999999999999E-2</v>
      </c>
      <c r="Q31" s="73">
        <v>0</v>
      </c>
      <c r="R31" s="73">
        <v>0.25219999999999998</v>
      </c>
      <c r="S31" s="73">
        <v>5.5500000000000001E-2</v>
      </c>
      <c r="T31" s="73">
        <v>1.8499999999999999E-2</v>
      </c>
      <c r="U31" s="73">
        <v>3.6999999999999998E-2</v>
      </c>
      <c r="V31" s="40">
        <v>0</v>
      </c>
    </row>
    <row r="32" spans="1:29" ht="15.75" customHeight="1" x14ac:dyDescent="0.15">
      <c r="A32" s="69" t="s">
        <v>22</v>
      </c>
      <c r="B32" s="36">
        <v>10550</v>
      </c>
      <c r="C32" s="18">
        <v>37429</v>
      </c>
      <c r="D32" s="18">
        <v>1</v>
      </c>
      <c r="E32" s="37">
        <v>2.6717251329183251</v>
      </c>
      <c r="F32" s="18"/>
      <c r="G32" s="38">
        <v>0</v>
      </c>
      <c r="H32" s="18"/>
      <c r="J32" s="73">
        <v>0.14460000000000001</v>
      </c>
      <c r="K32" s="73">
        <v>9.9099999999999994E-2</v>
      </c>
      <c r="L32" s="73">
        <v>0.75629999999999997</v>
      </c>
      <c r="M32" s="73">
        <v>0.1167</v>
      </c>
      <c r="N32" s="73">
        <v>0.74909999999999999</v>
      </c>
      <c r="O32" s="73">
        <v>8.6E-3</v>
      </c>
      <c r="P32" s="73">
        <v>1.6799999999999999E-2</v>
      </c>
      <c r="Q32" s="73">
        <v>0</v>
      </c>
      <c r="R32" s="73">
        <v>8.2699999999999996E-2</v>
      </c>
      <c r="S32" s="73">
        <v>2.5999999999999999E-2</v>
      </c>
      <c r="T32" s="73">
        <v>1.84E-2</v>
      </c>
      <c r="U32" s="73">
        <v>7.7000000000000002E-3</v>
      </c>
      <c r="V32" s="13">
        <v>0</v>
      </c>
    </row>
    <row r="33" spans="1:22" ht="15.75" customHeight="1" x14ac:dyDescent="0.15">
      <c r="A33" s="69" t="s">
        <v>23</v>
      </c>
      <c r="B33" s="36">
        <v>11040</v>
      </c>
      <c r="C33" s="18">
        <v>41592</v>
      </c>
      <c r="D33" s="18">
        <v>7</v>
      </c>
      <c r="E33" s="37">
        <v>16.830159646085786</v>
      </c>
      <c r="F33" s="18">
        <v>6</v>
      </c>
      <c r="G33" s="38">
        <v>14.425851125216386</v>
      </c>
      <c r="H33" s="18"/>
      <c r="J33" s="73">
        <v>0.31640000000000001</v>
      </c>
      <c r="K33" s="73">
        <v>0.16470000000000001</v>
      </c>
      <c r="L33" s="73">
        <v>0.51890000000000003</v>
      </c>
      <c r="M33" s="73">
        <v>0.49719999999999998</v>
      </c>
      <c r="N33" s="73">
        <v>1.49E-2</v>
      </c>
      <c r="O33" s="73">
        <v>4.4999999999999997E-3</v>
      </c>
      <c r="P33" s="73">
        <v>0.3795</v>
      </c>
      <c r="Q33" s="73">
        <v>2.5000000000000001E-3</v>
      </c>
      <c r="R33" s="73">
        <v>7.4099999999999999E-2</v>
      </c>
      <c r="S33" s="73">
        <v>2.7400000000000001E-2</v>
      </c>
      <c r="T33" s="73">
        <v>1.2699999999999999E-2</v>
      </c>
      <c r="U33" s="73">
        <v>1.46E-2</v>
      </c>
      <c r="V33" s="13">
        <v>8</v>
      </c>
    </row>
    <row r="34" spans="1:22" ht="15.75" customHeight="1" x14ac:dyDescent="0.15">
      <c r="A34" s="69" t="s">
        <v>23</v>
      </c>
      <c r="B34" s="36">
        <v>11697</v>
      </c>
      <c r="C34" s="18">
        <v>3674</v>
      </c>
      <c r="D34" s="18">
        <v>1</v>
      </c>
      <c r="E34" s="37">
        <v>27.218290691344585</v>
      </c>
      <c r="F34" s="18"/>
      <c r="G34" s="38">
        <v>0</v>
      </c>
      <c r="H34" s="18"/>
      <c r="I34" s="42">
        <v>105750</v>
      </c>
      <c r="J34" s="73">
        <v>3.0200000000000001E-2</v>
      </c>
      <c r="K34" s="73">
        <v>3.3E-3</v>
      </c>
      <c r="L34" s="73">
        <v>0.96660000000000001</v>
      </c>
      <c r="M34" s="73">
        <v>0.94989999999999997</v>
      </c>
      <c r="N34" s="73">
        <v>6.3E-3</v>
      </c>
      <c r="O34" s="73">
        <v>0</v>
      </c>
      <c r="P34" s="73">
        <v>6.4999999999999997E-3</v>
      </c>
      <c r="Q34" s="73">
        <v>0</v>
      </c>
      <c r="R34" s="73">
        <v>3.73E-2</v>
      </c>
      <c r="S34" s="73">
        <v>0</v>
      </c>
      <c r="T34" s="73">
        <v>0</v>
      </c>
      <c r="U34" s="73">
        <v>0</v>
      </c>
      <c r="V34" s="13">
        <v>0</v>
      </c>
    </row>
    <row r="35" spans="1:22" ht="15.75" customHeight="1" x14ac:dyDescent="0.15">
      <c r="A35" s="69" t="s">
        <v>23</v>
      </c>
      <c r="B35" s="36">
        <v>11001</v>
      </c>
      <c r="C35" s="18">
        <v>28021</v>
      </c>
      <c r="D35" s="18">
        <v>28</v>
      </c>
      <c r="E35" s="37">
        <v>99.925056207844122</v>
      </c>
      <c r="F35" s="18">
        <v>21</v>
      </c>
      <c r="G35" s="38">
        <v>74.943792155883088</v>
      </c>
      <c r="H35" s="18">
        <v>5</v>
      </c>
      <c r="I35" s="42">
        <v>113300</v>
      </c>
      <c r="J35" s="73">
        <v>0.18870000000000001</v>
      </c>
      <c r="K35" s="73">
        <v>0.13719999999999999</v>
      </c>
      <c r="L35" s="73">
        <v>0.67410000000000003</v>
      </c>
      <c r="M35" s="73">
        <v>0.64400000000000002</v>
      </c>
      <c r="N35" s="73">
        <v>5.8500000000000003E-2</v>
      </c>
      <c r="O35" s="73">
        <v>3.8E-3</v>
      </c>
      <c r="P35" s="73">
        <v>0.21410000000000001</v>
      </c>
      <c r="Q35" s="73">
        <v>0</v>
      </c>
      <c r="R35" s="73">
        <v>6.0100000000000001E-2</v>
      </c>
      <c r="S35" s="73">
        <v>1.95E-2</v>
      </c>
      <c r="T35" s="73">
        <v>4.7999999999999996E-3</v>
      </c>
      <c r="U35" s="73">
        <v>1.47E-2</v>
      </c>
      <c r="V35" s="13">
        <v>5</v>
      </c>
    </row>
    <row r="37" spans="1:22" ht="15.75" customHeight="1" x14ac:dyDescent="0.15">
      <c r="A37" s="75" t="s">
        <v>56</v>
      </c>
    </row>
    <row r="38" spans="1:22" ht="15.75" customHeight="1" x14ac:dyDescent="0.15">
      <c r="A38" s="13" t="s">
        <v>66</v>
      </c>
    </row>
    <row r="39" spans="1:22" ht="15.75" customHeight="1" x14ac:dyDescent="0.15">
      <c r="A39" s="13" t="s">
        <v>67</v>
      </c>
    </row>
    <row r="40" spans="1:22" ht="15.75" customHeight="1" x14ac:dyDescent="0.15">
      <c r="A40" s="13" t="s">
        <v>68</v>
      </c>
    </row>
    <row r="41" spans="1:22" ht="15.75" customHeight="1" x14ac:dyDescent="0.15">
      <c r="A41" s="13" t="s">
        <v>69</v>
      </c>
    </row>
    <row r="47" spans="1:22" ht="15.75" customHeight="1" x14ac:dyDescent="0.15">
      <c r="A47" s="68" t="s">
        <v>70</v>
      </c>
    </row>
    <row r="48" spans="1:22" ht="13" x14ac:dyDescent="0.15">
      <c r="A48" s="43" t="s">
        <v>0</v>
      </c>
      <c r="B48" s="43" t="s">
        <v>1</v>
      </c>
      <c r="C48" s="77" t="s">
        <v>71</v>
      </c>
      <c r="D48" s="43" t="s">
        <v>8</v>
      </c>
      <c r="E48" s="43" t="s">
        <v>9</v>
      </c>
      <c r="F48" s="43" t="s">
        <v>10</v>
      </c>
      <c r="G48" s="43" t="s">
        <v>11</v>
      </c>
      <c r="H48" s="78" t="s">
        <v>12</v>
      </c>
      <c r="I48" s="78" t="s">
        <v>13</v>
      </c>
      <c r="J48" s="78" t="s">
        <v>14</v>
      </c>
      <c r="K48" s="78" t="s">
        <v>15</v>
      </c>
      <c r="L48" s="78" t="s">
        <v>16</v>
      </c>
      <c r="M48" s="78" t="s">
        <v>17</v>
      </c>
      <c r="N48" s="78" t="s">
        <v>18</v>
      </c>
      <c r="O48" s="78" t="s">
        <v>19</v>
      </c>
      <c r="P48" s="78" t="s">
        <v>20</v>
      </c>
      <c r="Q48" s="10" t="s">
        <v>55</v>
      </c>
      <c r="R48" s="45"/>
    </row>
    <row r="49" spans="1:18" ht="13" x14ac:dyDescent="0.15">
      <c r="A49" s="13" t="s">
        <v>22</v>
      </c>
      <c r="B49" s="79">
        <v>10457</v>
      </c>
      <c r="C49" s="80">
        <v>4402</v>
      </c>
      <c r="D49" s="81">
        <v>29767</v>
      </c>
      <c r="E49" s="82">
        <v>0.36259999999999998</v>
      </c>
      <c r="F49" s="82">
        <v>0.32619999999999999</v>
      </c>
      <c r="G49" s="82">
        <v>0.31130000000000002</v>
      </c>
      <c r="H49" s="82">
        <v>0.18090000000000001</v>
      </c>
      <c r="I49" s="82">
        <v>0.44979999999999998</v>
      </c>
      <c r="J49" s="82">
        <v>5.1000000000000004E-3</v>
      </c>
      <c r="K49" s="82">
        <v>9.7999999999999997E-3</v>
      </c>
      <c r="L49" s="82">
        <v>5.0000000000000001E-4</v>
      </c>
      <c r="M49" s="82">
        <v>0.32179999999999997</v>
      </c>
      <c r="N49" s="82">
        <v>3.2199999999999999E-2</v>
      </c>
      <c r="O49" s="82">
        <v>1.7299999999999999E-2</v>
      </c>
      <c r="P49" s="82">
        <v>1.49E-2</v>
      </c>
      <c r="Q49" s="13">
        <v>1396</v>
      </c>
    </row>
    <row r="50" spans="1:18" ht="14" x14ac:dyDescent="0.2">
      <c r="A50" s="13" t="s">
        <v>22</v>
      </c>
      <c r="B50" s="79">
        <v>10460</v>
      </c>
      <c r="C50" s="80">
        <v>4373</v>
      </c>
      <c r="D50" s="83">
        <v>27545</v>
      </c>
      <c r="E50" s="84"/>
      <c r="F50" s="84"/>
      <c r="G50" s="84"/>
      <c r="H50" s="85">
        <v>0.1842</v>
      </c>
      <c r="I50" s="85">
        <v>0.34339999999999998</v>
      </c>
      <c r="J50" s="85">
        <v>4.8999999999999998E-3</v>
      </c>
      <c r="K50" s="85">
        <v>1.4999999999999999E-2</v>
      </c>
      <c r="L50" s="85">
        <v>2.3999999999999998E-3</v>
      </c>
      <c r="M50" s="85">
        <v>0.41439999999999999</v>
      </c>
      <c r="N50" s="85">
        <v>3.5700000000000003E-2</v>
      </c>
      <c r="O50" s="85">
        <v>1.6400000000000001E-2</v>
      </c>
      <c r="P50" s="85">
        <v>1.9300000000000001E-2</v>
      </c>
      <c r="Q50" s="13">
        <v>1321</v>
      </c>
    </row>
    <row r="51" spans="1:18" ht="13" x14ac:dyDescent="0.15">
      <c r="A51" s="13" t="s">
        <v>22</v>
      </c>
      <c r="B51" s="79">
        <v>10453</v>
      </c>
      <c r="C51" s="80">
        <v>4366</v>
      </c>
      <c r="D51" s="81">
        <v>29136</v>
      </c>
      <c r="E51" s="82">
        <v>0.3498</v>
      </c>
      <c r="F51" s="82">
        <v>0.35930000000000001</v>
      </c>
      <c r="G51" s="82">
        <v>0.29089999999999999</v>
      </c>
      <c r="H51" s="82">
        <v>9.5399999999999999E-2</v>
      </c>
      <c r="I51" s="82">
        <v>0.33610000000000001</v>
      </c>
      <c r="J51" s="82">
        <v>5.5999999999999999E-3</v>
      </c>
      <c r="K51" s="82">
        <v>1.49E-2</v>
      </c>
      <c r="L51" s="82">
        <v>0</v>
      </c>
      <c r="M51" s="82">
        <v>0.51380000000000003</v>
      </c>
      <c r="N51" s="82">
        <v>3.4200000000000001E-2</v>
      </c>
      <c r="O51" s="82">
        <v>1.4E-2</v>
      </c>
      <c r="P51" s="82">
        <v>2.0199999999999999E-2</v>
      </c>
      <c r="Q51" s="13">
        <v>1605</v>
      </c>
    </row>
    <row r="52" spans="1:18" ht="13" x14ac:dyDescent="0.15">
      <c r="A52" s="13" t="s">
        <v>22</v>
      </c>
      <c r="B52" s="79">
        <v>10451</v>
      </c>
      <c r="C52" s="80">
        <v>4136</v>
      </c>
      <c r="D52" s="81">
        <v>30349</v>
      </c>
      <c r="E52" s="82">
        <v>0.32019999999999998</v>
      </c>
      <c r="F52" s="82">
        <v>0.2863</v>
      </c>
      <c r="G52" s="82">
        <v>0.39350000000000002</v>
      </c>
      <c r="H52" s="82">
        <v>0.1401</v>
      </c>
      <c r="I52" s="82">
        <v>0.39729999999999999</v>
      </c>
      <c r="J52" s="82">
        <v>3.0999999999999999E-3</v>
      </c>
      <c r="K52" s="82">
        <v>1.3599999999999999E-2</v>
      </c>
      <c r="L52" s="82">
        <v>0</v>
      </c>
      <c r="M52" s="82">
        <v>0.39389999999999997</v>
      </c>
      <c r="N52" s="82">
        <v>5.1999999999999998E-2</v>
      </c>
      <c r="O52" s="82">
        <v>2.0899999999999998E-2</v>
      </c>
      <c r="P52" s="82">
        <v>3.1099999999999999E-2</v>
      </c>
      <c r="Q52" s="13">
        <v>889</v>
      </c>
    </row>
    <row r="53" spans="1:18" ht="14" x14ac:dyDescent="0.2">
      <c r="A53" s="13" t="s">
        <v>22</v>
      </c>
      <c r="B53" s="79">
        <v>10452</v>
      </c>
      <c r="C53" s="80">
        <v>3865</v>
      </c>
      <c r="D53" s="83">
        <v>29579</v>
      </c>
      <c r="E53" s="84"/>
      <c r="F53" s="84"/>
      <c r="G53" s="84"/>
      <c r="H53" s="85">
        <v>0.1384</v>
      </c>
      <c r="I53" s="85">
        <v>0.32619999999999999</v>
      </c>
      <c r="J53" s="85">
        <v>3.8999999999999998E-3</v>
      </c>
      <c r="K53" s="85">
        <v>1.6799999999999999E-2</v>
      </c>
      <c r="L53" s="85">
        <v>3.3E-3</v>
      </c>
      <c r="M53" s="85">
        <v>0.47220000000000001</v>
      </c>
      <c r="N53" s="85">
        <v>3.9E-2</v>
      </c>
      <c r="O53" s="85">
        <v>1.38E-2</v>
      </c>
      <c r="P53" s="85">
        <v>2.53E-2</v>
      </c>
      <c r="Q53" s="13">
        <v>1213</v>
      </c>
    </row>
    <row r="54" spans="1:18" ht="13" x14ac:dyDescent="0.15">
      <c r="A54" s="68"/>
      <c r="G54" s="82"/>
    </row>
    <row r="55" spans="1:18" ht="13" x14ac:dyDescent="0.15">
      <c r="A55" s="86" t="s">
        <v>72</v>
      </c>
      <c r="B55" s="43"/>
      <c r="C55" s="4"/>
      <c r="D55" s="44"/>
      <c r="E55" s="43"/>
      <c r="F55" s="43"/>
      <c r="G55" s="43"/>
      <c r="H55" s="43"/>
      <c r="I55" s="43"/>
      <c r="J55" s="43"/>
      <c r="K55" s="43"/>
      <c r="L55" s="43"/>
      <c r="M55" s="43"/>
      <c r="N55" s="43"/>
      <c r="O55" s="43"/>
      <c r="P55" s="43"/>
      <c r="Q55" s="43"/>
      <c r="R55" s="45"/>
    </row>
    <row r="56" spans="1:18" ht="13" x14ac:dyDescent="0.15">
      <c r="A56" s="13" t="s">
        <v>73</v>
      </c>
    </row>
    <row r="57" spans="1:18" ht="13" x14ac:dyDescent="0.15">
      <c r="A57" s="13" t="s">
        <v>74</v>
      </c>
    </row>
    <row r="58" spans="1:18" ht="13" x14ac:dyDescent="0.15">
      <c r="A58" s="13" t="s">
        <v>75</v>
      </c>
    </row>
    <row r="59" spans="1:18" ht="13" x14ac:dyDescent="0.15">
      <c r="A59" s="13" t="s">
        <v>76</v>
      </c>
    </row>
    <row r="60" spans="1:18" ht="13" x14ac:dyDescent="0.15">
      <c r="A60" s="13" t="s">
        <v>77</v>
      </c>
    </row>
    <row r="62" spans="1:18" ht="13" x14ac:dyDescent="0.15">
      <c r="A62" s="68" t="s">
        <v>78</v>
      </c>
    </row>
    <row r="63" spans="1:18" ht="13" x14ac:dyDescent="0.15">
      <c r="A63" s="43" t="s">
        <v>0</v>
      </c>
      <c r="B63" s="43" t="s">
        <v>1</v>
      </c>
      <c r="C63" s="77" t="s">
        <v>71</v>
      </c>
      <c r="D63" s="43" t="s">
        <v>8</v>
      </c>
      <c r="E63" s="43" t="s">
        <v>9</v>
      </c>
      <c r="F63" s="43" t="s">
        <v>10</v>
      </c>
      <c r="G63" s="43" t="s">
        <v>11</v>
      </c>
      <c r="H63" s="78" t="s">
        <v>12</v>
      </c>
      <c r="I63" s="78" t="s">
        <v>13</v>
      </c>
      <c r="J63" s="78" t="s">
        <v>14</v>
      </c>
      <c r="K63" s="78" t="s">
        <v>15</v>
      </c>
      <c r="L63" s="78" t="s">
        <v>16</v>
      </c>
      <c r="M63" s="78" t="s">
        <v>17</v>
      </c>
      <c r="N63" s="78" t="s">
        <v>18</v>
      </c>
      <c r="O63" s="78" t="s">
        <v>19</v>
      </c>
      <c r="P63" s="78" t="s">
        <v>20</v>
      </c>
      <c r="Q63" s="10" t="s">
        <v>55</v>
      </c>
      <c r="R63" s="45"/>
    </row>
    <row r="64" spans="1:18" ht="14" x14ac:dyDescent="0.15">
      <c r="A64" s="87" t="s">
        <v>22</v>
      </c>
      <c r="B64" s="79">
        <v>10550</v>
      </c>
      <c r="C64" s="87">
        <v>0</v>
      </c>
      <c r="D64" s="19">
        <v>49648</v>
      </c>
      <c r="E64" s="82">
        <v>0.14460000000000001</v>
      </c>
      <c r="F64" s="82">
        <v>9.9099999999999994E-2</v>
      </c>
      <c r="G64" s="82">
        <v>0.75629999999999997</v>
      </c>
      <c r="H64" s="82">
        <v>0.1167</v>
      </c>
      <c r="I64" s="82">
        <v>0.74909999999999999</v>
      </c>
      <c r="J64" s="82">
        <v>8.6E-3</v>
      </c>
      <c r="K64" s="82">
        <v>1.6799999999999999E-2</v>
      </c>
      <c r="L64" s="82">
        <v>0</v>
      </c>
      <c r="M64" s="82">
        <v>8.2699999999999996E-2</v>
      </c>
      <c r="N64" s="82">
        <v>2.5999999999999999E-2</v>
      </c>
      <c r="O64" s="82">
        <v>1.84E-2</v>
      </c>
      <c r="P64" s="82">
        <v>7.7000000000000002E-3</v>
      </c>
      <c r="Q64" s="13">
        <v>0</v>
      </c>
    </row>
    <row r="65" spans="1:17" ht="13" x14ac:dyDescent="0.15">
      <c r="A65" s="87" t="s">
        <v>23</v>
      </c>
      <c r="B65" s="79">
        <v>11697</v>
      </c>
      <c r="C65" s="87">
        <v>0</v>
      </c>
      <c r="D65" s="88">
        <v>105750</v>
      </c>
      <c r="E65" s="82">
        <v>3.0200000000000001E-2</v>
      </c>
      <c r="F65" s="82">
        <v>3.3E-3</v>
      </c>
      <c r="G65" s="82">
        <v>0.96660000000000001</v>
      </c>
      <c r="H65" s="82">
        <v>0.94989999999999997</v>
      </c>
      <c r="I65" s="82">
        <v>6.3E-3</v>
      </c>
      <c r="J65" s="82">
        <v>0</v>
      </c>
      <c r="K65" s="82">
        <v>6.4999999999999997E-3</v>
      </c>
      <c r="L65" s="82">
        <v>0</v>
      </c>
      <c r="M65" s="82">
        <v>3.73E-2</v>
      </c>
      <c r="N65" s="82">
        <v>0</v>
      </c>
      <c r="O65" s="82">
        <v>0</v>
      </c>
      <c r="P65" s="82">
        <v>0</v>
      </c>
      <c r="Q65" s="13">
        <v>0</v>
      </c>
    </row>
    <row r="66" spans="1:17" ht="14" x14ac:dyDescent="0.15">
      <c r="A66" s="87" t="s">
        <v>22</v>
      </c>
      <c r="B66" s="79">
        <v>10705</v>
      </c>
      <c r="C66" s="79">
        <v>3</v>
      </c>
      <c r="D66" s="19">
        <v>52232</v>
      </c>
      <c r="E66" s="20">
        <v>0.33300000000000002</v>
      </c>
      <c r="F66" s="20">
        <v>0.25119999999999998</v>
      </c>
      <c r="G66" s="20">
        <v>0.4158</v>
      </c>
      <c r="H66" s="20">
        <v>0.41889999999999999</v>
      </c>
      <c r="I66" s="20">
        <v>0.21049999999999999</v>
      </c>
      <c r="J66" s="20">
        <v>1.0500000000000001E-2</v>
      </c>
      <c r="K66" s="20">
        <v>5.2299999999999999E-2</v>
      </c>
      <c r="L66" s="20">
        <v>0</v>
      </c>
      <c r="M66" s="20">
        <v>0.25219999999999998</v>
      </c>
      <c r="N66" s="20">
        <v>5.5500000000000001E-2</v>
      </c>
      <c r="O66" s="20">
        <v>1.8499999999999999E-2</v>
      </c>
      <c r="P66" s="20">
        <v>3.6999999999999998E-2</v>
      </c>
      <c r="Q66" s="13">
        <v>0</v>
      </c>
    </row>
    <row r="67" spans="1:17" ht="14" x14ac:dyDescent="0.15">
      <c r="A67" s="87" t="s">
        <v>23</v>
      </c>
      <c r="B67" s="79">
        <v>11040</v>
      </c>
      <c r="C67" s="79">
        <v>14</v>
      </c>
      <c r="D67" s="19">
        <v>129344</v>
      </c>
      <c r="E67" s="20">
        <v>0.31640000000000001</v>
      </c>
      <c r="F67" s="20">
        <v>0.16470000000000001</v>
      </c>
      <c r="G67" s="20">
        <v>0.51890000000000003</v>
      </c>
      <c r="H67" s="20">
        <v>0.49719999999999998</v>
      </c>
      <c r="I67" s="20">
        <v>1.49E-2</v>
      </c>
      <c r="J67" s="20">
        <v>4.4999999999999997E-3</v>
      </c>
      <c r="K67" s="20">
        <v>0.3795</v>
      </c>
      <c r="L67" s="20">
        <v>2.5000000000000001E-3</v>
      </c>
      <c r="M67" s="20">
        <v>7.4099999999999999E-2</v>
      </c>
      <c r="N67" s="20">
        <v>2.7400000000000001E-2</v>
      </c>
      <c r="O67" s="20">
        <v>1.2699999999999999E-2</v>
      </c>
      <c r="P67" s="20">
        <v>1.46E-2</v>
      </c>
      <c r="Q67" s="13">
        <v>8</v>
      </c>
    </row>
    <row r="68" spans="1:17" ht="13" x14ac:dyDescent="0.15">
      <c r="A68" s="87" t="s">
        <v>23</v>
      </c>
      <c r="B68" s="79">
        <v>11001</v>
      </c>
      <c r="C68" s="79">
        <v>75</v>
      </c>
      <c r="D68" s="88">
        <v>113300</v>
      </c>
      <c r="E68" s="20">
        <v>0.18870000000000001</v>
      </c>
      <c r="F68" s="20">
        <v>0.13719999999999999</v>
      </c>
      <c r="G68" s="20">
        <v>0.67410000000000003</v>
      </c>
      <c r="H68" s="20">
        <v>0.64400000000000002</v>
      </c>
      <c r="I68" s="20">
        <v>5.8500000000000003E-2</v>
      </c>
      <c r="J68" s="20">
        <v>3.8E-3</v>
      </c>
      <c r="K68" s="20">
        <v>0.21410000000000001</v>
      </c>
      <c r="L68" s="20">
        <v>0</v>
      </c>
      <c r="M68" s="20">
        <v>6.0100000000000001E-2</v>
      </c>
      <c r="N68" s="20">
        <v>1.95E-2</v>
      </c>
      <c r="O68" s="20">
        <v>4.7999999999999996E-3</v>
      </c>
      <c r="P68" s="20">
        <v>1.47E-2</v>
      </c>
      <c r="Q68" s="13">
        <v>5</v>
      </c>
    </row>
    <row r="70" spans="1:17" ht="13" x14ac:dyDescent="0.15">
      <c r="A70" s="86" t="s">
        <v>72</v>
      </c>
    </row>
    <row r="71" spans="1:17" ht="13" x14ac:dyDescent="0.15">
      <c r="A71" s="13" t="s">
        <v>79</v>
      </c>
    </row>
    <row r="72" spans="1:17" ht="13" x14ac:dyDescent="0.15">
      <c r="A72" s="13" t="s">
        <v>80</v>
      </c>
    </row>
    <row r="73" spans="1:17" ht="13" x14ac:dyDescent="0.15">
      <c r="A73" s="13" t="s">
        <v>81</v>
      </c>
    </row>
    <row r="74" spans="1:17" ht="13" x14ac:dyDescent="0.15">
      <c r="A74" s="13" t="s">
        <v>82</v>
      </c>
    </row>
    <row r="75" spans="1:17" ht="13" x14ac:dyDescent="0.15">
      <c r="A75" s="13" t="s">
        <v>83</v>
      </c>
    </row>
  </sheetData>
  <hyperlinks>
    <hyperlink ref="A20"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erap_data_full</vt:lpstr>
      <vt:lpstr>2019 Executed Evictions</vt:lpstr>
      <vt:lpstr>populations </vt:lpstr>
      <vt:lpstr>erap_data_copy</vt:lpstr>
      <vt:lpstr>data diarymethodology</vt:lpstr>
      <vt:lpstr>findings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 Thuy Vo</cp:lastModifiedBy>
  <dcterms:modified xsi:type="dcterms:W3CDTF">2021-11-04T14:52:04Z</dcterms:modified>
</cp:coreProperties>
</file>