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D:\Excel Fundamentals for Data Analysis\C1W3-Workbooks\"/>
    </mc:Choice>
  </mc:AlternateContent>
  <xr:revisionPtr revIDLastSave="0" documentId="13_ncr:1_{2D344DA5-70C6-4339-B748-DBED89DD0368}" xr6:coauthVersionLast="47" xr6:coauthVersionMax="47" xr10:uidLastSave="{00000000-0000-0000-0000-000000000000}"/>
  <workbookProtection lockStructure="1"/>
  <bookViews>
    <workbookView xWindow="-108" yWindow="-108" windowWidth="22080" windowHeight="13176" activeTab="2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Rates'!$A$4:$A$12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USD_Conversion_Rate">'Currency Rates'!$A$3</definedName>
    <definedName name="ZAR">'Currency Rates'!$B$10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3" l="1"/>
  <c r="C6" i="3"/>
  <c r="C4" i="3"/>
  <c r="L14" i="1"/>
  <c r="L11" i="1"/>
  <c r="L17" i="1"/>
  <c r="L21" i="1"/>
  <c r="L20" i="1"/>
  <c r="L15" i="1"/>
  <c r="L18" i="1"/>
  <c r="L13" i="1"/>
  <c r="L12" i="1"/>
  <c r="L16" i="1"/>
  <c r="L19" i="1"/>
  <c r="D6" i="3" l="1"/>
  <c r="D5" i="3"/>
  <c r="E6" i="3"/>
  <c r="E5" i="3"/>
  <c r="E4" i="3"/>
  <c r="D4" i="3"/>
  <c r="K4" i="1"/>
  <c r="K3" i="1"/>
  <c r="K5" i="1"/>
  <c r="K6" i="1"/>
  <c r="D7" i="3" l="1"/>
  <c r="K7" i="1"/>
</calcChain>
</file>

<file path=xl/sharedStrings.xml><?xml version="1.0" encoding="utf-8"?>
<sst xmlns="http://schemas.openxmlformats.org/spreadsheetml/2006/main" count="131" uniqueCount="90">
  <si>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</si>
  <si>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</si>
  <si>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</si>
  <si>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</si>
  <si>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</si>
  <si>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</si>
  <si>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</si>
  <si>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</si>
  <si>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</si>
  <si>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</si>
  <si>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</si>
  <si>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</si>
  <si>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</si>
  <si>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</si>
  <si>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</si>
  <si>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</si>
  <si>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</si>
  <si>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</si>
  <si>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</si>
  <si>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</si>
  <si>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</si>
  <si>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</si>
  <si>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</si>
  <si>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</si>
  <si>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</si>
  <si>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</si>
  <si>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</si>
  <si>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</si>
  <si>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</si>
  <si>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</si>
  <si>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</si>
  <si>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</si>
  <si>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</si>
  <si>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</si>
  <si>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</si>
  <si>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</si>
  <si>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</si>
  <si>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</si>
  <si>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</si>
  <si>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</si>
  <si>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</si>
  <si>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</si>
  <si>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</si>
  <si>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</si>
  <si>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</si>
  <si>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</si>
  <si>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</si>
  <si>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</si>
  <si>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</si>
  <si>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</si>
  <si>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</si>
  <si>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</si>
  <si>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</si>
  <si>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</si>
  <si>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</si>
  <si>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</si>
  <si>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</si>
  <si>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</si>
  <si>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</si>
  <si>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</si>
  <si>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</si>
  <si>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</si>
  <si>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</si>
  <si>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</si>
  <si>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</si>
  <si>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</si>
  <si>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</si>
  <si>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</si>
  <si>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</si>
  <si>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</si>
  <si>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Rates'!$A$4:$A$12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</si>
  <si>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</si>
  <si>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</si>
  <si>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</si>
  <si>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</si>
  <si>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</si>
  <si>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</si>
  <si>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</si>
  <si>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</si>
  <si>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</si>
  <si>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</si>
  <si>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</si>
  <si>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</si>
  <si>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</si>
  <si>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</si>
  <si>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</si>
  <si>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</si>
  <si>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USD_Conversion_Rate</t>
  </si>
  <si>
    <t>='Currency Rates'!$A$3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</si>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</sst>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 Light"/>
      <family val="2"/>
      <scheme val="major"/>
    </font>
    <font>
      <sz val="12"/>
      <color theme="4" tint="-0.499984740745262"/>
      <name val="Calibri"/>
      <family val="2"/>
      <scheme val="minor"/>
    </font>
    <font>
      <b/>
      <sz val="24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2" fillId="0" borderId="0" applyFont="0" applyFill="0" applyBorder="0" applyProtection="0">
      <alignment horizontal="center" vertical="center"/>
    </xf>
    <xf numFmtId="164" fontId="2" fillId="0" borderId="0" applyFont="0" applyFill="0" applyBorder="0" applyProtection="0">
      <alignment horizontal="right" vertical="center"/>
    </xf>
    <xf numFmtId="0" fontId="5" fillId="0" borderId="0">
      <alignment horizontal="center" vertical="center" wrapText="1"/>
    </xf>
    <xf numFmtId="0" fontId="6" fillId="3" borderId="1">
      <alignment horizontal="left" vertical="center" indent="1"/>
    </xf>
    <xf numFmtId="0" fontId="6" fillId="3" borderId="0">
      <alignment horizontal="center" vertical="center" wrapText="1"/>
    </xf>
    <xf numFmtId="0" fontId="7" fillId="2" borderId="1" applyNumberFormat="0" applyProtection="0">
      <alignment horizontal="left" vertical="center" indent="1"/>
    </xf>
    <xf numFmtId="0" fontId="4" fillId="2" borderId="2">
      <alignment vertical="center"/>
    </xf>
    <xf numFmtId="1" fontId="4" fillId="0" borderId="0" applyFont="0" applyFill="0" applyBorder="0" applyProtection="0">
      <alignment horizontal="center" vertical="center"/>
    </xf>
    <xf numFmtId="0" fontId="7" fillId="2" borderId="1">
      <alignment horizontal="center" vertical="center"/>
    </xf>
    <xf numFmtId="165" fontId="4" fillId="0" borderId="0" applyFill="0" applyBorder="0">
      <alignment horizontal="right" vertical="center"/>
    </xf>
    <xf numFmtId="164" fontId="2" fillId="0" borderId="0" applyFont="0" applyFill="0" applyBorder="0" applyProtection="0">
      <alignment horizontal="center" vertical="center"/>
    </xf>
    <xf numFmtId="0" fontId="3" fillId="2" borderId="1">
      <alignment horizontal="left" vertical="center" indent="1"/>
    </xf>
    <xf numFmtId="164" fontId="6" fillId="3" borderId="1">
      <alignment horizontal="center" vertical="center"/>
    </xf>
    <xf numFmtId="0" fontId="8" fillId="4" borderId="0" applyNumberFormat="0" applyBorder="0" applyAlignment="0" applyProtection="0"/>
  </cellStyleXfs>
  <cellXfs count="79">
    <xf numFmtId="0" fontId="0" fillId="0" borderId="0" xfId="0">
      <alignment vertical="center" wrapText="1"/>
    </xf>
    <xf numFmtId="0" fontId="0" fillId="0" borderId="0" xfId="0">
      <alignment vertical="center" wrapText="1"/>
    </xf>
    <xf numFmtId="0" fontId="0" fillId="0" borderId="0" xfId="0" applyAlignment="1"/>
    <xf numFmtId="0" fontId="5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Protection="1">
      <alignment vertical="center" wrapText="1"/>
      <protection locked="0"/>
    </xf>
    <xf numFmtId="0" fontId="9" fillId="5" borderId="15" xfId="9" applyFont="1" applyFill="1" applyBorder="1" applyAlignment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164" fontId="0" fillId="0" borderId="0" xfId="0" applyNumberFormat="1">
      <alignment vertical="center" wrapText="1"/>
    </xf>
    <xf numFmtId="0" fontId="6" fillId="6" borderId="1" xfId="4" applyFill="1">
      <alignment horizontal="left" vertical="center" indent="1"/>
    </xf>
    <xf numFmtId="166" fontId="4" fillId="7" borderId="2" xfId="7" applyNumberFormat="1" applyFill="1" applyAlignment="1">
      <alignment horizontal="left" vertical="center"/>
    </xf>
    <xf numFmtId="164" fontId="4" fillId="7" borderId="2" xfId="2" applyFont="1" applyFill="1" applyBorder="1">
      <alignment horizontal="righ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0" fillId="6" borderId="0" xfId="0" applyFill="1" applyAlignment="1"/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9" fillId="8" borderId="26" xfId="9" applyFont="1" applyFill="1" applyBorder="1" applyAlignment="1" applyProtection="1">
      <alignment horizontal="center" vertical="center"/>
      <protection locked="0"/>
    </xf>
    <xf numFmtId="0" fontId="9" fillId="8" borderId="27" xfId="9" applyFont="1" applyFill="1" applyBorder="1" applyAlignment="1" applyProtection="1">
      <alignment horizontal="center" vertical="center"/>
      <protection locked="0"/>
    </xf>
    <xf numFmtId="0" fontId="9" fillId="8" borderId="28" xfId="9" applyFont="1" applyFill="1" applyBorder="1" applyAlignment="1" applyProtection="1">
      <alignment horizontal="center" vertical="center"/>
      <protection locked="0"/>
    </xf>
    <xf numFmtId="0" fontId="5" fillId="0" borderId="0" xfId="3" applyAlignment="1">
      <alignment horizontal="center" vertical="center" wrapText="1"/>
    </xf>
    <xf numFmtId="0" fontId="12" fillId="0" borderId="0" xfId="3" applyFont="1" applyAlignment="1" applyProtection="1">
      <alignment horizontal="center" vertical="center" wrapText="1"/>
      <protection locked="0"/>
    </xf>
    <xf numFmtId="0" fontId="1" fillId="0" borderId="0" xfId="0" applyFont="1" applyProtection="1">
      <alignment vertical="center" wrapText="1"/>
      <protection locked="0"/>
    </xf>
    <xf numFmtId="0" fontId="9" fillId="8" borderId="9" xfId="5" applyFont="1" applyFill="1" applyBorder="1" applyAlignment="1" applyProtection="1">
      <alignment horizontal="center" vertical="center" wrapText="1"/>
      <protection locked="0"/>
    </xf>
    <xf numFmtId="0" fontId="9" fillId="7" borderId="1" xfId="4" applyFont="1" applyFill="1" applyProtection="1">
      <alignment horizontal="left" vertical="center" indent="1"/>
      <protection hidden="1"/>
    </xf>
    <xf numFmtId="0" fontId="13" fillId="7" borderId="2" xfId="7" applyFont="1" applyFill="1" applyAlignment="1" applyProtection="1">
      <alignment horizontal="left" vertical="center"/>
      <protection locked="0"/>
    </xf>
    <xf numFmtId="0" fontId="12" fillId="7" borderId="1" xfId="6" applyFont="1" applyFill="1" applyProtection="1">
      <alignment horizontal="left" vertical="center" indent="1"/>
      <protection hidden="1"/>
    </xf>
    <xf numFmtId="2" fontId="12" fillId="7" borderId="1" xfId="11" applyNumberFormat="1" applyFont="1" applyFill="1" applyBorder="1" applyProtection="1">
      <alignment horizontal="center" vertical="center"/>
      <protection hidden="1"/>
    </xf>
    <xf numFmtId="164" fontId="12" fillId="7" borderId="1" xfId="11" applyFont="1" applyFill="1" applyBorder="1" applyProtection="1">
      <alignment horizontal="center" vertical="center"/>
      <protection hidden="1"/>
    </xf>
    <xf numFmtId="0" fontId="9" fillId="7" borderId="1" xfId="4" applyFont="1" applyFill="1" applyProtection="1">
      <alignment horizontal="left" vertical="center" indent="1"/>
      <protection hidden="1"/>
    </xf>
    <xf numFmtId="14" fontId="13" fillId="7" borderId="2" xfId="10" applyNumberFormat="1" applyFont="1" applyFill="1" applyBorder="1" applyAlignment="1" applyProtection="1">
      <alignment horizontal="left" vertical="center"/>
      <protection locked="0"/>
    </xf>
    <xf numFmtId="0" fontId="9" fillId="7" borderId="8" xfId="4" applyFont="1" applyFill="1" applyBorder="1" applyAlignment="1" applyProtection="1">
      <alignment horizontal="center" vertical="center"/>
      <protection hidden="1"/>
    </xf>
    <xf numFmtId="0" fontId="13" fillId="7" borderId="2" xfId="7" applyNumberFormat="1" applyFont="1" applyFill="1" applyAlignment="1" applyProtection="1">
      <alignment horizontal="left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1" fillId="9" borderId="1" xfId="14" applyFont="1" applyFill="1" applyBorder="1" applyAlignment="1" applyProtection="1">
      <alignment horizontal="left" vertical="center" indent="1"/>
      <protection hidden="1"/>
    </xf>
    <xf numFmtId="2" fontId="11" fillId="9" borderId="4" xfId="14" applyNumberFormat="1" applyFont="1" applyFill="1" applyBorder="1" applyAlignment="1" applyProtection="1">
      <alignment horizontal="center" vertical="center"/>
      <protection hidden="1"/>
    </xf>
    <xf numFmtId="164" fontId="11" fillId="9" borderId="3" xfId="14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 wrapText="1"/>
      <protection locked="0"/>
    </xf>
    <xf numFmtId="0" fontId="10" fillId="8" borderId="16" xfId="0" applyFont="1" applyFill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5" borderId="22" xfId="0" applyFont="1" applyFill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8" borderId="29" xfId="0" applyFont="1" applyFill="1" applyBorder="1" applyAlignment="1" applyProtection="1">
      <alignment horizontal="center" vertical="center"/>
      <protection locked="0"/>
    </xf>
    <xf numFmtId="0" fontId="10" fillId="8" borderId="18" xfId="0" applyFont="1" applyFill="1" applyBorder="1" applyAlignment="1" applyProtection="1">
      <alignment horizontal="center" vertical="center"/>
      <protection locked="0"/>
    </xf>
    <xf numFmtId="165" fontId="13" fillId="8" borderId="13" xfId="10" applyNumberFormat="1" applyFont="1" applyFill="1" applyBorder="1" applyAlignment="1" applyProtection="1">
      <alignment horizontal="center" vertical="center"/>
      <protection locked="0"/>
    </xf>
    <xf numFmtId="0" fontId="1" fillId="0" borderId="11" xfId="0" applyFont="1" applyBorder="1" applyProtection="1">
      <alignment vertical="center" wrapText="1"/>
      <protection locked="0"/>
    </xf>
    <xf numFmtId="166" fontId="1" fillId="0" borderId="12" xfId="2" applyNumberFormat="1" applyFont="1" applyBorder="1" applyAlignment="1" applyProtection="1">
      <alignment horizontal="right" vertical="center"/>
      <protection locked="0"/>
    </xf>
    <xf numFmtId="166" fontId="1" fillId="5" borderId="13" xfId="2" applyNumberFormat="1" applyFont="1" applyFill="1" applyBorder="1" applyAlignment="1" applyProtection="1">
      <alignment horizontal="right" vertical="center"/>
      <protection locked="0"/>
    </xf>
    <xf numFmtId="166" fontId="1" fillId="0" borderId="11" xfId="2" applyNumberFormat="1" applyFont="1" applyBorder="1" applyAlignment="1" applyProtection="1">
      <alignment horizontal="right" vertical="center"/>
      <protection locked="0"/>
    </xf>
    <xf numFmtId="166" fontId="1" fillId="0" borderId="5" xfId="2" applyNumberFormat="1" applyFont="1" applyBorder="1" applyAlignment="1" applyProtection="1">
      <alignment horizontal="right" vertical="center"/>
      <protection locked="0"/>
    </xf>
    <xf numFmtId="166" fontId="1" fillId="0" borderId="13" xfId="2" applyNumberFormat="1" applyFont="1" applyBorder="1" applyAlignment="1" applyProtection="1">
      <alignment horizontal="right" vertical="center"/>
      <protection locked="0"/>
    </xf>
    <xf numFmtId="164" fontId="1" fillId="8" borderId="30" xfId="2" applyNumberFormat="1" applyFont="1" applyFill="1" applyBorder="1" applyAlignment="1" applyProtection="1">
      <alignment horizontal="center" vertical="center"/>
      <protection locked="0"/>
    </xf>
    <xf numFmtId="169" fontId="1" fillId="8" borderId="19" xfId="2" applyNumberFormat="1" applyFont="1" applyFill="1" applyBorder="1" applyAlignment="1" applyProtection="1">
      <alignment horizontal="center" vertical="center"/>
      <protection hidden="1"/>
    </xf>
    <xf numFmtId="164" fontId="1" fillId="5" borderId="13" xfId="2" applyNumberFormat="1" applyFont="1" applyFill="1" applyBorder="1" applyAlignment="1" applyProtection="1">
      <alignment horizontal="right" vertical="center"/>
      <protection locked="0"/>
    </xf>
    <xf numFmtId="164" fontId="1" fillId="0" borderId="11" xfId="2" applyNumberFormat="1" applyFont="1" applyBorder="1" applyAlignment="1" applyProtection="1">
      <alignment horizontal="right" vertical="center"/>
      <protection locked="0"/>
    </xf>
    <xf numFmtId="164" fontId="1" fillId="0" borderId="5" xfId="2" applyNumberFormat="1" applyFont="1" applyBorder="1" applyAlignment="1" applyProtection="1">
      <alignment horizontal="right" vertical="center"/>
      <protection locked="0"/>
    </xf>
    <xf numFmtId="164" fontId="1" fillId="0" borderId="13" xfId="2" applyNumberFormat="1" applyFont="1" applyBorder="1" applyAlignment="1" applyProtection="1">
      <alignment horizontal="right" vertical="center"/>
      <protection locked="0"/>
    </xf>
    <xf numFmtId="167" fontId="1" fillId="0" borderId="12" xfId="2" applyNumberFormat="1" applyFont="1" applyBorder="1" applyAlignment="1" applyProtection="1">
      <alignment horizontal="right" vertical="center"/>
      <protection locked="0"/>
    </xf>
    <xf numFmtId="167" fontId="1" fillId="5" borderId="13" xfId="2" applyNumberFormat="1" applyFont="1" applyFill="1" applyBorder="1" applyAlignment="1" applyProtection="1">
      <alignment horizontal="right" vertical="center"/>
      <protection locked="0"/>
    </xf>
    <xf numFmtId="167" fontId="1" fillId="0" borderId="11" xfId="2" applyNumberFormat="1" applyFont="1" applyBorder="1" applyAlignment="1" applyProtection="1">
      <alignment horizontal="right" vertical="center"/>
      <protection locked="0"/>
    </xf>
    <xf numFmtId="167" fontId="1" fillId="0" borderId="5" xfId="2" applyNumberFormat="1" applyFont="1" applyBorder="1" applyAlignment="1" applyProtection="1">
      <alignment horizontal="right" vertical="center"/>
      <protection locked="0"/>
    </xf>
    <xf numFmtId="167" fontId="1" fillId="0" borderId="13" xfId="2" applyNumberFormat="1" applyFont="1" applyBorder="1" applyAlignment="1" applyProtection="1">
      <alignment horizontal="right" vertical="center"/>
      <protection locked="0"/>
    </xf>
    <xf numFmtId="165" fontId="13" fillId="8" borderId="14" xfId="10" applyNumberFormat="1" applyFont="1" applyFill="1" applyBorder="1" applyAlignment="1" applyProtection="1">
      <alignment horizontal="center" vertical="center"/>
      <protection locked="0"/>
    </xf>
    <xf numFmtId="168" fontId="1" fillId="0" borderId="12" xfId="2" applyNumberFormat="1" applyFont="1" applyBorder="1" applyAlignment="1" applyProtection="1">
      <alignment horizontal="right" vertical="center"/>
      <protection locked="0"/>
    </xf>
    <xf numFmtId="170" fontId="1" fillId="0" borderId="13" xfId="2" applyNumberFormat="1" applyFont="1" applyBorder="1" applyAlignment="1" applyProtection="1">
      <alignment horizontal="right" vertical="center"/>
      <protection locked="0"/>
    </xf>
    <xf numFmtId="168" fontId="1" fillId="0" borderId="0" xfId="0" applyNumberFormat="1" applyFont="1" applyProtection="1">
      <alignment vertical="center" wrapText="1"/>
      <protection locked="0"/>
    </xf>
    <xf numFmtId="165" fontId="13" fillId="8" borderId="31" xfId="10" applyNumberFormat="1" applyFont="1" applyFill="1" applyBorder="1" applyAlignment="1" applyProtection="1">
      <alignment horizontal="center" vertical="center"/>
      <protection locked="0"/>
    </xf>
    <xf numFmtId="0" fontId="1" fillId="0" borderId="32" xfId="0" applyFont="1" applyBorder="1" applyProtection="1">
      <alignment vertical="center" wrapText="1"/>
      <protection locked="0"/>
    </xf>
    <xf numFmtId="168" fontId="1" fillId="0" borderId="19" xfId="2" applyNumberFormat="1" applyFont="1" applyBorder="1" applyAlignment="1" applyProtection="1">
      <alignment horizontal="right" vertical="center"/>
      <protection locked="0"/>
    </xf>
    <xf numFmtId="170" fontId="1" fillId="0" borderId="31" xfId="2" applyNumberFormat="1" applyFont="1" applyBorder="1" applyAlignment="1" applyProtection="1">
      <alignment horizontal="right" vertical="center"/>
      <protection locked="0"/>
    </xf>
    <xf numFmtId="164" fontId="1" fillId="8" borderId="33" xfId="2" applyNumberFormat="1" applyFont="1" applyFill="1" applyBorder="1" applyAlignment="1" applyProtection="1">
      <alignment horizontal="center" vertical="center"/>
      <protection locked="0"/>
    </xf>
    <xf numFmtId="0" fontId="9" fillId="8" borderId="0" xfId="5" applyFont="1" applyFill="1" applyAlignment="1" applyProtection="1">
      <alignment horizontal="center" vertical="center" wrapText="1"/>
      <protection hidden="1"/>
    </xf>
    <xf numFmtId="0" fontId="14" fillId="0" borderId="0" xfId="3" applyFont="1" applyAlignment="1" applyProtection="1">
      <alignment horizontal="center" vertical="center" wrapText="1"/>
      <protection locked="0"/>
    </xf>
    <xf numFmtId="166" fontId="0" fillId="0" borderId="0" xfId="0" applyNumberFormat="1">
      <alignment vertical="center" wrapText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workbookViewId="0"/>
  </sheetViews>
  <sheetFormatPr defaultColWidth="9" defaultRowHeight="19.5" customHeight="1" x14ac:dyDescent="0.3"/>
  <cols>
    <col min="1" max="1" width="9" style="1"/>
    <col min="2" max="2" width="57" style="1" bestFit="1" customWidth="1"/>
    <col min="3" max="16384" width="9" style="1"/>
  </cols>
  <sheetData>
    <row r="2" spans="2:2" ht="19.5" customHeight="1" x14ac:dyDescent="0.3">
      <c r="B2" s="16" t="s">
        <v>60</v>
      </c>
    </row>
    <row r="3" spans="2:2" ht="19.5" customHeight="1" x14ac:dyDescent="0.3">
      <c r="B3" s="16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opLeftCell="A7" zoomScaleNormal="100" workbookViewId="0">
      <selection activeCell="D23" sqref="D23"/>
    </sheetView>
  </sheetViews>
  <sheetFormatPr defaultColWidth="9" defaultRowHeight="30" customHeight="1" x14ac:dyDescent="0.3"/>
  <cols>
    <col min="1" max="1" width="2.6640625" style="25" customWidth="1"/>
    <col min="2" max="2" width="12.33203125" style="40" bestFit="1" customWidth="1"/>
    <col min="3" max="4" width="23" style="25" bestFit="1" customWidth="1"/>
    <col min="5" max="5" width="12.21875" style="25" bestFit="1" customWidth="1"/>
    <col min="6" max="6" width="22.109375" style="25" bestFit="1" customWidth="1"/>
    <col min="7" max="8" width="12.109375" style="25" bestFit="1" customWidth="1"/>
    <col min="9" max="9" width="13.88671875" style="25" bestFit="1" customWidth="1"/>
    <col min="10" max="10" width="7.88671875" style="25" bestFit="1" customWidth="1"/>
    <col min="11" max="11" width="14.6640625" style="40" bestFit="1" customWidth="1"/>
    <col min="12" max="12" width="9.33203125" style="25" customWidth="1"/>
    <col min="13" max="16384" width="9" style="25"/>
  </cols>
  <sheetData>
    <row r="1" spans="2:12" ht="13.65" customHeight="1" x14ac:dyDescent="0.3"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2:12" ht="36.6" customHeight="1" x14ac:dyDescent="0.3">
      <c r="B2" s="26" t="s">
        <v>39</v>
      </c>
      <c r="C2" s="26"/>
      <c r="D2" s="26"/>
      <c r="E2" s="77" t="s">
        <v>6</v>
      </c>
      <c r="F2" s="77"/>
      <c r="G2" s="77"/>
      <c r="H2" s="77"/>
      <c r="I2" s="76" t="s">
        <v>62</v>
      </c>
      <c r="J2" s="76"/>
      <c r="K2" s="76"/>
      <c r="L2" s="76"/>
    </row>
    <row r="3" spans="2:12" ht="15" customHeight="1" x14ac:dyDescent="0.3">
      <c r="B3" s="27" t="s">
        <v>8</v>
      </c>
      <c r="C3" s="27"/>
      <c r="D3" s="28" t="s">
        <v>59</v>
      </c>
      <c r="E3" s="77"/>
      <c r="F3" s="77"/>
      <c r="G3" s="77"/>
      <c r="H3" s="77"/>
      <c r="I3" s="29" t="s">
        <v>53</v>
      </c>
      <c r="J3" s="29"/>
      <c r="K3" s="30">
        <f ca="1">ROUND(SUMPRODUCT(TravelCosts,Ex_Rate),2)</f>
        <v>471.5</v>
      </c>
      <c r="L3" s="31"/>
    </row>
    <row r="4" spans="2:12" ht="15" customHeight="1" x14ac:dyDescent="0.3">
      <c r="B4" s="27" t="s">
        <v>2</v>
      </c>
      <c r="C4" s="27"/>
      <c r="D4" s="28" t="s">
        <v>44</v>
      </c>
      <c r="E4" s="77"/>
      <c r="F4" s="77"/>
      <c r="G4" s="77"/>
      <c r="H4" s="77"/>
      <c r="I4" s="29" t="s">
        <v>57</v>
      </c>
      <c r="J4" s="29"/>
      <c r="K4" s="30">
        <f ca="1">ROUND(SUMPRODUCT(Accommodation_Costs,Ex_Rate),2)</f>
        <v>2663.8</v>
      </c>
      <c r="L4" s="31"/>
    </row>
    <row r="5" spans="2:12" ht="15" customHeight="1" x14ac:dyDescent="0.3">
      <c r="B5" s="32" t="s">
        <v>3</v>
      </c>
      <c r="C5" s="32" t="s">
        <v>14</v>
      </c>
      <c r="D5" s="33">
        <v>43971</v>
      </c>
      <c r="E5" s="77"/>
      <c r="F5" s="77"/>
      <c r="G5" s="77"/>
      <c r="H5" s="77"/>
      <c r="I5" s="29" t="s">
        <v>54</v>
      </c>
      <c r="J5" s="29"/>
      <c r="K5" s="30">
        <f ca="1">ROUND(SUMPRODUCT(Breakfast,Ex_Rate)+SUMPRODUCT(Lunch,Ex_Rate)+SUMPRODUCT(Dinner,Ex_Rate),2)</f>
        <v>1218.58</v>
      </c>
      <c r="L5" s="31"/>
    </row>
    <row r="6" spans="2:12" ht="15" customHeight="1" x14ac:dyDescent="0.3">
      <c r="B6" s="34"/>
      <c r="C6" s="32" t="s">
        <v>4</v>
      </c>
      <c r="D6" s="33">
        <v>43979</v>
      </c>
      <c r="E6" s="77"/>
      <c r="F6" s="77"/>
      <c r="G6" s="77"/>
      <c r="H6" s="77"/>
      <c r="I6" s="29" t="s">
        <v>55</v>
      </c>
      <c r="J6" s="29"/>
      <c r="K6" s="30">
        <f ca="1">SUMPRODUCT(Other,Ex_Rate)</f>
        <v>27.120000000000005</v>
      </c>
      <c r="L6" s="31"/>
    </row>
    <row r="7" spans="2:12" ht="15" customHeight="1" x14ac:dyDescent="0.3">
      <c r="B7" s="32" t="s">
        <v>5</v>
      </c>
      <c r="C7" s="32"/>
      <c r="D7" s="35" t="s">
        <v>17</v>
      </c>
      <c r="E7" s="36"/>
      <c r="I7" s="37" t="s">
        <v>15</v>
      </c>
      <c r="J7" s="37"/>
      <c r="K7" s="38">
        <f ca="1">SUM(K3:K6)</f>
        <v>4381</v>
      </c>
      <c r="L7" s="39"/>
    </row>
    <row r="8" spans="2:12" ht="15" customHeight="1" thickBot="1" x14ac:dyDescent="0.35">
      <c r="K8" s="25"/>
    </row>
    <row r="9" spans="2:12" s="5" customFormat="1" ht="15" customHeight="1" thickBot="1" x14ac:dyDescent="0.35">
      <c r="B9" s="6"/>
      <c r="C9" s="17" t="s">
        <v>10</v>
      </c>
      <c r="D9" s="18"/>
      <c r="E9" s="19"/>
      <c r="F9" s="13" t="s">
        <v>56</v>
      </c>
      <c r="G9" s="20" t="s">
        <v>9</v>
      </c>
      <c r="H9" s="21"/>
      <c r="I9" s="22"/>
      <c r="J9" s="14" t="s">
        <v>43</v>
      </c>
      <c r="K9" s="7"/>
      <c r="L9" s="8"/>
    </row>
    <row r="10" spans="2:12" ht="30" customHeight="1" x14ac:dyDescent="0.3">
      <c r="B10" s="41" t="s">
        <v>35</v>
      </c>
      <c r="C10" s="42" t="s">
        <v>36</v>
      </c>
      <c r="D10" s="43" t="s">
        <v>37</v>
      </c>
      <c r="E10" s="44" t="s">
        <v>16</v>
      </c>
      <c r="F10" s="45" t="s">
        <v>58</v>
      </c>
      <c r="G10" s="42" t="s">
        <v>7</v>
      </c>
      <c r="H10" s="43" t="s">
        <v>0</v>
      </c>
      <c r="I10" s="43" t="s">
        <v>1</v>
      </c>
      <c r="J10" s="46" t="s">
        <v>43</v>
      </c>
      <c r="K10" s="47" t="s">
        <v>34</v>
      </c>
      <c r="L10" s="48" t="s">
        <v>38</v>
      </c>
    </row>
    <row r="11" spans="2:12" ht="30" customHeight="1" x14ac:dyDescent="0.3">
      <c r="B11" s="49">
        <v>42877</v>
      </c>
      <c r="C11" s="50" t="s">
        <v>47</v>
      </c>
      <c r="D11" s="50" t="s">
        <v>45</v>
      </c>
      <c r="E11" s="51">
        <v>83.82</v>
      </c>
      <c r="F11" s="52">
        <v>330</v>
      </c>
      <c r="G11" s="53">
        <v>27.9</v>
      </c>
      <c r="H11" s="54">
        <v>18.5</v>
      </c>
      <c r="I11" s="54">
        <v>289.76</v>
      </c>
      <c r="J11" s="55">
        <v>9</v>
      </c>
      <c r="K11" s="56" t="s">
        <v>19</v>
      </c>
      <c r="L11" s="57">
        <f ca="1">INDIRECT(K11)</f>
        <v>1.28</v>
      </c>
    </row>
    <row r="12" spans="2:12" ht="30" customHeight="1" x14ac:dyDescent="0.3">
      <c r="B12" s="49">
        <v>42878</v>
      </c>
      <c r="C12" s="50" t="s">
        <v>46</v>
      </c>
      <c r="D12" s="50" t="s">
        <v>63</v>
      </c>
      <c r="E12" s="51">
        <v>33.44</v>
      </c>
      <c r="F12" s="52">
        <v>330</v>
      </c>
      <c r="G12" s="53">
        <v>27.9</v>
      </c>
      <c r="H12" s="54">
        <v>15.5</v>
      </c>
      <c r="I12" s="54">
        <v>42.37</v>
      </c>
      <c r="J12" s="55">
        <v>5</v>
      </c>
      <c r="K12" s="56" t="s">
        <v>19</v>
      </c>
      <c r="L12" s="57">
        <f t="shared" ref="L12:L21" ca="1" si="0">INDIRECT(K12)</f>
        <v>1.28</v>
      </c>
    </row>
    <row r="13" spans="2:12" ht="30" customHeight="1" x14ac:dyDescent="0.3">
      <c r="B13" s="49">
        <v>42878</v>
      </c>
      <c r="C13" s="50" t="s">
        <v>46</v>
      </c>
      <c r="D13" s="50" t="s">
        <v>63</v>
      </c>
      <c r="E13" s="51">
        <v>31.34</v>
      </c>
      <c r="F13" s="52">
        <v>330</v>
      </c>
      <c r="G13" s="53">
        <v>27.9</v>
      </c>
      <c r="H13" s="54">
        <v>68.78</v>
      </c>
      <c r="I13" s="54">
        <v>28.76</v>
      </c>
      <c r="J13" s="55"/>
      <c r="K13" s="56" t="s">
        <v>19</v>
      </c>
      <c r="L13" s="57">
        <f t="shared" ca="1" si="0"/>
        <v>1.28</v>
      </c>
    </row>
    <row r="14" spans="2:12" ht="30" customHeight="1" x14ac:dyDescent="0.3">
      <c r="B14" s="49">
        <v>42879</v>
      </c>
      <c r="C14" s="50" t="s">
        <v>63</v>
      </c>
      <c r="D14" s="50" t="s">
        <v>41</v>
      </c>
      <c r="E14" s="51">
        <v>89.12</v>
      </c>
      <c r="F14" s="58"/>
      <c r="G14" s="59"/>
      <c r="H14" s="60"/>
      <c r="I14" s="60"/>
      <c r="J14" s="61"/>
      <c r="K14" s="56" t="s">
        <v>19</v>
      </c>
      <c r="L14" s="57">
        <f t="shared" ca="1" si="0"/>
        <v>1.28</v>
      </c>
    </row>
    <row r="15" spans="2:12" ht="30" customHeight="1" x14ac:dyDescent="0.3">
      <c r="B15" s="49">
        <v>42880</v>
      </c>
      <c r="C15" s="50" t="s">
        <v>51</v>
      </c>
      <c r="D15" s="50" t="s">
        <v>48</v>
      </c>
      <c r="E15" s="62">
        <v>44.33</v>
      </c>
      <c r="F15" s="63">
        <v>310</v>
      </c>
      <c r="G15" s="64">
        <v>26</v>
      </c>
      <c r="H15" s="65">
        <v>15.5</v>
      </c>
      <c r="I15" s="65">
        <v>38.5</v>
      </c>
      <c r="J15" s="66">
        <v>4</v>
      </c>
      <c r="K15" s="56" t="s">
        <v>20</v>
      </c>
      <c r="L15" s="57">
        <f t="shared" ca="1" si="0"/>
        <v>1.1499999999999999</v>
      </c>
    </row>
    <row r="16" spans="2:12" ht="30" customHeight="1" x14ac:dyDescent="0.3">
      <c r="B16" s="49">
        <v>42881</v>
      </c>
      <c r="C16" s="50" t="s">
        <v>48</v>
      </c>
      <c r="D16" s="50" t="s">
        <v>64</v>
      </c>
      <c r="E16" s="62">
        <v>11.58</v>
      </c>
      <c r="F16" s="63">
        <v>310</v>
      </c>
      <c r="G16" s="64">
        <v>26</v>
      </c>
      <c r="H16" s="65">
        <v>12.8</v>
      </c>
      <c r="I16" s="65">
        <v>118.25</v>
      </c>
      <c r="J16" s="66"/>
      <c r="K16" s="56" t="s">
        <v>20</v>
      </c>
      <c r="L16" s="57">
        <f t="shared" ca="1" si="0"/>
        <v>1.1499999999999999</v>
      </c>
    </row>
    <row r="17" spans="2:14" ht="30" customHeight="1" x14ac:dyDescent="0.3">
      <c r="B17" s="49">
        <v>42881</v>
      </c>
      <c r="C17" s="50" t="s">
        <v>48</v>
      </c>
      <c r="D17" s="50" t="s">
        <v>64</v>
      </c>
      <c r="E17" s="62">
        <v>11.58</v>
      </c>
      <c r="F17" s="63">
        <v>310</v>
      </c>
      <c r="G17" s="64">
        <v>26</v>
      </c>
      <c r="H17" s="65">
        <v>46.85</v>
      </c>
      <c r="I17" s="65">
        <v>70.22</v>
      </c>
      <c r="J17" s="66">
        <v>4</v>
      </c>
      <c r="K17" s="56" t="s">
        <v>20</v>
      </c>
      <c r="L17" s="57">
        <f t="shared" ca="1" si="0"/>
        <v>1.1499999999999999</v>
      </c>
    </row>
    <row r="18" spans="2:14" ht="30" customHeight="1" x14ac:dyDescent="0.3">
      <c r="B18" s="49">
        <v>42882</v>
      </c>
      <c r="C18" s="50" t="s">
        <v>48</v>
      </c>
      <c r="D18" s="50" t="s">
        <v>51</v>
      </c>
      <c r="E18" s="62">
        <v>57.01</v>
      </c>
      <c r="F18" s="58"/>
      <c r="G18" s="59"/>
      <c r="H18" s="60"/>
      <c r="I18" s="60"/>
      <c r="J18" s="61"/>
      <c r="K18" s="56" t="s">
        <v>20</v>
      </c>
      <c r="L18" s="57">
        <f t="shared" ca="1" si="0"/>
        <v>1.1499999999999999</v>
      </c>
    </row>
    <row r="19" spans="2:14" ht="30" customHeight="1" thickBot="1" x14ac:dyDescent="0.35">
      <c r="B19" s="67">
        <v>42883</v>
      </c>
      <c r="C19" s="50" t="s">
        <v>49</v>
      </c>
      <c r="D19" s="50" t="s">
        <v>50</v>
      </c>
      <c r="E19" s="68">
        <v>612</v>
      </c>
      <c r="F19" s="68">
        <v>10222</v>
      </c>
      <c r="G19" s="68">
        <v>704.85</v>
      </c>
      <c r="H19" s="68">
        <v>385</v>
      </c>
      <c r="I19" s="68"/>
      <c r="J19" s="69"/>
      <c r="K19" s="56" t="s">
        <v>52</v>
      </c>
      <c r="L19" s="57">
        <f t="shared" ca="1" si="0"/>
        <v>1.6E-2</v>
      </c>
    </row>
    <row r="20" spans="2:14" ht="30" customHeight="1" x14ac:dyDescent="0.3">
      <c r="B20" s="49">
        <v>42884</v>
      </c>
      <c r="C20" s="50" t="s">
        <v>50</v>
      </c>
      <c r="D20" s="50" t="s">
        <v>21</v>
      </c>
      <c r="E20" s="68">
        <v>323</v>
      </c>
      <c r="F20" s="68">
        <v>10222</v>
      </c>
      <c r="G20" s="68">
        <v>704.85</v>
      </c>
      <c r="H20" s="68"/>
      <c r="I20" s="68">
        <v>3255.72</v>
      </c>
      <c r="J20" s="69"/>
      <c r="K20" s="56" t="s">
        <v>52</v>
      </c>
      <c r="L20" s="57">
        <f t="shared" ca="1" si="0"/>
        <v>1.6E-2</v>
      </c>
      <c r="N20" s="70"/>
    </row>
    <row r="21" spans="2:14" ht="30" customHeight="1" x14ac:dyDescent="0.3">
      <c r="B21" s="71">
        <v>42885</v>
      </c>
      <c r="C21" s="72" t="s">
        <v>50</v>
      </c>
      <c r="D21" s="72" t="s">
        <v>49</v>
      </c>
      <c r="E21" s="73">
        <v>568</v>
      </c>
      <c r="F21" s="73"/>
      <c r="G21" s="73"/>
      <c r="H21" s="73"/>
      <c r="I21" s="73"/>
      <c r="J21" s="74"/>
      <c r="K21" s="75" t="s">
        <v>52</v>
      </c>
      <c r="L21" s="57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B4:C4"/>
    <mergeCell ref="I6:J6"/>
    <mergeCell ref="B3:C3"/>
    <mergeCell ref="E2:H6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9"/>
  <sheetViews>
    <sheetView tabSelected="1" topLeftCell="A7" zoomScaleNormal="100" workbookViewId="0">
      <selection activeCell="D15" sqref="D15"/>
    </sheetView>
  </sheetViews>
  <sheetFormatPr defaultRowHeight="14.4" x14ac:dyDescent="0.3"/>
  <cols>
    <col min="1" max="1" width="2.44140625" customWidth="1"/>
    <col min="2" max="2" width="20.109375" bestFit="1" customWidth="1"/>
    <col min="3" max="3" width="35.88671875" bestFit="1" customWidth="1"/>
    <col min="4" max="4" width="21.33203125" customWidth="1"/>
    <col min="5" max="5" width="10.88671875" bestFit="1" customWidth="1"/>
  </cols>
  <sheetData>
    <row r="1" spans="2:10" ht="20.85" customHeight="1" x14ac:dyDescent="0.3">
      <c r="B1" s="23" t="s">
        <v>29</v>
      </c>
      <c r="C1" s="23"/>
      <c r="D1" s="23"/>
      <c r="E1" s="3"/>
      <c r="F1" s="3"/>
      <c r="G1" s="3"/>
      <c r="H1" s="3"/>
      <c r="I1" s="3"/>
      <c r="J1" s="3"/>
    </row>
    <row r="3" spans="2:10" s="1" customFormat="1" x14ac:dyDescent="0.3">
      <c r="C3" s="4" t="s">
        <v>32</v>
      </c>
      <c r="D3" s="4" t="s">
        <v>23</v>
      </c>
    </row>
    <row r="4" spans="2:10" s="1" customFormat="1" ht="21.75" customHeight="1" x14ac:dyDescent="0.3">
      <c r="B4" s="10" t="s">
        <v>30</v>
      </c>
      <c r="C4" s="11">
        <f ca="1">SUM(INDIRECT($B4))</f>
        <v>1789.0900000000001</v>
      </c>
      <c r="D4" s="12">
        <f ca="1">C4*_xlfn.SINGLE(GBP)</f>
        <v>2290.0352000000003</v>
      </c>
      <c r="E4" s="78">
        <f ca="1">$C4*GBP</f>
        <v>2290.0352000000003</v>
      </c>
      <c r="F4"/>
      <c r="G4"/>
      <c r="H4"/>
      <c r="I4"/>
      <c r="J4"/>
    </row>
    <row r="5" spans="2:10" ht="21.75" customHeight="1" x14ac:dyDescent="0.3">
      <c r="B5" s="10" t="s">
        <v>18</v>
      </c>
      <c r="C5" s="11">
        <f t="shared" ref="C5:C6" ca="1" si="0">SUM(INDIRECT($B5))</f>
        <v>1442.62</v>
      </c>
      <c r="D5" s="12">
        <f ca="1">C5*_xlfn.SINGLE(EUR)</f>
        <v>1659.0129999999997</v>
      </c>
      <c r="E5" s="78">
        <f ca="1">$C5*EUR</f>
        <v>1659.0129999999997</v>
      </c>
    </row>
    <row r="6" spans="2:10" ht="21.75" customHeight="1" x14ac:dyDescent="0.3">
      <c r="B6" s="10" t="s">
        <v>31</v>
      </c>
      <c r="C6" s="11">
        <f t="shared" ca="1" si="0"/>
        <v>26997.42</v>
      </c>
      <c r="D6" s="12">
        <f ca="1">C6*_xlfn.SINGLE(IDR)</f>
        <v>431.95871999999997</v>
      </c>
      <c r="E6" s="78">
        <f ca="1">$C6*IDR</f>
        <v>431.95871999999997</v>
      </c>
    </row>
    <row r="7" spans="2:10" x14ac:dyDescent="0.3">
      <c r="D7" s="9">
        <f ca="1">SUM(D4:D6)</f>
        <v>4381.0069199999998</v>
      </c>
    </row>
    <row r="9" spans="2:10" x14ac:dyDescent="0.3">
      <c r="B9" t="s">
        <v>65</v>
      </c>
      <c r="C9" t="s">
        <v>66</v>
      </c>
    </row>
    <row r="10" spans="2:10" x14ac:dyDescent="0.3">
      <c r="B10" t="s">
        <v>24</v>
      </c>
      <c r="C10" t="s">
        <v>67</v>
      </c>
    </row>
    <row r="11" spans="2:10" x14ac:dyDescent="0.3">
      <c r="B11" t="s">
        <v>7</v>
      </c>
      <c r="C11" t="s">
        <v>68</v>
      </c>
    </row>
    <row r="12" spans="2:10" x14ac:dyDescent="0.3">
      <c r="B12" t="s">
        <v>25</v>
      </c>
      <c r="C12" t="s">
        <v>69</v>
      </c>
    </row>
    <row r="13" spans="2:10" x14ac:dyDescent="0.3">
      <c r="B13" t="s">
        <v>40</v>
      </c>
      <c r="C13" t="s">
        <v>70</v>
      </c>
    </row>
    <row r="14" spans="2:10" x14ac:dyDescent="0.3">
      <c r="B14" t="s">
        <v>1</v>
      </c>
      <c r="C14" t="s">
        <v>71</v>
      </c>
    </row>
    <row r="15" spans="2:10" x14ac:dyDescent="0.3">
      <c r="B15" t="s">
        <v>20</v>
      </c>
      <c r="C15" t="s">
        <v>72</v>
      </c>
    </row>
    <row r="16" spans="2:10" x14ac:dyDescent="0.3">
      <c r="B16" t="s">
        <v>73</v>
      </c>
      <c r="C16" t="s">
        <v>74</v>
      </c>
    </row>
    <row r="17" spans="2:3" x14ac:dyDescent="0.3">
      <c r="B17" t="s">
        <v>19</v>
      </c>
      <c r="C17" t="s">
        <v>75</v>
      </c>
    </row>
    <row r="18" spans="2:3" x14ac:dyDescent="0.3">
      <c r="B18" t="s">
        <v>52</v>
      </c>
      <c r="C18" t="s">
        <v>76</v>
      </c>
    </row>
    <row r="19" spans="2:3" x14ac:dyDescent="0.3">
      <c r="B19" t="s">
        <v>31</v>
      </c>
      <c r="C19" t="s">
        <v>77</v>
      </c>
    </row>
    <row r="20" spans="2:3" x14ac:dyDescent="0.3">
      <c r="B20" t="s">
        <v>28</v>
      </c>
      <c r="C20" t="s">
        <v>78</v>
      </c>
    </row>
    <row r="21" spans="2:3" x14ac:dyDescent="0.3">
      <c r="B21" t="s">
        <v>30</v>
      </c>
      <c r="C21" t="s">
        <v>79</v>
      </c>
    </row>
    <row r="22" spans="2:3" x14ac:dyDescent="0.3">
      <c r="B22" t="s">
        <v>0</v>
      </c>
      <c r="C22" t="s">
        <v>80</v>
      </c>
    </row>
    <row r="23" spans="2:3" x14ac:dyDescent="0.3">
      <c r="B23" t="s">
        <v>27</v>
      </c>
      <c r="C23" t="s">
        <v>81</v>
      </c>
    </row>
    <row r="24" spans="2:3" x14ac:dyDescent="0.3">
      <c r="B24" t="s">
        <v>43</v>
      </c>
      <c r="C24" t="s">
        <v>82</v>
      </c>
    </row>
    <row r="25" spans="2:3" x14ac:dyDescent="0.3">
      <c r="B25" t="s">
        <v>18</v>
      </c>
      <c r="C25" t="s">
        <v>83</v>
      </c>
    </row>
    <row r="26" spans="2:3" x14ac:dyDescent="0.3">
      <c r="B26" t="s">
        <v>84</v>
      </c>
      <c r="C26" t="s">
        <v>85</v>
      </c>
    </row>
    <row r="27" spans="2:3" x14ac:dyDescent="0.3">
      <c r="B27" t="s">
        <v>23</v>
      </c>
      <c r="C27" t="s">
        <v>86</v>
      </c>
    </row>
    <row r="28" spans="2:3" x14ac:dyDescent="0.3">
      <c r="B28" t="s">
        <v>87</v>
      </c>
      <c r="C28" t="s">
        <v>88</v>
      </c>
    </row>
    <row r="29" spans="2:3" x14ac:dyDescent="0.3">
      <c r="B29" t="s">
        <v>26</v>
      </c>
      <c r="C29" t="s">
        <v>89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B4" sqref="B4"/>
    </sheetView>
  </sheetViews>
  <sheetFormatPr defaultRowHeight="14.4" x14ac:dyDescent="0.3"/>
  <cols>
    <col min="1" max="2" width="19" customWidth="1"/>
  </cols>
  <sheetData>
    <row r="1" spans="1:3" ht="20.85" customHeight="1" x14ac:dyDescent="0.3">
      <c r="A1" s="23" t="s">
        <v>33</v>
      </c>
      <c r="B1" s="23"/>
      <c r="C1" s="3"/>
    </row>
    <row r="3" spans="1:3" x14ac:dyDescent="0.3">
      <c r="A3" s="15" t="s">
        <v>40</v>
      </c>
      <c r="B3" s="15" t="s">
        <v>22</v>
      </c>
    </row>
    <row r="4" spans="1:3" x14ac:dyDescent="0.3">
      <c r="A4" s="2" t="s">
        <v>23</v>
      </c>
      <c r="B4" s="2">
        <v>1</v>
      </c>
    </row>
    <row r="5" spans="1:3" x14ac:dyDescent="0.3">
      <c r="A5" s="2" t="s">
        <v>20</v>
      </c>
      <c r="B5" s="2">
        <v>1.1499999999999999</v>
      </c>
    </row>
    <row r="6" spans="1:3" x14ac:dyDescent="0.3">
      <c r="A6" s="2" t="s">
        <v>19</v>
      </c>
      <c r="B6" s="2">
        <v>1.28</v>
      </c>
    </row>
    <row r="7" spans="1:3" x14ac:dyDescent="0.3">
      <c r="A7" s="2" t="s">
        <v>52</v>
      </c>
      <c r="B7" s="2">
        <v>1.6E-2</v>
      </c>
    </row>
    <row r="8" spans="1:3" x14ac:dyDescent="0.3">
      <c r="A8" s="2" t="s">
        <v>24</v>
      </c>
      <c r="B8" s="2">
        <v>0.67</v>
      </c>
    </row>
    <row r="9" spans="1:3" x14ac:dyDescent="0.3">
      <c r="A9" s="2" t="s">
        <v>25</v>
      </c>
      <c r="B9" s="2">
        <v>0.81</v>
      </c>
    </row>
    <row r="10" spans="1:3" x14ac:dyDescent="0.3">
      <c r="A10" s="2" t="s">
        <v>26</v>
      </c>
      <c r="B10" s="2">
        <v>7.4999999999999997E-2</v>
      </c>
    </row>
    <row r="11" spans="1:3" x14ac:dyDescent="0.3">
      <c r="A11" s="2" t="s">
        <v>27</v>
      </c>
      <c r="B11" s="2">
        <v>0.6</v>
      </c>
    </row>
    <row r="12" spans="1:3" x14ac:dyDescent="0.3">
      <c r="A12" s="2" t="s">
        <v>28</v>
      </c>
      <c r="B12" s="2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4.4" x14ac:dyDescent="0.3"/>
  <cols>
    <col min="1" max="1" width="21.5546875" customWidth="1"/>
  </cols>
  <sheetData>
    <row r="2" spans="1:2" x14ac:dyDescent="0.3">
      <c r="A2" t="s">
        <v>13</v>
      </c>
      <c r="B2" t="e">
        <v>#NAME?</v>
      </c>
    </row>
    <row r="3" spans="1:2" x14ac:dyDescent="0.3">
      <c r="A3" t="s">
        <v>12</v>
      </c>
      <c r="B3" t="e">
        <v>#NAME?</v>
      </c>
    </row>
    <row r="4" spans="1:2" x14ac:dyDescent="0.3">
      <c r="A4" t="s">
        <v>11</v>
      </c>
      <c r="B4" t="e">
        <v>#NAME?</v>
      </c>
    </row>
    <row r="5" spans="1:2" x14ac:dyDescent="0.3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USD_Conversion_Rate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Anoban Karunananthan</cp:lastModifiedBy>
  <dcterms:created xsi:type="dcterms:W3CDTF">2017-06-29T03:48:21Z</dcterms:created>
  <dcterms:modified xsi:type="dcterms:W3CDTF">2022-05-03T04:07:25Z</dcterms:modified>
</cp:coreProperties>
</file>