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 Smarter with MS Excel\"/>
    </mc:Choice>
  </mc:AlternateContent>
  <xr:revisionPtr revIDLastSave="0" documentId="13_ncr:1_{8B64A8AA-4035-4FE5-A9FF-E06BCA4BBE65}" xr6:coauthVersionLast="47" xr6:coauthVersionMax="47" xr10:uidLastSave="{00000000-0000-0000-0000-000000000000}"/>
  <bookViews>
    <workbookView xWindow="-108" yWindow="-108" windowWidth="22080" windowHeight="13176" xr2:uid="{B43808B2-D78E-48BA-B160-C09015BE4E1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G5" i="1"/>
  <c r="G6" i="1"/>
  <c r="G7" i="1"/>
  <c r="G8" i="1"/>
  <c r="G9" i="1"/>
  <c r="G10" i="1"/>
  <c r="G11" i="1"/>
  <c r="G12" i="1"/>
  <c r="G13" i="1"/>
  <c r="G14" i="1"/>
  <c r="H5" i="1"/>
  <c r="H6" i="1"/>
  <c r="H7" i="1"/>
  <c r="H8" i="1"/>
  <c r="H9" i="1"/>
  <c r="H10" i="1"/>
  <c r="H11" i="1"/>
  <c r="H12" i="1"/>
  <c r="H13" i="1"/>
  <c r="H14" i="1"/>
  <c r="I5" i="1"/>
  <c r="I6" i="1"/>
  <c r="I7" i="1"/>
  <c r="I8" i="1"/>
  <c r="I9" i="1"/>
  <c r="I10" i="1"/>
  <c r="I11" i="1"/>
  <c r="I12" i="1"/>
  <c r="I13" i="1"/>
  <c r="I14" i="1"/>
  <c r="C15" i="1"/>
  <c r="E15" i="1"/>
  <c r="F15" i="1"/>
  <c r="H15" i="1" l="1"/>
</calcChain>
</file>

<file path=xl/sharedStrings.xml><?xml version="1.0" encoding="utf-8"?>
<sst xmlns="http://schemas.openxmlformats.org/spreadsheetml/2006/main" count="42" uniqueCount="42">
  <si>
    <t>Weekly Sales &amp; Bonus Payout</t>
  </si>
  <si>
    <t>Week</t>
  </si>
  <si>
    <t>First Name</t>
  </si>
  <si>
    <t>Last Name</t>
  </si>
  <si>
    <t>Rep ID</t>
  </si>
  <si>
    <t xml:space="preserve">Weekly Sales </t>
  </si>
  <si>
    <t>Weekly Goal</t>
  </si>
  <si>
    <t>Jackie</t>
  </si>
  <si>
    <t>Williamson</t>
  </si>
  <si>
    <t>Jackie_Williamson</t>
  </si>
  <si>
    <t>Lucas</t>
  </si>
  <si>
    <t>Bressan</t>
  </si>
  <si>
    <t>Lucas_Bressan</t>
  </si>
  <si>
    <t>Stanley</t>
  </si>
  <si>
    <t>Prestwick</t>
  </si>
  <si>
    <t>Stanley_Prestwick</t>
  </si>
  <si>
    <t>Jerry</t>
  </si>
  <si>
    <t>Harrison</t>
  </si>
  <si>
    <t>Jerry_Harrison</t>
  </si>
  <si>
    <t>Leah</t>
  </si>
  <si>
    <t>Thompson</t>
  </si>
  <si>
    <t>Leah_Thompson</t>
  </si>
  <si>
    <t>Robyn</t>
  </si>
  <si>
    <t>Fletcher</t>
  </si>
  <si>
    <t>Robyn_Fletcher</t>
  </si>
  <si>
    <t>Lisa</t>
  </si>
  <si>
    <t>McCain</t>
  </si>
  <si>
    <t>Lisa_McCain</t>
  </si>
  <si>
    <t>Steven</t>
  </si>
  <si>
    <t>Stone</t>
  </si>
  <si>
    <t>Steven_Stone</t>
  </si>
  <si>
    <t>Devon</t>
  </si>
  <si>
    <t>Lawrence</t>
  </si>
  <si>
    <t>Devon_Lawrence</t>
  </si>
  <si>
    <t xml:space="preserve">George </t>
  </si>
  <si>
    <t>Jackson</t>
  </si>
  <si>
    <t>George_Jackson</t>
  </si>
  <si>
    <t>Total</t>
  </si>
  <si>
    <t>% Total Weekly Sales</t>
  </si>
  <si>
    <t>% Goal Exceedence</t>
  </si>
  <si>
    <t>Goal Achieved</t>
  </si>
  <si>
    <t>Total weekly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</si>
</sst>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1" applyFont="1" applyFill="1" applyBorder="1"/>
    <xf numFmtId="0" fontId="4" fillId="2" borderId="0" xfId="2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164" fontId="5" fillId="0" borderId="0" xfId="0" applyNumberFormat="1" applyFont="1" applyFill="1"/>
    <xf numFmtId="0" fontId="4" fillId="2" borderId="1" xfId="2" applyFont="1" applyFill="1" applyAlignment="1">
      <alignment horizontal="center"/>
    </xf>
    <xf numFmtId="10" fontId="5" fillId="0" borderId="0" xfId="3" applyNumberFormat="1" applyFont="1" applyFill="1"/>
    <xf numFmtId="10" fontId="5" fillId="0" borderId="0" xfId="0" applyNumberFormat="1" applyFont="1" applyFill="1"/>
    <xf numFmtId="0" fontId="0" fillId="0" borderId="0" xfId="0" applyNumberFormat="1"/>
    <xf numFmtId="164" fontId="0" fillId="0" borderId="0" xfId="0" applyNumberFormat="1"/>
  </cellXfs>
  <cellStyles count="4">
    <cellStyle name="Currency" xfId="1" builtinId="4"/>
    <cellStyle name="Heading 3" xfId="2" builtinId="18"/>
    <cellStyle name="Normal" xfId="0" builtinId="0"/>
    <cellStyle name="Per cent" xfId="3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F8E5FE-01FF-441C-910E-49E42B2AF2BB}" name="Table1" displayName="Table1" ref="A4:I15" totalsRowCount="1" headerRowDxfId="18" dataDxfId="17" headerRowCellStyle="Heading 3">
  <autoFilter ref="A4:I14" xr:uid="{93B194F9-BEF9-47A8-B27C-BE80C38D62FD}"/>
  <tableColumns count="9">
    <tableColumn id="1" xr3:uid="{6C2965F1-C144-4F75-9E3F-B1168E085A7F}" name="Week" totalsRowLabel="Total" dataDxfId="16" totalsRowDxfId="15"/>
    <tableColumn id="2" xr3:uid="{B2E78769-70D8-4E78-A3B1-2CE8EE91B405}" name="First Name" dataDxfId="14" totalsRowDxfId="13"/>
    <tableColumn id="3" xr3:uid="{F6EE0962-8DC8-46CE-A56C-147EC37633A1}" name="Last Name" totalsRowFunction="count" dataDxfId="12" totalsRowDxfId="11"/>
    <tableColumn id="4" xr3:uid="{057217D6-5A89-4C5B-A134-83D7DDE64ADA}" name="Rep ID" dataDxfId="10" totalsRowDxfId="9"/>
    <tableColumn id="5" xr3:uid="{7E3839C5-AF91-4333-8880-EDFC3AA77FA2}" name="Weekly Sales " totalsRowFunction="sum" dataDxfId="8" totalsRowDxfId="7" dataCellStyle="Currency"/>
    <tableColumn id="6" xr3:uid="{E2521B37-B2EE-43D3-97C8-3C386935B100}" name="Weekly Goal" totalsRowFunction="sum" dataDxfId="6" totalsRowDxfId="5" dataCellStyle="Currency"/>
    <tableColumn id="7" xr3:uid="{276C5C52-3337-4FB7-BF83-A1D2C95A7B25}" name="% Goal Exceedence" dataDxfId="4" totalsRowDxfId="3" dataCellStyle="Per cent">
      <calculatedColumnFormula>($E5-$F5)/$F5</calculatedColumnFormula>
    </tableColumn>
    <tableColumn id="8" xr3:uid="{34D5AF8E-60B0-4A4E-A090-D1AF2ECF2C63}" name="% Total Weekly Sales" totalsRowFunction="sum" dataDxfId="2" totalsRowDxfId="1" dataCellStyle="Per cent">
      <calculatedColumnFormula>$E5/SUM($E$5:$E$14)</calculatedColumnFormula>
    </tableColumn>
    <tableColumn id="9" xr3:uid="{E5A7F95D-1427-4C3A-9AC3-1DED883EAA45}" name="Goal Achieved" dataDxfId="0">
      <calculatedColumnFormula>($E5&gt;=$F5)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288F-1395-4B3B-A62D-CFE2B343FCB5}">
  <dimension ref="A1:I17"/>
  <sheetViews>
    <sheetView tabSelected="1" workbookViewId="0">
      <selection activeCell="H17" sqref="H17"/>
    </sheetView>
  </sheetViews>
  <sheetFormatPr defaultRowHeight="14.4" x14ac:dyDescent="0.3"/>
  <cols>
    <col min="1" max="1" width="8.44140625" customWidth="1"/>
    <col min="2" max="3" width="13.6640625" customWidth="1"/>
    <col min="4" max="4" width="21.109375" customWidth="1"/>
    <col min="5" max="5" width="16.109375" customWidth="1"/>
    <col min="6" max="6" width="15.33203125" customWidth="1"/>
    <col min="7" max="7" width="21.6640625" bestFit="1" customWidth="1"/>
    <col min="8" max="8" width="23.109375" bestFit="1" customWidth="1"/>
    <col min="9" max="9" width="17.5546875" bestFit="1" customWidth="1"/>
  </cols>
  <sheetData>
    <row r="1" spans="1:9" ht="25.8" x14ac:dyDescent="0.5">
      <c r="A1" s="5" t="s">
        <v>0</v>
      </c>
      <c r="B1" s="5"/>
      <c r="C1" s="5"/>
      <c r="D1" s="5"/>
      <c r="E1" s="5"/>
      <c r="F1" s="5"/>
    </row>
    <row r="4" spans="1:9" ht="15" thickBot="1" x14ac:dyDescent="0.3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9" t="s">
        <v>39</v>
      </c>
      <c r="H4" s="9" t="s">
        <v>38</v>
      </c>
      <c r="I4" s="9" t="s">
        <v>40</v>
      </c>
    </row>
    <row r="5" spans="1:9" x14ac:dyDescent="0.3">
      <c r="A5" s="1">
        <v>1</v>
      </c>
      <c r="B5" s="2" t="s">
        <v>7</v>
      </c>
      <c r="C5" s="2" t="s">
        <v>8</v>
      </c>
      <c r="D5" s="2" t="s">
        <v>9</v>
      </c>
      <c r="E5" s="3">
        <v>16785.14</v>
      </c>
      <c r="F5" s="3">
        <v>15000</v>
      </c>
      <c r="G5" s="10">
        <f t="shared" ref="G5:G14" si="0">($E5-$F5)/$F5</f>
        <v>0.1190093333333333</v>
      </c>
      <c r="H5" s="10">
        <f t="shared" ref="H5:H14" si="1">$E5/SUM($E$5:$E$14)</f>
        <v>0.12048177377551773</v>
      </c>
      <c r="I5" s="7" t="b">
        <f t="shared" ref="I5:I14" si="2">($E5&gt;=$F5)</f>
        <v>1</v>
      </c>
    </row>
    <row r="6" spans="1:9" x14ac:dyDescent="0.3">
      <c r="A6" s="1">
        <v>1</v>
      </c>
      <c r="B6" s="2" t="s">
        <v>10</v>
      </c>
      <c r="C6" s="2" t="s">
        <v>11</v>
      </c>
      <c r="D6" s="2" t="s">
        <v>12</v>
      </c>
      <c r="E6" s="3">
        <v>14687.5</v>
      </c>
      <c r="F6" s="3">
        <v>15000</v>
      </c>
      <c r="G6" s="10">
        <f t="shared" si="0"/>
        <v>-2.0833333333333332E-2</v>
      </c>
      <c r="H6" s="10">
        <f t="shared" si="1"/>
        <v>0.10542515893986686</v>
      </c>
      <c r="I6" s="7" t="b">
        <f t="shared" si="2"/>
        <v>0</v>
      </c>
    </row>
    <row r="7" spans="1:9" x14ac:dyDescent="0.3">
      <c r="A7" s="1">
        <v>1</v>
      </c>
      <c r="B7" s="2" t="s">
        <v>13</v>
      </c>
      <c r="C7" s="2" t="s">
        <v>14</v>
      </c>
      <c r="D7" s="2" t="s">
        <v>15</v>
      </c>
      <c r="E7" s="3">
        <v>13478.96</v>
      </c>
      <c r="F7" s="3">
        <v>15000</v>
      </c>
      <c r="G7" s="10">
        <f t="shared" si="0"/>
        <v>-0.10140266666666672</v>
      </c>
      <c r="H7" s="10">
        <f t="shared" si="1"/>
        <v>9.6750400023428607E-2</v>
      </c>
      <c r="I7" s="7" t="b">
        <f t="shared" si="2"/>
        <v>0</v>
      </c>
    </row>
    <row r="8" spans="1:9" x14ac:dyDescent="0.3">
      <c r="A8" s="1">
        <v>1</v>
      </c>
      <c r="B8" s="2" t="s">
        <v>16</v>
      </c>
      <c r="C8" s="2" t="s">
        <v>17</v>
      </c>
      <c r="D8" s="2" t="s">
        <v>18</v>
      </c>
      <c r="E8" s="3">
        <v>21689.47</v>
      </c>
      <c r="F8" s="3">
        <v>15000</v>
      </c>
      <c r="G8" s="10">
        <f t="shared" si="0"/>
        <v>0.44596466666666673</v>
      </c>
      <c r="H8" s="10">
        <f t="shared" si="1"/>
        <v>0.15568448150273867</v>
      </c>
      <c r="I8" s="7" t="b">
        <f t="shared" si="2"/>
        <v>1</v>
      </c>
    </row>
    <row r="9" spans="1:9" x14ac:dyDescent="0.3">
      <c r="A9" s="1">
        <v>1</v>
      </c>
      <c r="B9" s="2" t="s">
        <v>19</v>
      </c>
      <c r="C9" s="2" t="s">
        <v>20</v>
      </c>
      <c r="D9" s="2" t="s">
        <v>21</v>
      </c>
      <c r="E9" s="3">
        <v>25478.45</v>
      </c>
      <c r="F9" s="3">
        <v>15000</v>
      </c>
      <c r="G9" s="10">
        <f t="shared" si="0"/>
        <v>0.69856333333333342</v>
      </c>
      <c r="H9" s="10">
        <f t="shared" si="1"/>
        <v>0.18288133724537536</v>
      </c>
      <c r="I9" s="7" t="b">
        <f t="shared" si="2"/>
        <v>1</v>
      </c>
    </row>
    <row r="10" spans="1:9" x14ac:dyDescent="0.3">
      <c r="A10" s="1">
        <v>1</v>
      </c>
      <c r="B10" s="2" t="s">
        <v>22</v>
      </c>
      <c r="C10" s="2" t="s">
        <v>23</v>
      </c>
      <c r="D10" s="2" t="s">
        <v>24</v>
      </c>
      <c r="E10" s="3">
        <v>7600</v>
      </c>
      <c r="F10" s="3">
        <v>15000</v>
      </c>
      <c r="G10" s="10">
        <f t="shared" si="0"/>
        <v>-0.49333333333333335</v>
      </c>
      <c r="H10" s="10">
        <f t="shared" si="1"/>
        <v>5.4551912030160896E-2</v>
      </c>
      <c r="I10" s="7" t="b">
        <f t="shared" si="2"/>
        <v>0</v>
      </c>
    </row>
    <row r="11" spans="1:9" x14ac:dyDescent="0.3">
      <c r="A11" s="1">
        <v>1</v>
      </c>
      <c r="B11" s="2" t="s">
        <v>25</v>
      </c>
      <c r="C11" s="2" t="s">
        <v>26</v>
      </c>
      <c r="D11" s="2" t="s">
        <v>27</v>
      </c>
      <c r="E11" s="3">
        <v>5689</v>
      </c>
      <c r="F11" s="3">
        <v>15000</v>
      </c>
      <c r="G11" s="10">
        <f t="shared" si="0"/>
        <v>-0.62073333333333336</v>
      </c>
      <c r="H11" s="10">
        <f t="shared" si="1"/>
        <v>4.0834977307840171E-2</v>
      </c>
      <c r="I11" s="7" t="b">
        <f t="shared" si="2"/>
        <v>0</v>
      </c>
    </row>
    <row r="12" spans="1:9" x14ac:dyDescent="0.3">
      <c r="A12" s="1">
        <v>1</v>
      </c>
      <c r="B12" s="2" t="s">
        <v>28</v>
      </c>
      <c r="C12" s="2" t="s">
        <v>29</v>
      </c>
      <c r="D12" s="2" t="s">
        <v>30</v>
      </c>
      <c r="E12" s="3">
        <v>12346.87</v>
      </c>
      <c r="F12" s="3">
        <v>15000</v>
      </c>
      <c r="G12" s="10">
        <f t="shared" si="0"/>
        <v>-0.17687533333333327</v>
      </c>
      <c r="H12" s="10">
        <f t="shared" si="1"/>
        <v>8.8624390274714818E-2</v>
      </c>
      <c r="I12" s="7" t="b">
        <f t="shared" si="2"/>
        <v>0</v>
      </c>
    </row>
    <row r="13" spans="1:9" x14ac:dyDescent="0.3">
      <c r="A13" s="1">
        <v>1</v>
      </c>
      <c r="B13" s="2" t="s">
        <v>31</v>
      </c>
      <c r="C13" s="2" t="s">
        <v>32</v>
      </c>
      <c r="D13" s="2" t="s">
        <v>33</v>
      </c>
      <c r="E13" s="3">
        <v>11687</v>
      </c>
      <c r="F13" s="3">
        <v>15000</v>
      </c>
      <c r="G13" s="10">
        <f t="shared" si="0"/>
        <v>-0.22086666666666666</v>
      </c>
      <c r="H13" s="10">
        <f t="shared" si="1"/>
        <v>8.3887920512696099E-2</v>
      </c>
      <c r="I13" s="7" t="b">
        <f t="shared" si="2"/>
        <v>0</v>
      </c>
    </row>
    <row r="14" spans="1:9" x14ac:dyDescent="0.3">
      <c r="A14" s="1">
        <v>1</v>
      </c>
      <c r="B14" s="2" t="s">
        <v>34</v>
      </c>
      <c r="C14" s="2" t="s">
        <v>35</v>
      </c>
      <c r="D14" s="2" t="s">
        <v>36</v>
      </c>
      <c r="E14" s="3">
        <v>9874.4500000000007</v>
      </c>
      <c r="F14" s="3">
        <v>15000</v>
      </c>
      <c r="G14" s="10">
        <f t="shared" si="0"/>
        <v>-0.3417033333333333</v>
      </c>
      <c r="H14" s="10">
        <f t="shared" si="1"/>
        <v>7.0877648387660822E-2</v>
      </c>
      <c r="I14" s="7" t="b">
        <f t="shared" si="2"/>
        <v>0</v>
      </c>
    </row>
    <row r="15" spans="1:9" x14ac:dyDescent="0.3">
      <c r="A15" s="6" t="s">
        <v>37</v>
      </c>
      <c r="B15" s="7"/>
      <c r="C15" s="7">
        <f>SUBTOTAL(103,Table1[Last Name])</f>
        <v>10</v>
      </c>
      <c r="D15" s="7"/>
      <c r="E15" s="8">
        <f>SUBTOTAL(109,Table1[[Weekly Sales ]])</f>
        <v>139316.84</v>
      </c>
      <c r="F15" s="8">
        <f>SUBTOTAL(109,Table1[Weekly Goal])</f>
        <v>150000</v>
      </c>
      <c r="G15" s="7"/>
      <c r="H15" s="11">
        <f>SUBTOTAL(109,Table1[% Total Weekly Sales])</f>
        <v>1</v>
      </c>
    </row>
    <row r="16" spans="1:9" x14ac:dyDescent="0.3">
      <c r="H16" s="12"/>
    </row>
    <row r="17" spans="4:5" x14ac:dyDescent="0.3">
      <c r="D17" t="s">
        <v>41</v>
      </c>
      <c r="E17" s="13">
        <f>SUM($E$5:$E$14)</f>
        <v>139316.84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3604EA-13D4-4D4D-819E-897534961C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CFCCA3-2331-4520-B3C2-02427ED06F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557943-50DA-45C1-A906-90B3D2A97DD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Gibson</dc:creator>
  <cp:keywords/>
  <dc:description/>
  <cp:lastModifiedBy>Anoban Karunananthan</cp:lastModifiedBy>
  <cp:revision/>
  <dcterms:created xsi:type="dcterms:W3CDTF">2020-08-02T13:58:53Z</dcterms:created>
  <dcterms:modified xsi:type="dcterms:W3CDTF">2022-04-03T04:06:13Z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