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defaultThemeVersion="166925"/>
  <xr:revisionPtr revIDLastSave="0" documentId="13_ncr:1_{D454A373-466D-4CFD-9C27-DC71818F6813}" xr6:coauthVersionLast="47" xr6:coauthVersionMax="47" xr10:uidLastSave="{00000000-0000-0000-0000-000000000000}"/>
  <bookViews>
    <workbookView xWindow="-108" yWindow="-108" windowWidth="22080" windowHeight="13176" firstSheet="1" activeTab="9" xr2:uid="{F1F31DDD-98AC-4891-9777-AA2D93241542}"/>
  </bookViews>
  <sheets>
    <sheet name="Cover sheet" sheetId="10" r:id="rId1"/>
    <sheet name="All Sales" sheetId="1" r:id="rId2"/>
    <sheet name="North" sheetId="2" r:id="rId3"/>
    <sheet name="South" sheetId="3" r:id="rId4"/>
    <sheet name="East" sheetId="4" r:id="rId5"/>
    <sheet name="West" sheetId="5" r:id="rId6"/>
    <sheet name="Copy of All Sales" sheetId="6" r:id="rId7"/>
    <sheet name="Chart" sheetId="7" r:id="rId8"/>
    <sheet name="Sales Analysis" sheetId="8" r:id="rId9"/>
    <sheet name="New Staff" sheetId="9" r:id="rId10"/>
  </sheets>
  <externalReferences>
    <externalReference r:id="rId11"/>
  </externalReferences>
  <definedNames>
    <definedName name="_xlnm._FilterDatabase" localSheetId="1" hidden="1">'All Sales'!$A$1:$H$488</definedName>
    <definedName name="_xlnm._FilterDatabase" localSheetId="6" hidden="1">'Copy of All Sales'!$A$1:$H$488</definedName>
    <definedName name="bev">[1]Sheet2!$H$7:$H$12</definedName>
    <definedName name="bg">[1]Sheet2!$H$2:$H$6</definedName>
    <definedName name="candy">[1]Sheet2!$H$13:$H$17</definedName>
    <definedName name="cmeat">[1]Sheet2!$H$22:$H$23</definedName>
    <definedName name="Co_List">[1]Sheet2!$A$2:$A$27</definedName>
    <definedName name="Commission" localSheetId="6">'Copy of All Sales'!$L$1</definedName>
    <definedName name="Commission">'All Sales'!$L$1</definedName>
    <definedName name="condiment">[1]Sheet2!$H$24:$H$27</definedName>
    <definedName name="dairyp">[1]Sheet2!$H$28:$H$32</definedName>
    <definedName name="e">[1]Sheet3!$D$6:$D$10</definedName>
    <definedName name="fandv">[1]Sheet2!$H$18:$H$21</definedName>
    <definedName name="grains">[1]Sheet2!$H$37:$H$40</definedName>
    <definedName name="jams">[1]Sheet2!$H$41:$H$43</definedName>
    <definedName name="n">[1]Sheet3!$E$6:$E$10</definedName>
    <definedName name="ne">[1]Sheet3!$G$6:$G$10</definedName>
    <definedName name="nuts">[1]Sheet2!$H$33:$H$36</definedName>
    <definedName name="nw">[1]Sheet3!$F$6:$F$10</definedName>
    <definedName name="oil">[1]Sheet2!$H$44:$H$45</definedName>
    <definedName name="pasta">[1]Sheet2!$H$46:$H$50</definedName>
    <definedName name="prod_cat">[1]Sheet2!$L$2:$L$16</definedName>
    <definedName name="pt">[1]Sheet2!$E$2:$E$4</definedName>
    <definedName name="s">[1]Sheet3!$H$6:$H$10</definedName>
    <definedName name="se">[1]Sheet3!$J$6:$J$10</definedName>
    <definedName name="Slicer_Employee">#N/A</definedName>
    <definedName name="Slicer_Sales_Area">#N/A</definedName>
    <definedName name="soup">[1]Sheet2!$H$55:$H$58</definedName>
    <definedName name="sw">[1]Sheet3!$I$6:$I$10</definedName>
    <definedName name="team">[1]Sheet2!$C$2:$C$9</definedName>
    <definedName name="w">[1]Sheet3!$C$6:$C$10</definedName>
  </definedNames>
  <calcPr calcId="191028"/>
  <pivotCaches>
    <pivotCache cacheId="12"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9" l="1"/>
  <c r="E3" i="9"/>
  <c r="E4" i="9"/>
  <c r="E5" i="9"/>
  <c r="E6" i="9"/>
  <c r="E7" i="9"/>
  <c r="E8" i="9"/>
  <c r="E9" i="9"/>
  <c r="E10" i="9"/>
  <c r="E11" i="9"/>
  <c r="E12" i="9"/>
  <c r="E13" i="9"/>
  <c r="E14" i="9"/>
  <c r="E15" i="9"/>
  <c r="E16" i="9"/>
  <c r="E17" i="9"/>
  <c r="E18" i="9"/>
  <c r="E19" i="9"/>
  <c r="E20" i="9"/>
  <c r="E21" i="9"/>
  <c r="D2" i="9"/>
  <c r="D3" i="9"/>
  <c r="D4" i="9"/>
  <c r="D5" i="9"/>
  <c r="D6" i="9"/>
  <c r="D7" i="9"/>
  <c r="D8" i="9"/>
  <c r="D9" i="9"/>
  <c r="D10" i="9"/>
  <c r="D11" i="9"/>
  <c r="D12" i="9"/>
  <c r="D13" i="9"/>
  <c r="D14" i="9"/>
  <c r="D15" i="9"/>
  <c r="D16" i="9"/>
  <c r="D17" i="9"/>
  <c r="D18" i="9"/>
  <c r="D19" i="9"/>
  <c r="D20" i="9"/>
  <c r="D21" i="9"/>
  <c r="C2" i="9"/>
  <c r="C3" i="9"/>
  <c r="C4" i="9"/>
  <c r="C5" i="9"/>
  <c r="C6" i="9"/>
  <c r="C7" i="9"/>
  <c r="C8" i="9"/>
  <c r="C9" i="9"/>
  <c r="C10" i="9"/>
  <c r="C11" i="9"/>
  <c r="C12" i="9"/>
  <c r="C13" i="9"/>
  <c r="C14" i="9"/>
  <c r="C15" i="9"/>
  <c r="C16" i="9"/>
  <c r="C17" i="9"/>
  <c r="C18" i="9"/>
  <c r="C19" i="9"/>
  <c r="C20" i="9"/>
  <c r="C21" i="9"/>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391" i="6"/>
  <c r="F489"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177" i="6"/>
  <c r="J178" i="6"/>
  <c r="J179" i="6"/>
  <c r="J180" i="6"/>
  <c r="J181" i="6"/>
  <c r="J182" i="6"/>
  <c r="J183" i="6"/>
  <c r="J332" i="6"/>
  <c r="J333" i="6"/>
  <c r="J334" i="6"/>
  <c r="J335" i="6"/>
  <c r="J336" i="6"/>
  <c r="J337" i="6"/>
  <c r="J338" i="6"/>
  <c r="J339" i="6"/>
  <c r="J485" i="6"/>
  <c r="J486" i="6"/>
  <c r="J487" i="6"/>
  <c r="J488" i="6"/>
  <c r="J36" i="6"/>
  <c r="J78" i="6"/>
  <c r="J79" i="6"/>
  <c r="J80" i="6"/>
  <c r="J81" i="6"/>
  <c r="J82" i="6"/>
  <c r="J83" i="6"/>
  <c r="J37" i="6"/>
  <c r="J38" i="6"/>
  <c r="J39" i="6"/>
  <c r="J40" i="6"/>
  <c r="J41" i="6"/>
  <c r="J42" i="6"/>
  <c r="J43" i="6"/>
  <c r="J44" i="6"/>
  <c r="J45" i="6"/>
  <c r="J46" i="6"/>
  <c r="J47" i="6"/>
  <c r="J48" i="6"/>
  <c r="J49" i="6"/>
  <c r="J283" i="6"/>
  <c r="J284" i="6"/>
  <c r="J285" i="6"/>
  <c r="J286" i="6"/>
  <c r="J287" i="6"/>
  <c r="J288" i="6"/>
  <c r="J289" i="6"/>
  <c r="J290" i="6"/>
  <c r="J291" i="6"/>
  <c r="J292" i="6"/>
  <c r="J293" i="6"/>
  <c r="J243" i="6"/>
  <c r="J244" i="6"/>
  <c r="J245" i="6"/>
  <c r="J246" i="6"/>
  <c r="J247" i="6"/>
  <c r="J248" i="6"/>
  <c r="J131" i="6"/>
  <c r="J132" i="6"/>
  <c r="J133" i="6"/>
  <c r="J134" i="6"/>
  <c r="J135" i="6"/>
  <c r="J136" i="6"/>
  <c r="J137" i="6"/>
  <c r="J138" i="6"/>
  <c r="J139" i="6"/>
  <c r="J140" i="6"/>
  <c r="J141" i="6"/>
  <c r="J142" i="6"/>
  <c r="J143" i="6"/>
  <c r="J144" i="6"/>
  <c r="J145" i="6"/>
  <c r="J146" i="6"/>
  <c r="J209" i="6"/>
  <c r="J210" i="6"/>
  <c r="J211" i="6"/>
  <c r="J212" i="6"/>
  <c r="J213" i="6"/>
  <c r="J214" i="6"/>
  <c r="J215" i="6"/>
  <c r="J216" i="6"/>
  <c r="J217" i="6"/>
  <c r="J454" i="6"/>
  <c r="J455" i="6"/>
  <c r="J456" i="6"/>
  <c r="J457" i="6"/>
  <c r="J458" i="6"/>
  <c r="J459" i="6"/>
  <c r="J414" i="6"/>
  <c r="J415" i="6"/>
  <c r="J416" i="6"/>
  <c r="J417" i="6"/>
  <c r="J418" i="6"/>
  <c r="J419" i="6"/>
  <c r="J420" i="6"/>
  <c r="J421" i="6"/>
  <c r="J375" i="6"/>
  <c r="J376" i="6"/>
  <c r="J377" i="6"/>
  <c r="H377" i="6"/>
  <c r="H376" i="6"/>
  <c r="H375" i="6"/>
  <c r="H421" i="6"/>
  <c r="H420" i="6"/>
  <c r="H419" i="6"/>
  <c r="H418" i="6"/>
  <c r="H417" i="6"/>
  <c r="H416" i="6"/>
  <c r="H415" i="6"/>
  <c r="H414" i="6"/>
  <c r="H459" i="6"/>
  <c r="H458" i="6"/>
  <c r="H457" i="6"/>
  <c r="H456" i="6"/>
  <c r="H455" i="6"/>
  <c r="H454" i="6"/>
  <c r="H217" i="6"/>
  <c r="H216" i="6"/>
  <c r="H215" i="6"/>
  <c r="H214" i="6"/>
  <c r="H213" i="6"/>
  <c r="H212" i="6"/>
  <c r="H211" i="6"/>
  <c r="H210" i="6"/>
  <c r="H209" i="6"/>
  <c r="H146" i="6"/>
  <c r="H145" i="6"/>
  <c r="H144" i="6"/>
  <c r="H143" i="6"/>
  <c r="H142" i="6"/>
  <c r="H141" i="6"/>
  <c r="H140" i="6"/>
  <c r="H139" i="6"/>
  <c r="H138" i="6"/>
  <c r="H137" i="6"/>
  <c r="H136" i="6"/>
  <c r="H135" i="6"/>
  <c r="H134" i="6"/>
  <c r="H133" i="6"/>
  <c r="H132" i="6"/>
  <c r="H131" i="6"/>
  <c r="H248" i="6"/>
  <c r="H247" i="6"/>
  <c r="H246" i="6"/>
  <c r="H245" i="6"/>
  <c r="H244" i="6"/>
  <c r="H243" i="6"/>
  <c r="H293" i="6"/>
  <c r="H292" i="6"/>
  <c r="H291" i="6"/>
  <c r="H290" i="6"/>
  <c r="H289" i="6"/>
  <c r="H288" i="6"/>
  <c r="H287" i="6"/>
  <c r="H286" i="6"/>
  <c r="H285" i="6"/>
  <c r="H284" i="6"/>
  <c r="H283" i="6"/>
  <c r="H49" i="6"/>
  <c r="H48" i="6"/>
  <c r="H47" i="6"/>
  <c r="H46" i="6"/>
  <c r="H45" i="6"/>
  <c r="H44" i="6"/>
  <c r="H43" i="6"/>
  <c r="H42" i="6"/>
  <c r="H41" i="6"/>
  <c r="H40" i="6"/>
  <c r="H39" i="6"/>
  <c r="H38" i="6"/>
  <c r="H37" i="6"/>
  <c r="H83" i="6"/>
  <c r="H82" i="6"/>
  <c r="H81" i="6"/>
  <c r="H80" i="6"/>
  <c r="H79" i="6"/>
  <c r="H78" i="6"/>
  <c r="H36" i="6"/>
  <c r="H488" i="6"/>
  <c r="H487" i="6"/>
  <c r="H486" i="6"/>
  <c r="H485" i="6"/>
  <c r="H339" i="6"/>
  <c r="H338" i="6"/>
  <c r="H337" i="6"/>
  <c r="H336" i="6"/>
  <c r="H335" i="6"/>
  <c r="H334" i="6"/>
  <c r="H333" i="6"/>
  <c r="H332" i="6"/>
  <c r="H183" i="6"/>
  <c r="H182" i="6"/>
  <c r="H181" i="6"/>
  <c r="H180" i="6"/>
  <c r="H179" i="6"/>
  <c r="H178" i="6"/>
  <c r="H177" i="6"/>
  <c r="H484" i="6"/>
  <c r="H483" i="6"/>
  <c r="H482" i="6"/>
  <c r="H481" i="6"/>
  <c r="H480" i="6"/>
  <c r="H479" i="6"/>
  <c r="H478" i="6"/>
  <c r="H477" i="6"/>
  <c r="H476" i="6"/>
  <c r="H475" i="6"/>
  <c r="H474" i="6"/>
  <c r="H473" i="6"/>
  <c r="H472" i="6"/>
  <c r="H471" i="6"/>
  <c r="H470" i="6"/>
  <c r="H469" i="6"/>
  <c r="H468" i="6"/>
  <c r="H467" i="6"/>
  <c r="H466" i="6"/>
  <c r="H465" i="6"/>
  <c r="H464" i="6"/>
  <c r="H463" i="6"/>
  <c r="H462" i="6"/>
  <c r="H461" i="6"/>
  <c r="H460" i="6"/>
  <c r="H453" i="6"/>
  <c r="H452" i="6"/>
  <c r="H451" i="6"/>
  <c r="H450" i="6"/>
  <c r="H449" i="6"/>
  <c r="H448" i="6"/>
  <c r="H447" i="6"/>
  <c r="H446" i="6"/>
  <c r="H445" i="6"/>
  <c r="H444" i="6"/>
  <c r="H443" i="6"/>
  <c r="H442" i="6"/>
  <c r="H441" i="6"/>
  <c r="H440" i="6"/>
  <c r="H439" i="6"/>
  <c r="H438" i="6"/>
  <c r="H437" i="6"/>
  <c r="H436" i="6"/>
  <c r="H435" i="6"/>
  <c r="H434" i="6"/>
  <c r="H433" i="6"/>
  <c r="H432" i="6"/>
  <c r="H431" i="6"/>
  <c r="H430" i="6"/>
  <c r="H429" i="6"/>
  <c r="H428" i="6"/>
  <c r="H427" i="6"/>
  <c r="H426" i="6"/>
  <c r="H425" i="6"/>
  <c r="H424" i="6"/>
  <c r="H423" i="6"/>
  <c r="H422" i="6"/>
  <c r="H413" i="6"/>
  <c r="H412" i="6"/>
  <c r="H411" i="6"/>
  <c r="H410" i="6"/>
  <c r="H409" i="6"/>
  <c r="H408" i="6"/>
  <c r="H407" i="6"/>
  <c r="H406" i="6"/>
  <c r="H405" i="6"/>
  <c r="H404" i="6"/>
  <c r="H403" i="6"/>
  <c r="H402" i="6"/>
  <c r="H401" i="6"/>
  <c r="H400" i="6"/>
  <c r="H399" i="6"/>
  <c r="H398" i="6"/>
  <c r="H397" i="6"/>
  <c r="H396" i="6"/>
  <c r="H395" i="6"/>
  <c r="H394" i="6"/>
  <c r="H393" i="6"/>
  <c r="H392" i="6"/>
  <c r="H391" i="6"/>
  <c r="H390" i="6"/>
  <c r="H389" i="6"/>
  <c r="H388" i="6"/>
  <c r="H387" i="6"/>
  <c r="H386" i="6"/>
  <c r="H385" i="6"/>
  <c r="H384" i="6"/>
  <c r="H383" i="6"/>
  <c r="H382" i="6"/>
  <c r="H381" i="6"/>
  <c r="H380" i="6"/>
  <c r="H379" i="6"/>
  <c r="H378" i="6"/>
  <c r="H374" i="6"/>
  <c r="H373" i="6"/>
  <c r="H372" i="6"/>
  <c r="H371" i="6"/>
  <c r="H370" i="6"/>
  <c r="H369" i="6"/>
  <c r="H368" i="6"/>
  <c r="H367" i="6"/>
  <c r="H366" i="6"/>
  <c r="H365" i="6"/>
  <c r="H364" i="6"/>
  <c r="H363" i="6"/>
  <c r="H362" i="6"/>
  <c r="H361" i="6"/>
  <c r="H360" i="6"/>
  <c r="H359" i="6"/>
  <c r="H358" i="6"/>
  <c r="H357" i="6"/>
  <c r="H356" i="6"/>
  <c r="H355" i="6"/>
  <c r="H354" i="6"/>
  <c r="H353" i="6"/>
  <c r="H352" i="6"/>
  <c r="H351" i="6"/>
  <c r="H350" i="6"/>
  <c r="H349" i="6"/>
  <c r="H348" i="6"/>
  <c r="H347" i="6"/>
  <c r="H346" i="6"/>
  <c r="H345" i="6"/>
  <c r="H344" i="6"/>
  <c r="H343" i="6"/>
  <c r="H342" i="6"/>
  <c r="H341" i="6"/>
  <c r="H340" i="6"/>
  <c r="H331" i="6"/>
  <c r="H330" i="6"/>
  <c r="H329" i="6"/>
  <c r="H328" i="6"/>
  <c r="H327" i="6"/>
  <c r="H326" i="6"/>
  <c r="H325" i="6"/>
  <c r="H324" i="6"/>
  <c r="H323" i="6"/>
  <c r="H322" i="6"/>
  <c r="H321" i="6"/>
  <c r="H320" i="6"/>
  <c r="H319" i="6"/>
  <c r="H318" i="6"/>
  <c r="H317" i="6"/>
  <c r="H316" i="6"/>
  <c r="H315" i="6"/>
  <c r="H314" i="6"/>
  <c r="H313" i="6"/>
  <c r="H312" i="6"/>
  <c r="H311" i="6"/>
  <c r="H310" i="6"/>
  <c r="H309" i="6"/>
  <c r="H308" i="6"/>
  <c r="H307" i="6"/>
  <c r="H306" i="6"/>
  <c r="H305" i="6"/>
  <c r="H304" i="6"/>
  <c r="H303" i="6"/>
  <c r="H302" i="6"/>
  <c r="H301" i="6"/>
  <c r="H300" i="6"/>
  <c r="H299" i="6"/>
  <c r="H298" i="6"/>
  <c r="H297" i="6"/>
  <c r="H296" i="6"/>
  <c r="H295" i="6"/>
  <c r="H294" i="6"/>
  <c r="H282" i="6"/>
  <c r="H281" i="6"/>
  <c r="H280" i="6"/>
  <c r="H279" i="6"/>
  <c r="H278" i="6"/>
  <c r="H277" i="6"/>
  <c r="H276" i="6"/>
  <c r="H275" i="6"/>
  <c r="H274" i="6"/>
  <c r="H273" i="6"/>
  <c r="H272" i="6"/>
  <c r="H271" i="6"/>
  <c r="H270" i="6"/>
  <c r="H269" i="6"/>
  <c r="H268" i="6"/>
  <c r="H267" i="6"/>
  <c r="H266" i="6"/>
  <c r="H265" i="6"/>
  <c r="H264" i="6"/>
  <c r="H263" i="6"/>
  <c r="H262" i="6"/>
  <c r="H261" i="6"/>
  <c r="H260" i="6"/>
  <c r="H259" i="6"/>
  <c r="H258" i="6"/>
  <c r="H257" i="6"/>
  <c r="H256" i="6"/>
  <c r="H255" i="6"/>
  <c r="H254" i="6"/>
  <c r="H253" i="6"/>
  <c r="H252" i="6"/>
  <c r="H251" i="6"/>
  <c r="H250" i="6"/>
  <c r="H249" i="6"/>
  <c r="H242" i="6"/>
  <c r="H241" i="6"/>
  <c r="H240" i="6"/>
  <c r="H239" i="6"/>
  <c r="H238" i="6"/>
  <c r="H237" i="6"/>
  <c r="H236" i="6"/>
  <c r="H235" i="6"/>
  <c r="H234" i="6"/>
  <c r="H233" i="6"/>
  <c r="H232" i="6"/>
  <c r="H231" i="6"/>
  <c r="H230" i="6"/>
  <c r="H229" i="6"/>
  <c r="H228" i="6"/>
  <c r="H227" i="6"/>
  <c r="H226" i="6"/>
  <c r="H225" i="6"/>
  <c r="H224" i="6"/>
  <c r="H223" i="6"/>
  <c r="H222" i="6"/>
  <c r="H221" i="6"/>
  <c r="H220" i="6"/>
  <c r="H219" i="6"/>
  <c r="H218" i="6"/>
  <c r="H208" i="6"/>
  <c r="H207" i="6"/>
  <c r="H206" i="6"/>
  <c r="H205" i="6"/>
  <c r="H204" i="6"/>
  <c r="H203" i="6"/>
  <c r="H202" i="6"/>
  <c r="H201" i="6"/>
  <c r="H200" i="6"/>
  <c r="H199" i="6"/>
  <c r="H198" i="6"/>
  <c r="H197" i="6"/>
  <c r="H196" i="6"/>
  <c r="H195" i="6"/>
  <c r="H194" i="6"/>
  <c r="H193" i="6"/>
  <c r="H192" i="6"/>
  <c r="H191" i="6"/>
  <c r="H190" i="6"/>
  <c r="H189" i="6"/>
  <c r="H188" i="6"/>
  <c r="H187" i="6"/>
  <c r="H186" i="6"/>
  <c r="H185" i="6"/>
  <c r="H184"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H3" i="6"/>
  <c r="H2" i="6"/>
  <c r="M2" i="2"/>
  <c r="N2" i="2"/>
  <c r="O2" i="2"/>
  <c r="P2" i="2"/>
  <c r="L2" i="2"/>
  <c r="M2" i="4"/>
  <c r="N2" i="4"/>
  <c r="O2" i="4"/>
  <c r="P2" i="4"/>
  <c r="L2" i="4"/>
  <c r="M2" i="3"/>
  <c r="N2" i="3"/>
  <c r="O2" i="3"/>
  <c r="P2" i="3"/>
  <c r="L2" i="3"/>
  <c r="M2" i="5"/>
  <c r="N2" i="5"/>
  <c r="O2" i="5"/>
  <c r="P2" i="5"/>
  <c r="L2" i="5"/>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2" i="1"/>
  <c r="H489" i="6" l="1"/>
</calcChain>
</file>

<file path=xl/sharedStrings.xml><?xml version="1.0" encoding="utf-8"?>
<sst xmlns="http://schemas.openxmlformats.org/spreadsheetml/2006/main" count="7171" uniqueCount="153">
  <si>
    <t>Month</t>
  </si>
  <si>
    <t>Employee</t>
  </si>
  <si>
    <t>First Name</t>
  </si>
  <si>
    <t>Last Name</t>
  </si>
  <si>
    <t>Sales Area</t>
  </si>
  <si>
    <t>Sales Amount</t>
  </si>
  <si>
    <t>Payment Type</t>
  </si>
  <si>
    <t>Ashley Almanza</t>
  </si>
  <si>
    <t>Ashley</t>
  </si>
  <si>
    <t>Almanza</t>
  </si>
  <si>
    <t>East</t>
  </si>
  <si>
    <t>Credit Card</t>
  </si>
  <si>
    <t>Derek Godwin</t>
  </si>
  <si>
    <t>Derek</t>
  </si>
  <si>
    <t>Godwin</t>
  </si>
  <si>
    <t>Cash</t>
  </si>
  <si>
    <t>Reza Jafari</t>
  </si>
  <si>
    <t>Reza</t>
  </si>
  <si>
    <t>Jafari</t>
  </si>
  <si>
    <t>Nina McDonald</t>
  </si>
  <si>
    <t>Nina</t>
  </si>
  <si>
    <t>McDonald</t>
  </si>
  <si>
    <t>West</t>
  </si>
  <si>
    <t>Olivia Cheung</t>
  </si>
  <si>
    <t>Olivia</t>
  </si>
  <si>
    <t>Cheung</t>
  </si>
  <si>
    <t>South</t>
  </si>
  <si>
    <t>Gordon Beswick</t>
  </si>
  <si>
    <t>Gordon</t>
  </si>
  <si>
    <t>Beswick</t>
  </si>
  <si>
    <t>Chloe Fusaro</t>
  </si>
  <si>
    <t>Chloe</t>
  </si>
  <si>
    <t>Fusaro</t>
  </si>
  <si>
    <t>North</t>
  </si>
  <si>
    <t>Annabel Mettick</t>
  </si>
  <si>
    <t>Annabel</t>
  </si>
  <si>
    <t>Mettick</t>
  </si>
  <si>
    <t>Tia Cruise</t>
  </si>
  <si>
    <t>Tia</t>
  </si>
  <si>
    <t>Cruise</t>
  </si>
  <si>
    <t>Jonah Seitz</t>
  </si>
  <si>
    <t>Jonah</t>
  </si>
  <si>
    <t>Seitz</t>
  </si>
  <si>
    <t>On Account</t>
  </si>
  <si>
    <t>Ally Bryant</t>
  </si>
  <si>
    <t>Ally</t>
  </si>
  <si>
    <t>Bryant</t>
  </si>
  <si>
    <t>Emily Whelan</t>
  </si>
  <si>
    <t>Emily</t>
  </si>
  <si>
    <t>Whelan</t>
  </si>
  <si>
    <t>Jason Jackaki</t>
  </si>
  <si>
    <t>Jason</t>
  </si>
  <si>
    <t>Jackaki</t>
  </si>
  <si>
    <t>Josh Sutherland</t>
  </si>
  <si>
    <t>Josh</t>
  </si>
  <si>
    <t>Sutherland</t>
  </si>
  <si>
    <t>Cory Goodwin</t>
  </si>
  <si>
    <t>Cory</t>
  </si>
  <si>
    <t>Goodwin</t>
  </si>
  <si>
    <t>David Wilkinson</t>
  </si>
  <si>
    <t>David</t>
  </si>
  <si>
    <t>Wilkinson</t>
  </si>
  <si>
    <t>Charlotte Edwards</t>
  </si>
  <si>
    <t>Charlotte</t>
  </si>
  <si>
    <t>Edwards</t>
  </si>
  <si>
    <t>Spencer Cruz</t>
  </si>
  <si>
    <t>Spencer</t>
  </si>
  <si>
    <t>Cruz</t>
  </si>
  <si>
    <t>Bryan Maldonado</t>
  </si>
  <si>
    <t>Bryan</t>
  </si>
  <si>
    <t>Maldonado</t>
  </si>
  <si>
    <t>Sarah Gibbs</t>
  </si>
  <si>
    <t>Sarah</t>
  </si>
  <si>
    <t>Gibbs</t>
  </si>
  <si>
    <t>January</t>
  </si>
  <si>
    <t>February</t>
  </si>
  <si>
    <t>March</t>
  </si>
  <si>
    <t>April</t>
  </si>
  <si>
    <t>May</t>
  </si>
  <si>
    <t>June</t>
  </si>
  <si>
    <t>July</t>
  </si>
  <si>
    <t>August</t>
  </si>
  <si>
    <t>September</t>
  </si>
  <si>
    <t>October</t>
  </si>
  <si>
    <t>November</t>
  </si>
  <si>
    <t>December</t>
  </si>
  <si>
    <t>Target</t>
  </si>
  <si>
    <t>Commission</t>
  </si>
  <si>
    <t>Commission:</t>
  </si>
  <si>
    <t>2021 Sales - North</t>
  </si>
  <si>
    <t>2021 Sales - East</t>
  </si>
  <si>
    <t>2021 Sales - West</t>
  </si>
  <si>
    <t>2021 Sales - South</t>
  </si>
  <si>
    <t>Total</t>
  </si>
  <si>
    <t>Over/Under</t>
  </si>
  <si>
    <t>Area</t>
  </si>
  <si>
    <t>Team</t>
  </si>
  <si>
    <t>Sales</t>
  </si>
  <si>
    <t>Row Labels</t>
  </si>
  <si>
    <t>Grand Total</t>
  </si>
  <si>
    <t>(All)</t>
  </si>
  <si>
    <t>% of Grand Total</t>
  </si>
  <si>
    <t>Sales Totals</t>
  </si>
  <si>
    <t>Name</t>
  </si>
  <si>
    <t>Payroll Code</t>
  </si>
  <si>
    <t>BRITTANY_GAULT</t>
  </si>
  <si>
    <t>NE12192</t>
  </si>
  <si>
    <t>NICOLE_MAIER</t>
  </si>
  <si>
    <t>NE11021</t>
  </si>
  <si>
    <t>CLAY_CORBIN</t>
  </si>
  <si>
    <t>NE10264</t>
  </si>
  <si>
    <t>ASHLEY_DELANGE</t>
  </si>
  <si>
    <t>NE10305</t>
  </si>
  <si>
    <t>JENNIFER_VAZQUEZ</t>
  </si>
  <si>
    <t>NE11114</t>
  </si>
  <si>
    <t>MANNY_WEBSTER</t>
  </si>
  <si>
    <t>NW10414</t>
  </si>
  <si>
    <t>LUKE_REDENBAUGH</t>
  </si>
  <si>
    <t>NW12041</t>
  </si>
  <si>
    <t>DEBBIE_GODOY</t>
  </si>
  <si>
    <t>NW11115</t>
  </si>
  <si>
    <t>ELIZABETH_LAMBERT</t>
  </si>
  <si>
    <t>NW11651</t>
  </si>
  <si>
    <t>JOEL_JONES</t>
  </si>
  <si>
    <t>NW11838</t>
  </si>
  <si>
    <t>EBONY_PANE</t>
  </si>
  <si>
    <t>SE11625</t>
  </si>
  <si>
    <t>RILEY_SWEENY</t>
  </si>
  <si>
    <t>SE12053</t>
  </si>
  <si>
    <t>ALEX_WARD</t>
  </si>
  <si>
    <t>SE10902</t>
  </si>
  <si>
    <t>PAT_HANKS</t>
  </si>
  <si>
    <t>SE10360</t>
  </si>
  <si>
    <t>JESSICA_CRAIG</t>
  </si>
  <si>
    <t>SE12143</t>
  </si>
  <si>
    <t>JAMIE_WELCH</t>
  </si>
  <si>
    <t>SW10859</t>
  </si>
  <si>
    <t>DREW_WOMACK</t>
  </si>
  <si>
    <t>SW10377</t>
  </si>
  <si>
    <t>ANGELA_MACLEOD</t>
  </si>
  <si>
    <t>SW10649</t>
  </si>
  <si>
    <t>KAREN_D'AGUILAR</t>
  </si>
  <si>
    <t>SW10604</t>
  </si>
  <si>
    <t>SAM_JESSUP</t>
  </si>
  <si>
    <t>SW10730</t>
  </si>
  <si>
    <t>2021 SALES REPORT</t>
  </si>
  <si>
    <t>Contents</t>
  </si>
  <si>
    <t>All sales</t>
  </si>
  <si>
    <t>Team Results:</t>
  </si>
  <si>
    <t>Chart</t>
  </si>
  <si>
    <t>Sales Analysis</t>
  </si>
  <si>
    <t>New Staff</t>
  </si>
  <si>
    <t>Back To Cover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</si>
</sst>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6" formatCode="_-[$$-409]* #,##0.00_ ;_-[$$-409]* \-#,##0.00\ ;_-[$$-409]* &quot;-&quot;??_ ;_-@_ "/>
    <numFmt numFmtId="170" formatCode="[$-409]mmm\-yy;@"/>
    <numFmt numFmtId="171" formatCode="[$-409]mmmm\-yy;@"/>
  </numFmts>
  <fonts count="14" x14ac:knownFonts="1">
    <font>
      <sz val="11"/>
      <color theme="1"/>
      <name val="Calibri"/>
      <family val="2"/>
      <scheme val="minor"/>
    </font>
    <font>
      <sz val="11"/>
      <color theme="1"/>
      <name val="Calibri"/>
      <family val="2"/>
      <scheme val="minor"/>
    </font>
    <font>
      <b/>
      <sz val="14"/>
      <color rgb="FF002060"/>
      <name val="Calibri"/>
      <family val="2"/>
      <scheme val="minor"/>
    </font>
    <font>
      <sz val="16"/>
      <color theme="1"/>
      <name val="Calibri"/>
      <family val="2"/>
      <scheme val="minor"/>
    </font>
    <font>
      <sz val="18"/>
      <color theme="1"/>
      <name val="Calibri"/>
      <family val="2"/>
      <scheme val="minor"/>
    </font>
    <font>
      <b/>
      <sz val="11"/>
      <color theme="0"/>
      <name val="Calibri"/>
      <family val="2"/>
      <scheme val="minor"/>
    </font>
    <font>
      <sz val="11"/>
      <color theme="0"/>
      <name val="Calibri"/>
      <family val="2"/>
      <scheme val="minor"/>
    </font>
    <font>
      <b/>
      <sz val="14"/>
      <color rgb="FF0070C0"/>
      <name val="Calibri"/>
      <family val="2"/>
      <scheme val="minor"/>
    </font>
    <font>
      <sz val="36"/>
      <color theme="1"/>
      <name val="Calibri"/>
      <family val="2"/>
      <scheme val="minor"/>
    </font>
    <font>
      <b/>
      <sz val="22"/>
      <color rgb="FF0070C0"/>
      <name val="Calibri"/>
      <family val="2"/>
      <scheme val="minor"/>
    </font>
    <font>
      <u/>
      <sz val="11"/>
      <color theme="10"/>
      <name val="Calibri"/>
      <family val="2"/>
      <scheme val="minor"/>
    </font>
    <font>
      <u/>
      <sz val="14"/>
      <color theme="10"/>
      <name val="Calibri"/>
      <family val="2"/>
      <scheme val="minor"/>
    </font>
    <font>
      <b/>
      <u/>
      <sz val="16"/>
      <color theme="10"/>
      <name val="Calibri"/>
      <family val="2"/>
      <scheme val="minor"/>
    </font>
    <font>
      <b/>
      <i/>
      <sz val="16"/>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0"/>
        <bgColor indexed="64"/>
      </patternFill>
    </fill>
  </fills>
  <borders count="2">
    <border>
      <left/>
      <right/>
      <top/>
      <bottom/>
      <diagonal/>
    </border>
    <border>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0" fillId="0" borderId="0" applyNumberFormat="0" applyFill="0" applyBorder="0" applyAlignment="0" applyProtection="0"/>
  </cellStyleXfs>
  <cellXfs count="35">
    <xf numFmtId="0" fontId="0" fillId="0" borderId="0" xfId="0"/>
    <xf numFmtId="0" fontId="0" fillId="0" borderId="0" xfId="0" applyAlignment="1">
      <alignment vertical="center"/>
    </xf>
    <xf numFmtId="17" fontId="0" fillId="0" borderId="0" xfId="0" applyNumberFormat="1" applyAlignment="1">
      <alignment vertical="center"/>
    </xf>
    <xf numFmtId="14" fontId="0" fillId="0" borderId="0" xfId="0" applyNumberFormat="1" applyAlignment="1">
      <alignment vertical="center"/>
    </xf>
    <xf numFmtId="0" fontId="2" fillId="0" borderId="0" xfId="0" applyFont="1" applyAlignment="1">
      <alignment horizontal="center" vertical="center"/>
    </xf>
    <xf numFmtId="166" fontId="0" fillId="0" borderId="0" xfId="0" applyNumberFormat="1" applyAlignment="1">
      <alignment vertical="center"/>
    </xf>
    <xf numFmtId="166" fontId="0" fillId="0" borderId="0" xfId="0" applyNumberFormat="1"/>
    <xf numFmtId="170" fontId="0" fillId="0" borderId="0" xfId="0" applyNumberFormat="1"/>
    <xf numFmtId="0" fontId="2" fillId="0" borderId="0" xfId="0" applyFont="1" applyAlignment="1">
      <alignment horizontal="center" vertical="center" wrapText="1"/>
    </xf>
    <xf numFmtId="166" fontId="2" fillId="0" borderId="0" xfId="0" applyNumberFormat="1" applyFont="1" applyAlignment="1">
      <alignment horizontal="center" vertical="center" wrapText="1"/>
    </xf>
    <xf numFmtId="0" fontId="2" fillId="0" borderId="0" xfId="0" applyFont="1" applyAlignment="1">
      <alignment horizontal="center" wrapText="1"/>
    </xf>
    <xf numFmtId="9" fontId="2" fillId="0" borderId="0" xfId="1" applyFont="1" applyAlignment="1">
      <alignment horizontal="center" vertical="center" wrapText="1"/>
    </xf>
    <xf numFmtId="170" fontId="2" fillId="0" borderId="0" xfId="0" applyNumberFormat="1" applyFont="1" applyAlignment="1">
      <alignment horizontal="center" vertical="center"/>
    </xf>
    <xf numFmtId="170" fontId="4" fillId="2" borderId="0" xfId="0" applyNumberFormat="1" applyFont="1" applyFill="1" applyAlignment="1">
      <alignment horizontal="center"/>
    </xf>
    <xf numFmtId="170" fontId="0" fillId="2" borderId="0" xfId="0" applyNumberFormat="1" applyFill="1" applyAlignment="1">
      <alignment horizontal="center"/>
    </xf>
    <xf numFmtId="0" fontId="6" fillId="3" borderId="0" xfId="0" applyFont="1" applyFill="1"/>
    <xf numFmtId="0" fontId="5" fillId="3" borderId="0" xfId="0" applyFont="1" applyFill="1" applyAlignment="1">
      <alignment horizontal="center" wrapText="1"/>
    </xf>
    <xf numFmtId="0" fontId="7" fillId="0" borderId="0" xfId="0" applyFont="1" applyAlignment="1">
      <alignment horizontal="center" vertical="center"/>
    </xf>
    <xf numFmtId="0" fontId="0" fillId="0" borderId="0" xfId="0" pivotButton="1"/>
    <xf numFmtId="0" fontId="0" fillId="0" borderId="0" xfId="0" applyAlignment="1">
      <alignment horizontal="left"/>
    </xf>
    <xf numFmtId="170" fontId="0" fillId="0" borderId="0" xfId="0" applyNumberFormat="1" applyAlignment="1">
      <alignment vertical="center"/>
    </xf>
    <xf numFmtId="171" fontId="0" fillId="0" borderId="0" xfId="0" applyNumberFormat="1" applyAlignment="1">
      <alignment horizontal="left"/>
    </xf>
    <xf numFmtId="10" fontId="0" fillId="0" borderId="0" xfId="0" applyNumberFormat="1"/>
    <xf numFmtId="0" fontId="0" fillId="5" borderId="0" xfId="0" applyNumberFormat="1" applyFill="1"/>
    <xf numFmtId="0" fontId="0" fillId="4" borderId="0" xfId="0" applyNumberFormat="1" applyFill="1" applyAlignment="1">
      <alignment vertical="center"/>
    </xf>
    <xf numFmtId="0" fontId="0" fillId="5" borderId="0" xfId="0" applyFill="1"/>
    <xf numFmtId="0" fontId="12" fillId="0" borderId="0" xfId="2" quotePrefix="1" applyFont="1"/>
    <xf numFmtId="0" fontId="9" fillId="6" borderId="0" xfId="0" applyFont="1" applyFill="1" applyAlignment="1">
      <alignment horizontal="center" vertical="center"/>
    </xf>
    <xf numFmtId="0" fontId="11" fillId="6" borderId="0" xfId="2" applyFont="1" applyFill="1" applyAlignment="1">
      <alignment horizontal="left" vertical="center"/>
    </xf>
    <xf numFmtId="0" fontId="13" fillId="6" borderId="0" xfId="0" applyFont="1" applyFill="1" applyAlignment="1">
      <alignment horizontal="left" vertical="center"/>
    </xf>
    <xf numFmtId="0" fontId="0" fillId="6" borderId="0" xfId="0" applyFill="1"/>
    <xf numFmtId="0" fontId="8" fillId="6" borderId="1" xfId="0" applyFont="1" applyFill="1" applyBorder="1" applyAlignment="1">
      <alignment horizontal="center" vertical="center"/>
    </xf>
    <xf numFmtId="0" fontId="3" fillId="0" borderId="0" xfId="0" applyFont="1" applyFill="1"/>
    <xf numFmtId="0" fontId="3" fillId="0" borderId="0" xfId="0" applyFont="1" applyFill="1" applyAlignment="1">
      <alignment horizontal="left" vertical="center"/>
    </xf>
    <xf numFmtId="0" fontId="0" fillId="0" borderId="0" xfId="0" applyFill="1"/>
  </cellXfs>
  <cellStyles count="3">
    <cellStyle name="Hyperlink" xfId="2" builtinId="8"/>
    <cellStyle name="Normal" xfId="0" builtinId="0"/>
    <cellStyle name="Per cent" xfId="1" builtinId="5"/>
  </cellStyles>
  <dxfs count="37">
    <dxf>
      <font>
        <color rgb="FF9C0006"/>
      </font>
    </dxf>
    <dxf>
      <fill>
        <patternFill>
          <bgColor rgb="FFFF9999"/>
        </patternFill>
      </fill>
      <border>
        <left style="thin">
          <color auto="1"/>
        </left>
        <right style="thin">
          <color auto="1"/>
        </right>
        <top style="thin">
          <color auto="1"/>
        </top>
        <bottom style="thin">
          <color auto="1"/>
        </bottom>
        <vertical/>
        <horizontal/>
      </border>
    </dxf>
    <dxf>
      <font>
        <strike val="0"/>
      </font>
      <fill>
        <patternFill>
          <bgColor rgb="FF66FF33"/>
        </patternFill>
      </fill>
      <border>
        <left style="thin">
          <color auto="1"/>
        </left>
        <right style="thin">
          <color auto="1"/>
        </right>
        <top style="thin">
          <color auto="1"/>
        </top>
        <bottom style="thin">
          <color auto="1"/>
        </bottom>
        <vertical/>
        <horizontal/>
      </border>
    </dxf>
    <dxf>
      <font>
        <strike val="0"/>
      </font>
      <fill>
        <patternFill>
          <bgColor rgb="FF66FFCC"/>
        </patternFill>
      </fill>
      <border>
        <left style="thin">
          <color auto="1"/>
        </left>
        <right style="thin">
          <color auto="1"/>
        </right>
        <top style="thin">
          <color auto="1"/>
        </top>
        <bottom style="thin">
          <color auto="1"/>
        </bottom>
        <vertical/>
        <horizontal/>
      </border>
    </dxf>
    <dxf>
      <font>
        <strike val="0"/>
        <color theme="1"/>
      </font>
      <fill>
        <patternFill>
          <bgColor rgb="FFF7A7FF"/>
        </patternFill>
      </fill>
      <border>
        <left style="thin">
          <color auto="1"/>
        </left>
        <right style="thin">
          <color auto="1"/>
        </right>
        <top style="thin">
          <color auto="1"/>
        </top>
        <bottom style="thin">
          <color auto="1"/>
        </bottom>
        <vertical/>
        <horizontal/>
      </border>
    </dxf>
    <dxf>
      <numFmt numFmtId="0" formatCode="General"/>
      <fill>
        <patternFill patternType="solid">
          <fgColor indexed="64"/>
          <bgColor theme="9" tint="0.79998168889431442"/>
        </patternFill>
      </fill>
      <alignment horizontal="general" vertical="center" textRotation="0" wrapText="0" indent="0" justifyLastLine="0" shrinkToFit="0" readingOrder="0"/>
    </dxf>
    <dxf>
      <numFmt numFmtId="0" formatCode="General"/>
      <fill>
        <patternFill patternType="solid">
          <fgColor indexed="64"/>
          <bgColor theme="9" tint="0.79998168889431442"/>
        </patternFill>
      </fill>
      <alignment horizontal="general" vertical="center" textRotation="0" wrapText="0" indent="0" justifyLastLine="0" shrinkToFit="0" readingOrder="0"/>
    </dxf>
    <dxf>
      <numFmt numFmtId="0" formatCode="General"/>
      <fill>
        <patternFill patternType="solid">
          <fgColor indexed="64"/>
          <bgColor theme="9" tint="0.79998168889431442"/>
        </patternFill>
      </fill>
      <alignment horizontal="general" vertical="center" textRotation="0" wrapText="0" indent="0" justifyLastLine="0" shrinkToFit="0" readingOrder="0"/>
    </dxf>
    <dxf>
      <fill>
        <patternFill patternType="solid">
          <fgColor indexed="64"/>
          <bgColor theme="9" tint="0.79998168889431442"/>
        </patternFill>
      </fill>
      <alignment horizontal="general" vertical="center" textRotation="0" wrapText="0" indent="0" justifyLastLine="0" shrinkToFit="0" readingOrder="0"/>
    </dxf>
    <dxf>
      <numFmt numFmtId="0" formatCode="General"/>
      <fill>
        <patternFill patternType="solid">
          <fgColor indexed="64"/>
          <bgColor theme="9" tint="0.79998168889431442"/>
        </patternFill>
      </fill>
      <alignment horizontal="general" vertical="center" textRotation="0" wrapText="0" indent="0" justifyLastLine="0" shrinkToFit="0" readingOrder="0"/>
    </dxf>
    <dxf>
      <numFmt numFmtId="0" formatCode="General"/>
      <fill>
        <patternFill patternType="solid">
          <fgColor indexed="64"/>
          <bgColor theme="9" tint="0.79998168889431442"/>
        </patternFill>
      </fill>
      <alignment horizontal="general" vertical="center" textRotation="0" wrapText="0" indent="0" justifyLastLine="0" shrinkToFit="0" readingOrder="0"/>
    </dxf>
    <dxf>
      <fill>
        <patternFill patternType="solid">
          <fgColor indexed="64"/>
          <bgColor theme="9" tint="-0.249977111117893"/>
        </patternFill>
      </fill>
    </dxf>
    <dxf>
      <numFmt numFmtId="14" formatCode="0.00%"/>
    </dxf>
    <dxf>
      <numFmt numFmtId="166" formatCode="_-[$$-409]* #,##0.00_ ;_-[$$-409]* \-#,##0.00\ ;_-[$$-409]* &quot;-&quot;??_ ;_-@_ "/>
    </dxf>
    <dxf>
      <numFmt numFmtId="171" formatCode="[$-409]mmmm\-yy;@"/>
    </dxf>
    <dxf>
      <alignment horizontal="general" vertical="center" textRotation="0" wrapText="0" indent="0" justifyLastLine="0" shrinkToFit="0" readingOrder="0"/>
    </dxf>
    <dxf>
      <alignment horizontal="general" vertical="center" textRotation="0" wrapText="0" indent="0" justifyLastLine="0" shrinkToFit="0" readingOrder="0"/>
    </dxf>
    <dxf>
      <numFmt numFmtId="166" formatCode="_-[$$-409]* #,##0.00_ ;_-[$$-409]* \-#,##0.00\ ;_-[$$-409]* &quot;-&quot;??_ ;_-@_ "/>
      <alignment horizontal="general" vertical="center" textRotation="0" wrapText="0" indent="0" justifyLastLine="0" shrinkToFit="0" readingOrder="0"/>
    </dxf>
    <dxf>
      <numFmt numFmtId="166" formatCode="_-[$$-409]* #,##0.00_ ;_-[$$-409]* \-#,##0.00\ ;_-[$$-409]* &quot;-&quot;??_ ;_-@_ "/>
      <alignment horizontal="general" vertical="center" textRotation="0" wrapText="0" indent="0" justifyLastLine="0" shrinkToFit="0" readingOrder="0"/>
    </dxf>
    <dxf>
      <numFmt numFmtId="166" formatCode="_-[$$-409]* #,##0.00_ ;_-[$$-409]* \-#,##0.00\ ;_-[$$-409]* &quot;-&quot;??_ ;_-@_ "/>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166" formatCode="_-[$$-409]* #,##0.00_ ;_-[$$-409]* \-#,##0.00\ ;_-[$$-409]* &quot;-&quot;??_ ;_-@_ "/>
      <alignment horizontal="general" vertical="center" textRotation="0" wrapText="0" indent="0" justifyLastLine="0" shrinkToFit="0" readingOrder="0"/>
    </dxf>
    <dxf>
      <alignment horizontal="general" vertical="center" textRotation="0" wrapText="0" indent="0" justifyLastLine="0" shrinkToFit="0" readingOrder="0"/>
    </dxf>
    <dxf>
      <numFmt numFmtId="166" formatCode="_-[$$-409]* #,##0.00_ ;_-[$$-409]* \-#,##0.00\ ;_-[$$-409]* &quot;-&quot;??_ ;_-@_ "/>
      <alignment horizontal="general" vertical="center" textRotation="0" wrapText="0" indent="0" justifyLastLine="0" shrinkToFit="0" readingOrder="0"/>
    </dxf>
    <dxf>
      <numFmt numFmtId="166" formatCode="_-[$$-409]* #,##0.00_ ;_-[$$-409]* \-#,##0.00\ ;_-[$$-409]* &quot;-&quot;??_ ;_-@_ "/>
      <alignment horizontal="general" vertical="center" textRotation="0" wrapText="0" indent="0" justifyLastLine="0" shrinkToFit="0" readingOrder="0"/>
    </dxf>
    <dxf>
      <numFmt numFmtId="166" formatCode="_-[$$-409]* #,##0.00_ ;_-[$$-409]* \-#,##0.00\ ;_-[$$-409]* &quot;-&quot;??_ ;_-@_ "/>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170" formatCode="[$-409]mmm\-yy;@"/>
      <alignment horizontal="general" vertical="center" textRotation="0" wrapText="0" indent="0" justifyLastLine="0" shrinkToFit="0" readingOrder="0"/>
    </dxf>
    <dxf>
      <font>
        <strike val="0"/>
        <outline val="0"/>
        <shadow val="0"/>
        <u val="none"/>
        <vertAlign val="baseline"/>
        <sz val="11"/>
        <color theme="0"/>
        <name val="Calibri"/>
        <family val="2"/>
        <scheme val="minor"/>
      </font>
      <fill>
        <patternFill patternType="solid">
          <fgColor indexed="64"/>
          <bgColor theme="8" tint="-0.249977111117893"/>
        </patternFill>
      </fill>
    </dxf>
    <dxf>
      <alignment horizontal="general" vertical="center" textRotation="0" wrapText="0" indent="0" justifyLastLine="0" shrinkToFit="0" readingOrder="0"/>
    </dxf>
  </dxfs>
  <tableStyles count="0" defaultTableStyle="TableStyleMedium2" defaultPivotStyle="PivotStyleLight16"/>
  <colors>
    <mruColors>
      <color rgb="FFFF9999"/>
      <color rgb="FF66FFCC"/>
      <color rgb="FF66FF33"/>
      <color rgb="FFF7A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- 2021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Chart!$B$1</c:f>
              <c:strCache>
                <c:ptCount val="1"/>
                <c:pt idx="0">
                  <c:v>Sales</c:v>
                </c:pt>
              </c:strCache>
            </c:strRef>
          </c:tx>
          <c:spPr>
            <a:solidFill>
              <a:schemeClr val="accent1">
                <a:lumMod val="60000"/>
                <a:lumOff val="40000"/>
              </a:schemeClr>
            </a:solidFill>
            <a:ln w="6350">
              <a:solidFill>
                <a:schemeClr val="tx1"/>
              </a:solidFill>
            </a:ln>
            <a:effectLst/>
          </c:spPr>
          <c:invertIfNegative val="0"/>
          <c:cat>
            <c:strRef>
              <c:f>Chart!$A$2:$A$5</c:f>
              <c:strCache>
                <c:ptCount val="4"/>
                <c:pt idx="0">
                  <c:v>North</c:v>
                </c:pt>
                <c:pt idx="1">
                  <c:v>East</c:v>
                </c:pt>
                <c:pt idx="2">
                  <c:v>South</c:v>
                </c:pt>
                <c:pt idx="3">
                  <c:v>West</c:v>
                </c:pt>
              </c:strCache>
            </c:strRef>
          </c:cat>
          <c:val>
            <c:numRef>
              <c:f>Chart!$B$2:$B$5</c:f>
              <c:numCache>
                <c:formatCode>_-[$$-409]* #,##0.00_ ;_-[$$-409]* \-#,##0.00\ ;_-[$$-409]* "-"??_ ;_-@_ </c:formatCode>
                <c:ptCount val="4"/>
                <c:pt idx="0">
                  <c:v>1945833.2000000004</c:v>
                </c:pt>
                <c:pt idx="1">
                  <c:v>1805833.5999999996</c:v>
                </c:pt>
                <c:pt idx="2">
                  <c:v>1812496.3000000007</c:v>
                </c:pt>
                <c:pt idx="3">
                  <c:v>1894626.6899999997</c:v>
                </c:pt>
              </c:numCache>
            </c:numRef>
          </c:val>
          <c:extLst>
            <c:ext xmlns:c16="http://schemas.microsoft.com/office/drawing/2014/chart" uri="{C3380CC4-5D6E-409C-BE32-E72D297353CC}">
              <c16:uniqueId val="{00000000-0109-4EDE-A899-CDD492FC11D1}"/>
            </c:ext>
          </c:extLst>
        </c:ser>
        <c:ser>
          <c:idx val="1"/>
          <c:order val="1"/>
          <c:tx>
            <c:strRef>
              <c:f>Chart!$C$1</c:f>
              <c:strCache>
                <c:ptCount val="1"/>
                <c:pt idx="0">
                  <c:v>Commission</c:v>
                </c:pt>
              </c:strCache>
            </c:strRef>
          </c:tx>
          <c:spPr>
            <a:solidFill>
              <a:schemeClr val="accent6">
                <a:lumMod val="40000"/>
                <a:lumOff val="60000"/>
                <a:alpha val="43000"/>
              </a:schemeClr>
            </a:solidFill>
            <a:ln w="6350">
              <a:solidFill>
                <a:schemeClr val="tx1"/>
              </a:solidFill>
            </a:ln>
            <a:effectLst/>
          </c:spPr>
          <c:invertIfNegative val="0"/>
          <c:cat>
            <c:strRef>
              <c:f>Chart!$A$2:$A$5</c:f>
              <c:strCache>
                <c:ptCount val="4"/>
                <c:pt idx="0">
                  <c:v>North</c:v>
                </c:pt>
                <c:pt idx="1">
                  <c:v>East</c:v>
                </c:pt>
                <c:pt idx="2">
                  <c:v>South</c:v>
                </c:pt>
                <c:pt idx="3">
                  <c:v>West</c:v>
                </c:pt>
              </c:strCache>
            </c:strRef>
          </c:cat>
          <c:val>
            <c:numRef>
              <c:f>Chart!$C$2:$C$5</c:f>
              <c:numCache>
                <c:formatCode>_-[$$-409]* #,##0.00_ ;_-[$$-409]* \-#,##0.00\ ;_-[$$-409]* "-"??_ ;_-@_ </c:formatCode>
                <c:ptCount val="4"/>
                <c:pt idx="0">
                  <c:v>157168.13</c:v>
                </c:pt>
                <c:pt idx="1">
                  <c:v>147698.53000000003</c:v>
                </c:pt>
                <c:pt idx="2">
                  <c:v>138552.42000000001</c:v>
                </c:pt>
                <c:pt idx="3">
                  <c:v>128660.95999999998</c:v>
                </c:pt>
              </c:numCache>
            </c:numRef>
          </c:val>
          <c:extLst>
            <c:ext xmlns:c16="http://schemas.microsoft.com/office/drawing/2014/chart" uri="{C3380CC4-5D6E-409C-BE32-E72D297353CC}">
              <c16:uniqueId val="{00000001-0109-4EDE-A899-CDD492FC11D1}"/>
            </c:ext>
          </c:extLst>
        </c:ser>
        <c:dLbls>
          <c:showLegendKey val="0"/>
          <c:showVal val="0"/>
          <c:showCatName val="0"/>
          <c:showSerName val="0"/>
          <c:showPercent val="0"/>
          <c:showBubbleSize val="0"/>
        </c:dLbls>
        <c:gapWidth val="100"/>
        <c:overlap val="30"/>
        <c:axId val="400983039"/>
        <c:axId val="400993855"/>
      </c:barChart>
      <c:catAx>
        <c:axId val="40098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400993855"/>
        <c:crosses val="autoZero"/>
        <c:auto val="1"/>
        <c:lblAlgn val="ctr"/>
        <c:lblOffset val="100"/>
        <c:noMultiLvlLbl val="0"/>
      </c:catAx>
      <c:valAx>
        <c:axId val="400993855"/>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983039"/>
        <c:crosses val="autoZero"/>
        <c:crossBetween val="between"/>
      </c:valAx>
      <c:spPr>
        <a:noFill/>
        <a:ln>
          <a:noFill/>
        </a:ln>
        <a:effectLst>
          <a:softEdge rad="0"/>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50800" cap="sq" cmpd="thinThick" algn="ctr">
      <a:solidFill>
        <a:schemeClr val="bg2">
          <a:lumMod val="50000"/>
        </a:schemeClr>
      </a:solidFill>
      <a:beve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15240</xdr:colOff>
      <xdr:row>1</xdr:row>
      <xdr:rowOff>167640</xdr:rowOff>
    </xdr:from>
    <xdr:to>
      <xdr:col>18</xdr:col>
      <xdr:colOff>91440</xdr:colOff>
      <xdr:row>28</xdr:row>
      <xdr:rowOff>114300</xdr:rowOff>
    </xdr:to>
    <xdr:graphicFrame macro="">
      <xdr:nvGraphicFramePr>
        <xdr:cNvPr id="2" name="Chart 1">
          <a:extLst>
            <a:ext uri="{FF2B5EF4-FFF2-40B4-BE49-F238E27FC236}">
              <a16:creationId xmlns:a16="http://schemas.microsoft.com/office/drawing/2014/main" id="{E8EE040F-7B42-4826-8743-8FA54CBD1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7620</xdr:colOff>
      <xdr:row>2</xdr:row>
      <xdr:rowOff>22860</xdr:rowOff>
    </xdr:from>
    <xdr:to>
      <xdr:col>8</xdr:col>
      <xdr:colOff>7620</xdr:colOff>
      <xdr:row>15</xdr:row>
      <xdr:rowOff>28575</xdr:rowOff>
    </xdr:to>
    <mc:AlternateContent xmlns:mc="http://schemas.openxmlformats.org/markup-compatibility/2006">
      <mc:Choice xmlns:a14="http://schemas.microsoft.com/office/drawing/2010/main" Requires="a14">
        <xdr:graphicFrame macro="">
          <xdr:nvGraphicFramePr>
            <xdr:cNvPr id="2" name="Employee">
              <a:extLst>
                <a:ext uri="{FF2B5EF4-FFF2-40B4-BE49-F238E27FC236}">
                  <a16:creationId xmlns:a16="http://schemas.microsoft.com/office/drawing/2014/main" id="{0E79AD1F-B3D4-4B87-B95D-AD9605500AAE}"/>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dr:sp macro="" textlink="">
          <xdr:nvSpPr>
            <xdr:cNvPr id="0" name=""/>
            <xdr:cNvSpPr>
              <a:spLocks noTextEdit="1"/>
            </xdr:cNvSpPr>
          </xdr:nvSpPr>
          <xdr:spPr>
            <a:xfrm>
              <a:off x="4069080" y="3886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2</xdr:row>
      <xdr:rowOff>22860</xdr:rowOff>
    </xdr:from>
    <xdr:to>
      <xdr:col>12</xdr:col>
      <xdr:colOff>0</xdr:colOff>
      <xdr:row>15</xdr:row>
      <xdr:rowOff>28575</xdr:rowOff>
    </xdr:to>
    <mc:AlternateContent xmlns:mc="http://schemas.openxmlformats.org/markup-compatibility/2006">
      <mc:Choice xmlns:a14="http://schemas.microsoft.com/office/drawing/2010/main" Requires="a14">
        <xdr:graphicFrame macro="">
          <xdr:nvGraphicFramePr>
            <xdr:cNvPr id="3" name="Sales Area">
              <a:extLst>
                <a:ext uri="{FF2B5EF4-FFF2-40B4-BE49-F238E27FC236}">
                  <a16:creationId xmlns:a16="http://schemas.microsoft.com/office/drawing/2014/main" id="{310DCFF3-3854-4A90-BEA0-F99F5D110698}"/>
                </a:ext>
              </a:extLst>
            </xdr:cNvPr>
            <xdr:cNvGraphicFramePr/>
          </xdr:nvGraphicFramePr>
          <xdr:xfrm>
            <a:off x="0" y="0"/>
            <a:ext cx="0" cy="0"/>
          </xdr:xfrm>
          <a:graphic>
            <a:graphicData uri="http://schemas.microsoft.com/office/drawing/2010/slicer">
              <sle:slicer xmlns:sle="http://schemas.microsoft.com/office/drawing/2010/slicer" name="Sales Area"/>
            </a:graphicData>
          </a:graphic>
        </xdr:graphicFrame>
      </mc:Choice>
      <mc:Fallback>
        <xdr:sp macro="" textlink="">
          <xdr:nvSpPr>
            <xdr:cNvPr id="0" name=""/>
            <xdr:cNvSpPr>
              <a:spLocks noTextEdit="1"/>
            </xdr:cNvSpPr>
          </xdr:nvSpPr>
          <xdr:spPr>
            <a:xfrm>
              <a:off x="6499860" y="3886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dge/Documents/Work/SureSkills/Coursera/data%20blo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row r="2">
          <cell r="A2" t="str">
            <v>Company_A</v>
          </cell>
          <cell r="C2" t="str">
            <v>West</v>
          </cell>
          <cell r="E2" t="str">
            <v>Cash</v>
          </cell>
          <cell r="H2" t="str">
            <v>Cookies</v>
          </cell>
          <cell r="L2" t="str">
            <v>Candy</v>
          </cell>
        </row>
        <row r="3">
          <cell r="A3" t="str">
            <v>Company_B</v>
          </cell>
          <cell r="C3" t="str">
            <v>East</v>
          </cell>
          <cell r="E3" t="str">
            <v>Credit Card</v>
          </cell>
          <cell r="H3" t="str">
            <v>Scones</v>
          </cell>
          <cell r="L3" t="str">
            <v>Baked Goods &amp; Mixes</v>
          </cell>
        </row>
        <row r="4">
          <cell r="A4" t="str">
            <v>Company_C</v>
          </cell>
          <cell r="C4" t="str">
            <v>NorthWest</v>
          </cell>
          <cell r="E4" t="str">
            <v>On Account</v>
          </cell>
          <cell r="H4" t="str">
            <v>Biscuits</v>
          </cell>
          <cell r="L4" t="str">
            <v>Beverages</v>
          </cell>
        </row>
        <row r="5">
          <cell r="A5" t="str">
            <v>Company_D</v>
          </cell>
          <cell r="C5" t="str">
            <v>NorthEast</v>
          </cell>
          <cell r="H5" t="str">
            <v>Brownies</v>
          </cell>
          <cell r="L5" t="str">
            <v>Candy</v>
          </cell>
        </row>
        <row r="6">
          <cell r="A6" t="str">
            <v>Company_E</v>
          </cell>
          <cell r="C6" t="str">
            <v>South</v>
          </cell>
          <cell r="H6" t="str">
            <v>Chocolate Cake</v>
          </cell>
          <cell r="L6" t="str">
            <v>Canned Fruit &amp; Vegetables</v>
          </cell>
        </row>
        <row r="7">
          <cell r="A7" t="str">
            <v>Company_F</v>
          </cell>
          <cell r="C7" t="str">
            <v>SouthWest</v>
          </cell>
          <cell r="H7" t="str">
            <v>Coffee</v>
          </cell>
          <cell r="L7" t="str">
            <v>Canned Meat</v>
          </cell>
        </row>
        <row r="8">
          <cell r="A8" t="str">
            <v>Company_G</v>
          </cell>
          <cell r="C8" t="str">
            <v>WouthEast</v>
          </cell>
          <cell r="H8" t="str">
            <v>Chai</v>
          </cell>
          <cell r="L8" t="str">
            <v>Condiments</v>
          </cell>
        </row>
        <row r="9">
          <cell r="A9" t="str">
            <v>Company_H</v>
          </cell>
          <cell r="C9" t="str">
            <v>North</v>
          </cell>
          <cell r="H9" t="str">
            <v>Decaf Coffee</v>
          </cell>
          <cell r="L9" t="str">
            <v>Dairy Products</v>
          </cell>
        </row>
        <row r="10">
          <cell r="A10" t="str">
            <v>Company_I</v>
          </cell>
          <cell r="H10" t="str">
            <v>Tea</v>
          </cell>
          <cell r="L10" t="str">
            <v>Dried Fruit &amp; Nuts</v>
          </cell>
        </row>
        <row r="11">
          <cell r="A11" t="str">
            <v>Company_J</v>
          </cell>
          <cell r="H11" t="str">
            <v>Decaf Tea</v>
          </cell>
          <cell r="L11" t="str">
            <v>Grains</v>
          </cell>
        </row>
        <row r="12">
          <cell r="A12" t="str">
            <v>Company_K</v>
          </cell>
          <cell r="H12" t="str">
            <v>Green Tea</v>
          </cell>
          <cell r="L12" t="str">
            <v>Jams, Preserves</v>
          </cell>
        </row>
        <row r="13">
          <cell r="A13" t="str">
            <v>Company_L</v>
          </cell>
          <cell r="H13" t="str">
            <v>Chocolates</v>
          </cell>
          <cell r="L13" t="str">
            <v>Oil</v>
          </cell>
        </row>
        <row r="14">
          <cell r="A14" t="str">
            <v>Company_M</v>
          </cell>
          <cell r="H14" t="str">
            <v>Jellies</v>
          </cell>
          <cell r="L14" t="str">
            <v>Pasta</v>
          </cell>
        </row>
        <row r="15">
          <cell r="A15" t="str">
            <v>Company_N</v>
          </cell>
          <cell r="H15" t="str">
            <v>Marshmallows</v>
          </cell>
          <cell r="L15" t="str">
            <v>Sauces</v>
          </cell>
        </row>
        <row r="16">
          <cell r="A16" t="str">
            <v>Company_O</v>
          </cell>
          <cell r="H16" t="str">
            <v>Liquerice</v>
          </cell>
          <cell r="L16" t="str">
            <v>Soups</v>
          </cell>
        </row>
        <row r="17">
          <cell r="A17" t="str">
            <v>Company_P</v>
          </cell>
          <cell r="H17" t="str">
            <v>Mints</v>
          </cell>
        </row>
        <row r="18">
          <cell r="A18" t="str">
            <v>Company_Q</v>
          </cell>
          <cell r="H18" t="str">
            <v>Fruit Cocktail</v>
          </cell>
        </row>
        <row r="19">
          <cell r="A19" t="str">
            <v>Company_R</v>
          </cell>
          <cell r="H19" t="str">
            <v>Sweetcorn</v>
          </cell>
        </row>
        <row r="20">
          <cell r="A20" t="str">
            <v>Company_S</v>
          </cell>
          <cell r="H20" t="str">
            <v>Baked Beans</v>
          </cell>
        </row>
        <row r="21">
          <cell r="A21" t="str">
            <v>Company_T</v>
          </cell>
          <cell r="H21" t="str">
            <v>Pineapple</v>
          </cell>
        </row>
        <row r="22">
          <cell r="A22" t="str">
            <v>Company_U</v>
          </cell>
          <cell r="H22" t="str">
            <v>Crab Meat</v>
          </cell>
        </row>
        <row r="23">
          <cell r="A23" t="str">
            <v>Company_V</v>
          </cell>
          <cell r="H23" t="str">
            <v>Tune</v>
          </cell>
        </row>
        <row r="24">
          <cell r="A24" t="str">
            <v>Company_W</v>
          </cell>
          <cell r="H24" t="str">
            <v>Ketchup</v>
          </cell>
        </row>
        <row r="25">
          <cell r="A25" t="str">
            <v>Company_X</v>
          </cell>
          <cell r="H25" t="str">
            <v>Soy Sauce</v>
          </cell>
        </row>
        <row r="26">
          <cell r="A26" t="str">
            <v>Company_Y</v>
          </cell>
          <cell r="H26" t="str">
            <v>Mayonaise</v>
          </cell>
        </row>
        <row r="27">
          <cell r="A27" t="str">
            <v>Company_Z</v>
          </cell>
          <cell r="H27" t="str">
            <v>Mustard</v>
          </cell>
        </row>
        <row r="28">
          <cell r="H28" t="str">
            <v>Mozzarella</v>
          </cell>
        </row>
        <row r="29">
          <cell r="H29" t="str">
            <v>Swiss Cheese</v>
          </cell>
        </row>
        <row r="30">
          <cell r="H30" t="str">
            <v>Milk</v>
          </cell>
        </row>
        <row r="31">
          <cell r="H31" t="str">
            <v>Cream</v>
          </cell>
        </row>
        <row r="32">
          <cell r="H32" t="str">
            <v>Butter</v>
          </cell>
        </row>
        <row r="33">
          <cell r="H33" t="str">
            <v>Almonds</v>
          </cell>
        </row>
        <row r="34">
          <cell r="H34" t="str">
            <v>Dried Plums</v>
          </cell>
        </row>
        <row r="35">
          <cell r="H35" t="str">
            <v>Dried Apples</v>
          </cell>
        </row>
        <row r="36">
          <cell r="H36" t="str">
            <v>Dried Pears</v>
          </cell>
        </row>
        <row r="37">
          <cell r="H37" t="str">
            <v>Long Grain Rice</v>
          </cell>
        </row>
        <row r="38">
          <cell r="H38" t="str">
            <v>Barley</v>
          </cell>
        </row>
        <row r="39">
          <cell r="H39" t="str">
            <v>Oats</v>
          </cell>
        </row>
        <row r="40">
          <cell r="H40" t="str">
            <v>Quinoa</v>
          </cell>
        </row>
        <row r="41">
          <cell r="H41" t="str">
            <v>Marmalade</v>
          </cell>
        </row>
        <row r="42">
          <cell r="H42" t="str">
            <v>Strawberry Jelly</v>
          </cell>
        </row>
        <row r="43">
          <cell r="H43" t="str">
            <v>Chocolate Spread</v>
          </cell>
        </row>
        <row r="44">
          <cell r="H44" t="str">
            <v>Olive Oil</v>
          </cell>
        </row>
        <row r="45">
          <cell r="H45" t="str">
            <v>Vegetable Oil</v>
          </cell>
        </row>
        <row r="46">
          <cell r="H46" t="str">
            <v>Ravioli</v>
          </cell>
        </row>
        <row r="47">
          <cell r="H47" t="str">
            <v>Fettucine</v>
          </cell>
        </row>
        <row r="48">
          <cell r="H48" t="str">
            <v>Spaghetti</v>
          </cell>
        </row>
        <row r="49">
          <cell r="H49" t="str">
            <v>Tagiatelle</v>
          </cell>
        </row>
        <row r="50">
          <cell r="H50" t="str">
            <v>Vermicelli</v>
          </cell>
        </row>
        <row r="55">
          <cell r="H55" t="str">
            <v>Clam Chowder</v>
          </cell>
        </row>
        <row r="56">
          <cell r="H56" t="str">
            <v>Tomato</v>
          </cell>
        </row>
        <row r="57">
          <cell r="H57" t="str">
            <v>Chicken Soup</v>
          </cell>
        </row>
        <row r="58">
          <cell r="H58" t="str">
            <v>Onion Soup</v>
          </cell>
        </row>
      </sheetData>
      <sheetData sheetId="2">
        <row r="6">
          <cell r="C6" t="str">
            <v>Nina</v>
          </cell>
          <cell r="D6" t="str">
            <v>Ashley</v>
          </cell>
          <cell r="E6" t="str">
            <v>Chloe</v>
          </cell>
          <cell r="F6" t="str">
            <v>Debbie</v>
          </cell>
          <cell r="G6" t="str">
            <v>Brittany</v>
          </cell>
          <cell r="H6" t="str">
            <v>Jason</v>
          </cell>
          <cell r="I6" t="str">
            <v>Drew</v>
          </cell>
          <cell r="J6" t="str">
            <v>Alex</v>
          </cell>
        </row>
        <row r="7">
          <cell r="C7" t="str">
            <v>Ally</v>
          </cell>
          <cell r="D7" t="str">
            <v>Derek</v>
          </cell>
          <cell r="E7" t="str">
            <v>Sarah</v>
          </cell>
          <cell r="F7" t="str">
            <v>Joel</v>
          </cell>
          <cell r="G7" t="str">
            <v>Clay</v>
          </cell>
          <cell r="H7" t="str">
            <v>Annabel</v>
          </cell>
          <cell r="I7" t="str">
            <v>Karen</v>
          </cell>
          <cell r="J7" t="str">
            <v>Jessica</v>
          </cell>
        </row>
        <row r="8">
          <cell r="C8" t="str">
            <v>Spencer</v>
          </cell>
          <cell r="D8" t="str">
            <v>Bryan</v>
          </cell>
          <cell r="E8" t="str">
            <v>Jonah</v>
          </cell>
          <cell r="F8" t="str">
            <v>Elizabeth</v>
          </cell>
          <cell r="G8" t="str">
            <v>Nicole</v>
          </cell>
          <cell r="H8" t="str">
            <v>Emily</v>
          </cell>
          <cell r="I8" t="str">
            <v>Angela</v>
          </cell>
          <cell r="J8" t="str">
            <v>Ebony</v>
          </cell>
        </row>
        <row r="9">
          <cell r="C9" t="str">
            <v>Tia</v>
          </cell>
          <cell r="D9" t="str">
            <v>Gordon</v>
          </cell>
          <cell r="E9" t="str">
            <v>Charlotte</v>
          </cell>
          <cell r="F9" t="str">
            <v>Manny</v>
          </cell>
          <cell r="G9" t="str">
            <v>Ashley</v>
          </cell>
          <cell r="H9" t="str">
            <v>Cory</v>
          </cell>
          <cell r="I9" t="str">
            <v>Sam</v>
          </cell>
          <cell r="J9" t="str">
            <v>Pat</v>
          </cell>
        </row>
        <row r="10">
          <cell r="C10" t="str">
            <v>Josh</v>
          </cell>
          <cell r="D10" t="str">
            <v>Jafari</v>
          </cell>
          <cell r="E10" t="str">
            <v>David</v>
          </cell>
          <cell r="F10" t="str">
            <v>Luke</v>
          </cell>
          <cell r="G10" t="str">
            <v>Jennifer</v>
          </cell>
          <cell r="H10" t="str">
            <v>Olivia</v>
          </cell>
          <cell r="I10" t="str">
            <v>Jamie</v>
          </cell>
          <cell r="J10" t="str">
            <v>Riley</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60.332670023148" createdVersion="7" refreshedVersion="7" minRefreshableVersion="3" recordCount="487" xr:uid="{CA8D9FDE-6818-4206-9999-18A239D24CCC}">
  <cacheSource type="worksheet">
    <worksheetSource name="Sales_Data"/>
  </cacheSource>
  <cacheFields count="10">
    <cacheField name="Month" numFmtId="170">
      <sharedItems containsNonDate="0" containsDate="1" containsMixedTypes="1" minDate="2021-01-01T00:00:00" maxDate="2021-12-02T00:00:00" count="24">
        <d v="2021-01-01T00:00:00"/>
        <d v="2021-02-01T00:00:00"/>
        <d v="2021-03-01T00:00:00"/>
        <d v="2021-04-01T00:00:00"/>
        <d v="2021-05-01T00:00:00"/>
        <d v="2021-06-01T00:00:00"/>
        <d v="2021-07-01T00:00:00"/>
        <d v="2021-08-01T00:00:00"/>
        <d v="2021-09-01T00:00:00"/>
        <d v="2021-10-01T00:00:00"/>
        <d v="2021-11-01T00:00:00"/>
        <d v="2021-12-01T00:00:00"/>
        <s v="June" u="1"/>
        <s v="March" u="1"/>
        <s v="February" u="1"/>
        <s v="August" u="1"/>
        <s v="October" u="1"/>
        <s v="September" u="1"/>
        <s v="November" u="1"/>
        <s v="January" u="1"/>
        <s v="December" u="1"/>
        <s v="April" u="1"/>
        <s v="May" u="1"/>
        <s v="July" u="1"/>
      </sharedItems>
    </cacheField>
    <cacheField name="Employee" numFmtId="0">
      <sharedItems count="25">
        <s v="Reza Jafari"/>
        <s v="Bryan Maldonado"/>
        <s v="Ashley Almanza"/>
        <s v="Derek Godwin"/>
        <s v="Chloe Fusaro"/>
        <s v="David Wilkinson"/>
        <s v="Olivia Cheung"/>
        <s v="Jason Jackaki"/>
        <s v="Annabel Mettick"/>
        <s v="Emily Whelan"/>
        <s v="Nina McDonald"/>
        <s v="Ally Bryant"/>
        <s v="Josh Sutherland"/>
        <s v="Spencer Cruz"/>
        <s v="Nina"/>
        <s v="Spencer"/>
        <s v="Ally"/>
        <s v="Josh"/>
        <s v="Gordon Beswick"/>
        <s v="Sarah Gibbs"/>
        <s v="Cory Goodwin"/>
        <s v="Tia Cruise"/>
        <s v="Tia"/>
        <s v="Charlotte Edwards"/>
        <s v="Jonah Seitz"/>
      </sharedItems>
    </cacheField>
    <cacheField name="First Name" numFmtId="0">
      <sharedItems containsBlank="1"/>
    </cacheField>
    <cacheField name="Last Name" numFmtId="0">
      <sharedItems containsBlank="1"/>
    </cacheField>
    <cacheField name="Sales Area" numFmtId="0">
      <sharedItems count="4">
        <s v="East"/>
        <s v="North"/>
        <s v="South"/>
        <s v="West"/>
      </sharedItems>
    </cacheField>
    <cacheField name="Sales Amount" numFmtId="166">
      <sharedItems containsSemiMixedTypes="0" containsString="0" containsNumber="1" minValue="299.71999999999997" maxValue="51531.199999999997"/>
    </cacheField>
    <cacheField name="Target" numFmtId="166">
      <sharedItems containsSemiMixedTypes="0" containsString="0" containsNumber="1" containsInteger="1" minValue="15000" maxValue="15000"/>
    </cacheField>
    <cacheField name="Commission" numFmtId="166">
      <sharedItems containsSemiMixedTypes="0" containsString="0" containsNumber="1" minValue="0" maxValue="5153.12"/>
    </cacheField>
    <cacheField name="Payment Type" numFmtId="0">
      <sharedItems count="3">
        <s v="Cash"/>
        <s v="Credit Card"/>
        <s v="On Account"/>
      </sharedItems>
    </cacheField>
    <cacheField name="Over/Under" numFmtId="166">
      <sharedItems containsSemiMixedTypes="0" containsString="0" containsNumber="1" minValue="-14700.28" maxValue="36531.199999999997"/>
    </cacheField>
  </cacheFields>
  <extLst>
    <ext xmlns:x14="http://schemas.microsoft.com/office/spreadsheetml/2009/9/main" uri="{725AE2AE-9491-48be-B2B4-4EB974FC3084}">
      <x14:pivotCacheDefinition pivotCacheId="7301620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7">
  <r>
    <x v="0"/>
    <x v="0"/>
    <s v="Reza"/>
    <s v="Jafari"/>
    <x v="0"/>
    <n v="2954.7"/>
    <n v="15000"/>
    <n v="0"/>
    <x v="0"/>
    <n v="-12045.3"/>
  </r>
  <r>
    <x v="0"/>
    <x v="1"/>
    <s v="Bryan"/>
    <s v="Maldonado"/>
    <x v="0"/>
    <n v="6796.7999999999993"/>
    <n v="15000"/>
    <n v="0"/>
    <x v="1"/>
    <n v="-8203.2000000000007"/>
  </r>
  <r>
    <x v="0"/>
    <x v="1"/>
    <s v="Bryan"/>
    <s v="Maldonado"/>
    <x v="0"/>
    <n v="8188"/>
    <n v="15000"/>
    <n v="0"/>
    <x v="2"/>
    <n v="-6812"/>
  </r>
  <r>
    <x v="0"/>
    <x v="0"/>
    <s v="Reza"/>
    <s v="Jafari"/>
    <x v="0"/>
    <n v="9058.4"/>
    <n v="15000"/>
    <n v="0"/>
    <x v="1"/>
    <n v="-5941.6"/>
  </r>
  <r>
    <x v="0"/>
    <x v="1"/>
    <s v="Bryan"/>
    <s v="Maldonado"/>
    <x v="0"/>
    <n v="12096"/>
    <n v="15000"/>
    <n v="0"/>
    <x v="2"/>
    <n v="-2904"/>
  </r>
  <r>
    <x v="0"/>
    <x v="2"/>
    <s v="Ashley"/>
    <s v="Almanza"/>
    <x v="0"/>
    <n v="15029"/>
    <n v="15000"/>
    <n v="1502.9"/>
    <x v="0"/>
    <n v="29"/>
  </r>
  <r>
    <x v="0"/>
    <x v="2"/>
    <s v="Ashley"/>
    <s v="Almanza"/>
    <x v="0"/>
    <n v="15264"/>
    <n v="15000"/>
    <n v="1526.4"/>
    <x v="0"/>
    <n v="264"/>
  </r>
  <r>
    <x v="0"/>
    <x v="2"/>
    <s v="Ashley"/>
    <s v="Almanza"/>
    <x v="0"/>
    <n v="17353.599999999999"/>
    <n v="15000"/>
    <n v="1735.36"/>
    <x v="1"/>
    <n v="2353.5999999999985"/>
  </r>
  <r>
    <x v="0"/>
    <x v="3"/>
    <s v="Derek"/>
    <s v="Godwin"/>
    <x v="0"/>
    <n v="20140"/>
    <n v="15000"/>
    <n v="2014"/>
    <x v="2"/>
    <n v="5140"/>
  </r>
  <r>
    <x v="0"/>
    <x v="3"/>
    <s v="Derek"/>
    <s v="Godwin"/>
    <x v="0"/>
    <n v="35649"/>
    <n v="15000"/>
    <n v="3564.9"/>
    <x v="1"/>
    <n v="20649"/>
  </r>
  <r>
    <x v="0"/>
    <x v="4"/>
    <s v="Chloe"/>
    <s v="Fusaro"/>
    <x v="1"/>
    <n v="13310.4"/>
    <n v="15000"/>
    <n v="0"/>
    <x v="1"/>
    <n v="-1689.6000000000004"/>
  </r>
  <r>
    <x v="0"/>
    <x v="5"/>
    <s v="David"/>
    <s v="Wilkinson"/>
    <x v="1"/>
    <n v="20366.100000000002"/>
    <n v="15000"/>
    <n v="2036.6100000000004"/>
    <x v="2"/>
    <n v="5366.1000000000022"/>
  </r>
  <r>
    <x v="0"/>
    <x v="5"/>
    <s v="David"/>
    <s v="Wilkinson"/>
    <x v="1"/>
    <n v="20880"/>
    <n v="15000"/>
    <n v="2088"/>
    <x v="1"/>
    <n v="5880"/>
  </r>
  <r>
    <x v="0"/>
    <x v="4"/>
    <s v="Chloe"/>
    <s v="Fusaro"/>
    <x v="1"/>
    <n v="23076.199999999997"/>
    <n v="15000"/>
    <n v="2307.62"/>
    <x v="1"/>
    <n v="8076.1999999999971"/>
  </r>
  <r>
    <x v="0"/>
    <x v="4"/>
    <s v="Chloe"/>
    <s v="Fusaro"/>
    <x v="1"/>
    <n v="25560"/>
    <n v="15000"/>
    <n v="2556"/>
    <x v="1"/>
    <n v="10560"/>
  </r>
  <r>
    <x v="0"/>
    <x v="6"/>
    <s v="Olivia"/>
    <s v="Cheung"/>
    <x v="2"/>
    <n v="3008.3999999999996"/>
    <n v="15000"/>
    <n v="0"/>
    <x v="0"/>
    <n v="-11991.6"/>
  </r>
  <r>
    <x v="0"/>
    <x v="7"/>
    <s v="Jason"/>
    <s v="Jackaki"/>
    <x v="2"/>
    <n v="7221.5999999999995"/>
    <n v="15000"/>
    <n v="0"/>
    <x v="2"/>
    <n v="-7778.4000000000005"/>
  </r>
  <r>
    <x v="0"/>
    <x v="6"/>
    <s v="Olivia"/>
    <s v="Cheung"/>
    <x v="2"/>
    <n v="10903.199999999999"/>
    <n v="15000"/>
    <n v="0"/>
    <x v="0"/>
    <n v="-4096.8000000000011"/>
  </r>
  <r>
    <x v="0"/>
    <x v="8"/>
    <s v="Annabel"/>
    <s v="Mettick"/>
    <x v="2"/>
    <n v="14616"/>
    <n v="15000"/>
    <n v="0"/>
    <x v="0"/>
    <n v="-384"/>
  </r>
  <r>
    <x v="0"/>
    <x v="9"/>
    <s v="Emily"/>
    <s v="Whelan"/>
    <x v="2"/>
    <n v="18885.900000000001"/>
    <n v="15000"/>
    <n v="1888.5900000000001"/>
    <x v="2"/>
    <n v="3885.9000000000015"/>
  </r>
  <r>
    <x v="0"/>
    <x v="9"/>
    <s v="Emily"/>
    <s v="Whelan"/>
    <x v="2"/>
    <n v="24236"/>
    <n v="15000"/>
    <n v="2423.6"/>
    <x v="1"/>
    <n v="9236"/>
  </r>
  <r>
    <x v="0"/>
    <x v="10"/>
    <s v="Nina"/>
    <s v="McDonald"/>
    <x v="3"/>
    <n v="6945.4"/>
    <n v="15000"/>
    <n v="0"/>
    <x v="2"/>
    <n v="-8054.6"/>
  </r>
  <r>
    <x v="0"/>
    <x v="10"/>
    <s v="Nina"/>
    <s v="McDonald"/>
    <x v="3"/>
    <n v="7658.2000000000007"/>
    <n v="15000"/>
    <n v="0"/>
    <x v="2"/>
    <n v="-7341.7999999999993"/>
  </r>
  <r>
    <x v="0"/>
    <x v="11"/>
    <s v="Ally"/>
    <s v="Bryant"/>
    <x v="3"/>
    <n v="7658.5999999999985"/>
    <n v="15000"/>
    <n v="0"/>
    <x v="0"/>
    <n v="-7341.4000000000015"/>
  </r>
  <r>
    <x v="0"/>
    <x v="12"/>
    <s v="Josh"/>
    <s v="Sutherland"/>
    <x v="3"/>
    <n v="9098.6"/>
    <n v="15000"/>
    <n v="0"/>
    <x v="2"/>
    <n v="-5901.4"/>
  </r>
  <r>
    <x v="0"/>
    <x v="10"/>
    <s v="Nina"/>
    <s v="McDonald"/>
    <x v="3"/>
    <n v="10019.199999999999"/>
    <n v="15000"/>
    <n v="0"/>
    <x v="2"/>
    <n v="-4980.8000000000011"/>
  </r>
  <r>
    <x v="0"/>
    <x v="11"/>
    <s v="Ally"/>
    <s v="Bryant"/>
    <x v="3"/>
    <n v="10176"/>
    <n v="15000"/>
    <n v="0"/>
    <x v="0"/>
    <n v="-4824"/>
  </r>
  <r>
    <x v="0"/>
    <x v="12"/>
    <s v="Josh"/>
    <s v="Sutherland"/>
    <x v="3"/>
    <n v="16385.600000000002"/>
    <n v="15000"/>
    <n v="1638.5600000000004"/>
    <x v="1"/>
    <n v="1385.6000000000022"/>
  </r>
  <r>
    <x v="0"/>
    <x v="11"/>
    <s v="Ally"/>
    <s v="Bryant"/>
    <x v="3"/>
    <n v="19108"/>
    <n v="15000"/>
    <n v="1910.8000000000002"/>
    <x v="0"/>
    <n v="4108"/>
  </r>
  <r>
    <x v="0"/>
    <x v="10"/>
    <s v="Nina"/>
    <s v="McDonald"/>
    <x v="3"/>
    <n v="19456"/>
    <n v="15000"/>
    <n v="1945.6000000000001"/>
    <x v="1"/>
    <n v="4456"/>
  </r>
  <r>
    <x v="0"/>
    <x v="13"/>
    <s v="Spencer"/>
    <s v="Cruz"/>
    <x v="3"/>
    <n v="31127.199999999997"/>
    <n v="15000"/>
    <n v="3112.72"/>
    <x v="2"/>
    <n v="16127.199999999997"/>
  </r>
  <r>
    <x v="0"/>
    <x v="13"/>
    <s v="Spencer"/>
    <s v="Cruz"/>
    <x v="3"/>
    <n v="36372.1"/>
    <n v="15000"/>
    <n v="3637.21"/>
    <x v="1"/>
    <n v="21372.1"/>
  </r>
  <r>
    <x v="0"/>
    <x v="11"/>
    <s v="Ally"/>
    <s v="Bryant"/>
    <x v="3"/>
    <n v="39186"/>
    <n v="15000"/>
    <n v="3918.6000000000004"/>
    <x v="0"/>
    <n v="24186"/>
  </r>
  <r>
    <x v="0"/>
    <x v="13"/>
    <s v="Spencer"/>
    <s v="Cruz"/>
    <x v="3"/>
    <n v="46715.999999999993"/>
    <n v="15000"/>
    <n v="4671.5999999999995"/>
    <x v="1"/>
    <n v="31715.999999999993"/>
  </r>
  <r>
    <x v="0"/>
    <x v="14"/>
    <m/>
    <m/>
    <x v="3"/>
    <n v="734.32"/>
    <n v="15000"/>
    <n v="0"/>
    <x v="0"/>
    <n v="-14265.68"/>
  </r>
  <r>
    <x v="0"/>
    <x v="15"/>
    <m/>
    <m/>
    <x v="3"/>
    <n v="3637.21"/>
    <n v="15000"/>
    <n v="0"/>
    <x v="1"/>
    <n v="-11362.79"/>
  </r>
  <r>
    <x v="0"/>
    <x v="16"/>
    <m/>
    <m/>
    <x v="3"/>
    <n v="3918.6"/>
    <n v="15000"/>
    <n v="0"/>
    <x v="0"/>
    <n v="-11081.4"/>
  </r>
  <r>
    <x v="0"/>
    <x v="14"/>
    <m/>
    <m/>
    <x v="3"/>
    <n v="694.54"/>
    <n v="15000"/>
    <n v="0"/>
    <x v="2"/>
    <n v="-14305.46"/>
  </r>
  <r>
    <x v="0"/>
    <x v="15"/>
    <m/>
    <m/>
    <x v="3"/>
    <n v="3112.72"/>
    <n v="15000"/>
    <n v="0"/>
    <x v="2"/>
    <n v="-11887.28"/>
  </r>
  <r>
    <x v="0"/>
    <x v="14"/>
    <m/>
    <m/>
    <x v="3"/>
    <n v="1001.92"/>
    <n v="15000"/>
    <n v="0"/>
    <x v="2"/>
    <n v="-13998.08"/>
  </r>
  <r>
    <x v="0"/>
    <x v="17"/>
    <m/>
    <m/>
    <x v="3"/>
    <n v="1638.5600000000002"/>
    <n v="15000"/>
    <n v="0"/>
    <x v="1"/>
    <n v="-13361.44"/>
  </r>
  <r>
    <x v="0"/>
    <x v="16"/>
    <m/>
    <m/>
    <x v="3"/>
    <n v="1910.8"/>
    <n v="15000"/>
    <n v="0"/>
    <x v="0"/>
    <n v="-13089.2"/>
  </r>
  <r>
    <x v="0"/>
    <x v="14"/>
    <m/>
    <m/>
    <x v="3"/>
    <n v="765.82"/>
    <n v="15000"/>
    <n v="0"/>
    <x v="2"/>
    <n v="-14234.18"/>
  </r>
  <r>
    <x v="0"/>
    <x v="16"/>
    <m/>
    <m/>
    <x v="3"/>
    <n v="765.8599999999999"/>
    <n v="15000"/>
    <n v="0"/>
    <x v="0"/>
    <n v="-14234.14"/>
  </r>
  <r>
    <x v="0"/>
    <x v="15"/>
    <m/>
    <m/>
    <x v="3"/>
    <n v="4671.5999999999995"/>
    <n v="15000"/>
    <n v="0"/>
    <x v="1"/>
    <n v="-10328.400000000001"/>
  </r>
  <r>
    <x v="0"/>
    <x v="14"/>
    <m/>
    <m/>
    <x v="3"/>
    <n v="1945.6"/>
    <n v="15000"/>
    <n v="0"/>
    <x v="1"/>
    <n v="-13054.4"/>
  </r>
  <r>
    <x v="0"/>
    <x v="16"/>
    <m/>
    <m/>
    <x v="3"/>
    <n v="1017.6"/>
    <n v="15000"/>
    <n v="0"/>
    <x v="0"/>
    <n v="-13982.4"/>
  </r>
  <r>
    <x v="0"/>
    <x v="17"/>
    <m/>
    <m/>
    <x v="3"/>
    <n v="909.86"/>
    <n v="15000"/>
    <n v="0"/>
    <x v="2"/>
    <n v="-14090.14"/>
  </r>
  <r>
    <x v="1"/>
    <x v="18"/>
    <s v="Gordon"/>
    <s v="Beswick"/>
    <x v="0"/>
    <n v="7717.5"/>
    <n v="15000"/>
    <n v="0"/>
    <x v="2"/>
    <n v="-7282.5"/>
  </r>
  <r>
    <x v="1"/>
    <x v="18"/>
    <s v="Gordon"/>
    <s v="Beswick"/>
    <x v="0"/>
    <n v="11617.6"/>
    <n v="15000"/>
    <n v="0"/>
    <x v="0"/>
    <n v="-3382.3999999999996"/>
  </r>
  <r>
    <x v="1"/>
    <x v="3"/>
    <s v="Derek"/>
    <s v="Godwin"/>
    <x v="0"/>
    <n v="19431"/>
    <n v="15000"/>
    <n v="1943.1000000000001"/>
    <x v="0"/>
    <n v="4431"/>
  </r>
  <r>
    <x v="1"/>
    <x v="2"/>
    <s v="Ashley"/>
    <s v="Almanza"/>
    <x v="0"/>
    <n v="21169.599999999999"/>
    <n v="15000"/>
    <n v="2116.96"/>
    <x v="0"/>
    <n v="6169.5999999999985"/>
  </r>
  <r>
    <x v="1"/>
    <x v="0"/>
    <s v="Reza"/>
    <s v="Jafari"/>
    <x v="0"/>
    <n v="29158.400000000001"/>
    <n v="15000"/>
    <n v="2915.84"/>
    <x v="0"/>
    <n v="14158.400000000001"/>
  </r>
  <r>
    <x v="1"/>
    <x v="3"/>
    <s v="Derek"/>
    <s v="Godwin"/>
    <x v="0"/>
    <n v="30305"/>
    <n v="15000"/>
    <n v="3030.5"/>
    <x v="1"/>
    <n v="15305"/>
  </r>
  <r>
    <x v="1"/>
    <x v="18"/>
    <s v="Gordon"/>
    <s v="Beswick"/>
    <x v="0"/>
    <n v="43184.399999999994"/>
    <n v="15000"/>
    <n v="4318.4399999999996"/>
    <x v="2"/>
    <n v="28184.399999999994"/>
  </r>
  <r>
    <x v="1"/>
    <x v="5"/>
    <s v="David"/>
    <s v="Wilkinson"/>
    <x v="1"/>
    <n v="13479.400000000001"/>
    <n v="15000"/>
    <n v="0"/>
    <x v="2"/>
    <n v="-1520.5999999999985"/>
  </r>
  <r>
    <x v="1"/>
    <x v="4"/>
    <s v="Chloe"/>
    <s v="Fusaro"/>
    <x v="1"/>
    <n v="16604.400000000001"/>
    <n v="15000"/>
    <n v="1660.4400000000003"/>
    <x v="0"/>
    <n v="1604.4000000000015"/>
  </r>
  <r>
    <x v="1"/>
    <x v="19"/>
    <s v="Sarah"/>
    <s v="Gibbs"/>
    <x v="1"/>
    <n v="22176"/>
    <n v="15000"/>
    <n v="2217.6"/>
    <x v="0"/>
    <n v="7176"/>
  </r>
  <r>
    <x v="1"/>
    <x v="5"/>
    <s v="David"/>
    <s v="Wilkinson"/>
    <x v="1"/>
    <n v="24131.000000000004"/>
    <n v="15000"/>
    <n v="2413.1000000000004"/>
    <x v="0"/>
    <n v="9131.0000000000036"/>
  </r>
  <r>
    <x v="1"/>
    <x v="4"/>
    <s v="Chloe"/>
    <s v="Fusaro"/>
    <x v="1"/>
    <n v="34353.5"/>
    <n v="15000"/>
    <n v="3435.3500000000004"/>
    <x v="0"/>
    <n v="19353.5"/>
  </r>
  <r>
    <x v="1"/>
    <x v="8"/>
    <s v="Annabel"/>
    <s v="Mettick"/>
    <x v="2"/>
    <n v="3596"/>
    <n v="15000"/>
    <n v="0"/>
    <x v="0"/>
    <n v="-11404"/>
  </r>
  <r>
    <x v="1"/>
    <x v="20"/>
    <s v="Cory"/>
    <s v="Goodwin"/>
    <x v="2"/>
    <n v="6300"/>
    <n v="15000"/>
    <n v="0"/>
    <x v="2"/>
    <n v="-8700"/>
  </r>
  <r>
    <x v="1"/>
    <x v="8"/>
    <s v="Annabel"/>
    <s v="Mettick"/>
    <x v="2"/>
    <n v="6804"/>
    <n v="15000"/>
    <n v="0"/>
    <x v="1"/>
    <n v="-8196"/>
  </r>
  <r>
    <x v="1"/>
    <x v="7"/>
    <s v="Jason"/>
    <s v="Jackaki"/>
    <x v="2"/>
    <n v="8524.4000000000015"/>
    <n v="15000"/>
    <n v="0"/>
    <x v="2"/>
    <n v="-6475.5999999999985"/>
  </r>
  <r>
    <x v="1"/>
    <x v="8"/>
    <s v="Annabel"/>
    <s v="Mettick"/>
    <x v="2"/>
    <n v="8772"/>
    <n v="15000"/>
    <n v="0"/>
    <x v="2"/>
    <n v="-6228"/>
  </r>
  <r>
    <x v="1"/>
    <x v="8"/>
    <s v="Annabel"/>
    <s v="Mettick"/>
    <x v="2"/>
    <n v="17328.300000000003"/>
    <n v="15000"/>
    <n v="1732.8300000000004"/>
    <x v="2"/>
    <n v="2328.3000000000029"/>
  </r>
  <r>
    <x v="1"/>
    <x v="20"/>
    <s v="Cory"/>
    <s v="Goodwin"/>
    <x v="2"/>
    <n v="21438.899999999998"/>
    <n v="15000"/>
    <n v="2143.89"/>
    <x v="1"/>
    <n v="6438.8999999999978"/>
  </r>
  <r>
    <x v="1"/>
    <x v="7"/>
    <s v="Jason"/>
    <s v="Jackaki"/>
    <x v="2"/>
    <n v="26556.799999999999"/>
    <n v="15000"/>
    <n v="2655.6800000000003"/>
    <x v="0"/>
    <n v="11556.8"/>
  </r>
  <r>
    <x v="1"/>
    <x v="7"/>
    <s v="Jason"/>
    <s v="Jackaki"/>
    <x v="2"/>
    <n v="33132.600000000006"/>
    <n v="15000"/>
    <n v="3313.2600000000007"/>
    <x v="2"/>
    <n v="18132.600000000006"/>
  </r>
  <r>
    <x v="1"/>
    <x v="10"/>
    <s v="Nina"/>
    <s v="McDonald"/>
    <x v="3"/>
    <n v="4531"/>
    <n v="15000"/>
    <n v="0"/>
    <x v="2"/>
    <n v="-10469"/>
  </r>
  <r>
    <x v="1"/>
    <x v="21"/>
    <s v="Tia"/>
    <s v="Cruise"/>
    <x v="3"/>
    <n v="6751.7999999999993"/>
    <n v="15000"/>
    <n v="0"/>
    <x v="0"/>
    <n v="-8248.2000000000007"/>
  </r>
  <r>
    <x v="1"/>
    <x v="10"/>
    <s v="Nina"/>
    <s v="McDonald"/>
    <x v="3"/>
    <n v="7343.2000000000007"/>
    <n v="15000"/>
    <n v="0"/>
    <x v="0"/>
    <n v="-7656.7999999999993"/>
  </r>
  <r>
    <x v="1"/>
    <x v="10"/>
    <s v="Nina"/>
    <s v="McDonald"/>
    <x v="3"/>
    <n v="7356.5999999999995"/>
    <n v="15000"/>
    <n v="0"/>
    <x v="1"/>
    <n v="-7643.4000000000005"/>
  </r>
  <r>
    <x v="1"/>
    <x v="21"/>
    <s v="Tia"/>
    <s v="Cruise"/>
    <x v="3"/>
    <n v="17748"/>
    <n v="15000"/>
    <n v="1774.8000000000002"/>
    <x v="1"/>
    <n v="2748"/>
  </r>
  <r>
    <x v="1"/>
    <x v="10"/>
    <s v="Nina"/>
    <s v="McDonald"/>
    <x v="3"/>
    <n v="28395.5"/>
    <n v="15000"/>
    <n v="2839.55"/>
    <x v="2"/>
    <n v="13395.5"/>
  </r>
  <r>
    <x v="1"/>
    <x v="11"/>
    <s v="Ally"/>
    <s v="Bryant"/>
    <x v="3"/>
    <n v="41429.5"/>
    <n v="15000"/>
    <n v="4142.95"/>
    <x v="0"/>
    <n v="26429.5"/>
  </r>
  <r>
    <x v="1"/>
    <x v="14"/>
    <m/>
    <m/>
    <x v="3"/>
    <n v="2839.55"/>
    <n v="15000"/>
    <n v="0"/>
    <x v="2"/>
    <n v="-12160.45"/>
  </r>
  <r>
    <x v="1"/>
    <x v="14"/>
    <m/>
    <m/>
    <x v="3"/>
    <n v="453.09999999999997"/>
    <n v="15000"/>
    <n v="0"/>
    <x v="2"/>
    <n v="-14546.9"/>
  </r>
  <r>
    <x v="1"/>
    <x v="22"/>
    <m/>
    <m/>
    <x v="3"/>
    <n v="1774.8"/>
    <n v="15000"/>
    <n v="0"/>
    <x v="1"/>
    <n v="-13225.2"/>
  </r>
  <r>
    <x v="1"/>
    <x v="14"/>
    <m/>
    <m/>
    <x v="3"/>
    <n v="735.66"/>
    <n v="15000"/>
    <n v="0"/>
    <x v="1"/>
    <n v="-14264.34"/>
  </r>
  <r>
    <x v="1"/>
    <x v="22"/>
    <m/>
    <m/>
    <x v="3"/>
    <n v="675.18"/>
    <n v="15000"/>
    <n v="0"/>
    <x v="0"/>
    <n v="-14324.82"/>
  </r>
  <r>
    <x v="1"/>
    <x v="16"/>
    <m/>
    <m/>
    <x v="3"/>
    <n v="4142.95"/>
    <n v="15000"/>
    <n v="0"/>
    <x v="0"/>
    <n v="-10857.05"/>
  </r>
  <r>
    <x v="2"/>
    <x v="3"/>
    <s v="Derek"/>
    <s v="Godwin"/>
    <x v="0"/>
    <n v="2311.5"/>
    <n v="15000"/>
    <n v="0"/>
    <x v="0"/>
    <n v="-12688.5"/>
  </r>
  <r>
    <x v="2"/>
    <x v="18"/>
    <s v="Gordon"/>
    <s v="Beswick"/>
    <x v="0"/>
    <n v="3013.5"/>
    <n v="15000"/>
    <n v="0"/>
    <x v="0"/>
    <n v="-11986.5"/>
  </r>
  <r>
    <x v="2"/>
    <x v="18"/>
    <s v="Gordon"/>
    <s v="Beswick"/>
    <x v="0"/>
    <n v="5287.5"/>
    <n v="15000"/>
    <n v="0"/>
    <x v="0"/>
    <n v="-9712.5"/>
  </r>
  <r>
    <x v="2"/>
    <x v="0"/>
    <s v="Reza"/>
    <s v="Jafari"/>
    <x v="0"/>
    <n v="13797"/>
    <n v="15000"/>
    <n v="0"/>
    <x v="1"/>
    <n v="-1203"/>
  </r>
  <r>
    <x v="2"/>
    <x v="1"/>
    <s v="Bryan"/>
    <s v="Maldonado"/>
    <x v="0"/>
    <n v="14063"/>
    <n v="15000"/>
    <n v="0"/>
    <x v="0"/>
    <n v="-937"/>
  </r>
  <r>
    <x v="2"/>
    <x v="0"/>
    <s v="Reza"/>
    <s v="Jafari"/>
    <x v="0"/>
    <n v="14608.300000000001"/>
    <n v="15000"/>
    <n v="0"/>
    <x v="1"/>
    <n v="-391.69999999999891"/>
  </r>
  <r>
    <x v="2"/>
    <x v="18"/>
    <s v="Gordon"/>
    <s v="Beswick"/>
    <x v="0"/>
    <n v="16063.199999999999"/>
    <n v="15000"/>
    <n v="1606.32"/>
    <x v="0"/>
    <n v="1063.1999999999989"/>
  </r>
  <r>
    <x v="2"/>
    <x v="3"/>
    <s v="Derek"/>
    <s v="Godwin"/>
    <x v="0"/>
    <n v="16836"/>
    <n v="15000"/>
    <n v="1683.6000000000001"/>
    <x v="1"/>
    <n v="1836"/>
  </r>
  <r>
    <x v="2"/>
    <x v="18"/>
    <s v="Gordon"/>
    <s v="Beswick"/>
    <x v="0"/>
    <n v="19594"/>
    <n v="15000"/>
    <n v="1959.4"/>
    <x v="2"/>
    <n v="4594"/>
  </r>
  <r>
    <x v="2"/>
    <x v="3"/>
    <s v="Derek"/>
    <s v="Godwin"/>
    <x v="0"/>
    <n v="21654.400000000001"/>
    <n v="15000"/>
    <n v="2165.44"/>
    <x v="0"/>
    <n v="6654.4000000000015"/>
  </r>
  <r>
    <x v="2"/>
    <x v="1"/>
    <s v="Bryan"/>
    <s v="Maldonado"/>
    <x v="0"/>
    <n v="27930"/>
    <n v="15000"/>
    <n v="2793"/>
    <x v="1"/>
    <n v="12930"/>
  </r>
  <r>
    <x v="2"/>
    <x v="2"/>
    <s v="Ashley"/>
    <s v="Almanza"/>
    <x v="0"/>
    <n v="39065.899999999994"/>
    <n v="15000"/>
    <n v="3906.5899999999997"/>
    <x v="0"/>
    <n v="24065.899999999994"/>
  </r>
  <r>
    <x v="2"/>
    <x v="18"/>
    <s v="Gordon"/>
    <s v="Beswick"/>
    <x v="0"/>
    <n v="44422"/>
    <n v="15000"/>
    <n v="4442.2"/>
    <x v="2"/>
    <n v="29422"/>
  </r>
  <r>
    <x v="2"/>
    <x v="23"/>
    <s v="Charlotte"/>
    <s v="Edwards"/>
    <x v="1"/>
    <n v="7416.9"/>
    <n v="15000"/>
    <n v="0"/>
    <x v="2"/>
    <n v="-7583.1"/>
  </r>
  <r>
    <x v="2"/>
    <x v="24"/>
    <s v="Jonah"/>
    <s v="Seitz"/>
    <x v="1"/>
    <n v="8284.5"/>
    <n v="15000"/>
    <n v="0"/>
    <x v="0"/>
    <n v="-6715.5"/>
  </r>
  <r>
    <x v="2"/>
    <x v="4"/>
    <s v="Chloe"/>
    <s v="Fusaro"/>
    <x v="1"/>
    <n v="10758.7"/>
    <n v="15000"/>
    <n v="0"/>
    <x v="0"/>
    <n v="-4241.2999999999993"/>
  </r>
  <r>
    <x v="2"/>
    <x v="5"/>
    <s v="David"/>
    <s v="Wilkinson"/>
    <x v="1"/>
    <n v="12124.2"/>
    <n v="15000"/>
    <n v="0"/>
    <x v="2"/>
    <n v="-2875.7999999999993"/>
  </r>
  <r>
    <x v="2"/>
    <x v="23"/>
    <s v="Charlotte"/>
    <s v="Edwards"/>
    <x v="1"/>
    <n v="14391.999999999998"/>
    <n v="15000"/>
    <n v="0"/>
    <x v="1"/>
    <n v="-608.00000000000182"/>
  </r>
  <r>
    <x v="2"/>
    <x v="24"/>
    <s v="Jonah"/>
    <s v="Seitz"/>
    <x v="1"/>
    <n v="15246"/>
    <n v="15000"/>
    <n v="1524.6000000000001"/>
    <x v="1"/>
    <n v="246"/>
  </r>
  <r>
    <x v="2"/>
    <x v="23"/>
    <s v="Charlotte"/>
    <s v="Edwards"/>
    <x v="1"/>
    <n v="17335.2"/>
    <n v="15000"/>
    <n v="1733.5200000000002"/>
    <x v="2"/>
    <n v="2335.2000000000007"/>
  </r>
  <r>
    <x v="2"/>
    <x v="24"/>
    <s v="Jonah"/>
    <s v="Seitz"/>
    <x v="1"/>
    <n v="40831"/>
    <n v="15000"/>
    <n v="4083.1000000000004"/>
    <x v="1"/>
    <n v="25831"/>
  </r>
  <r>
    <x v="2"/>
    <x v="8"/>
    <s v="Annabel"/>
    <s v="Mettick"/>
    <x v="2"/>
    <n v="6544.8"/>
    <n v="15000"/>
    <n v="0"/>
    <x v="1"/>
    <n v="-8455.2000000000007"/>
  </r>
  <r>
    <x v="2"/>
    <x v="7"/>
    <s v="Jason"/>
    <s v="Jackaki"/>
    <x v="2"/>
    <n v="11166.300000000001"/>
    <n v="15000"/>
    <n v="0"/>
    <x v="0"/>
    <n v="-3833.6999999999989"/>
  </r>
  <r>
    <x v="2"/>
    <x v="8"/>
    <s v="Annabel"/>
    <s v="Mettick"/>
    <x v="2"/>
    <n v="11403"/>
    <n v="15000"/>
    <n v="0"/>
    <x v="0"/>
    <n v="-3597"/>
  </r>
  <r>
    <x v="2"/>
    <x v="8"/>
    <s v="Annabel"/>
    <s v="Mettick"/>
    <x v="2"/>
    <n v="11554.400000000001"/>
    <n v="15000"/>
    <n v="0"/>
    <x v="0"/>
    <n v="-3445.5999999999985"/>
  </r>
  <r>
    <x v="2"/>
    <x v="6"/>
    <s v="Olivia"/>
    <s v="Cheung"/>
    <x v="2"/>
    <n v="12143.999999999998"/>
    <n v="15000"/>
    <n v="0"/>
    <x v="0"/>
    <n v="-2856.0000000000018"/>
  </r>
  <r>
    <x v="2"/>
    <x v="6"/>
    <s v="Olivia"/>
    <s v="Cheung"/>
    <x v="2"/>
    <n v="13244.7"/>
    <n v="15000"/>
    <n v="0"/>
    <x v="1"/>
    <n v="-1755.2999999999993"/>
  </r>
  <r>
    <x v="2"/>
    <x v="9"/>
    <s v="Emily"/>
    <s v="Whelan"/>
    <x v="2"/>
    <n v="23014.400000000001"/>
    <n v="15000"/>
    <n v="2301.44"/>
    <x v="1"/>
    <n v="8014.4000000000015"/>
  </r>
  <r>
    <x v="2"/>
    <x v="6"/>
    <s v="Olivia"/>
    <s v="Cheung"/>
    <x v="2"/>
    <n v="26200"/>
    <n v="15000"/>
    <n v="2620"/>
    <x v="0"/>
    <n v="11200"/>
  </r>
  <r>
    <x v="2"/>
    <x v="7"/>
    <s v="Jason"/>
    <s v="Jackaki"/>
    <x v="2"/>
    <n v="28286.399999999998"/>
    <n v="15000"/>
    <n v="2828.64"/>
    <x v="1"/>
    <n v="13286.399999999998"/>
  </r>
  <r>
    <x v="2"/>
    <x v="6"/>
    <s v="Olivia"/>
    <s v="Cheung"/>
    <x v="2"/>
    <n v="35715.4"/>
    <n v="15000"/>
    <n v="3571.5400000000004"/>
    <x v="0"/>
    <n v="20715.400000000001"/>
  </r>
  <r>
    <x v="2"/>
    <x v="13"/>
    <s v="Spencer"/>
    <s v="Cruz"/>
    <x v="3"/>
    <n v="6708.9"/>
    <n v="15000"/>
    <n v="0"/>
    <x v="2"/>
    <n v="-8291.1"/>
  </r>
  <r>
    <x v="2"/>
    <x v="12"/>
    <s v="Josh"/>
    <s v="Sutherland"/>
    <x v="3"/>
    <n v="7982.7"/>
    <n v="15000"/>
    <n v="0"/>
    <x v="2"/>
    <n v="-7017.3"/>
  </r>
  <r>
    <x v="2"/>
    <x v="11"/>
    <s v="Ally"/>
    <s v="Bryant"/>
    <x v="3"/>
    <n v="8694"/>
    <n v="15000"/>
    <n v="0"/>
    <x v="1"/>
    <n v="-6306"/>
  </r>
  <r>
    <x v="2"/>
    <x v="11"/>
    <s v="Ally"/>
    <s v="Bryant"/>
    <x v="3"/>
    <n v="9116"/>
    <n v="15000"/>
    <n v="0"/>
    <x v="1"/>
    <n v="-5884"/>
  </r>
  <r>
    <x v="2"/>
    <x v="12"/>
    <s v="Josh"/>
    <s v="Sutherland"/>
    <x v="3"/>
    <n v="10110.299999999999"/>
    <n v="15000"/>
    <n v="0"/>
    <x v="1"/>
    <n v="-4889.7000000000007"/>
  </r>
  <r>
    <x v="2"/>
    <x v="10"/>
    <s v="Nina"/>
    <s v="McDonald"/>
    <x v="3"/>
    <n v="10451.199999999999"/>
    <n v="15000"/>
    <n v="0"/>
    <x v="1"/>
    <n v="-4548.8000000000011"/>
  </r>
  <r>
    <x v="2"/>
    <x v="10"/>
    <s v="Nina"/>
    <s v="McDonald"/>
    <x v="3"/>
    <n v="11580.4"/>
    <n v="15000"/>
    <n v="0"/>
    <x v="0"/>
    <n v="-3419.6000000000004"/>
  </r>
  <r>
    <x v="2"/>
    <x v="11"/>
    <s v="Ally"/>
    <s v="Bryant"/>
    <x v="3"/>
    <n v="14329.5"/>
    <n v="15000"/>
    <n v="0"/>
    <x v="1"/>
    <n v="-670.5"/>
  </r>
  <r>
    <x v="2"/>
    <x v="11"/>
    <s v="Ally"/>
    <s v="Bryant"/>
    <x v="3"/>
    <n v="20128"/>
    <n v="15000"/>
    <n v="2012.8000000000002"/>
    <x v="2"/>
    <n v="5128"/>
  </r>
  <r>
    <x v="2"/>
    <x v="13"/>
    <s v="Spencer"/>
    <s v="Cruz"/>
    <x v="3"/>
    <n v="21167.999999999996"/>
    <n v="15000"/>
    <n v="2116.7999999999997"/>
    <x v="1"/>
    <n v="6167.9999999999964"/>
  </r>
  <r>
    <x v="2"/>
    <x v="21"/>
    <s v="Tia"/>
    <s v="Cruise"/>
    <x v="3"/>
    <n v="25102.399999999998"/>
    <n v="15000"/>
    <n v="2510.2399999999998"/>
    <x v="0"/>
    <n v="10102.399999999998"/>
  </r>
  <r>
    <x v="2"/>
    <x v="21"/>
    <s v="Tia"/>
    <s v="Cruise"/>
    <x v="3"/>
    <n v="27670.9"/>
    <n v="15000"/>
    <n v="2767.09"/>
    <x v="2"/>
    <n v="12670.900000000001"/>
  </r>
  <r>
    <x v="2"/>
    <x v="21"/>
    <s v="Tia"/>
    <s v="Cruise"/>
    <x v="3"/>
    <n v="27956.799999999999"/>
    <n v="15000"/>
    <n v="2795.6800000000003"/>
    <x v="0"/>
    <n v="12956.8"/>
  </r>
  <r>
    <x v="2"/>
    <x v="11"/>
    <s v="Ally"/>
    <s v="Bryant"/>
    <x v="3"/>
    <n v="31407"/>
    <n v="15000"/>
    <n v="3140.7000000000003"/>
    <x v="0"/>
    <n v="16407"/>
  </r>
  <r>
    <x v="2"/>
    <x v="12"/>
    <s v="Josh"/>
    <s v="Sutherland"/>
    <x v="3"/>
    <n v="35647.5"/>
    <n v="15000"/>
    <n v="3564.75"/>
    <x v="2"/>
    <n v="20647.5"/>
  </r>
  <r>
    <x v="2"/>
    <x v="12"/>
    <s v="Josh"/>
    <s v="Sutherland"/>
    <x v="3"/>
    <n v="36907.200000000004"/>
    <n v="15000"/>
    <n v="3690.7200000000007"/>
    <x v="0"/>
    <n v="21907.200000000004"/>
  </r>
  <r>
    <x v="2"/>
    <x v="14"/>
    <m/>
    <m/>
    <x v="3"/>
    <n v="1045.1199999999999"/>
    <n v="15000"/>
    <n v="0"/>
    <x v="1"/>
    <n v="-13954.880000000001"/>
  </r>
  <r>
    <x v="2"/>
    <x v="16"/>
    <m/>
    <m/>
    <x v="3"/>
    <n v="1432.95"/>
    <n v="15000"/>
    <n v="0"/>
    <x v="1"/>
    <n v="-13567.05"/>
  </r>
  <r>
    <x v="2"/>
    <x v="16"/>
    <m/>
    <m/>
    <x v="3"/>
    <n v="3140.7"/>
    <n v="15000"/>
    <n v="0"/>
    <x v="0"/>
    <n v="-11859.3"/>
  </r>
  <r>
    <x v="2"/>
    <x v="16"/>
    <m/>
    <m/>
    <x v="3"/>
    <n v="869.4"/>
    <n v="15000"/>
    <n v="0"/>
    <x v="1"/>
    <n v="-14130.6"/>
  </r>
  <r>
    <x v="2"/>
    <x v="17"/>
    <m/>
    <m/>
    <x v="3"/>
    <n v="3564.75"/>
    <n v="15000"/>
    <n v="0"/>
    <x v="2"/>
    <n v="-11435.25"/>
  </r>
  <r>
    <x v="2"/>
    <x v="16"/>
    <m/>
    <m/>
    <x v="3"/>
    <n v="911.6"/>
    <n v="15000"/>
    <n v="0"/>
    <x v="1"/>
    <n v="-14088.4"/>
  </r>
  <r>
    <x v="2"/>
    <x v="17"/>
    <m/>
    <m/>
    <x v="3"/>
    <n v="1011.0299999999999"/>
    <n v="15000"/>
    <n v="0"/>
    <x v="1"/>
    <n v="-13988.97"/>
  </r>
  <r>
    <x v="2"/>
    <x v="22"/>
    <m/>
    <m/>
    <x v="3"/>
    <n v="2795.68"/>
    <n v="15000"/>
    <n v="0"/>
    <x v="0"/>
    <n v="-12204.32"/>
  </r>
  <r>
    <x v="2"/>
    <x v="22"/>
    <m/>
    <m/>
    <x v="3"/>
    <n v="2767.09"/>
    <n v="15000"/>
    <n v="0"/>
    <x v="2"/>
    <n v="-12232.91"/>
  </r>
  <r>
    <x v="2"/>
    <x v="17"/>
    <m/>
    <m/>
    <x v="3"/>
    <n v="798.27"/>
    <n v="15000"/>
    <n v="0"/>
    <x v="2"/>
    <n v="-14201.73"/>
  </r>
  <r>
    <x v="2"/>
    <x v="22"/>
    <m/>
    <m/>
    <x v="3"/>
    <n v="2510.2399999999998"/>
    <n v="15000"/>
    <n v="0"/>
    <x v="0"/>
    <n v="-12489.76"/>
  </r>
  <r>
    <x v="2"/>
    <x v="17"/>
    <m/>
    <m/>
    <x v="3"/>
    <n v="3690.7200000000003"/>
    <n v="15000"/>
    <n v="0"/>
    <x v="0"/>
    <n v="-11309.279999999999"/>
  </r>
  <r>
    <x v="2"/>
    <x v="15"/>
    <m/>
    <m/>
    <x v="3"/>
    <n v="670.89"/>
    <n v="15000"/>
    <n v="0"/>
    <x v="2"/>
    <n v="-14329.11"/>
  </r>
  <r>
    <x v="2"/>
    <x v="16"/>
    <m/>
    <m/>
    <x v="3"/>
    <n v="2012.8"/>
    <n v="15000"/>
    <n v="0"/>
    <x v="2"/>
    <n v="-12987.2"/>
  </r>
  <r>
    <x v="2"/>
    <x v="15"/>
    <m/>
    <m/>
    <x v="3"/>
    <n v="2116.7999999999997"/>
    <n v="15000"/>
    <n v="0"/>
    <x v="1"/>
    <n v="-12883.2"/>
  </r>
  <r>
    <x v="2"/>
    <x v="14"/>
    <m/>
    <m/>
    <x v="3"/>
    <n v="1158.04"/>
    <n v="15000"/>
    <n v="0"/>
    <x v="0"/>
    <n v="-13841.96"/>
  </r>
  <r>
    <x v="3"/>
    <x v="1"/>
    <s v="Bryan"/>
    <s v="Maldonado"/>
    <x v="0"/>
    <n v="7029.9"/>
    <n v="15000"/>
    <n v="0"/>
    <x v="2"/>
    <n v="-7970.1"/>
  </r>
  <r>
    <x v="3"/>
    <x v="1"/>
    <s v="Bryan"/>
    <s v="Maldonado"/>
    <x v="0"/>
    <n v="11914.400000000001"/>
    <n v="15000"/>
    <n v="0"/>
    <x v="0"/>
    <n v="-3085.5999999999985"/>
  </r>
  <r>
    <x v="3"/>
    <x v="2"/>
    <s v="Ashley"/>
    <s v="Almanza"/>
    <x v="0"/>
    <n v="15919.7"/>
    <n v="15000"/>
    <n v="1591.9700000000003"/>
    <x v="1"/>
    <n v="919.70000000000073"/>
  </r>
  <r>
    <x v="3"/>
    <x v="0"/>
    <s v="Reza"/>
    <s v="Jafari"/>
    <x v="0"/>
    <n v="17776"/>
    <n v="15000"/>
    <n v="1777.6000000000001"/>
    <x v="2"/>
    <n v="2776"/>
  </r>
  <r>
    <x v="3"/>
    <x v="18"/>
    <s v="Gordon"/>
    <s v="Beswick"/>
    <x v="0"/>
    <n v="36666"/>
    <n v="15000"/>
    <n v="3666.6000000000004"/>
    <x v="0"/>
    <n v="21666"/>
  </r>
  <r>
    <x v="3"/>
    <x v="0"/>
    <s v="Reza"/>
    <s v="Jafari"/>
    <x v="0"/>
    <n v="38227.699999999997"/>
    <n v="15000"/>
    <n v="3822.77"/>
    <x v="1"/>
    <n v="23227.699999999997"/>
  </r>
  <r>
    <x v="3"/>
    <x v="0"/>
    <s v="Reza"/>
    <s v="Jafari"/>
    <x v="0"/>
    <n v="51531.199999999997"/>
    <n v="15000"/>
    <n v="5153.12"/>
    <x v="2"/>
    <n v="36531.199999999997"/>
  </r>
  <r>
    <x v="3"/>
    <x v="4"/>
    <s v="Chloe"/>
    <s v="Fusaro"/>
    <x v="1"/>
    <n v="8520"/>
    <n v="15000"/>
    <n v="0"/>
    <x v="2"/>
    <n v="-6480"/>
  </r>
  <r>
    <x v="3"/>
    <x v="23"/>
    <s v="Charlotte"/>
    <s v="Edwards"/>
    <x v="1"/>
    <n v="14301.599999999999"/>
    <n v="15000"/>
    <n v="0"/>
    <x v="2"/>
    <n v="-698.40000000000146"/>
  </r>
  <r>
    <x v="3"/>
    <x v="23"/>
    <s v="Charlotte"/>
    <s v="Edwards"/>
    <x v="1"/>
    <n v="17204.399999999998"/>
    <n v="15000"/>
    <n v="1720.4399999999998"/>
    <x v="1"/>
    <n v="2204.3999999999978"/>
  </r>
  <r>
    <x v="3"/>
    <x v="24"/>
    <s v="Jonah"/>
    <s v="Seitz"/>
    <x v="1"/>
    <n v="19080"/>
    <n v="15000"/>
    <n v="1908"/>
    <x v="0"/>
    <n v="4080"/>
  </r>
  <r>
    <x v="3"/>
    <x v="4"/>
    <s v="Chloe"/>
    <s v="Fusaro"/>
    <x v="1"/>
    <n v="19210.400000000001"/>
    <n v="15000"/>
    <n v="1921.0400000000002"/>
    <x v="1"/>
    <n v="4210.4000000000015"/>
  </r>
  <r>
    <x v="3"/>
    <x v="4"/>
    <s v="Chloe"/>
    <s v="Fusaro"/>
    <x v="1"/>
    <n v="32282.799999999996"/>
    <n v="15000"/>
    <n v="3228.2799999999997"/>
    <x v="0"/>
    <n v="17282.799999999996"/>
  </r>
  <r>
    <x v="3"/>
    <x v="19"/>
    <s v="Sarah"/>
    <s v="Gibbs"/>
    <x v="1"/>
    <n v="32524.1"/>
    <n v="15000"/>
    <n v="3252.41"/>
    <x v="1"/>
    <n v="17524.099999999999"/>
  </r>
  <r>
    <x v="3"/>
    <x v="4"/>
    <s v="Chloe"/>
    <s v="Fusaro"/>
    <x v="1"/>
    <n v="35153.799999999996"/>
    <n v="15000"/>
    <n v="3515.3799999999997"/>
    <x v="1"/>
    <n v="20153.799999999996"/>
  </r>
  <r>
    <x v="3"/>
    <x v="4"/>
    <s v="Chloe"/>
    <s v="Fusaro"/>
    <x v="1"/>
    <n v="35820"/>
    <n v="15000"/>
    <n v="3582"/>
    <x v="2"/>
    <n v="20820"/>
  </r>
  <r>
    <x v="3"/>
    <x v="5"/>
    <s v="David"/>
    <s v="Wilkinson"/>
    <x v="1"/>
    <n v="42690.400000000001"/>
    <n v="15000"/>
    <n v="4269.04"/>
    <x v="2"/>
    <n v="27690.400000000001"/>
  </r>
  <r>
    <x v="3"/>
    <x v="20"/>
    <s v="Cory"/>
    <s v="Goodwin"/>
    <x v="2"/>
    <n v="6960"/>
    <n v="15000"/>
    <n v="0"/>
    <x v="2"/>
    <n v="-8040"/>
  </r>
  <r>
    <x v="3"/>
    <x v="9"/>
    <s v="Emily"/>
    <s v="Whelan"/>
    <x v="2"/>
    <n v="9627.8999999999978"/>
    <n v="15000"/>
    <n v="0"/>
    <x v="1"/>
    <n v="-5372.1000000000022"/>
  </r>
  <r>
    <x v="3"/>
    <x v="8"/>
    <s v="Annabel"/>
    <s v="Mettick"/>
    <x v="2"/>
    <n v="13725.600000000002"/>
    <n v="15000"/>
    <n v="0"/>
    <x v="2"/>
    <n v="-1274.3999999999978"/>
  </r>
  <r>
    <x v="3"/>
    <x v="9"/>
    <s v="Emily"/>
    <s v="Whelan"/>
    <x v="2"/>
    <n v="15353.2"/>
    <n v="15000"/>
    <n v="1535.3200000000002"/>
    <x v="1"/>
    <n v="353.20000000000073"/>
  </r>
  <r>
    <x v="3"/>
    <x v="6"/>
    <s v="Olivia"/>
    <s v="Cheung"/>
    <x v="2"/>
    <n v="18994.5"/>
    <n v="15000"/>
    <n v="1899.45"/>
    <x v="0"/>
    <n v="3994.5"/>
  </r>
  <r>
    <x v="3"/>
    <x v="6"/>
    <s v="Olivia"/>
    <s v="Cheung"/>
    <x v="2"/>
    <n v="28628.799999999996"/>
    <n v="15000"/>
    <n v="2862.8799999999997"/>
    <x v="2"/>
    <n v="13628.799999999996"/>
  </r>
  <r>
    <x v="3"/>
    <x v="12"/>
    <s v="Josh"/>
    <s v="Sutherland"/>
    <x v="3"/>
    <n v="5696.4"/>
    <n v="15000"/>
    <n v="0"/>
    <x v="1"/>
    <n v="-9303.6"/>
  </r>
  <r>
    <x v="3"/>
    <x v="10"/>
    <s v="Nina"/>
    <s v="McDonald"/>
    <x v="3"/>
    <n v="11716.5"/>
    <n v="15000"/>
    <n v="0"/>
    <x v="1"/>
    <n v="-3283.5"/>
  </r>
  <r>
    <x v="3"/>
    <x v="13"/>
    <s v="Spencer"/>
    <s v="Cruz"/>
    <x v="3"/>
    <n v="14416"/>
    <n v="15000"/>
    <n v="0"/>
    <x v="2"/>
    <n v="-584"/>
  </r>
  <r>
    <x v="3"/>
    <x v="10"/>
    <s v="Nina"/>
    <s v="McDonald"/>
    <x v="3"/>
    <n v="16499.400000000001"/>
    <n v="15000"/>
    <n v="1649.9400000000003"/>
    <x v="0"/>
    <n v="1499.4000000000015"/>
  </r>
  <r>
    <x v="3"/>
    <x v="12"/>
    <s v="Josh"/>
    <s v="Sutherland"/>
    <x v="3"/>
    <n v="16968"/>
    <n v="15000"/>
    <n v="1696.8000000000002"/>
    <x v="2"/>
    <n v="1968"/>
  </r>
  <r>
    <x v="3"/>
    <x v="11"/>
    <s v="Ally"/>
    <s v="Bryant"/>
    <x v="3"/>
    <n v="17993.5"/>
    <n v="15000"/>
    <n v="1799.3500000000001"/>
    <x v="1"/>
    <n v="2993.5"/>
  </r>
  <r>
    <x v="3"/>
    <x v="12"/>
    <s v="Josh"/>
    <s v="Sutherland"/>
    <x v="3"/>
    <n v="18188.399999999998"/>
    <n v="15000"/>
    <n v="1818.84"/>
    <x v="0"/>
    <n v="3188.3999999999978"/>
  </r>
  <r>
    <x v="3"/>
    <x v="14"/>
    <m/>
    <m/>
    <x v="3"/>
    <n v="1171.6500000000001"/>
    <n v="15000"/>
    <n v="0"/>
    <x v="1"/>
    <n v="-13828.35"/>
  </r>
  <r>
    <x v="3"/>
    <x v="17"/>
    <m/>
    <m/>
    <x v="3"/>
    <n v="1696.8"/>
    <n v="15000"/>
    <n v="0"/>
    <x v="2"/>
    <n v="-13303.2"/>
  </r>
  <r>
    <x v="3"/>
    <x v="17"/>
    <m/>
    <m/>
    <x v="3"/>
    <n v="569.64"/>
    <n v="15000"/>
    <n v="0"/>
    <x v="1"/>
    <n v="-14430.36"/>
  </r>
  <r>
    <x v="3"/>
    <x v="17"/>
    <m/>
    <m/>
    <x v="3"/>
    <n v="1818.84"/>
    <n v="15000"/>
    <n v="0"/>
    <x v="0"/>
    <n v="-13181.16"/>
  </r>
  <r>
    <x v="3"/>
    <x v="16"/>
    <m/>
    <m/>
    <x v="3"/>
    <n v="1799.35"/>
    <n v="15000"/>
    <n v="0"/>
    <x v="1"/>
    <n v="-13200.65"/>
  </r>
  <r>
    <x v="3"/>
    <x v="14"/>
    <m/>
    <m/>
    <x v="3"/>
    <n v="1649.94"/>
    <n v="15000"/>
    <n v="0"/>
    <x v="0"/>
    <n v="-13350.06"/>
  </r>
  <r>
    <x v="3"/>
    <x v="15"/>
    <m/>
    <m/>
    <x v="3"/>
    <n v="1441.6"/>
    <n v="15000"/>
    <n v="0"/>
    <x v="2"/>
    <n v="-13558.4"/>
  </r>
  <r>
    <x v="4"/>
    <x v="3"/>
    <s v="Derek"/>
    <s v="Godwin"/>
    <x v="0"/>
    <n v="8686.6"/>
    <n v="15000"/>
    <n v="0"/>
    <x v="0"/>
    <n v="-6313.4"/>
  </r>
  <r>
    <x v="4"/>
    <x v="0"/>
    <s v="Reza"/>
    <s v="Jafari"/>
    <x v="0"/>
    <n v="12422.2"/>
    <n v="15000"/>
    <n v="0"/>
    <x v="2"/>
    <n v="-2577.7999999999993"/>
  </r>
  <r>
    <x v="4"/>
    <x v="18"/>
    <s v="Gordon"/>
    <s v="Beswick"/>
    <x v="0"/>
    <n v="15120"/>
    <n v="15000"/>
    <n v="1512"/>
    <x v="0"/>
    <n v="120"/>
  </r>
  <r>
    <x v="4"/>
    <x v="3"/>
    <s v="Derek"/>
    <s v="Godwin"/>
    <x v="0"/>
    <n v="16604.400000000001"/>
    <n v="15000"/>
    <n v="1660.4400000000003"/>
    <x v="2"/>
    <n v="1604.4000000000015"/>
  </r>
  <r>
    <x v="4"/>
    <x v="0"/>
    <s v="Reza"/>
    <s v="Jafari"/>
    <x v="0"/>
    <n v="19584"/>
    <n v="15000"/>
    <n v="1958.4"/>
    <x v="0"/>
    <n v="4584"/>
  </r>
  <r>
    <x v="4"/>
    <x v="2"/>
    <s v="Ashley"/>
    <s v="Almanza"/>
    <x v="0"/>
    <n v="26546.6"/>
    <n v="15000"/>
    <n v="2654.66"/>
    <x v="0"/>
    <n v="11546.599999999999"/>
  </r>
  <r>
    <x v="4"/>
    <x v="2"/>
    <s v="Ashley"/>
    <s v="Almanza"/>
    <x v="0"/>
    <n v="31200"/>
    <n v="15000"/>
    <n v="3120"/>
    <x v="0"/>
    <n v="16200"/>
  </r>
  <r>
    <x v="4"/>
    <x v="5"/>
    <s v="David"/>
    <s v="Wilkinson"/>
    <x v="1"/>
    <n v="9270.1"/>
    <n v="15000"/>
    <n v="0"/>
    <x v="1"/>
    <n v="-5729.9"/>
  </r>
  <r>
    <x v="4"/>
    <x v="5"/>
    <s v="David"/>
    <s v="Wilkinson"/>
    <x v="1"/>
    <n v="11235"/>
    <n v="15000"/>
    <n v="0"/>
    <x v="2"/>
    <n v="-3765"/>
  </r>
  <r>
    <x v="4"/>
    <x v="19"/>
    <s v="Sarah"/>
    <s v="Gibbs"/>
    <x v="1"/>
    <n v="12019.799999999997"/>
    <n v="15000"/>
    <n v="0"/>
    <x v="1"/>
    <n v="-2980.2000000000025"/>
  </r>
  <r>
    <x v="4"/>
    <x v="4"/>
    <s v="Chloe"/>
    <s v="Fusaro"/>
    <x v="1"/>
    <n v="27930"/>
    <n v="15000"/>
    <n v="2793"/>
    <x v="0"/>
    <n v="12930"/>
  </r>
  <r>
    <x v="4"/>
    <x v="20"/>
    <s v="Cory"/>
    <s v="Goodwin"/>
    <x v="2"/>
    <n v="10948"/>
    <n v="15000"/>
    <n v="0"/>
    <x v="1"/>
    <n v="-4052"/>
  </r>
  <r>
    <x v="4"/>
    <x v="7"/>
    <s v="Jason"/>
    <s v="Jackaki"/>
    <x v="2"/>
    <n v="13044.899999999998"/>
    <n v="15000"/>
    <n v="0"/>
    <x v="1"/>
    <n v="-1955.1000000000022"/>
  </r>
  <r>
    <x v="4"/>
    <x v="9"/>
    <s v="Emily"/>
    <s v="Whelan"/>
    <x v="2"/>
    <n v="28616"/>
    <n v="15000"/>
    <n v="2861.6000000000004"/>
    <x v="2"/>
    <n v="13616"/>
  </r>
  <r>
    <x v="4"/>
    <x v="8"/>
    <s v="Annabel"/>
    <s v="Mettick"/>
    <x v="2"/>
    <n v="30377.399999999998"/>
    <n v="15000"/>
    <n v="3037.74"/>
    <x v="2"/>
    <n v="15377.399999999998"/>
  </r>
  <r>
    <x v="4"/>
    <x v="9"/>
    <s v="Emily"/>
    <s v="Whelan"/>
    <x v="2"/>
    <n v="35351"/>
    <n v="15000"/>
    <n v="3535.1000000000004"/>
    <x v="0"/>
    <n v="20351"/>
  </r>
  <r>
    <x v="4"/>
    <x v="13"/>
    <s v="Spencer"/>
    <s v="Cruz"/>
    <x v="3"/>
    <n v="9004.7999999999993"/>
    <n v="15000"/>
    <n v="0"/>
    <x v="1"/>
    <n v="-5995.2000000000007"/>
  </r>
  <r>
    <x v="4"/>
    <x v="12"/>
    <s v="Josh"/>
    <s v="Sutherland"/>
    <x v="3"/>
    <n v="18826.400000000001"/>
    <n v="15000"/>
    <n v="1882.6400000000003"/>
    <x v="2"/>
    <n v="3826.4000000000015"/>
  </r>
  <r>
    <x v="4"/>
    <x v="12"/>
    <s v="Josh"/>
    <s v="Sutherland"/>
    <x v="3"/>
    <n v="19617.5"/>
    <n v="15000"/>
    <n v="1961.75"/>
    <x v="2"/>
    <n v="4617.5"/>
  </r>
  <r>
    <x v="4"/>
    <x v="12"/>
    <s v="Josh"/>
    <s v="Sutherland"/>
    <x v="3"/>
    <n v="19836.400000000001"/>
    <n v="15000"/>
    <n v="1983.6400000000003"/>
    <x v="1"/>
    <n v="4836.4000000000015"/>
  </r>
  <r>
    <x v="4"/>
    <x v="11"/>
    <s v="Ally"/>
    <s v="Bryant"/>
    <x v="3"/>
    <n v="20717.599999999999"/>
    <n v="15000"/>
    <n v="2071.7599999999998"/>
    <x v="0"/>
    <n v="5717.5999999999985"/>
  </r>
  <r>
    <x v="4"/>
    <x v="21"/>
    <s v="Tia"/>
    <s v="Cruise"/>
    <x v="3"/>
    <n v="23364"/>
    <n v="15000"/>
    <n v="2336.4"/>
    <x v="0"/>
    <n v="8364"/>
  </r>
  <r>
    <x v="4"/>
    <x v="12"/>
    <s v="Josh"/>
    <s v="Sutherland"/>
    <x v="3"/>
    <n v="23997.600000000002"/>
    <n v="15000"/>
    <n v="2399.7600000000002"/>
    <x v="1"/>
    <n v="8997.6000000000022"/>
  </r>
  <r>
    <x v="4"/>
    <x v="13"/>
    <s v="Spencer"/>
    <s v="Cruz"/>
    <x v="3"/>
    <n v="27916.399999999998"/>
    <n v="15000"/>
    <n v="2791.64"/>
    <x v="2"/>
    <n v="12916.399999999998"/>
  </r>
  <r>
    <x v="4"/>
    <x v="13"/>
    <s v="Spencer"/>
    <s v="Cruz"/>
    <x v="3"/>
    <n v="42249.1"/>
    <n v="15000"/>
    <n v="4224.91"/>
    <x v="0"/>
    <n v="27249.1"/>
  </r>
  <r>
    <x v="4"/>
    <x v="15"/>
    <m/>
    <m/>
    <x v="3"/>
    <n v="900.48"/>
    <n v="15000"/>
    <n v="0"/>
    <x v="1"/>
    <n v="-14099.52"/>
  </r>
  <r>
    <x v="4"/>
    <x v="15"/>
    <m/>
    <m/>
    <x v="3"/>
    <n v="4224.91"/>
    <n v="15000"/>
    <n v="0"/>
    <x v="0"/>
    <n v="-10775.09"/>
  </r>
  <r>
    <x v="4"/>
    <x v="17"/>
    <m/>
    <m/>
    <x v="3"/>
    <n v="2399.7600000000002"/>
    <n v="15000"/>
    <n v="0"/>
    <x v="1"/>
    <n v="-12600.24"/>
  </r>
  <r>
    <x v="4"/>
    <x v="15"/>
    <m/>
    <m/>
    <x v="3"/>
    <n v="2791.64"/>
    <n v="15000"/>
    <n v="0"/>
    <x v="2"/>
    <n v="-12208.36"/>
  </r>
  <r>
    <x v="4"/>
    <x v="16"/>
    <m/>
    <m/>
    <x v="3"/>
    <n v="2071.7599999999998"/>
    <n v="15000"/>
    <n v="0"/>
    <x v="0"/>
    <n v="-12928.24"/>
  </r>
  <r>
    <x v="4"/>
    <x v="17"/>
    <m/>
    <m/>
    <x v="3"/>
    <n v="1983.64"/>
    <n v="15000"/>
    <n v="0"/>
    <x v="1"/>
    <n v="-13016.36"/>
  </r>
  <r>
    <x v="4"/>
    <x v="17"/>
    <m/>
    <m/>
    <x v="3"/>
    <n v="1961.75"/>
    <n v="15000"/>
    <n v="0"/>
    <x v="2"/>
    <n v="-13038.25"/>
  </r>
  <r>
    <x v="4"/>
    <x v="17"/>
    <m/>
    <m/>
    <x v="3"/>
    <n v="1882.64"/>
    <n v="15000"/>
    <n v="0"/>
    <x v="2"/>
    <n v="-13117.36"/>
  </r>
  <r>
    <x v="4"/>
    <x v="22"/>
    <m/>
    <m/>
    <x v="3"/>
    <n v="2336.4"/>
    <n v="15000"/>
    <n v="0"/>
    <x v="0"/>
    <n v="-12663.6"/>
  </r>
  <r>
    <x v="5"/>
    <x v="2"/>
    <s v="Ashley"/>
    <s v="Almanza"/>
    <x v="0"/>
    <n v="2070.2999999999997"/>
    <n v="15000"/>
    <n v="0"/>
    <x v="1"/>
    <n v="-12929.7"/>
  </r>
  <r>
    <x v="5"/>
    <x v="0"/>
    <s v="Reza"/>
    <s v="Jafari"/>
    <x v="0"/>
    <n v="9499"/>
    <n v="15000"/>
    <n v="0"/>
    <x v="0"/>
    <n v="-5501"/>
  </r>
  <r>
    <x v="5"/>
    <x v="0"/>
    <s v="Reza"/>
    <s v="Jafari"/>
    <x v="0"/>
    <n v="17904.7"/>
    <n v="15000"/>
    <n v="1790.4700000000003"/>
    <x v="2"/>
    <n v="2904.7000000000007"/>
  </r>
  <r>
    <x v="5"/>
    <x v="0"/>
    <s v="Reza"/>
    <s v="Jafari"/>
    <x v="0"/>
    <n v="18878.399999999998"/>
    <n v="15000"/>
    <n v="1887.84"/>
    <x v="0"/>
    <n v="3878.3999999999978"/>
  </r>
  <r>
    <x v="5"/>
    <x v="0"/>
    <s v="Reza"/>
    <s v="Jafari"/>
    <x v="0"/>
    <n v="23445"/>
    <n v="15000"/>
    <n v="2344.5"/>
    <x v="0"/>
    <n v="8445"/>
  </r>
  <r>
    <x v="5"/>
    <x v="0"/>
    <s v="Reza"/>
    <s v="Jafari"/>
    <x v="0"/>
    <n v="34162"/>
    <n v="15000"/>
    <n v="3416.2000000000003"/>
    <x v="0"/>
    <n v="19162"/>
  </r>
  <r>
    <x v="5"/>
    <x v="24"/>
    <s v="Jonah"/>
    <s v="Seitz"/>
    <x v="1"/>
    <n v="7581.9999999999991"/>
    <n v="15000"/>
    <n v="0"/>
    <x v="1"/>
    <n v="-7418.0000000000009"/>
  </r>
  <r>
    <x v="5"/>
    <x v="4"/>
    <s v="Chloe"/>
    <s v="Fusaro"/>
    <x v="1"/>
    <n v="8721.6"/>
    <n v="15000"/>
    <n v="0"/>
    <x v="2"/>
    <n v="-6278.4"/>
  </r>
  <r>
    <x v="5"/>
    <x v="24"/>
    <s v="Jonah"/>
    <s v="Seitz"/>
    <x v="1"/>
    <n v="10500"/>
    <n v="15000"/>
    <n v="0"/>
    <x v="0"/>
    <n v="-4500"/>
  </r>
  <r>
    <x v="5"/>
    <x v="5"/>
    <s v="David"/>
    <s v="Wilkinson"/>
    <x v="1"/>
    <n v="13466.999999999998"/>
    <n v="15000"/>
    <n v="0"/>
    <x v="2"/>
    <n v="-1533.0000000000018"/>
  </r>
  <r>
    <x v="5"/>
    <x v="24"/>
    <s v="Jonah"/>
    <s v="Seitz"/>
    <x v="1"/>
    <n v="16036.8"/>
    <n v="15000"/>
    <n v="1603.68"/>
    <x v="0"/>
    <n v="1036.7999999999993"/>
  </r>
  <r>
    <x v="5"/>
    <x v="23"/>
    <s v="Charlotte"/>
    <s v="Edwards"/>
    <x v="1"/>
    <n v="16846.8"/>
    <n v="15000"/>
    <n v="1684.68"/>
    <x v="0"/>
    <n v="1846.7999999999993"/>
  </r>
  <r>
    <x v="5"/>
    <x v="9"/>
    <s v="Emily"/>
    <s v="Whelan"/>
    <x v="2"/>
    <n v="6872.7999999999993"/>
    <n v="15000"/>
    <n v="0"/>
    <x v="1"/>
    <n v="-8127.2000000000007"/>
  </r>
  <r>
    <x v="5"/>
    <x v="8"/>
    <s v="Annabel"/>
    <s v="Mettick"/>
    <x v="2"/>
    <n v="8827"/>
    <n v="15000"/>
    <n v="0"/>
    <x v="2"/>
    <n v="-6173"/>
  </r>
  <r>
    <x v="5"/>
    <x v="20"/>
    <s v="Cory"/>
    <s v="Goodwin"/>
    <x v="2"/>
    <n v="9836.8000000000011"/>
    <n v="15000"/>
    <n v="0"/>
    <x v="1"/>
    <n v="-5163.1999999999989"/>
  </r>
  <r>
    <x v="5"/>
    <x v="8"/>
    <s v="Annabel"/>
    <s v="Mettick"/>
    <x v="2"/>
    <n v="10032"/>
    <n v="15000"/>
    <n v="0"/>
    <x v="1"/>
    <n v="-4968"/>
  </r>
  <r>
    <x v="5"/>
    <x v="8"/>
    <s v="Annabel"/>
    <s v="Mettick"/>
    <x v="2"/>
    <n v="15953.599999999999"/>
    <n v="15000"/>
    <n v="1595.36"/>
    <x v="0"/>
    <n v="953.59999999999854"/>
  </r>
  <r>
    <x v="5"/>
    <x v="9"/>
    <s v="Emily"/>
    <s v="Whelan"/>
    <x v="2"/>
    <n v="25560"/>
    <n v="15000"/>
    <n v="2556"/>
    <x v="1"/>
    <n v="10560"/>
  </r>
  <r>
    <x v="5"/>
    <x v="8"/>
    <s v="Annabel"/>
    <s v="Mettick"/>
    <x v="2"/>
    <n v="35695"/>
    <n v="15000"/>
    <n v="3569.5"/>
    <x v="0"/>
    <n v="20695"/>
  </r>
  <r>
    <x v="5"/>
    <x v="11"/>
    <s v="Ally"/>
    <s v="Bryant"/>
    <x v="3"/>
    <n v="9574.7999999999993"/>
    <n v="15000"/>
    <n v="0"/>
    <x v="0"/>
    <n v="-5425.2000000000007"/>
  </r>
  <r>
    <x v="5"/>
    <x v="11"/>
    <s v="Ally"/>
    <s v="Bryant"/>
    <x v="3"/>
    <n v="14301.6"/>
    <n v="15000"/>
    <n v="0"/>
    <x v="0"/>
    <n v="-698.39999999999964"/>
  </r>
  <r>
    <x v="5"/>
    <x v="21"/>
    <s v="Tia"/>
    <s v="Cruise"/>
    <x v="3"/>
    <n v="15061.2"/>
    <n v="15000"/>
    <n v="1506.1200000000001"/>
    <x v="0"/>
    <n v="61.200000000000728"/>
  </r>
  <r>
    <x v="5"/>
    <x v="12"/>
    <s v="Josh"/>
    <s v="Sutherland"/>
    <x v="3"/>
    <n v="17262"/>
    <n v="15000"/>
    <n v="1726.2"/>
    <x v="0"/>
    <n v="2262"/>
  </r>
  <r>
    <x v="5"/>
    <x v="13"/>
    <s v="Spencer"/>
    <s v="Cruz"/>
    <x v="3"/>
    <n v="37192.5"/>
    <n v="15000"/>
    <n v="3719.25"/>
    <x v="2"/>
    <n v="22192.5"/>
  </r>
  <r>
    <x v="5"/>
    <x v="21"/>
    <s v="Tia"/>
    <s v="Cruise"/>
    <x v="3"/>
    <n v="39653.9"/>
    <n v="15000"/>
    <n v="3965.3900000000003"/>
    <x v="2"/>
    <n v="24653.9"/>
  </r>
  <r>
    <x v="5"/>
    <x v="16"/>
    <m/>
    <m/>
    <x v="3"/>
    <n v="957.48"/>
    <n v="15000"/>
    <n v="0"/>
    <x v="0"/>
    <n v="-14042.52"/>
  </r>
  <r>
    <x v="5"/>
    <x v="22"/>
    <m/>
    <m/>
    <x v="3"/>
    <n v="1506.1200000000001"/>
    <n v="15000"/>
    <n v="0"/>
    <x v="0"/>
    <n v="-13493.88"/>
  </r>
  <r>
    <x v="5"/>
    <x v="22"/>
    <m/>
    <m/>
    <x v="3"/>
    <n v="3965.3900000000003"/>
    <n v="15000"/>
    <n v="0"/>
    <x v="2"/>
    <n v="-11034.61"/>
  </r>
  <r>
    <x v="5"/>
    <x v="15"/>
    <m/>
    <m/>
    <x v="3"/>
    <n v="3719.25"/>
    <n v="15000"/>
    <n v="0"/>
    <x v="2"/>
    <n v="-11280.75"/>
  </r>
  <r>
    <x v="5"/>
    <x v="16"/>
    <m/>
    <m/>
    <x v="3"/>
    <n v="1430.16"/>
    <n v="15000"/>
    <n v="0"/>
    <x v="0"/>
    <n v="-13569.84"/>
  </r>
  <r>
    <x v="5"/>
    <x v="17"/>
    <m/>
    <m/>
    <x v="3"/>
    <n v="1726.2"/>
    <n v="15000"/>
    <n v="0"/>
    <x v="0"/>
    <n v="-13273.8"/>
  </r>
  <r>
    <x v="6"/>
    <x v="0"/>
    <s v="Reza"/>
    <s v="Jafari"/>
    <x v="0"/>
    <n v="3055.2"/>
    <n v="15000"/>
    <n v="0"/>
    <x v="1"/>
    <n v="-11944.8"/>
  </r>
  <r>
    <x v="6"/>
    <x v="2"/>
    <s v="Ashley"/>
    <s v="Almanza"/>
    <x v="0"/>
    <n v="4843.4000000000005"/>
    <n v="15000"/>
    <n v="0"/>
    <x v="2"/>
    <n v="-10156.599999999999"/>
  </r>
  <r>
    <x v="6"/>
    <x v="3"/>
    <s v="Derek"/>
    <s v="Godwin"/>
    <x v="0"/>
    <n v="5215.2"/>
    <n v="15000"/>
    <n v="0"/>
    <x v="2"/>
    <n v="-9784.7999999999993"/>
  </r>
  <r>
    <x v="6"/>
    <x v="0"/>
    <s v="Reza"/>
    <s v="Jafari"/>
    <x v="0"/>
    <n v="7199.7000000000007"/>
    <n v="15000"/>
    <n v="0"/>
    <x v="2"/>
    <n v="-7800.2999999999993"/>
  </r>
  <r>
    <x v="6"/>
    <x v="1"/>
    <s v="Bryan"/>
    <s v="Maldonado"/>
    <x v="0"/>
    <n v="14670"/>
    <n v="15000"/>
    <n v="0"/>
    <x v="1"/>
    <n v="-330"/>
  </r>
  <r>
    <x v="6"/>
    <x v="2"/>
    <s v="Ashley"/>
    <s v="Almanza"/>
    <x v="0"/>
    <n v="16614.400000000001"/>
    <n v="15000"/>
    <n v="1661.4400000000003"/>
    <x v="1"/>
    <n v="1614.4000000000015"/>
  </r>
  <r>
    <x v="6"/>
    <x v="1"/>
    <s v="Bryan"/>
    <s v="Maldonado"/>
    <x v="0"/>
    <n v="20076.7"/>
    <n v="15000"/>
    <n v="2007.67"/>
    <x v="2"/>
    <n v="5076.7000000000007"/>
  </r>
  <r>
    <x v="6"/>
    <x v="0"/>
    <s v="Reza"/>
    <s v="Jafari"/>
    <x v="0"/>
    <n v="21482.999999999996"/>
    <n v="15000"/>
    <n v="2148.2999999999997"/>
    <x v="2"/>
    <n v="6482.9999999999964"/>
  </r>
  <r>
    <x v="6"/>
    <x v="18"/>
    <s v="Gordon"/>
    <s v="Beswick"/>
    <x v="0"/>
    <n v="30776.799999999999"/>
    <n v="15000"/>
    <n v="3077.6800000000003"/>
    <x v="1"/>
    <n v="15776.8"/>
  </r>
  <r>
    <x v="6"/>
    <x v="5"/>
    <s v="David"/>
    <s v="Wilkinson"/>
    <x v="1"/>
    <n v="15957.2"/>
    <n v="15000"/>
    <n v="1595.7200000000003"/>
    <x v="2"/>
    <n v="957.20000000000073"/>
  </r>
  <r>
    <x v="6"/>
    <x v="19"/>
    <s v="Sarah"/>
    <s v="Gibbs"/>
    <x v="1"/>
    <n v="16492"/>
    <n v="15000"/>
    <n v="1649.2"/>
    <x v="1"/>
    <n v="1492"/>
  </r>
  <r>
    <x v="6"/>
    <x v="23"/>
    <s v="Charlotte"/>
    <s v="Edwards"/>
    <x v="1"/>
    <n v="21295.4"/>
    <n v="15000"/>
    <n v="2129.5400000000004"/>
    <x v="1"/>
    <n v="6295.4000000000015"/>
  </r>
  <r>
    <x v="6"/>
    <x v="4"/>
    <s v="Chloe"/>
    <s v="Fusaro"/>
    <x v="1"/>
    <n v="25518.800000000003"/>
    <n v="15000"/>
    <n v="2551.8800000000006"/>
    <x v="1"/>
    <n v="10518.800000000003"/>
  </r>
  <r>
    <x v="6"/>
    <x v="4"/>
    <s v="Chloe"/>
    <s v="Fusaro"/>
    <x v="1"/>
    <n v="27676.6"/>
    <n v="15000"/>
    <n v="2767.66"/>
    <x v="0"/>
    <n v="12676.599999999999"/>
  </r>
  <r>
    <x v="6"/>
    <x v="23"/>
    <s v="Charlotte"/>
    <s v="Edwards"/>
    <x v="1"/>
    <n v="28395"/>
    <n v="15000"/>
    <n v="2839.5"/>
    <x v="2"/>
    <n v="13395"/>
  </r>
  <r>
    <x v="6"/>
    <x v="19"/>
    <s v="Sarah"/>
    <s v="Gibbs"/>
    <x v="1"/>
    <n v="41826.400000000001"/>
    <n v="15000"/>
    <n v="4182.6400000000003"/>
    <x v="2"/>
    <n v="26826.400000000001"/>
  </r>
  <r>
    <x v="6"/>
    <x v="19"/>
    <s v="Sarah"/>
    <s v="Gibbs"/>
    <x v="1"/>
    <n v="49055.999999999993"/>
    <n v="15000"/>
    <n v="4905.5999999999995"/>
    <x v="1"/>
    <n v="34055.999999999993"/>
  </r>
  <r>
    <x v="6"/>
    <x v="20"/>
    <s v="Cory"/>
    <s v="Goodwin"/>
    <x v="2"/>
    <n v="9405.2999999999993"/>
    <n v="15000"/>
    <n v="0"/>
    <x v="0"/>
    <n v="-5594.7000000000007"/>
  </r>
  <r>
    <x v="6"/>
    <x v="9"/>
    <s v="Emily"/>
    <s v="Whelan"/>
    <x v="2"/>
    <n v="9704.1999999999989"/>
    <n v="15000"/>
    <n v="0"/>
    <x v="2"/>
    <n v="-5295.8000000000011"/>
  </r>
  <r>
    <x v="6"/>
    <x v="20"/>
    <s v="Cory"/>
    <s v="Goodwin"/>
    <x v="2"/>
    <n v="13674"/>
    <n v="15000"/>
    <n v="0"/>
    <x v="0"/>
    <n v="-1326"/>
  </r>
  <r>
    <x v="6"/>
    <x v="8"/>
    <s v="Annabel"/>
    <s v="Mettick"/>
    <x v="2"/>
    <n v="21120.400000000001"/>
    <n v="15000"/>
    <n v="2112.0400000000004"/>
    <x v="0"/>
    <n v="6120.4000000000015"/>
  </r>
  <r>
    <x v="6"/>
    <x v="8"/>
    <s v="Annabel"/>
    <s v="Mettick"/>
    <x v="2"/>
    <n v="23997.600000000002"/>
    <n v="15000"/>
    <n v="2399.7600000000002"/>
    <x v="1"/>
    <n v="8997.6000000000022"/>
  </r>
  <r>
    <x v="6"/>
    <x v="8"/>
    <s v="Annabel"/>
    <s v="Mettick"/>
    <x v="2"/>
    <n v="35715.4"/>
    <n v="15000"/>
    <n v="3571.5400000000004"/>
    <x v="2"/>
    <n v="20715.400000000001"/>
  </r>
  <r>
    <x v="6"/>
    <x v="21"/>
    <s v="Tia"/>
    <s v="Cruise"/>
    <x v="3"/>
    <n v="3465"/>
    <n v="15000"/>
    <n v="0"/>
    <x v="0"/>
    <n v="-11535"/>
  </r>
  <r>
    <x v="6"/>
    <x v="12"/>
    <s v="Josh"/>
    <s v="Sutherland"/>
    <x v="3"/>
    <n v="5332.7999999999993"/>
    <n v="15000"/>
    <n v="0"/>
    <x v="0"/>
    <n v="-9667.2000000000007"/>
  </r>
  <r>
    <x v="6"/>
    <x v="11"/>
    <s v="Ally"/>
    <s v="Bryant"/>
    <x v="3"/>
    <n v="8065.5999999999995"/>
    <n v="15000"/>
    <n v="0"/>
    <x v="2"/>
    <n v="-6934.4000000000005"/>
  </r>
  <r>
    <x v="6"/>
    <x v="11"/>
    <s v="Ally"/>
    <s v="Bryant"/>
    <x v="3"/>
    <n v="10067.200000000001"/>
    <n v="15000"/>
    <n v="0"/>
    <x v="2"/>
    <n v="-4932.7999999999993"/>
  </r>
  <r>
    <x v="6"/>
    <x v="11"/>
    <s v="Ally"/>
    <s v="Bryant"/>
    <x v="3"/>
    <n v="10648.999999999998"/>
    <n v="15000"/>
    <n v="0"/>
    <x v="2"/>
    <n v="-4351.0000000000018"/>
  </r>
  <r>
    <x v="6"/>
    <x v="12"/>
    <s v="Josh"/>
    <s v="Sutherland"/>
    <x v="3"/>
    <n v="10679.400000000001"/>
    <n v="15000"/>
    <n v="0"/>
    <x v="2"/>
    <n v="-4320.5999999999985"/>
  </r>
  <r>
    <x v="6"/>
    <x v="13"/>
    <s v="Spencer"/>
    <s v="Cruz"/>
    <x v="3"/>
    <n v="11155.5"/>
    <n v="15000"/>
    <n v="0"/>
    <x v="1"/>
    <n v="-3844.5"/>
  </r>
  <r>
    <x v="6"/>
    <x v="11"/>
    <s v="Ally"/>
    <s v="Bryant"/>
    <x v="3"/>
    <n v="11543"/>
    <n v="15000"/>
    <n v="0"/>
    <x v="1"/>
    <n v="-3457"/>
  </r>
  <r>
    <x v="6"/>
    <x v="11"/>
    <s v="Ally"/>
    <s v="Bryant"/>
    <x v="3"/>
    <n v="15633.199999999999"/>
    <n v="15000"/>
    <n v="1563.32"/>
    <x v="0"/>
    <n v="633.19999999999891"/>
  </r>
  <r>
    <x v="6"/>
    <x v="11"/>
    <s v="Ally"/>
    <s v="Bryant"/>
    <x v="3"/>
    <n v="20868.399999999998"/>
    <n v="15000"/>
    <n v="2086.8399999999997"/>
    <x v="0"/>
    <n v="5868.3999999999978"/>
  </r>
  <r>
    <x v="6"/>
    <x v="11"/>
    <s v="Ally"/>
    <s v="Bryant"/>
    <x v="3"/>
    <n v="24395.100000000002"/>
    <n v="15000"/>
    <n v="2439.5100000000002"/>
    <x v="1"/>
    <n v="9395.1000000000022"/>
  </r>
  <r>
    <x v="6"/>
    <x v="17"/>
    <m/>
    <m/>
    <x v="3"/>
    <n v="533.28"/>
    <n v="15000"/>
    <n v="0"/>
    <x v="0"/>
    <n v="-14466.72"/>
  </r>
  <r>
    <x v="6"/>
    <x v="22"/>
    <m/>
    <m/>
    <x v="3"/>
    <n v="346.5"/>
    <n v="15000"/>
    <n v="0"/>
    <x v="0"/>
    <n v="-14653.5"/>
  </r>
  <r>
    <x v="6"/>
    <x v="16"/>
    <m/>
    <m/>
    <x v="3"/>
    <n v="806.56"/>
    <n v="15000"/>
    <n v="0"/>
    <x v="2"/>
    <n v="-14193.44"/>
  </r>
  <r>
    <x v="6"/>
    <x v="16"/>
    <m/>
    <m/>
    <x v="3"/>
    <n v="1154.3"/>
    <n v="15000"/>
    <n v="0"/>
    <x v="1"/>
    <n v="-13845.7"/>
  </r>
  <r>
    <x v="6"/>
    <x v="15"/>
    <m/>
    <m/>
    <x v="3"/>
    <n v="1115.55"/>
    <n v="15000"/>
    <n v="0"/>
    <x v="1"/>
    <n v="-13884.45"/>
  </r>
  <r>
    <x v="6"/>
    <x v="16"/>
    <m/>
    <m/>
    <x v="3"/>
    <n v="1064.8999999999999"/>
    <n v="15000"/>
    <n v="0"/>
    <x v="2"/>
    <n v="-13935.1"/>
  </r>
  <r>
    <x v="6"/>
    <x v="16"/>
    <m/>
    <m/>
    <x v="3"/>
    <n v="2439.5100000000002"/>
    <n v="15000"/>
    <n v="0"/>
    <x v="1"/>
    <n v="-12560.49"/>
  </r>
  <r>
    <x v="6"/>
    <x v="16"/>
    <m/>
    <m/>
    <x v="3"/>
    <n v="1563.32"/>
    <n v="15000"/>
    <n v="0"/>
    <x v="0"/>
    <n v="-13436.68"/>
  </r>
  <r>
    <x v="6"/>
    <x v="17"/>
    <m/>
    <m/>
    <x v="3"/>
    <n v="1067.94"/>
    <n v="15000"/>
    <n v="0"/>
    <x v="2"/>
    <n v="-13932.06"/>
  </r>
  <r>
    <x v="6"/>
    <x v="16"/>
    <m/>
    <m/>
    <x v="3"/>
    <n v="2086.8399999999997"/>
    <n v="15000"/>
    <n v="0"/>
    <x v="0"/>
    <n v="-12913.16"/>
  </r>
  <r>
    <x v="6"/>
    <x v="16"/>
    <m/>
    <m/>
    <x v="3"/>
    <n v="1006.72"/>
    <n v="15000"/>
    <n v="0"/>
    <x v="2"/>
    <n v="-13993.28"/>
  </r>
  <r>
    <x v="7"/>
    <x v="1"/>
    <s v="Bryan"/>
    <s v="Maldonado"/>
    <x v="0"/>
    <n v="8625"/>
    <n v="15000"/>
    <n v="0"/>
    <x v="0"/>
    <n v="-6375"/>
  </r>
  <r>
    <x v="7"/>
    <x v="0"/>
    <s v="Reza"/>
    <s v="Jafari"/>
    <x v="0"/>
    <n v="9794"/>
    <n v="15000"/>
    <n v="0"/>
    <x v="0"/>
    <n v="-5206"/>
  </r>
  <r>
    <x v="7"/>
    <x v="1"/>
    <s v="Bryan"/>
    <s v="Maldonado"/>
    <x v="0"/>
    <n v="16321.6"/>
    <n v="15000"/>
    <n v="1632.16"/>
    <x v="1"/>
    <n v="1321.6000000000004"/>
  </r>
  <r>
    <x v="7"/>
    <x v="0"/>
    <s v="Reza"/>
    <s v="Jafari"/>
    <x v="0"/>
    <n v="19678.8"/>
    <n v="15000"/>
    <n v="1967.88"/>
    <x v="0"/>
    <n v="4678.7999999999993"/>
  </r>
  <r>
    <x v="7"/>
    <x v="1"/>
    <s v="Bryan"/>
    <s v="Maldonado"/>
    <x v="0"/>
    <n v="33694.800000000003"/>
    <n v="15000"/>
    <n v="3369.4800000000005"/>
    <x v="0"/>
    <n v="18694.800000000003"/>
  </r>
  <r>
    <x v="7"/>
    <x v="3"/>
    <s v="Derek"/>
    <s v="Godwin"/>
    <x v="0"/>
    <n v="39236"/>
    <n v="15000"/>
    <n v="3923.6000000000004"/>
    <x v="2"/>
    <n v="24236"/>
  </r>
  <r>
    <x v="7"/>
    <x v="0"/>
    <s v="Reza"/>
    <s v="Jafari"/>
    <x v="0"/>
    <n v="43088.2"/>
    <n v="15000"/>
    <n v="4308.82"/>
    <x v="1"/>
    <n v="28088.199999999997"/>
  </r>
  <r>
    <x v="7"/>
    <x v="4"/>
    <s v="Chloe"/>
    <s v="Fusaro"/>
    <x v="1"/>
    <n v="6201"/>
    <n v="15000"/>
    <n v="0"/>
    <x v="2"/>
    <n v="-8799"/>
  </r>
  <r>
    <x v="7"/>
    <x v="5"/>
    <s v="David"/>
    <s v="Wilkinson"/>
    <x v="1"/>
    <n v="6311.4"/>
    <n v="15000"/>
    <n v="0"/>
    <x v="2"/>
    <n v="-8688.6"/>
  </r>
  <r>
    <x v="7"/>
    <x v="24"/>
    <s v="Jonah"/>
    <s v="Seitz"/>
    <x v="1"/>
    <n v="7289.6"/>
    <n v="15000"/>
    <n v="0"/>
    <x v="1"/>
    <n v="-7710.4"/>
  </r>
  <r>
    <x v="7"/>
    <x v="24"/>
    <s v="Jonah"/>
    <s v="Seitz"/>
    <x v="1"/>
    <n v="8322.4"/>
    <n v="15000"/>
    <n v="0"/>
    <x v="1"/>
    <n v="-6677.6"/>
  </r>
  <r>
    <x v="7"/>
    <x v="23"/>
    <s v="Charlotte"/>
    <s v="Edwards"/>
    <x v="1"/>
    <n v="8501.9000000000015"/>
    <n v="15000"/>
    <n v="0"/>
    <x v="0"/>
    <n v="-6498.0999999999985"/>
  </r>
  <r>
    <x v="7"/>
    <x v="4"/>
    <s v="Chloe"/>
    <s v="Fusaro"/>
    <x v="1"/>
    <n v="9708.2999999999993"/>
    <n v="15000"/>
    <n v="0"/>
    <x v="0"/>
    <n v="-5291.7000000000007"/>
  </r>
  <r>
    <x v="7"/>
    <x v="24"/>
    <s v="Jonah"/>
    <s v="Seitz"/>
    <x v="1"/>
    <n v="12944.399999999998"/>
    <n v="15000"/>
    <n v="0"/>
    <x v="0"/>
    <n v="-2055.6000000000022"/>
  </r>
  <r>
    <x v="7"/>
    <x v="4"/>
    <s v="Chloe"/>
    <s v="Fusaro"/>
    <x v="1"/>
    <n v="14248"/>
    <n v="15000"/>
    <n v="0"/>
    <x v="0"/>
    <n v="-752"/>
  </r>
  <r>
    <x v="7"/>
    <x v="24"/>
    <s v="Jonah"/>
    <s v="Seitz"/>
    <x v="1"/>
    <n v="18298.399999999998"/>
    <n v="15000"/>
    <n v="1829.84"/>
    <x v="2"/>
    <n v="3298.3999999999978"/>
  </r>
  <r>
    <x v="7"/>
    <x v="24"/>
    <s v="Jonah"/>
    <s v="Seitz"/>
    <x v="1"/>
    <n v="18838.399999999998"/>
    <n v="15000"/>
    <n v="1883.84"/>
    <x v="2"/>
    <n v="3838.3999999999978"/>
  </r>
  <r>
    <x v="7"/>
    <x v="19"/>
    <s v="Sarah"/>
    <s v="Gibbs"/>
    <x v="1"/>
    <n v="24469.599999999999"/>
    <n v="15000"/>
    <n v="2446.96"/>
    <x v="0"/>
    <n v="9469.5999999999985"/>
  </r>
  <r>
    <x v="7"/>
    <x v="19"/>
    <s v="Sarah"/>
    <s v="Gibbs"/>
    <x v="1"/>
    <n v="31053.4"/>
    <n v="15000"/>
    <n v="3105.34"/>
    <x v="1"/>
    <n v="16053.400000000001"/>
  </r>
  <r>
    <x v="7"/>
    <x v="8"/>
    <s v="Annabel"/>
    <s v="Mettick"/>
    <x v="2"/>
    <n v="3386.6000000000004"/>
    <n v="15000"/>
    <n v="0"/>
    <x v="0"/>
    <n v="-11613.4"/>
  </r>
  <r>
    <x v="7"/>
    <x v="9"/>
    <s v="Emily"/>
    <s v="Whelan"/>
    <x v="2"/>
    <n v="4028"/>
    <n v="15000"/>
    <n v="0"/>
    <x v="1"/>
    <n v="-10972"/>
  </r>
  <r>
    <x v="7"/>
    <x v="6"/>
    <s v="Olivia"/>
    <s v="Cheung"/>
    <x v="2"/>
    <n v="5532.7999999999993"/>
    <n v="15000"/>
    <n v="0"/>
    <x v="0"/>
    <n v="-9467.2000000000007"/>
  </r>
  <r>
    <x v="7"/>
    <x v="8"/>
    <s v="Annabel"/>
    <s v="Mettick"/>
    <x v="2"/>
    <n v="10200"/>
    <n v="15000"/>
    <n v="0"/>
    <x v="2"/>
    <n v="-4800"/>
  </r>
  <r>
    <x v="7"/>
    <x v="6"/>
    <s v="Olivia"/>
    <s v="Cheung"/>
    <x v="2"/>
    <n v="13923"/>
    <n v="15000"/>
    <n v="0"/>
    <x v="2"/>
    <n v="-1077"/>
  </r>
  <r>
    <x v="7"/>
    <x v="9"/>
    <s v="Emily"/>
    <s v="Whelan"/>
    <x v="2"/>
    <n v="17593.399999999998"/>
    <n v="15000"/>
    <n v="1759.34"/>
    <x v="0"/>
    <n v="2593.3999999999978"/>
  </r>
  <r>
    <x v="7"/>
    <x v="20"/>
    <s v="Cory"/>
    <s v="Goodwin"/>
    <x v="2"/>
    <n v="17666"/>
    <n v="15000"/>
    <n v="1766.6000000000001"/>
    <x v="1"/>
    <n v="2666"/>
  </r>
  <r>
    <x v="7"/>
    <x v="8"/>
    <s v="Annabel"/>
    <s v="Mettick"/>
    <x v="2"/>
    <n v="21420"/>
    <n v="15000"/>
    <n v="2142"/>
    <x v="2"/>
    <n v="6420"/>
  </r>
  <r>
    <x v="7"/>
    <x v="6"/>
    <s v="Olivia"/>
    <s v="Cheung"/>
    <x v="2"/>
    <n v="24080"/>
    <n v="15000"/>
    <n v="2408"/>
    <x v="1"/>
    <n v="9080"/>
  </r>
  <r>
    <x v="7"/>
    <x v="9"/>
    <s v="Emily"/>
    <s v="Whelan"/>
    <x v="2"/>
    <n v="27531"/>
    <n v="15000"/>
    <n v="2753.1000000000004"/>
    <x v="2"/>
    <n v="12531"/>
  </r>
  <r>
    <x v="7"/>
    <x v="20"/>
    <s v="Cory"/>
    <s v="Goodwin"/>
    <x v="2"/>
    <n v="32795.700000000004"/>
    <n v="15000"/>
    <n v="3279.5700000000006"/>
    <x v="0"/>
    <n v="17795.700000000004"/>
  </r>
  <r>
    <x v="7"/>
    <x v="11"/>
    <s v="Ally"/>
    <s v="Bryant"/>
    <x v="3"/>
    <n v="3760.5"/>
    <n v="15000"/>
    <n v="0"/>
    <x v="1"/>
    <n v="-11239.5"/>
  </r>
  <r>
    <x v="7"/>
    <x v="11"/>
    <s v="Ally"/>
    <s v="Bryant"/>
    <x v="3"/>
    <n v="4322.8"/>
    <n v="15000"/>
    <n v="0"/>
    <x v="2"/>
    <n v="-10677.2"/>
  </r>
  <r>
    <x v="7"/>
    <x v="11"/>
    <s v="Ally"/>
    <s v="Bryant"/>
    <x v="3"/>
    <n v="9697.6"/>
    <n v="15000"/>
    <n v="0"/>
    <x v="0"/>
    <n v="-5302.4"/>
  </r>
  <r>
    <x v="7"/>
    <x v="11"/>
    <s v="Ally"/>
    <s v="Bryant"/>
    <x v="3"/>
    <n v="10391.699999999999"/>
    <n v="15000"/>
    <n v="0"/>
    <x v="2"/>
    <n v="-4608.3000000000011"/>
  </r>
  <r>
    <x v="7"/>
    <x v="13"/>
    <s v="Spencer"/>
    <s v="Cruz"/>
    <x v="3"/>
    <n v="15670.2"/>
    <n v="15000"/>
    <n v="1567.0200000000002"/>
    <x v="2"/>
    <n v="670.20000000000073"/>
  </r>
  <r>
    <x v="7"/>
    <x v="12"/>
    <s v="Josh"/>
    <s v="Sutherland"/>
    <x v="3"/>
    <n v="22477.9"/>
    <n v="15000"/>
    <n v="2247.7900000000004"/>
    <x v="0"/>
    <n v="7477.9000000000015"/>
  </r>
  <r>
    <x v="7"/>
    <x v="12"/>
    <s v="Josh"/>
    <s v="Sutherland"/>
    <x v="3"/>
    <n v="36088.1"/>
    <n v="15000"/>
    <n v="3608.81"/>
    <x v="2"/>
    <n v="21088.1"/>
  </r>
  <r>
    <x v="7"/>
    <x v="10"/>
    <s v="Nina"/>
    <s v="McDonald"/>
    <x v="3"/>
    <n v="43388.100000000006"/>
    <n v="15000"/>
    <n v="4338.8100000000004"/>
    <x v="0"/>
    <n v="28388.100000000006"/>
  </r>
  <r>
    <x v="7"/>
    <x v="16"/>
    <m/>
    <m/>
    <x v="3"/>
    <n v="376.05"/>
    <n v="15000"/>
    <n v="0"/>
    <x v="1"/>
    <n v="-14623.95"/>
  </r>
  <r>
    <x v="7"/>
    <x v="17"/>
    <m/>
    <m/>
    <x v="3"/>
    <n v="3608.81"/>
    <n v="15000"/>
    <n v="0"/>
    <x v="2"/>
    <n v="-11391.19"/>
  </r>
  <r>
    <x v="7"/>
    <x v="16"/>
    <m/>
    <m/>
    <x v="3"/>
    <n v="969.76"/>
    <n v="15000"/>
    <n v="0"/>
    <x v="0"/>
    <n v="-14030.24"/>
  </r>
  <r>
    <x v="7"/>
    <x v="17"/>
    <m/>
    <m/>
    <x v="3"/>
    <n v="2247.79"/>
    <n v="15000"/>
    <n v="0"/>
    <x v="0"/>
    <n v="-12752.21"/>
  </r>
  <r>
    <x v="7"/>
    <x v="16"/>
    <m/>
    <m/>
    <x v="3"/>
    <n v="432.28000000000003"/>
    <n v="15000"/>
    <n v="0"/>
    <x v="2"/>
    <n v="-14567.72"/>
  </r>
  <r>
    <x v="7"/>
    <x v="14"/>
    <m/>
    <m/>
    <x v="3"/>
    <n v="4338.8100000000004"/>
    <n v="15000"/>
    <n v="0"/>
    <x v="0"/>
    <n v="-10661.189999999999"/>
  </r>
  <r>
    <x v="7"/>
    <x v="15"/>
    <m/>
    <m/>
    <x v="3"/>
    <n v="1567.02"/>
    <n v="15000"/>
    <n v="0"/>
    <x v="2"/>
    <n v="-13432.98"/>
  </r>
  <r>
    <x v="7"/>
    <x v="16"/>
    <m/>
    <m/>
    <x v="3"/>
    <n v="1039.1699999999998"/>
    <n v="15000"/>
    <n v="0"/>
    <x v="2"/>
    <n v="-13960.83"/>
  </r>
  <r>
    <x v="8"/>
    <x v="2"/>
    <s v="Ashley"/>
    <s v="Almanza"/>
    <x v="0"/>
    <n v="5572.3"/>
    <n v="15000"/>
    <n v="0"/>
    <x v="1"/>
    <n v="-9427.7000000000007"/>
  </r>
  <r>
    <x v="8"/>
    <x v="0"/>
    <s v="Reza"/>
    <s v="Jafari"/>
    <x v="0"/>
    <n v="7496.9999999999991"/>
    <n v="15000"/>
    <n v="0"/>
    <x v="0"/>
    <n v="-7503.0000000000009"/>
  </r>
  <r>
    <x v="8"/>
    <x v="3"/>
    <s v="Derek"/>
    <s v="Godwin"/>
    <x v="0"/>
    <n v="9651.1999999999989"/>
    <n v="15000"/>
    <n v="0"/>
    <x v="1"/>
    <n v="-5348.8000000000011"/>
  </r>
  <r>
    <x v="8"/>
    <x v="2"/>
    <s v="Ashley"/>
    <s v="Almanza"/>
    <x v="0"/>
    <n v="10492.199999999997"/>
    <n v="15000"/>
    <n v="0"/>
    <x v="2"/>
    <n v="-4507.8000000000029"/>
  </r>
  <r>
    <x v="8"/>
    <x v="2"/>
    <s v="Ashley"/>
    <s v="Almanza"/>
    <x v="0"/>
    <n v="18396.7"/>
    <n v="15000"/>
    <n v="1839.67"/>
    <x v="1"/>
    <n v="3396.7000000000007"/>
  </r>
  <r>
    <x v="8"/>
    <x v="3"/>
    <s v="Derek"/>
    <s v="Godwin"/>
    <x v="0"/>
    <n v="23849.599999999999"/>
    <n v="15000"/>
    <n v="2384.96"/>
    <x v="1"/>
    <n v="8849.5999999999985"/>
  </r>
  <r>
    <x v="8"/>
    <x v="1"/>
    <s v="Bryan"/>
    <s v="Maldonado"/>
    <x v="0"/>
    <n v="23882.399999999998"/>
    <n v="15000"/>
    <n v="2388.2399999999998"/>
    <x v="2"/>
    <n v="8882.3999999999978"/>
  </r>
  <r>
    <x v="8"/>
    <x v="3"/>
    <s v="Derek"/>
    <s v="Godwin"/>
    <x v="0"/>
    <n v="34041.300000000003"/>
    <n v="15000"/>
    <n v="3404.1300000000006"/>
    <x v="2"/>
    <n v="19041.300000000003"/>
  </r>
  <r>
    <x v="8"/>
    <x v="24"/>
    <s v="Jonah"/>
    <s v="Seitz"/>
    <x v="1"/>
    <n v="3710"/>
    <n v="15000"/>
    <n v="0"/>
    <x v="2"/>
    <n v="-11290"/>
  </r>
  <r>
    <x v="8"/>
    <x v="23"/>
    <s v="Charlotte"/>
    <s v="Edwards"/>
    <x v="1"/>
    <n v="6600"/>
    <n v="15000"/>
    <n v="0"/>
    <x v="1"/>
    <n v="-8400"/>
  </r>
  <r>
    <x v="8"/>
    <x v="19"/>
    <s v="Sarah"/>
    <s v="Gibbs"/>
    <x v="1"/>
    <n v="8001"/>
    <n v="15000"/>
    <n v="0"/>
    <x v="1"/>
    <n v="-6999"/>
  </r>
  <r>
    <x v="8"/>
    <x v="24"/>
    <s v="Jonah"/>
    <s v="Seitz"/>
    <x v="1"/>
    <n v="8772"/>
    <n v="15000"/>
    <n v="0"/>
    <x v="0"/>
    <n v="-6228"/>
  </r>
  <r>
    <x v="8"/>
    <x v="24"/>
    <s v="Jonah"/>
    <s v="Seitz"/>
    <x v="1"/>
    <n v="14089.199999999999"/>
    <n v="15000"/>
    <n v="0"/>
    <x v="0"/>
    <n v="-910.80000000000109"/>
  </r>
  <r>
    <x v="8"/>
    <x v="4"/>
    <s v="Chloe"/>
    <s v="Fusaro"/>
    <x v="1"/>
    <n v="16702.400000000001"/>
    <n v="15000"/>
    <n v="1670.2400000000002"/>
    <x v="0"/>
    <n v="1702.4000000000015"/>
  </r>
  <r>
    <x v="8"/>
    <x v="4"/>
    <s v="Chloe"/>
    <s v="Fusaro"/>
    <x v="1"/>
    <n v="21216"/>
    <n v="15000"/>
    <n v="2121.6"/>
    <x v="0"/>
    <n v="6216"/>
  </r>
  <r>
    <x v="8"/>
    <x v="23"/>
    <s v="Charlotte"/>
    <s v="Edwards"/>
    <x v="1"/>
    <n v="21546"/>
    <n v="15000"/>
    <n v="2154.6"/>
    <x v="1"/>
    <n v="6546"/>
  </r>
  <r>
    <x v="8"/>
    <x v="23"/>
    <s v="Charlotte"/>
    <s v="Edwards"/>
    <x v="1"/>
    <n v="31186.6"/>
    <n v="15000"/>
    <n v="3118.66"/>
    <x v="1"/>
    <n v="16186.599999999999"/>
  </r>
  <r>
    <x v="8"/>
    <x v="4"/>
    <s v="Chloe"/>
    <s v="Fusaro"/>
    <x v="1"/>
    <n v="31999.200000000001"/>
    <n v="15000"/>
    <n v="3199.92"/>
    <x v="0"/>
    <n v="16999.2"/>
  </r>
  <r>
    <x v="8"/>
    <x v="23"/>
    <s v="Charlotte"/>
    <s v="Edwards"/>
    <x v="1"/>
    <n v="37520"/>
    <n v="15000"/>
    <n v="3752"/>
    <x v="0"/>
    <n v="22520"/>
  </r>
  <r>
    <x v="8"/>
    <x v="23"/>
    <s v="Charlotte"/>
    <s v="Edwards"/>
    <x v="1"/>
    <n v="41215.299999999996"/>
    <n v="15000"/>
    <n v="4121.53"/>
    <x v="2"/>
    <n v="26215.299999999996"/>
  </r>
  <r>
    <x v="8"/>
    <x v="9"/>
    <s v="Emily"/>
    <s v="Whelan"/>
    <x v="2"/>
    <n v="7008"/>
    <n v="15000"/>
    <n v="0"/>
    <x v="2"/>
    <n v="-7992"/>
  </r>
  <r>
    <x v="8"/>
    <x v="6"/>
    <s v="Olivia"/>
    <s v="Cheung"/>
    <x v="2"/>
    <n v="8099.6999999999989"/>
    <n v="15000"/>
    <n v="0"/>
    <x v="1"/>
    <n v="-6900.3000000000011"/>
  </r>
  <r>
    <x v="8"/>
    <x v="8"/>
    <s v="Annabel"/>
    <s v="Mettick"/>
    <x v="2"/>
    <n v="9840"/>
    <n v="15000"/>
    <n v="0"/>
    <x v="0"/>
    <n v="-5160"/>
  </r>
  <r>
    <x v="8"/>
    <x v="7"/>
    <s v="Jason"/>
    <s v="Jackaki"/>
    <x v="2"/>
    <n v="10218"/>
    <n v="15000"/>
    <n v="0"/>
    <x v="0"/>
    <n v="-4782"/>
  </r>
  <r>
    <x v="8"/>
    <x v="8"/>
    <s v="Annabel"/>
    <s v="Mettick"/>
    <x v="2"/>
    <n v="14311.2"/>
    <n v="15000"/>
    <n v="0"/>
    <x v="1"/>
    <n v="-688.79999999999927"/>
  </r>
  <r>
    <x v="8"/>
    <x v="8"/>
    <s v="Annabel"/>
    <s v="Mettick"/>
    <x v="2"/>
    <n v="14715.2"/>
    <n v="15000"/>
    <n v="0"/>
    <x v="0"/>
    <n v="-284.79999999999927"/>
  </r>
  <r>
    <x v="8"/>
    <x v="20"/>
    <s v="Cory"/>
    <s v="Goodwin"/>
    <x v="2"/>
    <n v="19147.8"/>
    <n v="15000"/>
    <n v="1914.78"/>
    <x v="0"/>
    <n v="4147.7999999999993"/>
  </r>
  <r>
    <x v="8"/>
    <x v="8"/>
    <s v="Annabel"/>
    <s v="Mettick"/>
    <x v="2"/>
    <n v="20760.300000000003"/>
    <n v="15000"/>
    <n v="2076.0300000000002"/>
    <x v="0"/>
    <n v="5760.3000000000029"/>
  </r>
  <r>
    <x v="8"/>
    <x v="20"/>
    <s v="Cory"/>
    <s v="Goodwin"/>
    <x v="2"/>
    <n v="24579.8"/>
    <n v="15000"/>
    <n v="2457.98"/>
    <x v="1"/>
    <n v="9579.7999999999993"/>
  </r>
  <r>
    <x v="8"/>
    <x v="20"/>
    <s v="Cory"/>
    <s v="Goodwin"/>
    <x v="2"/>
    <n v="25946.300000000003"/>
    <n v="15000"/>
    <n v="2594.6300000000006"/>
    <x v="2"/>
    <n v="10946.300000000003"/>
  </r>
  <r>
    <x v="8"/>
    <x v="6"/>
    <s v="Olivia"/>
    <s v="Cheung"/>
    <x v="2"/>
    <n v="30367.999999999996"/>
    <n v="15000"/>
    <n v="3036.7999999999997"/>
    <x v="0"/>
    <n v="15367.999999999996"/>
  </r>
  <r>
    <x v="8"/>
    <x v="9"/>
    <s v="Emily"/>
    <s v="Whelan"/>
    <x v="2"/>
    <n v="35640"/>
    <n v="15000"/>
    <n v="3564"/>
    <x v="1"/>
    <n v="20640"/>
  </r>
  <r>
    <x v="8"/>
    <x v="21"/>
    <s v="Tia"/>
    <s v="Cruise"/>
    <x v="3"/>
    <n v="7714"/>
    <n v="15000"/>
    <n v="0"/>
    <x v="1"/>
    <n v="-7286"/>
  </r>
  <r>
    <x v="8"/>
    <x v="10"/>
    <s v="Nina"/>
    <s v="McDonald"/>
    <x v="3"/>
    <n v="15152.399999999998"/>
    <n v="15000"/>
    <n v="1515.2399999999998"/>
    <x v="2"/>
    <n v="152.39999999999782"/>
  </r>
  <r>
    <x v="8"/>
    <x v="11"/>
    <s v="Ally"/>
    <s v="Bryant"/>
    <x v="3"/>
    <n v="16363.900000000001"/>
    <n v="15000"/>
    <n v="1636.3900000000003"/>
    <x v="1"/>
    <n v="1363.9000000000015"/>
  </r>
  <r>
    <x v="8"/>
    <x v="22"/>
    <m/>
    <m/>
    <x v="3"/>
    <n v="771.4"/>
    <n v="15000"/>
    <n v="0"/>
    <x v="1"/>
    <n v="-14228.6"/>
  </r>
  <r>
    <x v="8"/>
    <x v="16"/>
    <m/>
    <m/>
    <x v="3"/>
    <n v="1636.39"/>
    <n v="15000"/>
    <n v="0"/>
    <x v="1"/>
    <n v="-13363.61"/>
  </r>
  <r>
    <x v="8"/>
    <x v="14"/>
    <m/>
    <m/>
    <x v="3"/>
    <n v="1515.2399999999998"/>
    <n v="15000"/>
    <n v="0"/>
    <x v="2"/>
    <n v="-13484.76"/>
  </r>
  <r>
    <x v="9"/>
    <x v="18"/>
    <s v="Gordon"/>
    <s v="Beswick"/>
    <x v="0"/>
    <n v="3243.6000000000004"/>
    <n v="15000"/>
    <n v="0"/>
    <x v="1"/>
    <n v="-11756.4"/>
  </r>
  <r>
    <x v="9"/>
    <x v="0"/>
    <s v="Reza"/>
    <s v="Jafari"/>
    <x v="0"/>
    <n v="12633.599999999999"/>
    <n v="15000"/>
    <n v="0"/>
    <x v="0"/>
    <n v="-2366.4000000000015"/>
  </r>
  <r>
    <x v="9"/>
    <x v="18"/>
    <s v="Gordon"/>
    <s v="Beswick"/>
    <x v="0"/>
    <n v="12806.399999999998"/>
    <n v="15000"/>
    <n v="0"/>
    <x v="2"/>
    <n v="-2193.6000000000022"/>
  </r>
  <r>
    <x v="9"/>
    <x v="3"/>
    <s v="Derek"/>
    <s v="Godwin"/>
    <x v="0"/>
    <n v="20031.199999999997"/>
    <n v="15000"/>
    <n v="2003.12"/>
    <x v="2"/>
    <n v="5031.1999999999971"/>
  </r>
  <r>
    <x v="9"/>
    <x v="2"/>
    <s v="Ashley"/>
    <s v="Almanza"/>
    <x v="0"/>
    <n v="21485.200000000001"/>
    <n v="15000"/>
    <n v="2148.52"/>
    <x v="0"/>
    <n v="6485.2000000000007"/>
  </r>
  <r>
    <x v="9"/>
    <x v="1"/>
    <s v="Bryan"/>
    <s v="Maldonado"/>
    <x v="0"/>
    <n v="22607.200000000004"/>
    <n v="15000"/>
    <n v="2260.7200000000007"/>
    <x v="1"/>
    <n v="7607.2000000000044"/>
  </r>
  <r>
    <x v="9"/>
    <x v="4"/>
    <s v="Chloe"/>
    <s v="Fusaro"/>
    <x v="1"/>
    <n v="3035.1"/>
    <n v="15000"/>
    <n v="0"/>
    <x v="0"/>
    <n v="-11964.9"/>
  </r>
  <r>
    <x v="9"/>
    <x v="23"/>
    <s v="Charlotte"/>
    <s v="Edwards"/>
    <x v="1"/>
    <n v="6688"/>
    <n v="15000"/>
    <n v="0"/>
    <x v="0"/>
    <n v="-8312"/>
  </r>
  <r>
    <x v="9"/>
    <x v="4"/>
    <s v="Chloe"/>
    <s v="Fusaro"/>
    <x v="1"/>
    <n v="7024.2"/>
    <n v="15000"/>
    <n v="0"/>
    <x v="2"/>
    <n v="-7975.8"/>
  </r>
  <r>
    <x v="9"/>
    <x v="23"/>
    <s v="Charlotte"/>
    <s v="Edwards"/>
    <x v="1"/>
    <n v="7139.0000000000009"/>
    <n v="15000"/>
    <n v="0"/>
    <x v="1"/>
    <n v="-7860.9999999999991"/>
  </r>
  <r>
    <x v="9"/>
    <x v="24"/>
    <s v="Jonah"/>
    <s v="Seitz"/>
    <x v="1"/>
    <n v="10948"/>
    <n v="15000"/>
    <n v="0"/>
    <x v="0"/>
    <n v="-4052"/>
  </r>
  <r>
    <x v="9"/>
    <x v="24"/>
    <s v="Jonah"/>
    <s v="Seitz"/>
    <x v="1"/>
    <n v="10988.800000000001"/>
    <n v="15000"/>
    <n v="0"/>
    <x v="1"/>
    <n v="-4011.1999999999989"/>
  </r>
  <r>
    <x v="9"/>
    <x v="24"/>
    <s v="Jonah"/>
    <s v="Seitz"/>
    <x v="1"/>
    <n v="12306.6"/>
    <n v="15000"/>
    <n v="0"/>
    <x v="0"/>
    <n v="-2693.3999999999996"/>
  </r>
  <r>
    <x v="9"/>
    <x v="24"/>
    <s v="Jonah"/>
    <s v="Seitz"/>
    <x v="1"/>
    <n v="16077"/>
    <n v="15000"/>
    <n v="1607.7"/>
    <x v="0"/>
    <n v="1077"/>
  </r>
  <r>
    <x v="9"/>
    <x v="5"/>
    <s v="David"/>
    <s v="Wilkinson"/>
    <x v="1"/>
    <n v="19594"/>
    <n v="15000"/>
    <n v="1959.4"/>
    <x v="0"/>
    <n v="4594"/>
  </r>
  <r>
    <x v="9"/>
    <x v="4"/>
    <s v="Chloe"/>
    <s v="Fusaro"/>
    <x v="1"/>
    <n v="19946.199999999997"/>
    <n v="15000"/>
    <n v="1994.62"/>
    <x v="2"/>
    <n v="4946.1999999999971"/>
  </r>
  <r>
    <x v="9"/>
    <x v="19"/>
    <s v="Sarah"/>
    <s v="Gibbs"/>
    <x v="1"/>
    <n v="26773.4"/>
    <n v="15000"/>
    <n v="2677.34"/>
    <x v="2"/>
    <n v="11773.400000000001"/>
  </r>
  <r>
    <x v="9"/>
    <x v="24"/>
    <s v="Jonah"/>
    <s v="Seitz"/>
    <x v="1"/>
    <n v="28464.9"/>
    <n v="15000"/>
    <n v="2846.4900000000002"/>
    <x v="2"/>
    <n v="13464.900000000001"/>
  </r>
  <r>
    <x v="9"/>
    <x v="23"/>
    <s v="Charlotte"/>
    <s v="Edwards"/>
    <x v="1"/>
    <n v="37544.800000000003"/>
    <n v="15000"/>
    <n v="3754.4800000000005"/>
    <x v="1"/>
    <n v="22544.800000000003"/>
  </r>
  <r>
    <x v="9"/>
    <x v="24"/>
    <s v="Jonah"/>
    <s v="Seitz"/>
    <x v="1"/>
    <n v="40224.800000000003"/>
    <n v="15000"/>
    <n v="4022.4800000000005"/>
    <x v="1"/>
    <n v="25224.800000000003"/>
  </r>
  <r>
    <x v="9"/>
    <x v="5"/>
    <s v="David"/>
    <s v="Wilkinson"/>
    <x v="1"/>
    <n v="43591.8"/>
    <n v="15000"/>
    <n v="4359.18"/>
    <x v="1"/>
    <n v="28591.800000000003"/>
  </r>
  <r>
    <x v="9"/>
    <x v="7"/>
    <s v="Jason"/>
    <s v="Jackaki"/>
    <x v="2"/>
    <n v="4201.6000000000004"/>
    <n v="15000"/>
    <n v="0"/>
    <x v="0"/>
    <n v="-10798.4"/>
  </r>
  <r>
    <x v="9"/>
    <x v="6"/>
    <s v="Olivia"/>
    <s v="Cheung"/>
    <x v="2"/>
    <n v="15262.8"/>
    <n v="15000"/>
    <n v="1526.28"/>
    <x v="2"/>
    <n v="262.79999999999927"/>
  </r>
  <r>
    <x v="9"/>
    <x v="20"/>
    <s v="Cory"/>
    <s v="Goodwin"/>
    <x v="2"/>
    <n v="20790"/>
    <n v="15000"/>
    <n v="2079"/>
    <x v="0"/>
    <n v="5790"/>
  </r>
  <r>
    <x v="9"/>
    <x v="7"/>
    <s v="Jason"/>
    <s v="Jackaki"/>
    <x v="2"/>
    <n v="21878.5"/>
    <n v="15000"/>
    <n v="2187.85"/>
    <x v="1"/>
    <n v="6878.5"/>
  </r>
  <r>
    <x v="9"/>
    <x v="20"/>
    <s v="Cory"/>
    <s v="Goodwin"/>
    <x v="2"/>
    <n v="22136.800000000003"/>
    <n v="15000"/>
    <n v="2213.6800000000003"/>
    <x v="1"/>
    <n v="7136.8000000000029"/>
  </r>
  <r>
    <x v="9"/>
    <x v="20"/>
    <s v="Cory"/>
    <s v="Goodwin"/>
    <x v="2"/>
    <n v="23240.400000000001"/>
    <n v="15000"/>
    <n v="2324.0400000000004"/>
    <x v="0"/>
    <n v="8240.4000000000015"/>
  </r>
  <r>
    <x v="9"/>
    <x v="7"/>
    <s v="Jason"/>
    <s v="Jackaki"/>
    <x v="2"/>
    <n v="41989.599999999999"/>
    <n v="15000"/>
    <n v="4198.96"/>
    <x v="1"/>
    <n v="26989.599999999999"/>
  </r>
  <r>
    <x v="9"/>
    <x v="10"/>
    <s v="Nina"/>
    <s v="McDonald"/>
    <x v="3"/>
    <n v="2997.2"/>
    <n v="15000"/>
    <n v="0"/>
    <x v="1"/>
    <n v="-12002.8"/>
  </r>
  <r>
    <x v="9"/>
    <x v="21"/>
    <s v="Tia"/>
    <s v="Cruise"/>
    <x v="3"/>
    <n v="7195.9999999999991"/>
    <n v="15000"/>
    <n v="0"/>
    <x v="0"/>
    <n v="-7804.0000000000009"/>
  </r>
  <r>
    <x v="9"/>
    <x v="12"/>
    <s v="Josh"/>
    <s v="Sutherland"/>
    <x v="3"/>
    <n v="10595.2"/>
    <n v="15000"/>
    <n v="0"/>
    <x v="2"/>
    <n v="-4404.7999999999993"/>
  </r>
  <r>
    <x v="9"/>
    <x v="21"/>
    <s v="Tia"/>
    <s v="Cruise"/>
    <x v="3"/>
    <n v="10694.7"/>
    <n v="15000"/>
    <n v="0"/>
    <x v="2"/>
    <n v="-4305.2999999999993"/>
  </r>
  <r>
    <x v="9"/>
    <x v="12"/>
    <s v="Josh"/>
    <s v="Sutherland"/>
    <x v="3"/>
    <n v="14235.4"/>
    <n v="15000"/>
    <n v="0"/>
    <x v="2"/>
    <n v="-764.60000000000036"/>
  </r>
  <r>
    <x v="9"/>
    <x v="12"/>
    <s v="Josh"/>
    <s v="Sutherland"/>
    <x v="3"/>
    <n v="36530.199999999997"/>
    <n v="15000"/>
    <n v="3653.02"/>
    <x v="0"/>
    <n v="21530.199999999997"/>
  </r>
  <r>
    <x v="9"/>
    <x v="13"/>
    <s v="Spencer"/>
    <s v="Cruz"/>
    <x v="3"/>
    <n v="36896.199999999997"/>
    <n v="15000"/>
    <n v="3689.62"/>
    <x v="2"/>
    <n v="21896.199999999997"/>
  </r>
  <r>
    <x v="9"/>
    <x v="10"/>
    <s v="Nina"/>
    <s v="McDonald"/>
    <x v="3"/>
    <n v="41420.699999999997"/>
    <n v="15000"/>
    <n v="4142.07"/>
    <x v="1"/>
    <n v="26420.699999999997"/>
  </r>
  <r>
    <x v="9"/>
    <x v="14"/>
    <m/>
    <m/>
    <x v="3"/>
    <n v="4142.07"/>
    <n v="15000"/>
    <n v="0"/>
    <x v="1"/>
    <n v="-10857.93"/>
  </r>
  <r>
    <x v="9"/>
    <x v="22"/>
    <m/>
    <m/>
    <x v="3"/>
    <n v="1069.47"/>
    <n v="15000"/>
    <n v="0"/>
    <x v="2"/>
    <n v="-13930.53"/>
  </r>
  <r>
    <x v="9"/>
    <x v="17"/>
    <m/>
    <m/>
    <x v="3"/>
    <n v="1059.52"/>
    <n v="15000"/>
    <n v="0"/>
    <x v="2"/>
    <n v="-13940.48"/>
  </r>
  <r>
    <x v="9"/>
    <x v="17"/>
    <m/>
    <m/>
    <x v="3"/>
    <n v="1423.54"/>
    <n v="15000"/>
    <n v="0"/>
    <x v="2"/>
    <n v="-13576.46"/>
  </r>
  <r>
    <x v="9"/>
    <x v="17"/>
    <m/>
    <m/>
    <x v="3"/>
    <n v="3653.02"/>
    <n v="15000"/>
    <n v="0"/>
    <x v="0"/>
    <n v="-11346.98"/>
  </r>
  <r>
    <x v="9"/>
    <x v="22"/>
    <m/>
    <m/>
    <x v="3"/>
    <n v="719.59999999999991"/>
    <n v="15000"/>
    <n v="0"/>
    <x v="0"/>
    <n v="-14280.4"/>
  </r>
  <r>
    <x v="9"/>
    <x v="14"/>
    <m/>
    <m/>
    <x v="3"/>
    <n v="299.71999999999997"/>
    <n v="15000"/>
    <n v="0"/>
    <x v="1"/>
    <n v="-14700.28"/>
  </r>
  <r>
    <x v="9"/>
    <x v="15"/>
    <m/>
    <m/>
    <x v="3"/>
    <n v="3689.62"/>
    <n v="15000"/>
    <n v="0"/>
    <x v="2"/>
    <n v="-11310.380000000001"/>
  </r>
  <r>
    <x v="10"/>
    <x v="3"/>
    <s v="Derek"/>
    <s v="Godwin"/>
    <x v="0"/>
    <n v="5130"/>
    <n v="15000"/>
    <n v="0"/>
    <x v="0"/>
    <n v="-9870"/>
  </r>
  <r>
    <x v="10"/>
    <x v="2"/>
    <s v="Ashley"/>
    <s v="Almanza"/>
    <x v="0"/>
    <n v="8810.9"/>
    <n v="15000"/>
    <n v="0"/>
    <x v="1"/>
    <n v="-6189.1"/>
  </r>
  <r>
    <x v="10"/>
    <x v="18"/>
    <s v="Gordon"/>
    <s v="Beswick"/>
    <x v="0"/>
    <n v="16606"/>
    <n v="15000"/>
    <n v="1660.6000000000001"/>
    <x v="1"/>
    <n v="1606"/>
  </r>
  <r>
    <x v="10"/>
    <x v="3"/>
    <s v="Derek"/>
    <s v="Godwin"/>
    <x v="0"/>
    <n v="17766"/>
    <n v="15000"/>
    <n v="1776.6000000000001"/>
    <x v="1"/>
    <n v="2766"/>
  </r>
  <r>
    <x v="10"/>
    <x v="0"/>
    <s v="Reza"/>
    <s v="Jafari"/>
    <x v="0"/>
    <n v="20916"/>
    <n v="15000"/>
    <n v="2091.6"/>
    <x v="1"/>
    <n v="5916"/>
  </r>
  <r>
    <x v="10"/>
    <x v="0"/>
    <s v="Reza"/>
    <s v="Jafari"/>
    <x v="0"/>
    <n v="22396.5"/>
    <n v="15000"/>
    <n v="2239.65"/>
    <x v="2"/>
    <n v="7396.5"/>
  </r>
  <r>
    <x v="10"/>
    <x v="3"/>
    <s v="Derek"/>
    <s v="Godwin"/>
    <x v="0"/>
    <n v="25633.5"/>
    <n v="15000"/>
    <n v="2563.3500000000004"/>
    <x v="0"/>
    <n v="10633.5"/>
  </r>
  <r>
    <x v="10"/>
    <x v="0"/>
    <s v="Reza"/>
    <s v="Jafari"/>
    <x v="0"/>
    <n v="37374.399999999994"/>
    <n v="15000"/>
    <n v="3737.4399999999996"/>
    <x v="2"/>
    <n v="22374.399999999994"/>
  </r>
  <r>
    <x v="10"/>
    <x v="19"/>
    <s v="Sarah"/>
    <s v="Gibbs"/>
    <x v="1"/>
    <n v="9292.5"/>
    <n v="15000"/>
    <n v="0"/>
    <x v="0"/>
    <n v="-5707.5"/>
  </r>
  <r>
    <x v="10"/>
    <x v="5"/>
    <s v="David"/>
    <s v="Wilkinson"/>
    <x v="1"/>
    <n v="28761.599999999999"/>
    <n v="15000"/>
    <n v="2876.16"/>
    <x v="2"/>
    <n v="13761.599999999999"/>
  </r>
  <r>
    <x v="10"/>
    <x v="24"/>
    <s v="Jonah"/>
    <s v="Seitz"/>
    <x v="1"/>
    <n v="41932.799999999996"/>
    <n v="15000"/>
    <n v="4193.28"/>
    <x v="1"/>
    <n v="26932.799999999996"/>
  </r>
  <r>
    <x v="10"/>
    <x v="4"/>
    <s v="Chloe"/>
    <s v="Fusaro"/>
    <x v="1"/>
    <n v="42427"/>
    <n v="15000"/>
    <n v="4242.7"/>
    <x v="0"/>
    <n v="27427"/>
  </r>
  <r>
    <x v="10"/>
    <x v="19"/>
    <s v="Sarah"/>
    <s v="Gibbs"/>
    <x v="1"/>
    <n v="47510.400000000001"/>
    <n v="15000"/>
    <n v="4751.04"/>
    <x v="0"/>
    <n v="32510.400000000001"/>
  </r>
  <r>
    <x v="10"/>
    <x v="8"/>
    <s v="Annabel"/>
    <s v="Mettick"/>
    <x v="2"/>
    <n v="9006"/>
    <n v="15000"/>
    <n v="0"/>
    <x v="2"/>
    <n v="-5994"/>
  </r>
  <r>
    <x v="10"/>
    <x v="7"/>
    <s v="Jason"/>
    <s v="Jackaki"/>
    <x v="2"/>
    <n v="10573.5"/>
    <n v="15000"/>
    <n v="0"/>
    <x v="1"/>
    <n v="-4426.5"/>
  </r>
  <r>
    <x v="10"/>
    <x v="9"/>
    <s v="Emily"/>
    <s v="Whelan"/>
    <x v="2"/>
    <n v="13230"/>
    <n v="15000"/>
    <n v="0"/>
    <x v="0"/>
    <n v="-1770"/>
  </r>
  <r>
    <x v="10"/>
    <x v="6"/>
    <s v="Olivia"/>
    <s v="Cheung"/>
    <x v="2"/>
    <n v="15403.600000000002"/>
    <n v="15000"/>
    <n v="1540.3600000000004"/>
    <x v="0"/>
    <n v="403.60000000000218"/>
  </r>
  <r>
    <x v="10"/>
    <x v="8"/>
    <s v="Annabel"/>
    <s v="Mettick"/>
    <x v="2"/>
    <n v="16394.399999999998"/>
    <n v="15000"/>
    <n v="1639.4399999999998"/>
    <x v="0"/>
    <n v="1394.3999999999978"/>
  </r>
  <r>
    <x v="10"/>
    <x v="8"/>
    <s v="Annabel"/>
    <s v="Mettick"/>
    <x v="2"/>
    <n v="16606"/>
    <n v="15000"/>
    <n v="1660.6000000000001"/>
    <x v="2"/>
    <n v="1606"/>
  </r>
  <r>
    <x v="10"/>
    <x v="6"/>
    <s v="Olivia"/>
    <s v="Cheung"/>
    <x v="2"/>
    <n v="18452.599999999999"/>
    <n v="15000"/>
    <n v="1845.26"/>
    <x v="2"/>
    <n v="3452.5999999999985"/>
  </r>
  <r>
    <x v="10"/>
    <x v="7"/>
    <s v="Jason"/>
    <s v="Jackaki"/>
    <x v="2"/>
    <n v="20062.5"/>
    <n v="15000"/>
    <n v="2006.25"/>
    <x v="1"/>
    <n v="5062.5"/>
  </r>
  <r>
    <x v="10"/>
    <x v="20"/>
    <s v="Cory"/>
    <s v="Goodwin"/>
    <x v="2"/>
    <n v="22900.499999999996"/>
    <n v="15000"/>
    <n v="2290.0499999999997"/>
    <x v="1"/>
    <n v="7900.4999999999964"/>
  </r>
  <r>
    <x v="10"/>
    <x v="20"/>
    <s v="Cory"/>
    <s v="Goodwin"/>
    <x v="2"/>
    <n v="23057.999999999996"/>
    <n v="15000"/>
    <n v="2305.7999999999997"/>
    <x v="2"/>
    <n v="8057.9999999999964"/>
  </r>
  <r>
    <x v="10"/>
    <x v="8"/>
    <s v="Annabel"/>
    <s v="Mettick"/>
    <x v="2"/>
    <n v="37560"/>
    <n v="15000"/>
    <n v="3756"/>
    <x v="2"/>
    <n v="22560"/>
  </r>
  <r>
    <x v="10"/>
    <x v="7"/>
    <s v="Jason"/>
    <s v="Jackaki"/>
    <x v="2"/>
    <n v="38570"/>
    <n v="15000"/>
    <n v="3857"/>
    <x v="1"/>
    <n v="23570"/>
  </r>
  <r>
    <x v="10"/>
    <x v="6"/>
    <s v="Olivia"/>
    <s v="Cheung"/>
    <x v="2"/>
    <n v="39199.599999999999"/>
    <n v="15000"/>
    <n v="3919.96"/>
    <x v="2"/>
    <n v="24199.599999999999"/>
  </r>
  <r>
    <x v="10"/>
    <x v="12"/>
    <s v="Josh"/>
    <s v="Sutherland"/>
    <x v="3"/>
    <n v="6900"/>
    <n v="15000"/>
    <n v="0"/>
    <x v="0"/>
    <n v="-8100"/>
  </r>
  <r>
    <x v="10"/>
    <x v="13"/>
    <s v="Spencer"/>
    <s v="Cruz"/>
    <x v="3"/>
    <n v="9683"/>
    <n v="15000"/>
    <n v="0"/>
    <x v="2"/>
    <n v="-5317"/>
  </r>
  <r>
    <x v="10"/>
    <x v="11"/>
    <s v="Ally"/>
    <s v="Bryant"/>
    <x v="3"/>
    <n v="14302.9"/>
    <n v="15000"/>
    <n v="0"/>
    <x v="1"/>
    <n v="-697.10000000000036"/>
  </r>
  <r>
    <x v="10"/>
    <x v="10"/>
    <s v="Nina"/>
    <s v="McDonald"/>
    <x v="3"/>
    <n v="16806.400000000001"/>
    <n v="15000"/>
    <n v="1680.6400000000003"/>
    <x v="1"/>
    <n v="1806.4000000000015"/>
  </r>
  <r>
    <x v="10"/>
    <x v="21"/>
    <s v="Tia"/>
    <s v="Cruise"/>
    <x v="3"/>
    <n v="20797.200000000004"/>
    <n v="15000"/>
    <n v="2079.7200000000007"/>
    <x v="0"/>
    <n v="5797.2000000000044"/>
  </r>
  <r>
    <x v="10"/>
    <x v="13"/>
    <s v="Spencer"/>
    <s v="Cruz"/>
    <x v="3"/>
    <n v="26866"/>
    <n v="15000"/>
    <n v="2686.6000000000004"/>
    <x v="2"/>
    <n v="11866"/>
  </r>
  <r>
    <x v="10"/>
    <x v="14"/>
    <m/>
    <m/>
    <x v="3"/>
    <n v="1680.64"/>
    <n v="15000"/>
    <n v="0"/>
    <x v="1"/>
    <n v="-13319.36"/>
  </r>
  <r>
    <x v="10"/>
    <x v="17"/>
    <m/>
    <m/>
    <x v="3"/>
    <n v="690"/>
    <n v="15000"/>
    <n v="0"/>
    <x v="0"/>
    <n v="-14310"/>
  </r>
  <r>
    <x v="10"/>
    <x v="16"/>
    <m/>
    <m/>
    <x v="3"/>
    <n v="1430.29"/>
    <n v="15000"/>
    <n v="0"/>
    <x v="1"/>
    <n v="-13569.71"/>
  </r>
  <r>
    <x v="10"/>
    <x v="22"/>
    <m/>
    <m/>
    <x v="3"/>
    <n v="2079.7200000000003"/>
    <n v="15000"/>
    <n v="0"/>
    <x v="0"/>
    <n v="-12920.279999999999"/>
  </r>
  <r>
    <x v="10"/>
    <x v="15"/>
    <m/>
    <m/>
    <x v="3"/>
    <n v="2686.6"/>
    <n v="15000"/>
    <n v="0"/>
    <x v="2"/>
    <n v="-12313.4"/>
  </r>
  <r>
    <x v="10"/>
    <x v="15"/>
    <m/>
    <m/>
    <x v="3"/>
    <n v="968.3"/>
    <n v="15000"/>
    <n v="0"/>
    <x v="2"/>
    <n v="-14031.7"/>
  </r>
  <r>
    <x v="11"/>
    <x v="3"/>
    <s v="Derek"/>
    <s v="Godwin"/>
    <x v="0"/>
    <n v="3817.9999999999995"/>
    <n v="15000"/>
    <n v="0"/>
    <x v="1"/>
    <n v="-11182"/>
  </r>
  <r>
    <x v="11"/>
    <x v="0"/>
    <s v="Reza"/>
    <s v="Jafari"/>
    <x v="0"/>
    <n v="8683.1999999999989"/>
    <n v="15000"/>
    <n v="0"/>
    <x v="0"/>
    <n v="-6316.8000000000011"/>
  </r>
  <r>
    <x v="11"/>
    <x v="2"/>
    <s v="Ashley"/>
    <s v="Almanza"/>
    <x v="0"/>
    <n v="11210"/>
    <n v="15000"/>
    <n v="0"/>
    <x v="2"/>
    <n v="-3790"/>
  </r>
  <r>
    <x v="11"/>
    <x v="18"/>
    <s v="Gordon"/>
    <s v="Beswick"/>
    <x v="0"/>
    <n v="12765.2"/>
    <n v="15000"/>
    <n v="0"/>
    <x v="2"/>
    <n v="-2234.7999999999993"/>
  </r>
  <r>
    <x v="11"/>
    <x v="3"/>
    <s v="Derek"/>
    <s v="Godwin"/>
    <x v="0"/>
    <n v="15921.999999999998"/>
    <n v="15000"/>
    <n v="1592.1999999999998"/>
    <x v="2"/>
    <n v="921.99999999999818"/>
  </r>
  <r>
    <x v="11"/>
    <x v="18"/>
    <s v="Gordon"/>
    <s v="Beswick"/>
    <x v="0"/>
    <n v="31970.799999999999"/>
    <n v="15000"/>
    <n v="3197.08"/>
    <x v="1"/>
    <n v="16970.8"/>
  </r>
  <r>
    <x v="11"/>
    <x v="2"/>
    <s v="Ashley"/>
    <s v="Almanza"/>
    <x v="0"/>
    <n v="41520"/>
    <n v="15000"/>
    <n v="4152"/>
    <x v="1"/>
    <n v="26520"/>
  </r>
  <r>
    <x v="11"/>
    <x v="2"/>
    <s v="Ashley"/>
    <s v="Almanza"/>
    <x v="0"/>
    <n v="45800.999999999993"/>
    <n v="15000"/>
    <n v="4580.0999999999995"/>
    <x v="0"/>
    <n v="30800.999999999993"/>
  </r>
  <r>
    <x v="11"/>
    <x v="5"/>
    <s v="David"/>
    <s v="Wilkinson"/>
    <x v="1"/>
    <n v="7721.5999999999995"/>
    <n v="15000"/>
    <n v="0"/>
    <x v="1"/>
    <n v="-7278.4000000000005"/>
  </r>
  <r>
    <x v="11"/>
    <x v="24"/>
    <s v="Jonah"/>
    <s v="Seitz"/>
    <x v="1"/>
    <n v="8925.7000000000007"/>
    <n v="15000"/>
    <n v="0"/>
    <x v="1"/>
    <n v="-6074.2999999999993"/>
  </r>
  <r>
    <x v="11"/>
    <x v="24"/>
    <s v="Jonah"/>
    <s v="Seitz"/>
    <x v="1"/>
    <n v="15802.6"/>
    <n v="15000"/>
    <n v="1580.2600000000002"/>
    <x v="2"/>
    <n v="802.60000000000036"/>
  </r>
  <r>
    <x v="11"/>
    <x v="19"/>
    <s v="Sarah"/>
    <s v="Gibbs"/>
    <x v="1"/>
    <n v="21103.3"/>
    <n v="15000"/>
    <n v="2110.33"/>
    <x v="2"/>
    <n v="6103.2999999999993"/>
  </r>
  <r>
    <x v="11"/>
    <x v="19"/>
    <s v="Sarah"/>
    <s v="Gibbs"/>
    <x v="1"/>
    <n v="22351.100000000002"/>
    <n v="15000"/>
    <n v="2235.11"/>
    <x v="2"/>
    <n v="7351.1000000000022"/>
  </r>
  <r>
    <x v="11"/>
    <x v="24"/>
    <s v="Jonah"/>
    <s v="Seitz"/>
    <x v="1"/>
    <n v="43974"/>
    <n v="15000"/>
    <n v="4397.4000000000005"/>
    <x v="1"/>
    <n v="28974"/>
  </r>
  <r>
    <x v="11"/>
    <x v="8"/>
    <s v="Annabel"/>
    <s v="Mettick"/>
    <x v="2"/>
    <n v="8082.7999999999993"/>
    <n v="15000"/>
    <n v="0"/>
    <x v="1"/>
    <n v="-6917.2000000000007"/>
  </r>
  <r>
    <x v="11"/>
    <x v="7"/>
    <s v="Jason"/>
    <s v="Jackaki"/>
    <x v="2"/>
    <n v="9826.4"/>
    <n v="15000"/>
    <n v="0"/>
    <x v="2"/>
    <n v="-5173.6000000000004"/>
  </r>
  <r>
    <x v="11"/>
    <x v="20"/>
    <s v="Cory"/>
    <s v="Goodwin"/>
    <x v="2"/>
    <n v="12328"/>
    <n v="15000"/>
    <n v="0"/>
    <x v="0"/>
    <n v="-2672"/>
  </r>
  <r>
    <x v="11"/>
    <x v="8"/>
    <s v="Annabel"/>
    <s v="Mettick"/>
    <x v="2"/>
    <n v="24544"/>
    <n v="15000"/>
    <n v="2454.4"/>
    <x v="0"/>
    <n v="9544"/>
  </r>
  <r>
    <x v="11"/>
    <x v="6"/>
    <s v="Olivia"/>
    <s v="Cheung"/>
    <x v="2"/>
    <n v="27350.400000000001"/>
    <n v="15000"/>
    <n v="2735.0400000000004"/>
    <x v="2"/>
    <n v="12350.400000000001"/>
  </r>
  <r>
    <x v="11"/>
    <x v="9"/>
    <s v="Emily"/>
    <s v="Whelan"/>
    <x v="2"/>
    <n v="28845"/>
    <n v="15000"/>
    <n v="2884.5"/>
    <x v="0"/>
    <n v="13845"/>
  </r>
  <r>
    <x v="11"/>
    <x v="6"/>
    <s v="Olivia"/>
    <s v="Cheung"/>
    <x v="2"/>
    <n v="43593.599999999999"/>
    <n v="15000"/>
    <n v="4359.3599999999997"/>
    <x v="0"/>
    <n v="28593.599999999999"/>
  </r>
  <r>
    <x v="11"/>
    <x v="13"/>
    <s v="Spencer"/>
    <s v="Cruz"/>
    <x v="3"/>
    <n v="7009.2000000000007"/>
    <n v="15000"/>
    <n v="0"/>
    <x v="0"/>
    <n v="-7990.7999999999993"/>
  </r>
  <r>
    <x v="11"/>
    <x v="12"/>
    <s v="Josh"/>
    <s v="Sutherland"/>
    <x v="3"/>
    <n v="7088.9"/>
    <n v="15000"/>
    <n v="0"/>
    <x v="1"/>
    <n v="-7911.1"/>
  </r>
  <r>
    <x v="11"/>
    <x v="13"/>
    <s v="Spencer"/>
    <s v="Cruz"/>
    <x v="3"/>
    <n v="8095.5"/>
    <n v="15000"/>
    <n v="0"/>
    <x v="1"/>
    <n v="-6904.5"/>
  </r>
  <r>
    <x v="11"/>
    <x v="10"/>
    <s v="Nina"/>
    <s v="McDonald"/>
    <x v="3"/>
    <n v="8914.5"/>
    <n v="15000"/>
    <n v="0"/>
    <x v="1"/>
    <n v="-6085.5"/>
  </r>
  <r>
    <x v="11"/>
    <x v="15"/>
    <m/>
    <m/>
    <x v="3"/>
    <n v="700.92000000000007"/>
    <n v="15000"/>
    <n v="0"/>
    <x v="0"/>
    <n v="-14299.08"/>
  </r>
  <r>
    <x v="11"/>
    <x v="14"/>
    <m/>
    <m/>
    <x v="3"/>
    <n v="891.44999999999993"/>
    <n v="15000"/>
    <n v="0"/>
    <x v="1"/>
    <n v="-14108.55"/>
  </r>
  <r>
    <x v="11"/>
    <x v="17"/>
    <m/>
    <m/>
    <x v="3"/>
    <n v="708.89"/>
    <n v="15000"/>
    <n v="0"/>
    <x v="1"/>
    <n v="-14291.11"/>
  </r>
  <r>
    <x v="11"/>
    <x v="15"/>
    <m/>
    <m/>
    <x v="3"/>
    <n v="809.55"/>
    <n v="15000"/>
    <n v="0"/>
    <x v="1"/>
    <n v="-14190.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6F7B1A-E405-47EC-BCD5-8A6C3D0A47EE}" name="PivotTable3"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16" firstHeaderRow="0" firstDataRow="1" firstDataCol="1" rowPageCount="1" colPageCount="1"/>
  <pivotFields count="10">
    <pivotField axis="axisRow" showAll="0" sumSubtotal="1">
      <items count="25">
        <item m="1" x="19"/>
        <item m="1" x="14"/>
        <item m="1" x="13"/>
        <item m="1" x="21"/>
        <item m="1" x="22"/>
        <item m="1" x="12"/>
        <item m="1" x="23"/>
        <item m="1" x="15"/>
        <item m="1" x="17"/>
        <item m="1" x="16"/>
        <item m="1" x="18"/>
        <item m="1" x="20"/>
        <item x="0"/>
        <item x="1"/>
        <item x="2"/>
        <item x="3"/>
        <item x="4"/>
        <item x="5"/>
        <item x="6"/>
        <item x="7"/>
        <item x="8"/>
        <item x="9"/>
        <item x="10"/>
        <item x="11"/>
        <item t="sum"/>
      </items>
    </pivotField>
    <pivotField showAll="0">
      <items count="26">
        <item x="16"/>
        <item x="11"/>
        <item x="8"/>
        <item x="2"/>
        <item x="1"/>
        <item x="23"/>
        <item x="4"/>
        <item x="20"/>
        <item x="5"/>
        <item x="3"/>
        <item x="9"/>
        <item x="18"/>
        <item x="7"/>
        <item x="24"/>
        <item x="17"/>
        <item x="12"/>
        <item x="14"/>
        <item x="10"/>
        <item x="6"/>
        <item x="0"/>
        <item x="19"/>
        <item x="15"/>
        <item x="13"/>
        <item x="22"/>
        <item x="21"/>
        <item t="default"/>
      </items>
    </pivotField>
    <pivotField showAll="0"/>
    <pivotField showAll="0"/>
    <pivotField showAll="0">
      <items count="5">
        <item x="0"/>
        <item x="1"/>
        <item x="2"/>
        <item x="3"/>
        <item t="default"/>
      </items>
    </pivotField>
    <pivotField dataField="1" numFmtId="166" showAll="0"/>
    <pivotField numFmtId="166" showAll="0"/>
    <pivotField numFmtId="166" showAll="0"/>
    <pivotField axis="axisPage" multipleItemSelectionAllowed="1" showAll="0">
      <items count="4">
        <item x="0"/>
        <item x="1"/>
        <item x="2"/>
        <item t="default"/>
      </items>
    </pivotField>
    <pivotField numFmtId="166" showAll="0"/>
  </pivotFields>
  <rowFields count="1">
    <field x="0"/>
  </rowFields>
  <rowItems count="13">
    <i>
      <x v="12"/>
    </i>
    <i>
      <x v="13"/>
    </i>
    <i>
      <x v="14"/>
    </i>
    <i>
      <x v="15"/>
    </i>
    <i>
      <x v="16"/>
    </i>
    <i>
      <x v="17"/>
    </i>
    <i>
      <x v="18"/>
    </i>
    <i>
      <x v="19"/>
    </i>
    <i>
      <x v="20"/>
    </i>
    <i>
      <x v="21"/>
    </i>
    <i>
      <x v="22"/>
    </i>
    <i>
      <x v="23"/>
    </i>
    <i t="grand">
      <x/>
    </i>
  </rowItems>
  <colFields count="1">
    <field x="-2"/>
  </colFields>
  <colItems count="2">
    <i>
      <x/>
    </i>
    <i i="1">
      <x v="1"/>
    </i>
  </colItems>
  <pageFields count="1">
    <pageField fld="8" hier="-1"/>
  </pageFields>
  <dataFields count="2">
    <dataField name="Sales Totals" fld="5" baseField="0" baseItem="12" numFmtId="166"/>
    <dataField name="% of Grand Total" fld="5" showDataAs="percentOfTotal" baseField="0" baseItem="12" numFmtId="10"/>
  </dataFields>
  <formats count="3">
    <format dxfId="14">
      <pivotArea dataOnly="0" labelOnly="1" fieldPosition="0">
        <references count="1">
          <reference field="0" count="0"/>
        </references>
      </pivotArea>
    </format>
    <format dxfId="13">
      <pivotArea outline="0" collapsedLevelsAreSubtotals="1" fieldPosition="0"/>
    </format>
    <format dxfId="12">
      <pivotArea outline="0" fieldPosition="0">
        <references count="1">
          <reference field="4294967294" count="1">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F0C7955A-2B96-4F94-8EE7-57B02A853EE5}" sourceName="Employee">
  <pivotTables>
    <pivotTable tabId="8" name="PivotTable3"/>
  </pivotTables>
  <data>
    <tabular pivotCacheId="730162087">
      <items count="25">
        <i x="16" s="1"/>
        <i x="11" s="1"/>
        <i x="8" s="1"/>
        <i x="2" s="1"/>
        <i x="1" s="1"/>
        <i x="23" s="1"/>
        <i x="4" s="1"/>
        <i x="20" s="1"/>
        <i x="5" s="1"/>
        <i x="3" s="1"/>
        <i x="9" s="1"/>
        <i x="18" s="1"/>
        <i x="7" s="1"/>
        <i x="24" s="1"/>
        <i x="17" s="1"/>
        <i x="12" s="1"/>
        <i x="14" s="1"/>
        <i x="10" s="1"/>
        <i x="6" s="1"/>
        <i x="0" s="1"/>
        <i x="19" s="1"/>
        <i x="15" s="1"/>
        <i x="13" s="1"/>
        <i x="22"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Area" xr10:uid="{4C00A44F-2BD8-4400-8340-7FE51A454040}" sourceName="Sales Area">
  <pivotTables>
    <pivotTable tabId="8" name="PivotTable3"/>
  </pivotTables>
  <data>
    <tabular pivotCacheId="730162087">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26C76235-FE23-45F5-A965-E4CCA28D1C05}" cache="Slicer_Employee" caption="Employee" style="SlicerStyleDark1" rowHeight="234950"/>
  <slicer name="Sales Area" xr10:uid="{1367AA8A-B94B-4C6B-91C5-DA031C06B39F}" cache="Slicer_Sales_Area" caption="Sales Area"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49B559-3D7A-45F2-962C-9F1BD0673B18}" name="Sales_Data" displayName="Sales_Data" ref="A1:J489" totalsRowCount="1" headerRowDxfId="35" dataDxfId="36">
  <autoFilter ref="A1:J488" xr:uid="{9E49B559-3D7A-45F2-962C-9F1BD0673B18}"/>
  <sortState xmlns:xlrd2="http://schemas.microsoft.com/office/spreadsheetml/2017/richdata2" ref="A2:J488">
    <sortCondition ref="A1:A488"/>
  </sortState>
  <tableColumns count="10">
    <tableColumn id="1" xr3:uid="{380A6DF5-C592-4275-8795-3EA059D15C23}" name="Month" totalsRowLabel="Total" dataDxfId="34" totalsRowDxfId="24"/>
    <tableColumn id="2" xr3:uid="{9DB8D639-E3D4-4555-AC24-88BE3644004B}" name="Employee" dataDxfId="33" totalsRowDxfId="23"/>
    <tableColumn id="3" xr3:uid="{A684E729-5762-42E2-BF2A-45F6A521773E}" name="First Name" dataDxfId="32" totalsRowDxfId="22"/>
    <tableColumn id="4" xr3:uid="{0011FB68-07D0-42D2-850B-45268DFD2D84}" name="Last Name" dataDxfId="31" totalsRowDxfId="21"/>
    <tableColumn id="5" xr3:uid="{7BB72842-20AD-464B-BE38-CD9BC032C664}" name="Sales Area" dataDxfId="30" totalsRowDxfId="20"/>
    <tableColumn id="6" xr3:uid="{C6157107-1317-4738-BADC-4CC78BC21874}" name="Sales Amount" totalsRowFunction="sum" dataDxfId="29" totalsRowDxfId="19"/>
    <tableColumn id="7" xr3:uid="{E3D90CA8-4017-4B3C-B7BB-A6BADABC927E}" name="Target" dataDxfId="28" totalsRowDxfId="18"/>
    <tableColumn id="8" xr3:uid="{C808B1E6-24AF-492C-A106-1FBF00B8FBE7}" name="Commission" totalsRowFunction="sum" dataDxfId="27" totalsRowDxfId="17">
      <calculatedColumnFormula>IF($G2&lt;$F2,$L$1*$F2,0)</calculatedColumnFormula>
    </tableColumn>
    <tableColumn id="9" xr3:uid="{D0E05EE5-20A3-41E1-AC47-CD0A09EA444F}" name="Payment Type" dataDxfId="26" totalsRowDxfId="16"/>
    <tableColumn id="10" xr3:uid="{2F5D1A0E-9730-453A-B997-958C03587D00}" name="Over/Under" dataDxfId="25" totalsRowDxfId="15">
      <calculatedColumnFormula>Sales_Data[[#This Row],[Sales Amount]]-Sales_Data[[#This Row],[Target]]</calculatedColumnFormula>
    </tableColum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4B448A-776D-4282-85CC-012B41BE1C87}" name="New_Staff" displayName="New_Staff" ref="A1:E21" totalsRowShown="0" headerRowDxfId="11" dataDxfId="8">
  <autoFilter ref="A1:E21" xr:uid="{B84B448A-776D-4282-85CC-012B41BE1C87}"/>
  <tableColumns count="5">
    <tableColumn id="1" xr3:uid="{A644E6F3-6304-4CF0-B612-463930A714AF}" name="Name" dataDxfId="10"/>
    <tableColumn id="2" xr3:uid="{091B2143-92D8-48BC-9275-6F60E001B8D2}" name="Payroll Code" dataDxfId="9"/>
    <tableColumn id="3" xr3:uid="{52184C8A-158C-4D7D-A553-CA97647676C7}" name="First Name" dataDxfId="7">
      <calculatedColumnFormula>PROPER(LEFT($A2,FIND("_",$A2,1)-1))</calculatedColumnFormula>
    </tableColumn>
    <tableColumn id="4" xr3:uid="{33E06901-2093-490E-A0D8-22D8840751FF}" name="Last Name" dataDxfId="6">
      <calculatedColumnFormula>PROPER(RIGHT($A2,(LEN($A2)-FIND("_",$A2,1))))</calculatedColumnFormula>
    </tableColumn>
    <tableColumn id="5" xr3:uid="{06BF9447-16B6-4799-82ED-B106B69514A6}" name="Area" dataDxfId="5">
      <calculatedColumnFormula>LEFT($B2,2)</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image" Target="../media/image1.png"/></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CFD5A-F801-4174-8594-AC2081F7B81A}">
  <dimension ref="B2:I16"/>
  <sheetViews>
    <sheetView workbookViewId="0">
      <selection activeCell="I12" sqref="I12"/>
    </sheetView>
  </sheetViews>
  <sheetFormatPr defaultRowHeight="14.4" x14ac:dyDescent="0.3"/>
  <cols>
    <col min="3" max="3" width="15.21875" bestFit="1" customWidth="1"/>
    <col min="4" max="4" width="18.44140625" bestFit="1" customWidth="1"/>
    <col min="5" max="5" width="8.21875" bestFit="1" customWidth="1"/>
  </cols>
  <sheetData>
    <row r="2" spans="2:9" ht="46.2" x14ac:dyDescent="0.3">
      <c r="B2" s="31" t="s">
        <v>145</v>
      </c>
      <c r="C2" s="31"/>
      <c r="D2" s="31"/>
      <c r="E2" s="31"/>
      <c r="F2" s="31"/>
      <c r="G2" s="31"/>
      <c r="H2" s="31"/>
    </row>
    <row r="7" spans="2:9" ht="28.8" x14ac:dyDescent="0.4">
      <c r="C7" s="27" t="s">
        <v>146</v>
      </c>
      <c r="D7" s="27"/>
      <c r="E7" s="32"/>
    </row>
    <row r="8" spans="2:9" ht="21" x14ac:dyDescent="0.4">
      <c r="C8" s="32"/>
      <c r="D8" s="28" t="s">
        <v>147</v>
      </c>
      <c r="E8" s="33"/>
      <c r="I8" s="30"/>
    </row>
    <row r="9" spans="2:9" ht="21" x14ac:dyDescent="0.4">
      <c r="C9" s="32"/>
      <c r="D9" s="29" t="s">
        <v>148</v>
      </c>
      <c r="E9" s="34"/>
    </row>
    <row r="10" spans="2:9" ht="21" x14ac:dyDescent="0.4">
      <c r="C10" s="32"/>
      <c r="D10" s="33"/>
      <c r="E10" s="28" t="s">
        <v>10</v>
      </c>
    </row>
    <row r="11" spans="2:9" ht="21" x14ac:dyDescent="0.4">
      <c r="C11" s="32"/>
      <c r="D11" s="33"/>
      <c r="E11" s="28" t="s">
        <v>33</v>
      </c>
    </row>
    <row r="12" spans="2:9" ht="21" x14ac:dyDescent="0.4">
      <c r="C12" s="32"/>
      <c r="D12" s="33"/>
      <c r="E12" s="28" t="s">
        <v>26</v>
      </c>
    </row>
    <row r="13" spans="2:9" ht="21" x14ac:dyDescent="0.4">
      <c r="C13" s="32"/>
      <c r="D13" s="34"/>
      <c r="E13" s="28" t="s">
        <v>22</v>
      </c>
    </row>
    <row r="14" spans="2:9" ht="21" x14ac:dyDescent="0.4">
      <c r="C14" s="32"/>
      <c r="D14" s="28" t="s">
        <v>149</v>
      </c>
      <c r="E14" s="33"/>
    </row>
    <row r="15" spans="2:9" ht="21" x14ac:dyDescent="0.4">
      <c r="C15" s="32"/>
      <c r="D15" s="28" t="s">
        <v>150</v>
      </c>
      <c r="E15" s="33"/>
    </row>
    <row r="16" spans="2:9" ht="21" x14ac:dyDescent="0.4">
      <c r="C16" s="32"/>
      <c r="D16" s="28" t="s">
        <v>151</v>
      </c>
      <c r="E16" s="33"/>
    </row>
  </sheetData>
  <sortState xmlns:xlrd2="http://schemas.microsoft.com/office/spreadsheetml/2017/richdata2" ref="C9:E16">
    <sortCondition ref="E10:E16"/>
  </sortState>
  <mergeCells count="2">
    <mergeCell ref="B2:H2"/>
    <mergeCell ref="C7:D7"/>
  </mergeCells>
  <hyperlinks>
    <hyperlink ref="D8" location="'All Sales'!A1" tooltip="All sales" display="All sales" xr:uid="{CB954F18-C503-4A28-8A5D-FEE9534AC254}"/>
    <hyperlink ref="E11" location="North!A1" tooltip="North" display="North" xr:uid="{7E883151-F0B5-40DF-8DCB-0D4620DB70AB}"/>
    <hyperlink ref="E12" location="South!A1" tooltip="South" display="South" xr:uid="{4B41EB45-37C3-42F3-AE24-13B2D43F7F71}"/>
    <hyperlink ref="E10" location="East!A1" tooltip="East" display="East" xr:uid="{6247C798-A150-49B8-9633-DEAFD200BE3C}"/>
    <hyperlink ref="E13" location="West!A1" tooltip="West" display="West" xr:uid="{8A0A17D7-9EBA-4FF5-A009-0D8CBAE32FFC}"/>
    <hyperlink ref="D14" location="Chart!A1" tooltip="Chart" display="Chart" xr:uid="{AFAC2587-AF44-4159-A86F-689E71FE0357}"/>
    <hyperlink ref="D15" location="'Sales Analysis'!A1" tooltip="Sales Analysis" display="Sales Analysis" xr:uid="{972C6EF2-BF90-4C54-843A-802B62929C67}"/>
    <hyperlink ref="D16" location="'New Staff'!A1" tooltip="New Staff" display="New Staff" xr:uid="{7C8B1E42-4499-4E71-818A-DBB58FD1A617}"/>
  </hyperlinks>
  <pageMargins left="0.7" right="0.7" top="0.75" bottom="0.75" header="0.3" footer="0.3"/>
  <pictur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3DA9A-7FE9-4141-B911-733AF89C5B25}">
  <dimension ref="A1:H21"/>
  <sheetViews>
    <sheetView tabSelected="1" topLeftCell="C1" workbookViewId="0">
      <selection activeCell="H23" sqref="H23"/>
    </sheetView>
  </sheetViews>
  <sheetFormatPr defaultRowHeight="14.4" x14ac:dyDescent="0.3"/>
  <cols>
    <col min="1" max="1" width="18.88671875" hidden="1" customWidth="1"/>
    <col min="2" max="2" width="13.77734375" hidden="1" customWidth="1"/>
    <col min="3" max="3" width="12.109375" bestFit="1" customWidth="1"/>
    <col min="4" max="4" width="12" bestFit="1" customWidth="1"/>
    <col min="5" max="5" width="7.109375" bestFit="1" customWidth="1"/>
    <col min="8" max="8" width="25.88671875" bestFit="1" customWidth="1"/>
  </cols>
  <sheetData>
    <row r="1" spans="1:8" x14ac:dyDescent="0.3">
      <c r="A1" s="23" t="s">
        <v>103</v>
      </c>
      <c r="B1" s="23" t="s">
        <v>104</v>
      </c>
      <c r="C1" s="25" t="s">
        <v>2</v>
      </c>
      <c r="D1" s="25" t="s">
        <v>3</v>
      </c>
      <c r="E1" s="25" t="s">
        <v>95</v>
      </c>
    </row>
    <row r="2" spans="1:8" x14ac:dyDescent="0.3">
      <c r="A2" s="24" t="s">
        <v>105</v>
      </c>
      <c r="B2" s="24" t="s">
        <v>106</v>
      </c>
      <c r="C2" s="24" t="str">
        <f t="shared" ref="C2:C21" si="0">PROPER(LEFT($A2,FIND("_",$A2,1)-1))</f>
        <v>Brittany</v>
      </c>
      <c r="D2" s="24" t="str">
        <f t="shared" ref="D2:D21" si="1">PROPER(RIGHT($A2,(LEN($A2)-FIND("_",$A2,1))))</f>
        <v>Gault</v>
      </c>
      <c r="E2" s="24" t="str">
        <f t="shared" ref="E2:E21" si="2">LEFT($B2,2)</f>
        <v>NE</v>
      </c>
    </row>
    <row r="3" spans="1:8" x14ac:dyDescent="0.3">
      <c r="A3" s="24" t="s">
        <v>107</v>
      </c>
      <c r="B3" s="24" t="s">
        <v>108</v>
      </c>
      <c r="C3" s="24" t="str">
        <f t="shared" si="0"/>
        <v>Nicole</v>
      </c>
      <c r="D3" s="24" t="str">
        <f t="shared" si="1"/>
        <v>Maier</v>
      </c>
      <c r="E3" s="24" t="str">
        <f t="shared" si="2"/>
        <v>NE</v>
      </c>
    </row>
    <row r="4" spans="1:8" ht="21" x14ac:dyDescent="0.4">
      <c r="A4" s="24" t="s">
        <v>109</v>
      </c>
      <c r="B4" s="24" t="s">
        <v>110</v>
      </c>
      <c r="C4" s="24" t="str">
        <f t="shared" si="0"/>
        <v>Clay</v>
      </c>
      <c r="D4" s="24" t="str">
        <f t="shared" si="1"/>
        <v>Corbin</v>
      </c>
      <c r="E4" s="24" t="str">
        <f t="shared" si="2"/>
        <v>NE</v>
      </c>
      <c r="H4" s="26" t="s">
        <v>152</v>
      </c>
    </row>
    <row r="5" spans="1:8" x14ac:dyDescent="0.3">
      <c r="A5" s="24" t="s">
        <v>111</v>
      </c>
      <c r="B5" s="24" t="s">
        <v>112</v>
      </c>
      <c r="C5" s="24" t="str">
        <f t="shared" si="0"/>
        <v>Ashley</v>
      </c>
      <c r="D5" s="24" t="str">
        <f t="shared" si="1"/>
        <v>Delange</v>
      </c>
      <c r="E5" s="24" t="str">
        <f t="shared" si="2"/>
        <v>NE</v>
      </c>
    </row>
    <row r="6" spans="1:8" x14ac:dyDescent="0.3">
      <c r="A6" s="24" t="s">
        <v>113</v>
      </c>
      <c r="B6" s="24" t="s">
        <v>114</v>
      </c>
      <c r="C6" s="24" t="str">
        <f t="shared" si="0"/>
        <v>Jennifer</v>
      </c>
      <c r="D6" s="24" t="str">
        <f t="shared" si="1"/>
        <v>Vazquez</v>
      </c>
      <c r="E6" s="24" t="str">
        <f t="shared" si="2"/>
        <v>NE</v>
      </c>
    </row>
    <row r="7" spans="1:8" x14ac:dyDescent="0.3">
      <c r="A7" s="24" t="s">
        <v>115</v>
      </c>
      <c r="B7" s="24" t="s">
        <v>116</v>
      </c>
      <c r="C7" s="24" t="str">
        <f t="shared" si="0"/>
        <v>Manny</v>
      </c>
      <c r="D7" s="24" t="str">
        <f t="shared" si="1"/>
        <v>Webster</v>
      </c>
      <c r="E7" s="24" t="str">
        <f t="shared" si="2"/>
        <v>NW</v>
      </c>
    </row>
    <row r="8" spans="1:8" x14ac:dyDescent="0.3">
      <c r="A8" s="24" t="s">
        <v>117</v>
      </c>
      <c r="B8" s="24" t="s">
        <v>118</v>
      </c>
      <c r="C8" s="24" t="str">
        <f t="shared" si="0"/>
        <v>Luke</v>
      </c>
      <c r="D8" s="24" t="str">
        <f t="shared" si="1"/>
        <v>Redenbaugh</v>
      </c>
      <c r="E8" s="24" t="str">
        <f t="shared" si="2"/>
        <v>NW</v>
      </c>
    </row>
    <row r="9" spans="1:8" x14ac:dyDescent="0.3">
      <c r="A9" s="24" t="s">
        <v>119</v>
      </c>
      <c r="B9" s="24" t="s">
        <v>120</v>
      </c>
      <c r="C9" s="24" t="str">
        <f t="shared" si="0"/>
        <v>Debbie</v>
      </c>
      <c r="D9" s="24" t="str">
        <f t="shared" si="1"/>
        <v>Godoy</v>
      </c>
      <c r="E9" s="24" t="str">
        <f t="shared" si="2"/>
        <v>NW</v>
      </c>
    </row>
    <row r="10" spans="1:8" x14ac:dyDescent="0.3">
      <c r="A10" s="24" t="s">
        <v>121</v>
      </c>
      <c r="B10" s="24" t="s">
        <v>122</v>
      </c>
      <c r="C10" s="24" t="str">
        <f t="shared" si="0"/>
        <v>Elizabeth</v>
      </c>
      <c r="D10" s="24" t="str">
        <f t="shared" si="1"/>
        <v>Lambert</v>
      </c>
      <c r="E10" s="24" t="str">
        <f t="shared" si="2"/>
        <v>NW</v>
      </c>
    </row>
    <row r="11" spans="1:8" x14ac:dyDescent="0.3">
      <c r="A11" s="24" t="s">
        <v>123</v>
      </c>
      <c r="B11" s="24" t="s">
        <v>124</v>
      </c>
      <c r="C11" s="24" t="str">
        <f t="shared" si="0"/>
        <v>Joel</v>
      </c>
      <c r="D11" s="24" t="str">
        <f t="shared" si="1"/>
        <v>Jones</v>
      </c>
      <c r="E11" s="24" t="str">
        <f t="shared" si="2"/>
        <v>NW</v>
      </c>
    </row>
    <row r="12" spans="1:8" x14ac:dyDescent="0.3">
      <c r="A12" s="24" t="s">
        <v>125</v>
      </c>
      <c r="B12" s="24" t="s">
        <v>126</v>
      </c>
      <c r="C12" s="24" t="str">
        <f t="shared" si="0"/>
        <v>Ebony</v>
      </c>
      <c r="D12" s="24" t="str">
        <f t="shared" si="1"/>
        <v>Pane</v>
      </c>
      <c r="E12" s="24" t="str">
        <f t="shared" si="2"/>
        <v>SE</v>
      </c>
    </row>
    <row r="13" spans="1:8" x14ac:dyDescent="0.3">
      <c r="A13" s="24" t="s">
        <v>127</v>
      </c>
      <c r="B13" s="24" t="s">
        <v>128</v>
      </c>
      <c r="C13" s="24" t="str">
        <f t="shared" si="0"/>
        <v>Riley</v>
      </c>
      <c r="D13" s="24" t="str">
        <f t="shared" si="1"/>
        <v>Sweeny</v>
      </c>
      <c r="E13" s="24" t="str">
        <f t="shared" si="2"/>
        <v>SE</v>
      </c>
    </row>
    <row r="14" spans="1:8" x14ac:dyDescent="0.3">
      <c r="A14" s="24" t="s">
        <v>129</v>
      </c>
      <c r="B14" s="24" t="s">
        <v>130</v>
      </c>
      <c r="C14" s="24" t="str">
        <f t="shared" si="0"/>
        <v>Alex</v>
      </c>
      <c r="D14" s="24" t="str">
        <f t="shared" si="1"/>
        <v>Ward</v>
      </c>
      <c r="E14" s="24" t="str">
        <f t="shared" si="2"/>
        <v>SE</v>
      </c>
    </row>
    <row r="15" spans="1:8" x14ac:dyDescent="0.3">
      <c r="A15" s="24" t="s">
        <v>131</v>
      </c>
      <c r="B15" s="24" t="s">
        <v>132</v>
      </c>
      <c r="C15" s="24" t="str">
        <f t="shared" si="0"/>
        <v>Pat</v>
      </c>
      <c r="D15" s="24" t="str">
        <f t="shared" si="1"/>
        <v>Hanks</v>
      </c>
      <c r="E15" s="24" t="str">
        <f t="shared" si="2"/>
        <v>SE</v>
      </c>
    </row>
    <row r="16" spans="1:8" x14ac:dyDescent="0.3">
      <c r="A16" s="24" t="s">
        <v>133</v>
      </c>
      <c r="B16" s="24" t="s">
        <v>134</v>
      </c>
      <c r="C16" s="24" t="str">
        <f t="shared" si="0"/>
        <v>Jessica</v>
      </c>
      <c r="D16" s="24" t="str">
        <f t="shared" si="1"/>
        <v>Craig</v>
      </c>
      <c r="E16" s="24" t="str">
        <f t="shared" si="2"/>
        <v>SE</v>
      </c>
    </row>
    <row r="17" spans="1:5" x14ac:dyDescent="0.3">
      <c r="A17" s="24" t="s">
        <v>135</v>
      </c>
      <c r="B17" s="24" t="s">
        <v>136</v>
      </c>
      <c r="C17" s="24" t="str">
        <f t="shared" si="0"/>
        <v>Jamie</v>
      </c>
      <c r="D17" s="24" t="str">
        <f t="shared" si="1"/>
        <v>Welch</v>
      </c>
      <c r="E17" s="24" t="str">
        <f t="shared" si="2"/>
        <v>SW</v>
      </c>
    </row>
    <row r="18" spans="1:5" x14ac:dyDescent="0.3">
      <c r="A18" s="24" t="s">
        <v>137</v>
      </c>
      <c r="B18" s="24" t="s">
        <v>138</v>
      </c>
      <c r="C18" s="24" t="str">
        <f t="shared" si="0"/>
        <v>Drew</v>
      </c>
      <c r="D18" s="24" t="str">
        <f t="shared" si="1"/>
        <v>Womack</v>
      </c>
      <c r="E18" s="24" t="str">
        <f t="shared" si="2"/>
        <v>SW</v>
      </c>
    </row>
    <row r="19" spans="1:5" x14ac:dyDescent="0.3">
      <c r="A19" s="24" t="s">
        <v>139</v>
      </c>
      <c r="B19" s="24" t="s">
        <v>140</v>
      </c>
      <c r="C19" s="24" t="str">
        <f t="shared" si="0"/>
        <v>Angela</v>
      </c>
      <c r="D19" s="24" t="str">
        <f t="shared" si="1"/>
        <v>Macleod</v>
      </c>
      <c r="E19" s="24" t="str">
        <f t="shared" si="2"/>
        <v>SW</v>
      </c>
    </row>
    <row r="20" spans="1:5" x14ac:dyDescent="0.3">
      <c r="A20" s="24" t="s">
        <v>141</v>
      </c>
      <c r="B20" s="24" t="s">
        <v>142</v>
      </c>
      <c r="C20" s="24" t="str">
        <f t="shared" si="0"/>
        <v>Karen</v>
      </c>
      <c r="D20" s="24" t="str">
        <f t="shared" si="1"/>
        <v>D'Aguilar</v>
      </c>
      <c r="E20" s="24" t="str">
        <f t="shared" si="2"/>
        <v>SW</v>
      </c>
    </row>
    <row r="21" spans="1:5" x14ac:dyDescent="0.3">
      <c r="A21" s="24" t="s">
        <v>143</v>
      </c>
      <c r="B21" s="24" t="s">
        <v>144</v>
      </c>
      <c r="C21" s="24" t="str">
        <f t="shared" si="0"/>
        <v>Sam</v>
      </c>
      <c r="D21" s="24" t="str">
        <f t="shared" si="1"/>
        <v>Jessup</v>
      </c>
      <c r="E21" s="24" t="str">
        <f t="shared" si="2"/>
        <v>SW</v>
      </c>
    </row>
  </sheetData>
  <hyperlinks>
    <hyperlink ref="H4" location="'Cover sheet'!A1" display="Back To Cover Page" xr:uid="{6E3D33EE-AE0D-42DD-992F-6127843A32C7}"/>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B0037-2BC2-4571-9E50-1EF9658C6B29}">
  <sheetPr>
    <tabColor theme="9" tint="-0.249977111117893"/>
  </sheetPr>
  <dimension ref="A1:N488"/>
  <sheetViews>
    <sheetView workbookViewId="0">
      <selection activeCell="N1" sqref="N1"/>
    </sheetView>
  </sheetViews>
  <sheetFormatPr defaultRowHeight="14.4" x14ac:dyDescent="0.3"/>
  <cols>
    <col min="1" max="1" width="9.77734375" bestFit="1" customWidth="1"/>
    <col min="2" max="2" width="16.109375" bestFit="1" customWidth="1"/>
    <col min="3" max="3" width="12.5546875" bestFit="1" customWidth="1"/>
    <col min="4" max="4" width="12.109375" bestFit="1" customWidth="1"/>
    <col min="5" max="5" width="12" bestFit="1" customWidth="1"/>
    <col min="6" max="6" width="15.6640625" style="6" bestFit="1" customWidth="1"/>
    <col min="7" max="7" width="11.33203125" style="6" bestFit="1" customWidth="1"/>
    <col min="8" max="8" width="15.109375" style="6" customWidth="1"/>
    <col min="9" max="9" width="16.21875" bestFit="1" customWidth="1"/>
    <col min="10" max="10" width="14.6640625" bestFit="1" customWidth="1"/>
    <col min="11" max="11" width="16.33203125" customWidth="1"/>
    <col min="12" max="12" width="5.5546875" bestFit="1" customWidth="1"/>
    <col min="14" max="14" width="25.88671875" bestFit="1" customWidth="1"/>
  </cols>
  <sheetData>
    <row r="1" spans="1:14" s="10" customFormat="1" ht="43.2" customHeight="1" x14ac:dyDescent="0.4">
      <c r="A1" s="8" t="s">
        <v>0</v>
      </c>
      <c r="B1" s="8" t="s">
        <v>1</v>
      </c>
      <c r="C1" s="8" t="s">
        <v>2</v>
      </c>
      <c r="D1" s="8" t="s">
        <v>3</v>
      </c>
      <c r="E1" s="8" t="s">
        <v>4</v>
      </c>
      <c r="F1" s="9" t="s">
        <v>5</v>
      </c>
      <c r="G1" s="9" t="s">
        <v>86</v>
      </c>
      <c r="H1" s="9" t="s">
        <v>87</v>
      </c>
      <c r="I1" s="8" t="s">
        <v>6</v>
      </c>
      <c r="K1" s="8" t="s">
        <v>88</v>
      </c>
      <c r="L1" s="11">
        <v>0.1</v>
      </c>
      <c r="N1" s="26" t="s">
        <v>152</v>
      </c>
    </row>
    <row r="2" spans="1:14" x14ac:dyDescent="0.3">
      <c r="A2" s="2">
        <v>44197</v>
      </c>
      <c r="B2" s="1" t="s">
        <v>16</v>
      </c>
      <c r="C2" s="1" t="s">
        <v>17</v>
      </c>
      <c r="D2" s="1" t="s">
        <v>18</v>
      </c>
      <c r="E2" s="1" t="s">
        <v>10</v>
      </c>
      <c r="F2" s="5">
        <v>2954.7</v>
      </c>
      <c r="G2" s="5">
        <v>15000</v>
      </c>
      <c r="H2" s="5">
        <f>IF($G2&lt;$F2,$L$1*$F2,0)</f>
        <v>0</v>
      </c>
      <c r="I2" s="1" t="s">
        <v>15</v>
      </c>
    </row>
    <row r="3" spans="1:14" x14ac:dyDescent="0.3">
      <c r="A3" s="2">
        <v>44197</v>
      </c>
      <c r="B3" s="1" t="s">
        <v>68</v>
      </c>
      <c r="C3" s="1" t="s">
        <v>69</v>
      </c>
      <c r="D3" s="1" t="s">
        <v>70</v>
      </c>
      <c r="E3" s="1" t="s">
        <v>10</v>
      </c>
      <c r="F3" s="5">
        <v>6796.7999999999993</v>
      </c>
      <c r="G3" s="5">
        <v>15000</v>
      </c>
      <c r="H3" s="5">
        <f>IF($G3&lt;$F3,$L$1*$F3,0)</f>
        <v>0</v>
      </c>
      <c r="I3" s="1" t="s">
        <v>11</v>
      </c>
    </row>
    <row r="4" spans="1:14" x14ac:dyDescent="0.3">
      <c r="A4" s="2">
        <v>44197</v>
      </c>
      <c r="B4" s="1" t="s">
        <v>68</v>
      </c>
      <c r="C4" s="1" t="s">
        <v>69</v>
      </c>
      <c r="D4" s="1" t="s">
        <v>70</v>
      </c>
      <c r="E4" s="1" t="s">
        <v>10</v>
      </c>
      <c r="F4" s="5">
        <v>8188</v>
      </c>
      <c r="G4" s="5">
        <v>15000</v>
      </c>
      <c r="H4" s="5">
        <f>IF($G4&lt;$F4,$L$1*$F4,0)</f>
        <v>0</v>
      </c>
      <c r="I4" s="1" t="s">
        <v>43</v>
      </c>
    </row>
    <row r="5" spans="1:14" x14ac:dyDescent="0.3">
      <c r="A5" s="2">
        <v>44197</v>
      </c>
      <c r="B5" s="1" t="s">
        <v>16</v>
      </c>
      <c r="C5" s="1" t="s">
        <v>17</v>
      </c>
      <c r="D5" s="1" t="s">
        <v>18</v>
      </c>
      <c r="E5" s="1" t="s">
        <v>10</v>
      </c>
      <c r="F5" s="5">
        <v>9058.4</v>
      </c>
      <c r="G5" s="5">
        <v>15000</v>
      </c>
      <c r="H5" s="5">
        <f>IF($G5&lt;$F5,$L$1*$F5,0)</f>
        <v>0</v>
      </c>
      <c r="I5" s="1" t="s">
        <v>11</v>
      </c>
    </row>
    <row r="6" spans="1:14" x14ac:dyDescent="0.3">
      <c r="A6" s="2">
        <v>44197</v>
      </c>
      <c r="B6" s="1" t="s">
        <v>68</v>
      </c>
      <c r="C6" s="1" t="s">
        <v>69</v>
      </c>
      <c r="D6" s="1" t="s">
        <v>70</v>
      </c>
      <c r="E6" s="1" t="s">
        <v>10</v>
      </c>
      <c r="F6" s="5">
        <v>12096</v>
      </c>
      <c r="G6" s="5">
        <v>15000</v>
      </c>
      <c r="H6" s="5">
        <f>IF($G6&lt;$F6,$L$1*$F6,0)</f>
        <v>0</v>
      </c>
      <c r="I6" s="1" t="s">
        <v>43</v>
      </c>
    </row>
    <row r="7" spans="1:14" x14ac:dyDescent="0.3">
      <c r="A7" s="2">
        <v>44197</v>
      </c>
      <c r="B7" s="1" t="s">
        <v>7</v>
      </c>
      <c r="C7" s="1" t="s">
        <v>8</v>
      </c>
      <c r="D7" s="1" t="s">
        <v>9</v>
      </c>
      <c r="E7" s="1" t="s">
        <v>10</v>
      </c>
      <c r="F7" s="5">
        <v>15029</v>
      </c>
      <c r="G7" s="5">
        <v>15000</v>
      </c>
      <c r="H7" s="5">
        <f>IF($G7&lt;$F7,$L$1*$F7,0)</f>
        <v>1502.9</v>
      </c>
      <c r="I7" s="1" t="s">
        <v>15</v>
      </c>
    </row>
    <row r="8" spans="1:14" x14ac:dyDescent="0.3">
      <c r="A8" s="2">
        <v>44197</v>
      </c>
      <c r="B8" s="1" t="s">
        <v>7</v>
      </c>
      <c r="C8" s="1" t="s">
        <v>8</v>
      </c>
      <c r="D8" s="1" t="s">
        <v>9</v>
      </c>
      <c r="E8" s="1" t="s">
        <v>10</v>
      </c>
      <c r="F8" s="5">
        <v>15264</v>
      </c>
      <c r="G8" s="5">
        <v>15000</v>
      </c>
      <c r="H8" s="5">
        <f>IF($G8&lt;$F8,$L$1*$F8,0)</f>
        <v>1526.4</v>
      </c>
      <c r="I8" s="1" t="s">
        <v>15</v>
      </c>
    </row>
    <row r="9" spans="1:14" x14ac:dyDescent="0.3">
      <c r="A9" s="2">
        <v>44197</v>
      </c>
      <c r="B9" s="1" t="s">
        <v>7</v>
      </c>
      <c r="C9" s="1" t="s">
        <v>8</v>
      </c>
      <c r="D9" s="1" t="s">
        <v>9</v>
      </c>
      <c r="E9" s="1" t="s">
        <v>10</v>
      </c>
      <c r="F9" s="5">
        <v>17353.599999999999</v>
      </c>
      <c r="G9" s="5">
        <v>15000</v>
      </c>
      <c r="H9" s="5">
        <f>IF($G9&lt;$F9,$L$1*$F9,0)</f>
        <v>1735.36</v>
      </c>
      <c r="I9" s="1" t="s">
        <v>11</v>
      </c>
    </row>
    <row r="10" spans="1:14" x14ac:dyDescent="0.3">
      <c r="A10" s="2">
        <v>44197</v>
      </c>
      <c r="B10" s="1" t="s">
        <v>12</v>
      </c>
      <c r="C10" s="1" t="s">
        <v>13</v>
      </c>
      <c r="D10" s="1" t="s">
        <v>14</v>
      </c>
      <c r="E10" s="1" t="s">
        <v>10</v>
      </c>
      <c r="F10" s="5">
        <v>20140</v>
      </c>
      <c r="G10" s="5">
        <v>15000</v>
      </c>
      <c r="H10" s="5">
        <f>IF($G10&lt;$F10,$L$1*$F10,0)</f>
        <v>2014</v>
      </c>
      <c r="I10" s="1" t="s">
        <v>43</v>
      </c>
    </row>
    <row r="11" spans="1:14" x14ac:dyDescent="0.3">
      <c r="A11" s="2">
        <v>44197</v>
      </c>
      <c r="B11" s="1" t="s">
        <v>12</v>
      </c>
      <c r="C11" s="1" t="s">
        <v>13</v>
      </c>
      <c r="D11" s="1" t="s">
        <v>14</v>
      </c>
      <c r="E11" s="1" t="s">
        <v>10</v>
      </c>
      <c r="F11" s="5">
        <v>35649</v>
      </c>
      <c r="G11" s="5">
        <v>15000</v>
      </c>
      <c r="H11" s="5">
        <f>IF($G11&lt;$F11,$L$1*$F11,0)</f>
        <v>3564.9</v>
      </c>
      <c r="I11" s="1" t="s">
        <v>11</v>
      </c>
    </row>
    <row r="12" spans="1:14" x14ac:dyDescent="0.3">
      <c r="A12" s="2">
        <v>44197</v>
      </c>
      <c r="B12" s="1" t="s">
        <v>30</v>
      </c>
      <c r="C12" s="1" t="s">
        <v>31</v>
      </c>
      <c r="D12" s="1" t="s">
        <v>32</v>
      </c>
      <c r="E12" s="1" t="s">
        <v>33</v>
      </c>
      <c r="F12" s="5">
        <v>13310.4</v>
      </c>
      <c r="G12" s="5">
        <v>15000</v>
      </c>
      <c r="H12" s="5">
        <f>IF($G12&lt;$F12,$L$1*$F12,0)</f>
        <v>0</v>
      </c>
      <c r="I12" s="1" t="s">
        <v>11</v>
      </c>
    </row>
    <row r="13" spans="1:14" x14ac:dyDescent="0.3">
      <c r="A13" s="2">
        <v>44197</v>
      </c>
      <c r="B13" s="1" t="s">
        <v>59</v>
      </c>
      <c r="C13" s="1" t="s">
        <v>60</v>
      </c>
      <c r="D13" s="1" t="s">
        <v>61</v>
      </c>
      <c r="E13" s="1" t="s">
        <v>33</v>
      </c>
      <c r="F13" s="5">
        <v>20366.100000000002</v>
      </c>
      <c r="G13" s="5">
        <v>15000</v>
      </c>
      <c r="H13" s="5">
        <f>IF($G13&lt;$F13,$L$1*$F13,0)</f>
        <v>2036.6100000000004</v>
      </c>
      <c r="I13" s="1" t="s">
        <v>43</v>
      </c>
    </row>
    <row r="14" spans="1:14" x14ac:dyDescent="0.3">
      <c r="A14" s="2">
        <v>44197</v>
      </c>
      <c r="B14" s="1" t="s">
        <v>59</v>
      </c>
      <c r="C14" s="1" t="s">
        <v>60</v>
      </c>
      <c r="D14" s="1" t="s">
        <v>61</v>
      </c>
      <c r="E14" s="1" t="s">
        <v>33</v>
      </c>
      <c r="F14" s="5">
        <v>20880</v>
      </c>
      <c r="G14" s="5">
        <v>15000</v>
      </c>
      <c r="H14" s="5">
        <f>IF($G14&lt;$F14,$L$1*$F14,0)</f>
        <v>2088</v>
      </c>
      <c r="I14" s="1" t="s">
        <v>11</v>
      </c>
    </row>
    <row r="15" spans="1:14" x14ac:dyDescent="0.3">
      <c r="A15" s="2">
        <v>44197</v>
      </c>
      <c r="B15" s="1" t="s">
        <v>30</v>
      </c>
      <c r="C15" s="1" t="s">
        <v>31</v>
      </c>
      <c r="D15" s="1" t="s">
        <v>32</v>
      </c>
      <c r="E15" s="1" t="s">
        <v>33</v>
      </c>
      <c r="F15" s="5">
        <v>23076.199999999997</v>
      </c>
      <c r="G15" s="5">
        <v>15000</v>
      </c>
      <c r="H15" s="5">
        <f>IF($G15&lt;$F15,$L$1*$F15,0)</f>
        <v>2307.62</v>
      </c>
      <c r="I15" s="1" t="s">
        <v>11</v>
      </c>
    </row>
    <row r="16" spans="1:14" x14ac:dyDescent="0.3">
      <c r="A16" s="2">
        <v>44197</v>
      </c>
      <c r="B16" s="1" t="s">
        <v>30</v>
      </c>
      <c r="C16" s="1" t="s">
        <v>31</v>
      </c>
      <c r="D16" s="1" t="s">
        <v>32</v>
      </c>
      <c r="E16" s="1" t="s">
        <v>33</v>
      </c>
      <c r="F16" s="5">
        <v>25560</v>
      </c>
      <c r="G16" s="5">
        <v>15000</v>
      </c>
      <c r="H16" s="5">
        <f>IF($G16&lt;$F16,$L$1*$F16,0)</f>
        <v>2556</v>
      </c>
      <c r="I16" s="1" t="s">
        <v>11</v>
      </c>
    </row>
    <row r="17" spans="1:9" x14ac:dyDescent="0.3">
      <c r="A17" s="2">
        <v>44197</v>
      </c>
      <c r="B17" s="1" t="s">
        <v>23</v>
      </c>
      <c r="C17" s="1" t="s">
        <v>24</v>
      </c>
      <c r="D17" s="1" t="s">
        <v>25</v>
      </c>
      <c r="E17" s="1" t="s">
        <v>26</v>
      </c>
      <c r="F17" s="5">
        <v>3008.3999999999996</v>
      </c>
      <c r="G17" s="5">
        <v>15000</v>
      </c>
      <c r="H17" s="5">
        <f>IF($G17&lt;$F17,$L$1*$F17,0)</f>
        <v>0</v>
      </c>
      <c r="I17" s="1" t="s">
        <v>15</v>
      </c>
    </row>
    <row r="18" spans="1:9" x14ac:dyDescent="0.3">
      <c r="A18" s="2">
        <v>44197</v>
      </c>
      <c r="B18" s="1" t="s">
        <v>50</v>
      </c>
      <c r="C18" s="1" t="s">
        <v>51</v>
      </c>
      <c r="D18" s="1" t="s">
        <v>52</v>
      </c>
      <c r="E18" s="1" t="s">
        <v>26</v>
      </c>
      <c r="F18" s="5">
        <v>7221.5999999999995</v>
      </c>
      <c r="G18" s="5">
        <v>15000</v>
      </c>
      <c r="H18" s="5">
        <f>IF($G18&lt;$F18,$L$1*$F18,0)</f>
        <v>0</v>
      </c>
      <c r="I18" s="1" t="s">
        <v>43</v>
      </c>
    </row>
    <row r="19" spans="1:9" x14ac:dyDescent="0.3">
      <c r="A19" s="2">
        <v>44197</v>
      </c>
      <c r="B19" s="1" t="s">
        <v>23</v>
      </c>
      <c r="C19" s="1" t="s">
        <v>24</v>
      </c>
      <c r="D19" s="1" t="s">
        <v>25</v>
      </c>
      <c r="E19" s="1" t="s">
        <v>26</v>
      </c>
      <c r="F19" s="5">
        <v>10903.199999999999</v>
      </c>
      <c r="G19" s="5">
        <v>15000</v>
      </c>
      <c r="H19" s="5">
        <f>IF($G19&lt;$F19,$L$1*$F19,0)</f>
        <v>0</v>
      </c>
      <c r="I19" s="1" t="s">
        <v>15</v>
      </c>
    </row>
    <row r="20" spans="1:9" x14ac:dyDescent="0.3">
      <c r="A20" s="2">
        <v>44197</v>
      </c>
      <c r="B20" s="1" t="s">
        <v>34</v>
      </c>
      <c r="C20" s="1" t="s">
        <v>35</v>
      </c>
      <c r="D20" s="1" t="s">
        <v>36</v>
      </c>
      <c r="E20" s="1" t="s">
        <v>26</v>
      </c>
      <c r="F20" s="5">
        <v>14616</v>
      </c>
      <c r="G20" s="5">
        <v>15000</v>
      </c>
      <c r="H20" s="5">
        <f>IF($G20&lt;$F20,$L$1*$F20,0)</f>
        <v>0</v>
      </c>
      <c r="I20" s="1" t="s">
        <v>15</v>
      </c>
    </row>
    <row r="21" spans="1:9" x14ac:dyDescent="0.3">
      <c r="A21" s="2">
        <v>44197</v>
      </c>
      <c r="B21" s="1" t="s">
        <v>47</v>
      </c>
      <c r="C21" s="1" t="s">
        <v>48</v>
      </c>
      <c r="D21" s="1" t="s">
        <v>49</v>
      </c>
      <c r="E21" s="1" t="s">
        <v>26</v>
      </c>
      <c r="F21" s="5">
        <v>18885.900000000001</v>
      </c>
      <c r="G21" s="5">
        <v>15000</v>
      </c>
      <c r="H21" s="5">
        <f>IF($G21&lt;$F21,$L$1*$F21,0)</f>
        <v>1888.5900000000001</v>
      </c>
      <c r="I21" s="1" t="s">
        <v>43</v>
      </c>
    </row>
    <row r="22" spans="1:9" x14ac:dyDescent="0.3">
      <c r="A22" s="2">
        <v>44197</v>
      </c>
      <c r="B22" s="1" t="s">
        <v>47</v>
      </c>
      <c r="C22" s="1" t="s">
        <v>48</v>
      </c>
      <c r="D22" s="1" t="s">
        <v>49</v>
      </c>
      <c r="E22" s="1" t="s">
        <v>26</v>
      </c>
      <c r="F22" s="5">
        <v>24236</v>
      </c>
      <c r="G22" s="5">
        <v>15000</v>
      </c>
      <c r="H22" s="5">
        <f>IF($G22&lt;$F22,$L$1*$F22,0)</f>
        <v>2423.6</v>
      </c>
      <c r="I22" s="1" t="s">
        <v>11</v>
      </c>
    </row>
    <row r="23" spans="1:9" x14ac:dyDescent="0.3">
      <c r="A23" s="2">
        <v>44197</v>
      </c>
      <c r="B23" s="1" t="s">
        <v>19</v>
      </c>
      <c r="C23" s="1" t="s">
        <v>20</v>
      </c>
      <c r="D23" s="1" t="s">
        <v>21</v>
      </c>
      <c r="E23" s="1" t="s">
        <v>22</v>
      </c>
      <c r="F23" s="5">
        <v>6945.4</v>
      </c>
      <c r="G23" s="5">
        <v>15000</v>
      </c>
      <c r="H23" s="5">
        <f>IF($G23&lt;$F23,$L$1*$F23,0)</f>
        <v>0</v>
      </c>
      <c r="I23" s="1" t="s">
        <v>43</v>
      </c>
    </row>
    <row r="24" spans="1:9" x14ac:dyDescent="0.3">
      <c r="A24" s="2">
        <v>44197</v>
      </c>
      <c r="B24" s="1" t="s">
        <v>19</v>
      </c>
      <c r="C24" s="1" t="s">
        <v>20</v>
      </c>
      <c r="D24" s="1" t="s">
        <v>21</v>
      </c>
      <c r="E24" s="1" t="s">
        <v>22</v>
      </c>
      <c r="F24" s="5">
        <v>7658.2000000000007</v>
      </c>
      <c r="G24" s="5">
        <v>15000</v>
      </c>
      <c r="H24" s="5">
        <f>IF($G24&lt;$F24,$L$1*$F24,0)</f>
        <v>0</v>
      </c>
      <c r="I24" s="1" t="s">
        <v>43</v>
      </c>
    </row>
    <row r="25" spans="1:9" x14ac:dyDescent="0.3">
      <c r="A25" s="2">
        <v>44197</v>
      </c>
      <c r="B25" s="1" t="s">
        <v>44</v>
      </c>
      <c r="C25" s="1" t="s">
        <v>45</v>
      </c>
      <c r="D25" s="1" t="s">
        <v>46</v>
      </c>
      <c r="E25" s="1" t="s">
        <v>22</v>
      </c>
      <c r="F25" s="5">
        <v>7658.5999999999985</v>
      </c>
      <c r="G25" s="5">
        <v>15000</v>
      </c>
      <c r="H25" s="5">
        <f>IF($G25&lt;$F25,$L$1*$F25,0)</f>
        <v>0</v>
      </c>
      <c r="I25" s="1" t="s">
        <v>15</v>
      </c>
    </row>
    <row r="26" spans="1:9" x14ac:dyDescent="0.3">
      <c r="A26" s="2">
        <v>44197</v>
      </c>
      <c r="B26" s="1" t="s">
        <v>53</v>
      </c>
      <c r="C26" s="1" t="s">
        <v>54</v>
      </c>
      <c r="D26" s="1" t="s">
        <v>55</v>
      </c>
      <c r="E26" s="1" t="s">
        <v>22</v>
      </c>
      <c r="F26" s="5">
        <v>9098.6</v>
      </c>
      <c r="G26" s="5">
        <v>15000</v>
      </c>
      <c r="H26" s="5">
        <f>IF($G26&lt;$F26,$L$1*$F26,0)</f>
        <v>0</v>
      </c>
      <c r="I26" s="1" t="s">
        <v>43</v>
      </c>
    </row>
    <row r="27" spans="1:9" x14ac:dyDescent="0.3">
      <c r="A27" s="2">
        <v>44197</v>
      </c>
      <c r="B27" s="1" t="s">
        <v>19</v>
      </c>
      <c r="C27" s="1" t="s">
        <v>20</v>
      </c>
      <c r="D27" s="1" t="s">
        <v>21</v>
      </c>
      <c r="E27" s="1" t="s">
        <v>22</v>
      </c>
      <c r="F27" s="5">
        <v>10019.199999999999</v>
      </c>
      <c r="G27" s="5">
        <v>15000</v>
      </c>
      <c r="H27" s="5">
        <f>IF($G27&lt;$F27,$L$1*$F27,0)</f>
        <v>0</v>
      </c>
      <c r="I27" s="1" t="s">
        <v>43</v>
      </c>
    </row>
    <row r="28" spans="1:9" x14ac:dyDescent="0.3">
      <c r="A28" s="2">
        <v>44197</v>
      </c>
      <c r="B28" s="1" t="s">
        <v>44</v>
      </c>
      <c r="C28" s="1" t="s">
        <v>45</v>
      </c>
      <c r="D28" s="1" t="s">
        <v>46</v>
      </c>
      <c r="E28" s="1" t="s">
        <v>22</v>
      </c>
      <c r="F28" s="5">
        <v>10176</v>
      </c>
      <c r="G28" s="5">
        <v>15000</v>
      </c>
      <c r="H28" s="5">
        <f>IF($G28&lt;$F28,$L$1*$F28,0)</f>
        <v>0</v>
      </c>
      <c r="I28" s="1" t="s">
        <v>15</v>
      </c>
    </row>
    <row r="29" spans="1:9" x14ac:dyDescent="0.3">
      <c r="A29" s="2">
        <v>44197</v>
      </c>
      <c r="B29" s="1" t="s">
        <v>53</v>
      </c>
      <c r="C29" s="1" t="s">
        <v>54</v>
      </c>
      <c r="D29" s="1" t="s">
        <v>55</v>
      </c>
      <c r="E29" s="1" t="s">
        <v>22</v>
      </c>
      <c r="F29" s="5">
        <v>16385.600000000002</v>
      </c>
      <c r="G29" s="5">
        <v>15000</v>
      </c>
      <c r="H29" s="5">
        <f>IF($G29&lt;$F29,$L$1*$F29,0)</f>
        <v>1638.5600000000004</v>
      </c>
      <c r="I29" s="1" t="s">
        <v>11</v>
      </c>
    </row>
    <row r="30" spans="1:9" x14ac:dyDescent="0.3">
      <c r="A30" s="2">
        <v>44197</v>
      </c>
      <c r="B30" s="1" t="s">
        <v>44</v>
      </c>
      <c r="C30" s="1" t="s">
        <v>45</v>
      </c>
      <c r="D30" s="1" t="s">
        <v>46</v>
      </c>
      <c r="E30" s="1" t="s">
        <v>22</v>
      </c>
      <c r="F30" s="5">
        <v>19108</v>
      </c>
      <c r="G30" s="5">
        <v>15000</v>
      </c>
      <c r="H30" s="5">
        <f>IF($G30&lt;$F30,$L$1*$F30,0)</f>
        <v>1910.8000000000002</v>
      </c>
      <c r="I30" s="1" t="s">
        <v>15</v>
      </c>
    </row>
    <row r="31" spans="1:9" x14ac:dyDescent="0.3">
      <c r="A31" s="2">
        <v>44197</v>
      </c>
      <c r="B31" s="1" t="s">
        <v>19</v>
      </c>
      <c r="C31" s="1" t="s">
        <v>20</v>
      </c>
      <c r="D31" s="1" t="s">
        <v>21</v>
      </c>
      <c r="E31" s="1" t="s">
        <v>22</v>
      </c>
      <c r="F31" s="5">
        <v>19456</v>
      </c>
      <c r="G31" s="5">
        <v>15000</v>
      </c>
      <c r="H31" s="5">
        <f>IF($G31&lt;$F31,$L$1*$F31,0)</f>
        <v>1945.6000000000001</v>
      </c>
      <c r="I31" s="1" t="s">
        <v>11</v>
      </c>
    </row>
    <row r="32" spans="1:9" x14ac:dyDescent="0.3">
      <c r="A32" s="2">
        <v>44197</v>
      </c>
      <c r="B32" s="1" t="s">
        <v>65</v>
      </c>
      <c r="C32" s="1" t="s">
        <v>66</v>
      </c>
      <c r="D32" s="1" t="s">
        <v>67</v>
      </c>
      <c r="E32" s="1" t="s">
        <v>22</v>
      </c>
      <c r="F32" s="5">
        <v>31127.199999999997</v>
      </c>
      <c r="G32" s="5">
        <v>15000</v>
      </c>
      <c r="H32" s="5">
        <f>IF($G32&lt;$F32,$L$1*$F32,0)</f>
        <v>3112.72</v>
      </c>
      <c r="I32" s="1" t="s">
        <v>43</v>
      </c>
    </row>
    <row r="33" spans="1:9" x14ac:dyDescent="0.3">
      <c r="A33" s="2">
        <v>44197</v>
      </c>
      <c r="B33" s="1" t="s">
        <v>65</v>
      </c>
      <c r="C33" s="1" t="s">
        <v>66</v>
      </c>
      <c r="D33" s="1" t="s">
        <v>67</v>
      </c>
      <c r="E33" s="1" t="s">
        <v>22</v>
      </c>
      <c r="F33" s="5">
        <v>36372.1</v>
      </c>
      <c r="G33" s="5">
        <v>15000</v>
      </c>
      <c r="H33" s="5">
        <f>IF($G33&lt;$F33,$L$1*$F33,0)</f>
        <v>3637.21</v>
      </c>
      <c r="I33" s="1" t="s">
        <v>11</v>
      </c>
    </row>
    <row r="34" spans="1:9" x14ac:dyDescent="0.3">
      <c r="A34" s="2">
        <v>44197</v>
      </c>
      <c r="B34" s="1" t="s">
        <v>44</v>
      </c>
      <c r="C34" s="1" t="s">
        <v>45</v>
      </c>
      <c r="D34" s="1" t="s">
        <v>46</v>
      </c>
      <c r="E34" s="1" t="s">
        <v>22</v>
      </c>
      <c r="F34" s="5">
        <v>39186</v>
      </c>
      <c r="G34" s="5">
        <v>15000</v>
      </c>
      <c r="H34" s="5">
        <f>IF($G34&lt;$F34,$L$1*$F34,0)</f>
        <v>3918.6000000000004</v>
      </c>
      <c r="I34" s="1" t="s">
        <v>15</v>
      </c>
    </row>
    <row r="35" spans="1:9" x14ac:dyDescent="0.3">
      <c r="A35" s="2">
        <v>44197</v>
      </c>
      <c r="B35" s="1" t="s">
        <v>65</v>
      </c>
      <c r="C35" s="1" t="s">
        <v>66</v>
      </c>
      <c r="D35" s="1" t="s">
        <v>67</v>
      </c>
      <c r="E35" s="1" t="s">
        <v>22</v>
      </c>
      <c r="F35" s="5">
        <v>46715.999999999993</v>
      </c>
      <c r="G35" s="5">
        <v>15000</v>
      </c>
      <c r="H35" s="5">
        <f>IF($G35&lt;$F35,$L$1*$F35,0)</f>
        <v>4671.5999999999995</v>
      </c>
      <c r="I35" s="1" t="s">
        <v>11</v>
      </c>
    </row>
    <row r="36" spans="1:9" x14ac:dyDescent="0.3">
      <c r="A36" s="2">
        <v>44228</v>
      </c>
      <c r="B36" s="1" t="s">
        <v>27</v>
      </c>
      <c r="C36" s="1" t="s">
        <v>28</v>
      </c>
      <c r="D36" s="1" t="s">
        <v>29</v>
      </c>
      <c r="E36" s="1" t="s">
        <v>10</v>
      </c>
      <c r="F36" s="5">
        <v>7717.5</v>
      </c>
      <c r="G36" s="5">
        <v>15000</v>
      </c>
      <c r="H36" s="5">
        <f>IF($G36&lt;$F36,$L$1*$F36,0)</f>
        <v>0</v>
      </c>
      <c r="I36" s="1" t="s">
        <v>43</v>
      </c>
    </row>
    <row r="37" spans="1:9" x14ac:dyDescent="0.3">
      <c r="A37" s="2">
        <v>44228</v>
      </c>
      <c r="B37" s="1" t="s">
        <v>27</v>
      </c>
      <c r="C37" s="1" t="s">
        <v>28</v>
      </c>
      <c r="D37" s="1" t="s">
        <v>29</v>
      </c>
      <c r="E37" s="1" t="s">
        <v>10</v>
      </c>
      <c r="F37" s="5">
        <v>11617.6</v>
      </c>
      <c r="G37" s="5">
        <v>15000</v>
      </c>
      <c r="H37" s="5">
        <f>IF($G37&lt;$F37,$L$1*$F37,0)</f>
        <v>0</v>
      </c>
      <c r="I37" s="1" t="s">
        <v>15</v>
      </c>
    </row>
    <row r="38" spans="1:9" x14ac:dyDescent="0.3">
      <c r="A38" s="2">
        <v>44228</v>
      </c>
      <c r="B38" s="1" t="s">
        <v>12</v>
      </c>
      <c r="C38" s="1" t="s">
        <v>13</v>
      </c>
      <c r="D38" s="1" t="s">
        <v>14</v>
      </c>
      <c r="E38" s="1" t="s">
        <v>10</v>
      </c>
      <c r="F38" s="5">
        <v>19431</v>
      </c>
      <c r="G38" s="5">
        <v>15000</v>
      </c>
      <c r="H38" s="5">
        <f>IF($G38&lt;$F38,$L$1*$F38,0)</f>
        <v>1943.1000000000001</v>
      </c>
      <c r="I38" s="1" t="s">
        <v>15</v>
      </c>
    </row>
    <row r="39" spans="1:9" x14ac:dyDescent="0.3">
      <c r="A39" s="2">
        <v>44228</v>
      </c>
      <c r="B39" s="1" t="s">
        <v>7</v>
      </c>
      <c r="C39" s="1" t="s">
        <v>8</v>
      </c>
      <c r="D39" s="1" t="s">
        <v>9</v>
      </c>
      <c r="E39" s="1" t="s">
        <v>10</v>
      </c>
      <c r="F39" s="5">
        <v>21169.599999999999</v>
      </c>
      <c r="G39" s="5">
        <v>15000</v>
      </c>
      <c r="H39" s="5">
        <f>IF($G39&lt;$F39,$L$1*$F39,0)</f>
        <v>2116.96</v>
      </c>
      <c r="I39" s="1" t="s">
        <v>15</v>
      </c>
    </row>
    <row r="40" spans="1:9" x14ac:dyDescent="0.3">
      <c r="A40" s="2">
        <v>44228</v>
      </c>
      <c r="B40" s="1" t="s">
        <v>16</v>
      </c>
      <c r="C40" s="1" t="s">
        <v>17</v>
      </c>
      <c r="D40" s="1" t="s">
        <v>18</v>
      </c>
      <c r="E40" s="1" t="s">
        <v>10</v>
      </c>
      <c r="F40" s="5">
        <v>29158.400000000001</v>
      </c>
      <c r="G40" s="5">
        <v>15000</v>
      </c>
      <c r="H40" s="5">
        <f>IF($G40&lt;$F40,$L$1*$F40,0)</f>
        <v>2915.84</v>
      </c>
      <c r="I40" s="1" t="s">
        <v>15</v>
      </c>
    </row>
    <row r="41" spans="1:9" x14ac:dyDescent="0.3">
      <c r="A41" s="2">
        <v>44228</v>
      </c>
      <c r="B41" s="1" t="s">
        <v>12</v>
      </c>
      <c r="C41" s="1" t="s">
        <v>13</v>
      </c>
      <c r="D41" s="1" t="s">
        <v>14</v>
      </c>
      <c r="E41" s="1" t="s">
        <v>10</v>
      </c>
      <c r="F41" s="5">
        <v>30305</v>
      </c>
      <c r="G41" s="5">
        <v>15000</v>
      </c>
      <c r="H41" s="5">
        <f>IF($G41&lt;$F41,$L$1*$F41,0)</f>
        <v>3030.5</v>
      </c>
      <c r="I41" s="1" t="s">
        <v>11</v>
      </c>
    </row>
    <row r="42" spans="1:9" x14ac:dyDescent="0.3">
      <c r="A42" s="2">
        <v>44228</v>
      </c>
      <c r="B42" s="1" t="s">
        <v>27</v>
      </c>
      <c r="C42" s="1" t="s">
        <v>28</v>
      </c>
      <c r="D42" s="1" t="s">
        <v>29</v>
      </c>
      <c r="E42" s="1" t="s">
        <v>10</v>
      </c>
      <c r="F42" s="5">
        <v>43184.399999999994</v>
      </c>
      <c r="G42" s="5">
        <v>15000</v>
      </c>
      <c r="H42" s="5">
        <f>IF($G42&lt;$F42,$L$1*$F42,0)</f>
        <v>4318.4399999999996</v>
      </c>
      <c r="I42" s="1" t="s">
        <v>43</v>
      </c>
    </row>
    <row r="43" spans="1:9" x14ac:dyDescent="0.3">
      <c r="A43" s="2">
        <v>44228</v>
      </c>
      <c r="B43" s="1" t="s">
        <v>59</v>
      </c>
      <c r="C43" s="1" t="s">
        <v>60</v>
      </c>
      <c r="D43" s="1" t="s">
        <v>61</v>
      </c>
      <c r="E43" s="1" t="s">
        <v>33</v>
      </c>
      <c r="F43" s="5">
        <v>13479.400000000001</v>
      </c>
      <c r="G43" s="5">
        <v>15000</v>
      </c>
      <c r="H43" s="5">
        <f>IF($G43&lt;$F43,$L$1*$F43,0)</f>
        <v>0</v>
      </c>
      <c r="I43" s="1" t="s">
        <v>43</v>
      </c>
    </row>
    <row r="44" spans="1:9" x14ac:dyDescent="0.3">
      <c r="A44" s="2">
        <v>44228</v>
      </c>
      <c r="B44" s="1" t="s">
        <v>30</v>
      </c>
      <c r="C44" s="1" t="s">
        <v>31</v>
      </c>
      <c r="D44" s="1" t="s">
        <v>32</v>
      </c>
      <c r="E44" s="1" t="s">
        <v>33</v>
      </c>
      <c r="F44" s="5">
        <v>16604.400000000001</v>
      </c>
      <c r="G44" s="5">
        <v>15000</v>
      </c>
      <c r="H44" s="5">
        <f>IF($G44&lt;$F44,$L$1*$F44,0)</f>
        <v>1660.4400000000003</v>
      </c>
      <c r="I44" s="1" t="s">
        <v>15</v>
      </c>
    </row>
    <row r="45" spans="1:9" x14ac:dyDescent="0.3">
      <c r="A45" s="2">
        <v>44228</v>
      </c>
      <c r="B45" s="1" t="s">
        <v>71</v>
      </c>
      <c r="C45" s="1" t="s">
        <v>72</v>
      </c>
      <c r="D45" s="1" t="s">
        <v>73</v>
      </c>
      <c r="E45" s="1" t="s">
        <v>33</v>
      </c>
      <c r="F45" s="5">
        <v>22176</v>
      </c>
      <c r="G45" s="5">
        <v>15000</v>
      </c>
      <c r="H45" s="5">
        <f>IF($G45&lt;$F45,$L$1*$F45,0)</f>
        <v>2217.6</v>
      </c>
      <c r="I45" s="1" t="s">
        <v>15</v>
      </c>
    </row>
    <row r="46" spans="1:9" x14ac:dyDescent="0.3">
      <c r="A46" s="2">
        <v>44228</v>
      </c>
      <c r="B46" s="1" t="s">
        <v>59</v>
      </c>
      <c r="C46" s="1" t="s">
        <v>60</v>
      </c>
      <c r="D46" s="1" t="s">
        <v>61</v>
      </c>
      <c r="E46" s="1" t="s">
        <v>33</v>
      </c>
      <c r="F46" s="5">
        <v>24131.000000000004</v>
      </c>
      <c r="G46" s="5">
        <v>15000</v>
      </c>
      <c r="H46" s="5">
        <f>IF($G46&lt;$F46,$L$1*$F46,0)</f>
        <v>2413.1000000000004</v>
      </c>
      <c r="I46" s="1" t="s">
        <v>15</v>
      </c>
    </row>
    <row r="47" spans="1:9" x14ac:dyDescent="0.3">
      <c r="A47" s="2">
        <v>44228</v>
      </c>
      <c r="B47" s="1" t="s">
        <v>30</v>
      </c>
      <c r="C47" s="1" t="s">
        <v>31</v>
      </c>
      <c r="D47" s="1" t="s">
        <v>32</v>
      </c>
      <c r="E47" s="1" t="s">
        <v>33</v>
      </c>
      <c r="F47" s="5">
        <v>34353.5</v>
      </c>
      <c r="G47" s="5">
        <v>15000</v>
      </c>
      <c r="H47" s="5">
        <f>IF($G47&lt;$F47,$L$1*$F47,0)</f>
        <v>3435.3500000000004</v>
      </c>
      <c r="I47" s="1" t="s">
        <v>15</v>
      </c>
    </row>
    <row r="48" spans="1:9" x14ac:dyDescent="0.3">
      <c r="A48" s="2">
        <v>44228</v>
      </c>
      <c r="B48" s="1" t="s">
        <v>34</v>
      </c>
      <c r="C48" s="1" t="s">
        <v>35</v>
      </c>
      <c r="D48" s="1" t="s">
        <v>36</v>
      </c>
      <c r="E48" s="1" t="s">
        <v>26</v>
      </c>
      <c r="F48" s="5">
        <v>3596</v>
      </c>
      <c r="G48" s="5">
        <v>15000</v>
      </c>
      <c r="H48" s="5">
        <f>IF($G48&lt;$F48,$L$1*$F48,0)</f>
        <v>0</v>
      </c>
      <c r="I48" s="1" t="s">
        <v>15</v>
      </c>
    </row>
    <row r="49" spans="1:9" x14ac:dyDescent="0.3">
      <c r="A49" s="2">
        <v>44228</v>
      </c>
      <c r="B49" s="1" t="s">
        <v>56</v>
      </c>
      <c r="C49" s="1" t="s">
        <v>57</v>
      </c>
      <c r="D49" s="1" t="s">
        <v>58</v>
      </c>
      <c r="E49" s="1" t="s">
        <v>26</v>
      </c>
      <c r="F49" s="5">
        <v>6300</v>
      </c>
      <c r="G49" s="5">
        <v>15000</v>
      </c>
      <c r="H49" s="5">
        <f>IF($G49&lt;$F49,$L$1*$F49,0)</f>
        <v>0</v>
      </c>
      <c r="I49" s="1" t="s">
        <v>43</v>
      </c>
    </row>
    <row r="50" spans="1:9" x14ac:dyDescent="0.3">
      <c r="A50" s="2">
        <v>44228</v>
      </c>
      <c r="B50" s="1" t="s">
        <v>34</v>
      </c>
      <c r="C50" s="1" t="s">
        <v>35</v>
      </c>
      <c r="D50" s="1" t="s">
        <v>36</v>
      </c>
      <c r="E50" s="1" t="s">
        <v>26</v>
      </c>
      <c r="F50" s="5">
        <v>6804</v>
      </c>
      <c r="G50" s="5">
        <v>15000</v>
      </c>
      <c r="H50" s="5">
        <f>IF($G50&lt;$F50,$L$1*$F50,0)</f>
        <v>0</v>
      </c>
      <c r="I50" s="1" t="s">
        <v>11</v>
      </c>
    </row>
    <row r="51" spans="1:9" x14ac:dyDescent="0.3">
      <c r="A51" s="2">
        <v>44228</v>
      </c>
      <c r="B51" s="1" t="s">
        <v>50</v>
      </c>
      <c r="C51" s="1" t="s">
        <v>51</v>
      </c>
      <c r="D51" s="1" t="s">
        <v>52</v>
      </c>
      <c r="E51" s="1" t="s">
        <v>26</v>
      </c>
      <c r="F51" s="5">
        <v>8524.4000000000015</v>
      </c>
      <c r="G51" s="5">
        <v>15000</v>
      </c>
      <c r="H51" s="5">
        <f>IF($G51&lt;$F51,$L$1*$F51,0)</f>
        <v>0</v>
      </c>
      <c r="I51" s="1" t="s">
        <v>43</v>
      </c>
    </row>
    <row r="52" spans="1:9" x14ac:dyDescent="0.3">
      <c r="A52" s="2">
        <v>44228</v>
      </c>
      <c r="B52" s="1" t="s">
        <v>34</v>
      </c>
      <c r="C52" s="1" t="s">
        <v>35</v>
      </c>
      <c r="D52" s="1" t="s">
        <v>36</v>
      </c>
      <c r="E52" s="1" t="s">
        <v>26</v>
      </c>
      <c r="F52" s="5">
        <v>8772</v>
      </c>
      <c r="G52" s="5">
        <v>15000</v>
      </c>
      <c r="H52" s="5">
        <f>IF($G52&lt;$F52,$L$1*$F52,0)</f>
        <v>0</v>
      </c>
      <c r="I52" s="1" t="s">
        <v>43</v>
      </c>
    </row>
    <row r="53" spans="1:9" x14ac:dyDescent="0.3">
      <c r="A53" s="2">
        <v>44228</v>
      </c>
      <c r="B53" s="1" t="s">
        <v>34</v>
      </c>
      <c r="C53" s="1" t="s">
        <v>35</v>
      </c>
      <c r="D53" s="1" t="s">
        <v>36</v>
      </c>
      <c r="E53" s="1" t="s">
        <v>26</v>
      </c>
      <c r="F53" s="5">
        <v>17328.300000000003</v>
      </c>
      <c r="G53" s="5">
        <v>15000</v>
      </c>
      <c r="H53" s="5">
        <f>IF($G53&lt;$F53,$L$1*$F53,0)</f>
        <v>1732.8300000000004</v>
      </c>
      <c r="I53" s="1" t="s">
        <v>43</v>
      </c>
    </row>
    <row r="54" spans="1:9" x14ac:dyDescent="0.3">
      <c r="A54" s="2">
        <v>44228</v>
      </c>
      <c r="B54" s="1" t="s">
        <v>56</v>
      </c>
      <c r="C54" s="1" t="s">
        <v>57</v>
      </c>
      <c r="D54" s="1" t="s">
        <v>58</v>
      </c>
      <c r="E54" s="1" t="s">
        <v>26</v>
      </c>
      <c r="F54" s="5">
        <v>21438.899999999998</v>
      </c>
      <c r="G54" s="5">
        <v>15000</v>
      </c>
      <c r="H54" s="5">
        <f>IF($G54&lt;$F54,$L$1*$F54,0)</f>
        <v>2143.89</v>
      </c>
      <c r="I54" s="1" t="s">
        <v>11</v>
      </c>
    </row>
    <row r="55" spans="1:9" x14ac:dyDescent="0.3">
      <c r="A55" s="2">
        <v>44228</v>
      </c>
      <c r="B55" s="1" t="s">
        <v>50</v>
      </c>
      <c r="C55" s="1" t="s">
        <v>51</v>
      </c>
      <c r="D55" s="1" t="s">
        <v>52</v>
      </c>
      <c r="E55" s="1" t="s">
        <v>26</v>
      </c>
      <c r="F55" s="5">
        <v>26556.799999999999</v>
      </c>
      <c r="G55" s="5">
        <v>15000</v>
      </c>
      <c r="H55" s="5">
        <f>IF($G55&lt;$F55,$L$1*$F55,0)</f>
        <v>2655.6800000000003</v>
      </c>
      <c r="I55" s="1" t="s">
        <v>15</v>
      </c>
    </row>
    <row r="56" spans="1:9" x14ac:dyDescent="0.3">
      <c r="A56" s="2">
        <v>44228</v>
      </c>
      <c r="B56" s="1" t="s">
        <v>50</v>
      </c>
      <c r="C56" s="1" t="s">
        <v>51</v>
      </c>
      <c r="D56" s="1" t="s">
        <v>52</v>
      </c>
      <c r="E56" s="1" t="s">
        <v>26</v>
      </c>
      <c r="F56" s="5">
        <v>33132.600000000006</v>
      </c>
      <c r="G56" s="5">
        <v>15000</v>
      </c>
      <c r="H56" s="5">
        <f>IF($G56&lt;$F56,$L$1*$F56,0)</f>
        <v>3313.2600000000007</v>
      </c>
      <c r="I56" s="1" t="s">
        <v>43</v>
      </c>
    </row>
    <row r="57" spans="1:9" x14ac:dyDescent="0.3">
      <c r="A57" s="2">
        <v>44228</v>
      </c>
      <c r="B57" s="1" t="s">
        <v>19</v>
      </c>
      <c r="C57" s="1" t="s">
        <v>20</v>
      </c>
      <c r="D57" s="1" t="s">
        <v>21</v>
      </c>
      <c r="E57" s="1" t="s">
        <v>22</v>
      </c>
      <c r="F57" s="5">
        <v>4531</v>
      </c>
      <c r="G57" s="5">
        <v>15000</v>
      </c>
      <c r="H57" s="5">
        <f>IF($G57&lt;$F57,$L$1*$F57,0)</f>
        <v>0</v>
      </c>
      <c r="I57" s="1" t="s">
        <v>43</v>
      </c>
    </row>
    <row r="58" spans="1:9" x14ac:dyDescent="0.3">
      <c r="A58" s="2">
        <v>44228</v>
      </c>
      <c r="B58" s="1" t="s">
        <v>37</v>
      </c>
      <c r="C58" s="1" t="s">
        <v>38</v>
      </c>
      <c r="D58" s="1" t="s">
        <v>39</v>
      </c>
      <c r="E58" s="1" t="s">
        <v>22</v>
      </c>
      <c r="F58" s="5">
        <v>6751.7999999999993</v>
      </c>
      <c r="G58" s="5">
        <v>15000</v>
      </c>
      <c r="H58" s="5">
        <f>IF($G58&lt;$F58,$L$1*$F58,0)</f>
        <v>0</v>
      </c>
      <c r="I58" s="1" t="s">
        <v>15</v>
      </c>
    </row>
    <row r="59" spans="1:9" x14ac:dyDescent="0.3">
      <c r="A59" s="2">
        <v>44228</v>
      </c>
      <c r="B59" s="1" t="s">
        <v>19</v>
      </c>
      <c r="C59" s="1" t="s">
        <v>20</v>
      </c>
      <c r="D59" s="1" t="s">
        <v>21</v>
      </c>
      <c r="E59" s="1" t="s">
        <v>22</v>
      </c>
      <c r="F59" s="5">
        <v>7343.2000000000007</v>
      </c>
      <c r="G59" s="5">
        <v>15000</v>
      </c>
      <c r="H59" s="5">
        <f>IF($G59&lt;$F59,$L$1*$F59,0)</f>
        <v>0</v>
      </c>
      <c r="I59" s="1" t="s">
        <v>15</v>
      </c>
    </row>
    <row r="60" spans="1:9" x14ac:dyDescent="0.3">
      <c r="A60" s="2">
        <v>44228</v>
      </c>
      <c r="B60" s="1" t="s">
        <v>19</v>
      </c>
      <c r="C60" s="1" t="s">
        <v>20</v>
      </c>
      <c r="D60" s="1" t="s">
        <v>21</v>
      </c>
      <c r="E60" s="1" t="s">
        <v>22</v>
      </c>
      <c r="F60" s="5">
        <v>7356.5999999999995</v>
      </c>
      <c r="G60" s="5">
        <v>15000</v>
      </c>
      <c r="H60" s="5">
        <f>IF($G60&lt;$F60,$L$1*$F60,0)</f>
        <v>0</v>
      </c>
      <c r="I60" s="1" t="s">
        <v>11</v>
      </c>
    </row>
    <row r="61" spans="1:9" x14ac:dyDescent="0.3">
      <c r="A61" s="2">
        <v>44228</v>
      </c>
      <c r="B61" s="1" t="s">
        <v>37</v>
      </c>
      <c r="C61" s="1" t="s">
        <v>38</v>
      </c>
      <c r="D61" s="1" t="s">
        <v>39</v>
      </c>
      <c r="E61" s="1" t="s">
        <v>22</v>
      </c>
      <c r="F61" s="5">
        <v>17748</v>
      </c>
      <c r="G61" s="5">
        <v>15000</v>
      </c>
      <c r="H61" s="5">
        <f>IF($G61&lt;$F61,$L$1*$F61,0)</f>
        <v>1774.8000000000002</v>
      </c>
      <c r="I61" s="1" t="s">
        <v>11</v>
      </c>
    </row>
    <row r="62" spans="1:9" x14ac:dyDescent="0.3">
      <c r="A62" s="2">
        <v>44228</v>
      </c>
      <c r="B62" s="1" t="s">
        <v>19</v>
      </c>
      <c r="C62" s="1" t="s">
        <v>20</v>
      </c>
      <c r="D62" s="1" t="s">
        <v>21</v>
      </c>
      <c r="E62" s="1" t="s">
        <v>22</v>
      </c>
      <c r="F62" s="5">
        <v>28395.5</v>
      </c>
      <c r="G62" s="5">
        <v>15000</v>
      </c>
      <c r="H62" s="5">
        <f>IF($G62&lt;$F62,$L$1*$F62,0)</f>
        <v>2839.55</v>
      </c>
      <c r="I62" s="1" t="s">
        <v>43</v>
      </c>
    </row>
    <row r="63" spans="1:9" x14ac:dyDescent="0.3">
      <c r="A63" s="2">
        <v>44228</v>
      </c>
      <c r="B63" s="1" t="s">
        <v>44</v>
      </c>
      <c r="C63" s="1" t="s">
        <v>45</v>
      </c>
      <c r="D63" s="1" t="s">
        <v>46</v>
      </c>
      <c r="E63" s="1" t="s">
        <v>22</v>
      </c>
      <c r="F63" s="5">
        <v>41429.5</v>
      </c>
      <c r="G63" s="5">
        <v>15000</v>
      </c>
      <c r="H63" s="5">
        <f>IF($G63&lt;$F63,$L$1*$F63,0)</f>
        <v>4142.95</v>
      </c>
      <c r="I63" s="1" t="s">
        <v>15</v>
      </c>
    </row>
    <row r="64" spans="1:9" x14ac:dyDescent="0.3">
      <c r="A64" s="2">
        <v>44256</v>
      </c>
      <c r="B64" s="1" t="s">
        <v>12</v>
      </c>
      <c r="C64" s="1" t="s">
        <v>13</v>
      </c>
      <c r="D64" s="1" t="s">
        <v>14</v>
      </c>
      <c r="E64" s="1" t="s">
        <v>10</v>
      </c>
      <c r="F64" s="5">
        <v>2311.5</v>
      </c>
      <c r="G64" s="5">
        <v>15000</v>
      </c>
      <c r="H64" s="5">
        <f>IF($G64&lt;$F64,$L$1*$F64,0)</f>
        <v>0</v>
      </c>
      <c r="I64" s="1" t="s">
        <v>15</v>
      </c>
    </row>
    <row r="65" spans="1:9" x14ac:dyDescent="0.3">
      <c r="A65" s="2">
        <v>44256</v>
      </c>
      <c r="B65" s="1" t="s">
        <v>27</v>
      </c>
      <c r="C65" s="1" t="s">
        <v>28</v>
      </c>
      <c r="D65" s="1" t="s">
        <v>29</v>
      </c>
      <c r="E65" s="1" t="s">
        <v>10</v>
      </c>
      <c r="F65" s="5">
        <v>3013.5</v>
      </c>
      <c r="G65" s="5">
        <v>15000</v>
      </c>
      <c r="H65" s="5">
        <f>IF($G65&lt;$F65,$L$1*$F65,0)</f>
        <v>0</v>
      </c>
      <c r="I65" s="1" t="s">
        <v>15</v>
      </c>
    </row>
    <row r="66" spans="1:9" x14ac:dyDescent="0.3">
      <c r="A66" s="2">
        <v>44256</v>
      </c>
      <c r="B66" s="1" t="s">
        <v>27</v>
      </c>
      <c r="C66" s="1" t="s">
        <v>28</v>
      </c>
      <c r="D66" s="1" t="s">
        <v>29</v>
      </c>
      <c r="E66" s="1" t="s">
        <v>10</v>
      </c>
      <c r="F66" s="5">
        <v>5287.5</v>
      </c>
      <c r="G66" s="5">
        <v>15000</v>
      </c>
      <c r="H66" s="5">
        <f>IF($G66&lt;$F66,$L$1*$F66,0)</f>
        <v>0</v>
      </c>
      <c r="I66" s="1" t="s">
        <v>15</v>
      </c>
    </row>
    <row r="67" spans="1:9" x14ac:dyDescent="0.3">
      <c r="A67" s="2">
        <v>44256</v>
      </c>
      <c r="B67" s="1" t="s">
        <v>16</v>
      </c>
      <c r="C67" s="1" t="s">
        <v>17</v>
      </c>
      <c r="D67" s="1" t="s">
        <v>18</v>
      </c>
      <c r="E67" s="1" t="s">
        <v>10</v>
      </c>
      <c r="F67" s="5">
        <v>13797</v>
      </c>
      <c r="G67" s="5">
        <v>15000</v>
      </c>
      <c r="H67" s="5">
        <f>IF($G67&lt;$F67,$L$1*$F67,0)</f>
        <v>0</v>
      </c>
      <c r="I67" s="1" t="s">
        <v>11</v>
      </c>
    </row>
    <row r="68" spans="1:9" x14ac:dyDescent="0.3">
      <c r="A68" s="2">
        <v>44256</v>
      </c>
      <c r="B68" s="1" t="s">
        <v>68</v>
      </c>
      <c r="C68" s="1" t="s">
        <v>69</v>
      </c>
      <c r="D68" s="1" t="s">
        <v>70</v>
      </c>
      <c r="E68" s="1" t="s">
        <v>10</v>
      </c>
      <c r="F68" s="5">
        <v>14063</v>
      </c>
      <c r="G68" s="5">
        <v>15000</v>
      </c>
      <c r="H68" s="5">
        <f>IF($G68&lt;$F68,$L$1*$F68,0)</f>
        <v>0</v>
      </c>
      <c r="I68" s="1" t="s">
        <v>15</v>
      </c>
    </row>
    <row r="69" spans="1:9" x14ac:dyDescent="0.3">
      <c r="A69" s="2">
        <v>44256</v>
      </c>
      <c r="B69" s="1" t="s">
        <v>16</v>
      </c>
      <c r="C69" s="1" t="s">
        <v>17</v>
      </c>
      <c r="D69" s="1" t="s">
        <v>18</v>
      </c>
      <c r="E69" s="1" t="s">
        <v>10</v>
      </c>
      <c r="F69" s="5">
        <v>14608.300000000001</v>
      </c>
      <c r="G69" s="5">
        <v>15000</v>
      </c>
      <c r="H69" s="5">
        <f>IF($G69&lt;$F69,$L$1*$F69,0)</f>
        <v>0</v>
      </c>
      <c r="I69" s="1" t="s">
        <v>11</v>
      </c>
    </row>
    <row r="70" spans="1:9" x14ac:dyDescent="0.3">
      <c r="A70" s="2">
        <v>44256</v>
      </c>
      <c r="B70" s="1" t="s">
        <v>27</v>
      </c>
      <c r="C70" s="1" t="s">
        <v>28</v>
      </c>
      <c r="D70" s="1" t="s">
        <v>29</v>
      </c>
      <c r="E70" s="1" t="s">
        <v>10</v>
      </c>
      <c r="F70" s="5">
        <v>16063.199999999999</v>
      </c>
      <c r="G70" s="5">
        <v>15000</v>
      </c>
      <c r="H70" s="5">
        <f>IF($G70&lt;$F70,$L$1*$F70,0)</f>
        <v>1606.32</v>
      </c>
      <c r="I70" s="1" t="s">
        <v>15</v>
      </c>
    </row>
    <row r="71" spans="1:9" x14ac:dyDescent="0.3">
      <c r="A71" s="2">
        <v>44256</v>
      </c>
      <c r="B71" s="1" t="s">
        <v>12</v>
      </c>
      <c r="C71" s="1" t="s">
        <v>13</v>
      </c>
      <c r="D71" s="1" t="s">
        <v>14</v>
      </c>
      <c r="E71" s="1" t="s">
        <v>10</v>
      </c>
      <c r="F71" s="5">
        <v>16836</v>
      </c>
      <c r="G71" s="5">
        <v>15000</v>
      </c>
      <c r="H71" s="5">
        <f>IF($G71&lt;$F71,$L$1*$F71,0)</f>
        <v>1683.6000000000001</v>
      </c>
      <c r="I71" s="1" t="s">
        <v>11</v>
      </c>
    </row>
    <row r="72" spans="1:9" x14ac:dyDescent="0.3">
      <c r="A72" s="2">
        <v>44256</v>
      </c>
      <c r="B72" s="1" t="s">
        <v>27</v>
      </c>
      <c r="C72" s="1" t="s">
        <v>28</v>
      </c>
      <c r="D72" s="1" t="s">
        <v>29</v>
      </c>
      <c r="E72" s="1" t="s">
        <v>10</v>
      </c>
      <c r="F72" s="5">
        <v>19594</v>
      </c>
      <c r="G72" s="5">
        <v>15000</v>
      </c>
      <c r="H72" s="5">
        <f>IF($G72&lt;$F72,$L$1*$F72,0)</f>
        <v>1959.4</v>
      </c>
      <c r="I72" s="1" t="s">
        <v>43</v>
      </c>
    </row>
    <row r="73" spans="1:9" x14ac:dyDescent="0.3">
      <c r="A73" s="2">
        <v>44256</v>
      </c>
      <c r="B73" s="1" t="s">
        <v>12</v>
      </c>
      <c r="C73" s="1" t="s">
        <v>13</v>
      </c>
      <c r="D73" s="1" t="s">
        <v>14</v>
      </c>
      <c r="E73" s="1" t="s">
        <v>10</v>
      </c>
      <c r="F73" s="5">
        <v>21654.400000000001</v>
      </c>
      <c r="G73" s="5">
        <v>15000</v>
      </c>
      <c r="H73" s="5">
        <f>IF($G73&lt;$F73,$L$1*$F73,0)</f>
        <v>2165.44</v>
      </c>
      <c r="I73" s="1" t="s">
        <v>15</v>
      </c>
    </row>
    <row r="74" spans="1:9" x14ac:dyDescent="0.3">
      <c r="A74" s="2">
        <v>44256</v>
      </c>
      <c r="B74" s="1" t="s">
        <v>68</v>
      </c>
      <c r="C74" s="1" t="s">
        <v>69</v>
      </c>
      <c r="D74" s="1" t="s">
        <v>70</v>
      </c>
      <c r="E74" s="1" t="s">
        <v>10</v>
      </c>
      <c r="F74" s="5">
        <v>27930</v>
      </c>
      <c r="G74" s="5">
        <v>15000</v>
      </c>
      <c r="H74" s="5">
        <f>IF($G74&lt;$F74,$L$1*$F74,0)</f>
        <v>2793</v>
      </c>
      <c r="I74" s="1" t="s">
        <v>11</v>
      </c>
    </row>
    <row r="75" spans="1:9" x14ac:dyDescent="0.3">
      <c r="A75" s="2">
        <v>44256</v>
      </c>
      <c r="B75" s="1" t="s">
        <v>7</v>
      </c>
      <c r="C75" s="1" t="s">
        <v>8</v>
      </c>
      <c r="D75" s="1" t="s">
        <v>9</v>
      </c>
      <c r="E75" s="1" t="s">
        <v>10</v>
      </c>
      <c r="F75" s="5">
        <v>39065.899999999994</v>
      </c>
      <c r="G75" s="5">
        <v>15000</v>
      </c>
      <c r="H75" s="5">
        <f>IF($G75&lt;$F75,$L$1*$F75,0)</f>
        <v>3906.5899999999997</v>
      </c>
      <c r="I75" s="1" t="s">
        <v>15</v>
      </c>
    </row>
    <row r="76" spans="1:9" x14ac:dyDescent="0.3">
      <c r="A76" s="2">
        <v>44256</v>
      </c>
      <c r="B76" s="1" t="s">
        <v>27</v>
      </c>
      <c r="C76" s="1" t="s">
        <v>28</v>
      </c>
      <c r="D76" s="1" t="s">
        <v>29</v>
      </c>
      <c r="E76" s="1" t="s">
        <v>10</v>
      </c>
      <c r="F76" s="5">
        <v>44422</v>
      </c>
      <c r="G76" s="5">
        <v>15000</v>
      </c>
      <c r="H76" s="5">
        <f>IF($G76&lt;$F76,$L$1*$F76,0)</f>
        <v>4442.2</v>
      </c>
      <c r="I76" s="1" t="s">
        <v>43</v>
      </c>
    </row>
    <row r="77" spans="1:9" x14ac:dyDescent="0.3">
      <c r="A77" s="2">
        <v>44256</v>
      </c>
      <c r="B77" s="1" t="s">
        <v>62</v>
      </c>
      <c r="C77" s="1" t="s">
        <v>63</v>
      </c>
      <c r="D77" s="1" t="s">
        <v>64</v>
      </c>
      <c r="E77" s="1" t="s">
        <v>33</v>
      </c>
      <c r="F77" s="5">
        <v>7416.9</v>
      </c>
      <c r="G77" s="5">
        <v>15000</v>
      </c>
      <c r="H77" s="5">
        <f>IF($G77&lt;$F77,$L$1*$F77,0)</f>
        <v>0</v>
      </c>
      <c r="I77" s="1" t="s">
        <v>43</v>
      </c>
    </row>
    <row r="78" spans="1:9" x14ac:dyDescent="0.3">
      <c r="A78" s="2">
        <v>44256</v>
      </c>
      <c r="B78" s="1" t="s">
        <v>40</v>
      </c>
      <c r="C78" s="1" t="s">
        <v>41</v>
      </c>
      <c r="D78" s="1" t="s">
        <v>42</v>
      </c>
      <c r="E78" s="1" t="s">
        <v>33</v>
      </c>
      <c r="F78" s="5">
        <v>8284.5</v>
      </c>
      <c r="G78" s="5">
        <v>15000</v>
      </c>
      <c r="H78" s="5">
        <f>IF($G78&lt;$F78,$L$1*$F78,0)</f>
        <v>0</v>
      </c>
      <c r="I78" s="1" t="s">
        <v>15</v>
      </c>
    </row>
    <row r="79" spans="1:9" x14ac:dyDescent="0.3">
      <c r="A79" s="2">
        <v>44256</v>
      </c>
      <c r="B79" s="1" t="s">
        <v>30</v>
      </c>
      <c r="C79" s="1" t="s">
        <v>31</v>
      </c>
      <c r="D79" s="1" t="s">
        <v>32</v>
      </c>
      <c r="E79" s="1" t="s">
        <v>33</v>
      </c>
      <c r="F79" s="5">
        <v>10758.7</v>
      </c>
      <c r="G79" s="5">
        <v>15000</v>
      </c>
      <c r="H79" s="5">
        <f>IF($G79&lt;$F79,$L$1*$F79,0)</f>
        <v>0</v>
      </c>
      <c r="I79" s="1" t="s">
        <v>15</v>
      </c>
    </row>
    <row r="80" spans="1:9" x14ac:dyDescent="0.3">
      <c r="A80" s="2">
        <v>44256</v>
      </c>
      <c r="B80" s="1" t="s">
        <v>59</v>
      </c>
      <c r="C80" s="1" t="s">
        <v>60</v>
      </c>
      <c r="D80" s="1" t="s">
        <v>61</v>
      </c>
      <c r="E80" s="1" t="s">
        <v>33</v>
      </c>
      <c r="F80" s="5">
        <v>12124.2</v>
      </c>
      <c r="G80" s="5">
        <v>15000</v>
      </c>
      <c r="H80" s="5">
        <f>IF($G80&lt;$F80,$L$1*$F80,0)</f>
        <v>0</v>
      </c>
      <c r="I80" s="1" t="s">
        <v>43</v>
      </c>
    </row>
    <row r="81" spans="1:9" x14ac:dyDescent="0.3">
      <c r="A81" s="2">
        <v>44256</v>
      </c>
      <c r="B81" s="1" t="s">
        <v>62</v>
      </c>
      <c r="C81" s="1" t="s">
        <v>63</v>
      </c>
      <c r="D81" s="1" t="s">
        <v>64</v>
      </c>
      <c r="E81" s="1" t="s">
        <v>33</v>
      </c>
      <c r="F81" s="5">
        <v>14391.999999999998</v>
      </c>
      <c r="G81" s="5">
        <v>15000</v>
      </c>
      <c r="H81" s="5">
        <f>IF($G81&lt;$F81,$L$1*$F81,0)</f>
        <v>0</v>
      </c>
      <c r="I81" s="1" t="s">
        <v>11</v>
      </c>
    </row>
    <row r="82" spans="1:9" x14ac:dyDescent="0.3">
      <c r="A82" s="2">
        <v>44256</v>
      </c>
      <c r="B82" s="1" t="s">
        <v>40</v>
      </c>
      <c r="C82" s="1" t="s">
        <v>41</v>
      </c>
      <c r="D82" s="1" t="s">
        <v>42</v>
      </c>
      <c r="E82" s="1" t="s">
        <v>33</v>
      </c>
      <c r="F82" s="5">
        <v>15246</v>
      </c>
      <c r="G82" s="5">
        <v>15000</v>
      </c>
      <c r="H82" s="5">
        <f>IF($G82&lt;$F82,$L$1*$F82,0)</f>
        <v>1524.6000000000001</v>
      </c>
      <c r="I82" s="1" t="s">
        <v>11</v>
      </c>
    </row>
    <row r="83" spans="1:9" x14ac:dyDescent="0.3">
      <c r="A83" s="2">
        <v>44256</v>
      </c>
      <c r="B83" s="1" t="s">
        <v>62</v>
      </c>
      <c r="C83" s="1" t="s">
        <v>63</v>
      </c>
      <c r="D83" s="1" t="s">
        <v>64</v>
      </c>
      <c r="E83" s="1" t="s">
        <v>33</v>
      </c>
      <c r="F83" s="5">
        <v>17335.2</v>
      </c>
      <c r="G83" s="5">
        <v>15000</v>
      </c>
      <c r="H83" s="5">
        <f>IF($G83&lt;$F83,$L$1*$F83,0)</f>
        <v>1733.5200000000002</v>
      </c>
      <c r="I83" s="1" t="s">
        <v>43</v>
      </c>
    </row>
    <row r="84" spans="1:9" x14ac:dyDescent="0.3">
      <c r="A84" s="2">
        <v>44256</v>
      </c>
      <c r="B84" s="1" t="s">
        <v>40</v>
      </c>
      <c r="C84" s="1" t="s">
        <v>41</v>
      </c>
      <c r="D84" s="1" t="s">
        <v>42</v>
      </c>
      <c r="E84" s="1" t="s">
        <v>33</v>
      </c>
      <c r="F84" s="5">
        <v>40831</v>
      </c>
      <c r="G84" s="5">
        <v>15000</v>
      </c>
      <c r="H84" s="5">
        <f>IF($G84&lt;$F84,$L$1*$F84,0)</f>
        <v>4083.1000000000004</v>
      </c>
      <c r="I84" s="1" t="s">
        <v>11</v>
      </c>
    </row>
    <row r="85" spans="1:9" x14ac:dyDescent="0.3">
      <c r="A85" s="2">
        <v>44256</v>
      </c>
      <c r="B85" s="1" t="s">
        <v>34</v>
      </c>
      <c r="C85" s="1" t="s">
        <v>35</v>
      </c>
      <c r="D85" s="1" t="s">
        <v>36</v>
      </c>
      <c r="E85" s="1" t="s">
        <v>26</v>
      </c>
      <c r="F85" s="5">
        <v>6544.8</v>
      </c>
      <c r="G85" s="5">
        <v>15000</v>
      </c>
      <c r="H85" s="5">
        <f>IF($G85&lt;$F85,$L$1*$F85,0)</f>
        <v>0</v>
      </c>
      <c r="I85" s="1" t="s">
        <v>11</v>
      </c>
    </row>
    <row r="86" spans="1:9" x14ac:dyDescent="0.3">
      <c r="A86" s="2">
        <v>44256</v>
      </c>
      <c r="B86" s="1" t="s">
        <v>50</v>
      </c>
      <c r="C86" s="1" t="s">
        <v>51</v>
      </c>
      <c r="D86" s="1" t="s">
        <v>52</v>
      </c>
      <c r="E86" s="1" t="s">
        <v>26</v>
      </c>
      <c r="F86" s="5">
        <v>11166.300000000001</v>
      </c>
      <c r="G86" s="5">
        <v>15000</v>
      </c>
      <c r="H86" s="5">
        <f>IF($G86&lt;$F86,$L$1*$F86,0)</f>
        <v>0</v>
      </c>
      <c r="I86" s="1" t="s">
        <v>15</v>
      </c>
    </row>
    <row r="87" spans="1:9" x14ac:dyDescent="0.3">
      <c r="A87" s="2">
        <v>44256</v>
      </c>
      <c r="B87" s="1" t="s">
        <v>34</v>
      </c>
      <c r="C87" s="1" t="s">
        <v>35</v>
      </c>
      <c r="D87" s="1" t="s">
        <v>36</v>
      </c>
      <c r="E87" s="1" t="s">
        <v>26</v>
      </c>
      <c r="F87" s="5">
        <v>11403</v>
      </c>
      <c r="G87" s="5">
        <v>15000</v>
      </c>
      <c r="H87" s="5">
        <f>IF($G87&lt;$F87,$L$1*$F87,0)</f>
        <v>0</v>
      </c>
      <c r="I87" s="1" t="s">
        <v>15</v>
      </c>
    </row>
    <row r="88" spans="1:9" x14ac:dyDescent="0.3">
      <c r="A88" s="2">
        <v>44256</v>
      </c>
      <c r="B88" s="1" t="s">
        <v>34</v>
      </c>
      <c r="C88" s="1" t="s">
        <v>35</v>
      </c>
      <c r="D88" s="1" t="s">
        <v>36</v>
      </c>
      <c r="E88" s="1" t="s">
        <v>26</v>
      </c>
      <c r="F88" s="5">
        <v>11554.400000000001</v>
      </c>
      <c r="G88" s="5">
        <v>15000</v>
      </c>
      <c r="H88" s="5">
        <f>IF($G88&lt;$F88,$L$1*$F88,0)</f>
        <v>0</v>
      </c>
      <c r="I88" s="1" t="s">
        <v>15</v>
      </c>
    </row>
    <row r="89" spans="1:9" x14ac:dyDescent="0.3">
      <c r="A89" s="2">
        <v>44256</v>
      </c>
      <c r="B89" s="1" t="s">
        <v>23</v>
      </c>
      <c r="C89" s="1" t="s">
        <v>24</v>
      </c>
      <c r="D89" s="1" t="s">
        <v>25</v>
      </c>
      <c r="E89" s="1" t="s">
        <v>26</v>
      </c>
      <c r="F89" s="5">
        <v>12143.999999999998</v>
      </c>
      <c r="G89" s="5">
        <v>15000</v>
      </c>
      <c r="H89" s="5">
        <f>IF($G89&lt;$F89,$L$1*$F89,0)</f>
        <v>0</v>
      </c>
      <c r="I89" s="1" t="s">
        <v>15</v>
      </c>
    </row>
    <row r="90" spans="1:9" x14ac:dyDescent="0.3">
      <c r="A90" s="2">
        <v>44256</v>
      </c>
      <c r="B90" s="1" t="s">
        <v>23</v>
      </c>
      <c r="C90" s="1" t="s">
        <v>24</v>
      </c>
      <c r="D90" s="1" t="s">
        <v>25</v>
      </c>
      <c r="E90" s="1" t="s">
        <v>26</v>
      </c>
      <c r="F90" s="5">
        <v>13244.7</v>
      </c>
      <c r="G90" s="5">
        <v>15000</v>
      </c>
      <c r="H90" s="5">
        <f>IF($G90&lt;$F90,$L$1*$F90,0)</f>
        <v>0</v>
      </c>
      <c r="I90" s="1" t="s">
        <v>11</v>
      </c>
    </row>
    <row r="91" spans="1:9" x14ac:dyDescent="0.3">
      <c r="A91" s="2">
        <v>44256</v>
      </c>
      <c r="B91" s="1" t="s">
        <v>47</v>
      </c>
      <c r="C91" s="1" t="s">
        <v>48</v>
      </c>
      <c r="D91" s="1" t="s">
        <v>49</v>
      </c>
      <c r="E91" s="1" t="s">
        <v>26</v>
      </c>
      <c r="F91" s="5">
        <v>23014.400000000001</v>
      </c>
      <c r="G91" s="5">
        <v>15000</v>
      </c>
      <c r="H91" s="5">
        <f>IF($G91&lt;$F91,$L$1*$F91,0)</f>
        <v>2301.44</v>
      </c>
      <c r="I91" s="1" t="s">
        <v>11</v>
      </c>
    </row>
    <row r="92" spans="1:9" x14ac:dyDescent="0.3">
      <c r="A92" s="2">
        <v>44256</v>
      </c>
      <c r="B92" s="1" t="s">
        <v>23</v>
      </c>
      <c r="C92" s="1" t="s">
        <v>24</v>
      </c>
      <c r="D92" s="1" t="s">
        <v>25</v>
      </c>
      <c r="E92" s="1" t="s">
        <v>26</v>
      </c>
      <c r="F92" s="5">
        <v>26200</v>
      </c>
      <c r="G92" s="5">
        <v>15000</v>
      </c>
      <c r="H92" s="5">
        <f>IF($G92&lt;$F92,$L$1*$F92,0)</f>
        <v>2620</v>
      </c>
      <c r="I92" s="1" t="s">
        <v>15</v>
      </c>
    </row>
    <row r="93" spans="1:9" x14ac:dyDescent="0.3">
      <c r="A93" s="2">
        <v>44256</v>
      </c>
      <c r="B93" s="1" t="s">
        <v>50</v>
      </c>
      <c r="C93" s="1" t="s">
        <v>51</v>
      </c>
      <c r="D93" s="1" t="s">
        <v>52</v>
      </c>
      <c r="E93" s="1" t="s">
        <v>26</v>
      </c>
      <c r="F93" s="5">
        <v>28286.399999999998</v>
      </c>
      <c r="G93" s="5">
        <v>15000</v>
      </c>
      <c r="H93" s="5">
        <f>IF($G93&lt;$F93,$L$1*$F93,0)</f>
        <v>2828.64</v>
      </c>
      <c r="I93" s="1" t="s">
        <v>11</v>
      </c>
    </row>
    <row r="94" spans="1:9" x14ac:dyDescent="0.3">
      <c r="A94" s="2">
        <v>44256</v>
      </c>
      <c r="B94" s="1" t="s">
        <v>23</v>
      </c>
      <c r="C94" s="1" t="s">
        <v>24</v>
      </c>
      <c r="D94" s="1" t="s">
        <v>25</v>
      </c>
      <c r="E94" s="1" t="s">
        <v>26</v>
      </c>
      <c r="F94" s="5">
        <v>35715.4</v>
      </c>
      <c r="G94" s="5">
        <v>15000</v>
      </c>
      <c r="H94" s="5">
        <f>IF($G94&lt;$F94,$L$1*$F94,0)</f>
        <v>3571.5400000000004</v>
      </c>
      <c r="I94" s="1" t="s">
        <v>15</v>
      </c>
    </row>
    <row r="95" spans="1:9" x14ac:dyDescent="0.3">
      <c r="A95" s="2">
        <v>44256</v>
      </c>
      <c r="B95" s="1" t="s">
        <v>65</v>
      </c>
      <c r="C95" s="1" t="s">
        <v>66</v>
      </c>
      <c r="D95" s="1" t="s">
        <v>67</v>
      </c>
      <c r="E95" s="1" t="s">
        <v>22</v>
      </c>
      <c r="F95" s="5">
        <v>6708.9</v>
      </c>
      <c r="G95" s="5">
        <v>15000</v>
      </c>
      <c r="H95" s="5">
        <f>IF($G95&lt;$F95,$L$1*$F95,0)</f>
        <v>0</v>
      </c>
      <c r="I95" s="1" t="s">
        <v>43</v>
      </c>
    </row>
    <row r="96" spans="1:9" x14ac:dyDescent="0.3">
      <c r="A96" s="2">
        <v>44256</v>
      </c>
      <c r="B96" s="1" t="s">
        <v>53</v>
      </c>
      <c r="C96" s="1" t="s">
        <v>54</v>
      </c>
      <c r="D96" s="1" t="s">
        <v>55</v>
      </c>
      <c r="E96" s="1" t="s">
        <v>22</v>
      </c>
      <c r="F96" s="5">
        <v>7982.7</v>
      </c>
      <c r="G96" s="5">
        <v>15000</v>
      </c>
      <c r="H96" s="5">
        <f>IF($G96&lt;$F96,$L$1*$F96,0)</f>
        <v>0</v>
      </c>
      <c r="I96" s="1" t="s">
        <v>43</v>
      </c>
    </row>
    <row r="97" spans="1:9" x14ac:dyDescent="0.3">
      <c r="A97" s="2">
        <v>44256</v>
      </c>
      <c r="B97" s="1" t="s">
        <v>44</v>
      </c>
      <c r="C97" s="1" t="s">
        <v>45</v>
      </c>
      <c r="D97" s="1" t="s">
        <v>46</v>
      </c>
      <c r="E97" s="1" t="s">
        <v>22</v>
      </c>
      <c r="F97" s="5">
        <v>8694</v>
      </c>
      <c r="G97" s="5">
        <v>15000</v>
      </c>
      <c r="H97" s="5">
        <f>IF($G97&lt;$F97,$L$1*$F97,0)</f>
        <v>0</v>
      </c>
      <c r="I97" s="1" t="s">
        <v>11</v>
      </c>
    </row>
    <row r="98" spans="1:9" x14ac:dyDescent="0.3">
      <c r="A98" s="2">
        <v>44256</v>
      </c>
      <c r="B98" s="1" t="s">
        <v>44</v>
      </c>
      <c r="C98" s="1" t="s">
        <v>45</v>
      </c>
      <c r="D98" s="1" t="s">
        <v>46</v>
      </c>
      <c r="E98" s="1" t="s">
        <v>22</v>
      </c>
      <c r="F98" s="5">
        <v>9116</v>
      </c>
      <c r="G98" s="5">
        <v>15000</v>
      </c>
      <c r="H98" s="5">
        <f>IF($G98&lt;$F98,$L$1*$F98,0)</f>
        <v>0</v>
      </c>
      <c r="I98" s="1" t="s">
        <v>11</v>
      </c>
    </row>
    <row r="99" spans="1:9" x14ac:dyDescent="0.3">
      <c r="A99" s="2">
        <v>44256</v>
      </c>
      <c r="B99" s="1" t="s">
        <v>53</v>
      </c>
      <c r="C99" s="1" t="s">
        <v>54</v>
      </c>
      <c r="D99" s="1" t="s">
        <v>55</v>
      </c>
      <c r="E99" s="1" t="s">
        <v>22</v>
      </c>
      <c r="F99" s="5">
        <v>10110.299999999999</v>
      </c>
      <c r="G99" s="5">
        <v>15000</v>
      </c>
      <c r="H99" s="5">
        <f>IF($G99&lt;$F99,$L$1*$F99,0)</f>
        <v>0</v>
      </c>
      <c r="I99" s="1" t="s">
        <v>11</v>
      </c>
    </row>
    <row r="100" spans="1:9" x14ac:dyDescent="0.3">
      <c r="A100" s="2">
        <v>44256</v>
      </c>
      <c r="B100" s="1" t="s">
        <v>19</v>
      </c>
      <c r="C100" s="1" t="s">
        <v>20</v>
      </c>
      <c r="D100" s="1" t="s">
        <v>21</v>
      </c>
      <c r="E100" s="1" t="s">
        <v>22</v>
      </c>
      <c r="F100" s="5">
        <v>10451.199999999999</v>
      </c>
      <c r="G100" s="5">
        <v>15000</v>
      </c>
      <c r="H100" s="5">
        <f>IF($G100&lt;$F100,$L$1*$F100,0)</f>
        <v>0</v>
      </c>
      <c r="I100" s="1" t="s">
        <v>11</v>
      </c>
    </row>
    <row r="101" spans="1:9" x14ac:dyDescent="0.3">
      <c r="A101" s="2">
        <v>44256</v>
      </c>
      <c r="B101" s="1" t="s">
        <v>19</v>
      </c>
      <c r="C101" s="1" t="s">
        <v>20</v>
      </c>
      <c r="D101" s="1" t="s">
        <v>21</v>
      </c>
      <c r="E101" s="1" t="s">
        <v>22</v>
      </c>
      <c r="F101" s="5">
        <v>11580.4</v>
      </c>
      <c r="G101" s="5">
        <v>15000</v>
      </c>
      <c r="H101" s="5">
        <f>IF($G101&lt;$F101,$L$1*$F101,0)</f>
        <v>0</v>
      </c>
      <c r="I101" s="1" t="s">
        <v>15</v>
      </c>
    </row>
    <row r="102" spans="1:9" x14ac:dyDescent="0.3">
      <c r="A102" s="2">
        <v>44256</v>
      </c>
      <c r="B102" s="1" t="s">
        <v>44</v>
      </c>
      <c r="C102" s="1" t="s">
        <v>45</v>
      </c>
      <c r="D102" s="1" t="s">
        <v>46</v>
      </c>
      <c r="E102" s="1" t="s">
        <v>22</v>
      </c>
      <c r="F102" s="5">
        <v>14329.5</v>
      </c>
      <c r="G102" s="5">
        <v>15000</v>
      </c>
      <c r="H102" s="5">
        <f>IF($G102&lt;$F102,$L$1*$F102,0)</f>
        <v>0</v>
      </c>
      <c r="I102" s="1" t="s">
        <v>11</v>
      </c>
    </row>
    <row r="103" spans="1:9" x14ac:dyDescent="0.3">
      <c r="A103" s="2">
        <v>44256</v>
      </c>
      <c r="B103" s="1" t="s">
        <v>44</v>
      </c>
      <c r="C103" s="1" t="s">
        <v>45</v>
      </c>
      <c r="D103" s="1" t="s">
        <v>46</v>
      </c>
      <c r="E103" s="1" t="s">
        <v>22</v>
      </c>
      <c r="F103" s="5">
        <v>20128</v>
      </c>
      <c r="G103" s="5">
        <v>15000</v>
      </c>
      <c r="H103" s="5">
        <f>IF($G103&lt;$F103,$L$1*$F103,0)</f>
        <v>2012.8000000000002</v>
      </c>
      <c r="I103" s="1" t="s">
        <v>43</v>
      </c>
    </row>
    <row r="104" spans="1:9" x14ac:dyDescent="0.3">
      <c r="A104" s="2">
        <v>44256</v>
      </c>
      <c r="B104" s="1" t="s">
        <v>65</v>
      </c>
      <c r="C104" s="1" t="s">
        <v>66</v>
      </c>
      <c r="D104" s="1" t="s">
        <v>67</v>
      </c>
      <c r="E104" s="1" t="s">
        <v>22</v>
      </c>
      <c r="F104" s="5">
        <v>21167.999999999996</v>
      </c>
      <c r="G104" s="5">
        <v>15000</v>
      </c>
      <c r="H104" s="5">
        <f>IF($G104&lt;$F104,$L$1*$F104,0)</f>
        <v>2116.7999999999997</v>
      </c>
      <c r="I104" s="1" t="s">
        <v>11</v>
      </c>
    </row>
    <row r="105" spans="1:9" x14ac:dyDescent="0.3">
      <c r="A105" s="2">
        <v>44256</v>
      </c>
      <c r="B105" s="1" t="s">
        <v>37</v>
      </c>
      <c r="C105" s="1" t="s">
        <v>38</v>
      </c>
      <c r="D105" s="1" t="s">
        <v>39</v>
      </c>
      <c r="E105" s="1" t="s">
        <v>22</v>
      </c>
      <c r="F105" s="5">
        <v>25102.399999999998</v>
      </c>
      <c r="G105" s="5">
        <v>15000</v>
      </c>
      <c r="H105" s="5">
        <f>IF($G105&lt;$F105,$L$1*$F105,0)</f>
        <v>2510.2399999999998</v>
      </c>
      <c r="I105" s="1" t="s">
        <v>15</v>
      </c>
    </row>
    <row r="106" spans="1:9" x14ac:dyDescent="0.3">
      <c r="A106" s="2">
        <v>44256</v>
      </c>
      <c r="B106" s="1" t="s">
        <v>37</v>
      </c>
      <c r="C106" s="1" t="s">
        <v>38</v>
      </c>
      <c r="D106" s="1" t="s">
        <v>39</v>
      </c>
      <c r="E106" s="1" t="s">
        <v>22</v>
      </c>
      <c r="F106" s="5">
        <v>27670.9</v>
      </c>
      <c r="G106" s="5">
        <v>15000</v>
      </c>
      <c r="H106" s="5">
        <f>IF($G106&lt;$F106,$L$1*$F106,0)</f>
        <v>2767.09</v>
      </c>
      <c r="I106" s="1" t="s">
        <v>43</v>
      </c>
    </row>
    <row r="107" spans="1:9" x14ac:dyDescent="0.3">
      <c r="A107" s="2">
        <v>44256</v>
      </c>
      <c r="B107" s="1" t="s">
        <v>37</v>
      </c>
      <c r="C107" s="1" t="s">
        <v>38</v>
      </c>
      <c r="D107" s="1" t="s">
        <v>39</v>
      </c>
      <c r="E107" s="1" t="s">
        <v>22</v>
      </c>
      <c r="F107" s="5">
        <v>27956.799999999999</v>
      </c>
      <c r="G107" s="5">
        <v>15000</v>
      </c>
      <c r="H107" s="5">
        <f>IF($G107&lt;$F107,$L$1*$F107,0)</f>
        <v>2795.6800000000003</v>
      </c>
      <c r="I107" s="1" t="s">
        <v>15</v>
      </c>
    </row>
    <row r="108" spans="1:9" x14ac:dyDescent="0.3">
      <c r="A108" s="2">
        <v>44256</v>
      </c>
      <c r="B108" s="1" t="s">
        <v>44</v>
      </c>
      <c r="C108" s="1" t="s">
        <v>45</v>
      </c>
      <c r="D108" s="1" t="s">
        <v>46</v>
      </c>
      <c r="E108" s="1" t="s">
        <v>22</v>
      </c>
      <c r="F108" s="5">
        <v>31407</v>
      </c>
      <c r="G108" s="5">
        <v>15000</v>
      </c>
      <c r="H108" s="5">
        <f>IF($G108&lt;$F108,$L$1*$F108,0)</f>
        <v>3140.7000000000003</v>
      </c>
      <c r="I108" s="1" t="s">
        <v>15</v>
      </c>
    </row>
    <row r="109" spans="1:9" x14ac:dyDescent="0.3">
      <c r="A109" s="2">
        <v>44256</v>
      </c>
      <c r="B109" s="1" t="s">
        <v>53</v>
      </c>
      <c r="C109" s="1" t="s">
        <v>54</v>
      </c>
      <c r="D109" s="1" t="s">
        <v>55</v>
      </c>
      <c r="E109" s="1" t="s">
        <v>22</v>
      </c>
      <c r="F109" s="5">
        <v>35647.5</v>
      </c>
      <c r="G109" s="5">
        <v>15000</v>
      </c>
      <c r="H109" s="5">
        <f>IF($G109&lt;$F109,$L$1*$F109,0)</f>
        <v>3564.75</v>
      </c>
      <c r="I109" s="1" t="s">
        <v>43</v>
      </c>
    </row>
    <row r="110" spans="1:9" x14ac:dyDescent="0.3">
      <c r="A110" s="2">
        <v>44256</v>
      </c>
      <c r="B110" s="1" t="s">
        <v>53</v>
      </c>
      <c r="C110" s="1" t="s">
        <v>54</v>
      </c>
      <c r="D110" s="1" t="s">
        <v>55</v>
      </c>
      <c r="E110" s="1" t="s">
        <v>22</v>
      </c>
      <c r="F110" s="5">
        <v>36907.200000000004</v>
      </c>
      <c r="G110" s="5">
        <v>15000</v>
      </c>
      <c r="H110" s="5">
        <f>IF($G110&lt;$F110,$L$1*$F110,0)</f>
        <v>3690.7200000000007</v>
      </c>
      <c r="I110" s="1" t="s">
        <v>15</v>
      </c>
    </row>
    <row r="111" spans="1:9" x14ac:dyDescent="0.3">
      <c r="A111" s="2">
        <v>44287</v>
      </c>
      <c r="B111" s="1" t="s">
        <v>68</v>
      </c>
      <c r="C111" s="1" t="s">
        <v>69</v>
      </c>
      <c r="D111" s="1" t="s">
        <v>70</v>
      </c>
      <c r="E111" s="1" t="s">
        <v>10</v>
      </c>
      <c r="F111" s="5">
        <v>7029.9</v>
      </c>
      <c r="G111" s="5">
        <v>15000</v>
      </c>
      <c r="H111" s="5">
        <f>IF($G111&lt;$F111,$L$1*$F111,0)</f>
        <v>0</v>
      </c>
      <c r="I111" s="1" t="s">
        <v>43</v>
      </c>
    </row>
    <row r="112" spans="1:9" x14ac:dyDescent="0.3">
      <c r="A112" s="2">
        <v>44287</v>
      </c>
      <c r="B112" s="1" t="s">
        <v>68</v>
      </c>
      <c r="C112" s="1" t="s">
        <v>69</v>
      </c>
      <c r="D112" s="1" t="s">
        <v>70</v>
      </c>
      <c r="E112" s="1" t="s">
        <v>10</v>
      </c>
      <c r="F112" s="5">
        <v>11914.400000000001</v>
      </c>
      <c r="G112" s="5">
        <v>15000</v>
      </c>
      <c r="H112" s="5">
        <f>IF($G112&lt;$F112,$L$1*$F112,0)</f>
        <v>0</v>
      </c>
      <c r="I112" s="1" t="s">
        <v>15</v>
      </c>
    </row>
    <row r="113" spans="1:9" x14ac:dyDescent="0.3">
      <c r="A113" s="2">
        <v>44287</v>
      </c>
      <c r="B113" s="1" t="s">
        <v>7</v>
      </c>
      <c r="C113" s="1" t="s">
        <v>8</v>
      </c>
      <c r="D113" s="1" t="s">
        <v>9</v>
      </c>
      <c r="E113" s="1" t="s">
        <v>10</v>
      </c>
      <c r="F113" s="5">
        <v>15919.7</v>
      </c>
      <c r="G113" s="5">
        <v>15000</v>
      </c>
      <c r="H113" s="5">
        <f>IF($G113&lt;$F113,$L$1*$F113,0)</f>
        <v>1591.9700000000003</v>
      </c>
      <c r="I113" s="1" t="s">
        <v>11</v>
      </c>
    </row>
    <row r="114" spans="1:9" x14ac:dyDescent="0.3">
      <c r="A114" s="2">
        <v>44287</v>
      </c>
      <c r="B114" s="1" t="s">
        <v>16</v>
      </c>
      <c r="C114" s="1" t="s">
        <v>17</v>
      </c>
      <c r="D114" s="1" t="s">
        <v>18</v>
      </c>
      <c r="E114" s="1" t="s">
        <v>10</v>
      </c>
      <c r="F114" s="5">
        <v>17776</v>
      </c>
      <c r="G114" s="5">
        <v>15000</v>
      </c>
      <c r="H114" s="5">
        <f>IF($G114&lt;$F114,$L$1*$F114,0)</f>
        <v>1777.6000000000001</v>
      </c>
      <c r="I114" s="1" t="s">
        <v>43</v>
      </c>
    </row>
    <row r="115" spans="1:9" x14ac:dyDescent="0.3">
      <c r="A115" s="2">
        <v>44287</v>
      </c>
      <c r="B115" s="1" t="s">
        <v>27</v>
      </c>
      <c r="C115" s="1" t="s">
        <v>28</v>
      </c>
      <c r="D115" s="1" t="s">
        <v>29</v>
      </c>
      <c r="E115" s="1" t="s">
        <v>10</v>
      </c>
      <c r="F115" s="5">
        <v>36666</v>
      </c>
      <c r="G115" s="5">
        <v>15000</v>
      </c>
      <c r="H115" s="5">
        <f>IF($G115&lt;$F115,$L$1*$F115,0)</f>
        <v>3666.6000000000004</v>
      </c>
      <c r="I115" s="1" t="s">
        <v>15</v>
      </c>
    </row>
    <row r="116" spans="1:9" x14ac:dyDescent="0.3">
      <c r="A116" s="2">
        <v>44287</v>
      </c>
      <c r="B116" s="1" t="s">
        <v>16</v>
      </c>
      <c r="C116" s="1" t="s">
        <v>17</v>
      </c>
      <c r="D116" s="1" t="s">
        <v>18</v>
      </c>
      <c r="E116" s="1" t="s">
        <v>10</v>
      </c>
      <c r="F116" s="5">
        <v>38227.699999999997</v>
      </c>
      <c r="G116" s="5">
        <v>15000</v>
      </c>
      <c r="H116" s="5">
        <f>IF($G116&lt;$F116,$L$1*$F116,0)</f>
        <v>3822.77</v>
      </c>
      <c r="I116" s="1" t="s">
        <v>11</v>
      </c>
    </row>
    <row r="117" spans="1:9" x14ac:dyDescent="0.3">
      <c r="A117" s="2">
        <v>44287</v>
      </c>
      <c r="B117" s="1" t="s">
        <v>16</v>
      </c>
      <c r="C117" s="1" t="s">
        <v>17</v>
      </c>
      <c r="D117" s="1" t="s">
        <v>18</v>
      </c>
      <c r="E117" s="1" t="s">
        <v>10</v>
      </c>
      <c r="F117" s="5">
        <v>51531.199999999997</v>
      </c>
      <c r="G117" s="5">
        <v>15000</v>
      </c>
      <c r="H117" s="5">
        <f>IF($G117&lt;$F117,$L$1*$F117,0)</f>
        <v>5153.12</v>
      </c>
      <c r="I117" s="1" t="s">
        <v>43</v>
      </c>
    </row>
    <row r="118" spans="1:9" x14ac:dyDescent="0.3">
      <c r="A118" s="2">
        <v>44287</v>
      </c>
      <c r="B118" s="1" t="s">
        <v>30</v>
      </c>
      <c r="C118" s="1" t="s">
        <v>31</v>
      </c>
      <c r="D118" s="1" t="s">
        <v>32</v>
      </c>
      <c r="E118" s="1" t="s">
        <v>33</v>
      </c>
      <c r="F118" s="5">
        <v>8520</v>
      </c>
      <c r="G118" s="5">
        <v>15000</v>
      </c>
      <c r="H118" s="5">
        <f>IF($G118&lt;$F118,$L$1*$F118,0)</f>
        <v>0</v>
      </c>
      <c r="I118" s="1" t="s">
        <v>43</v>
      </c>
    </row>
    <row r="119" spans="1:9" x14ac:dyDescent="0.3">
      <c r="A119" s="2">
        <v>44287</v>
      </c>
      <c r="B119" s="1" t="s">
        <v>62</v>
      </c>
      <c r="C119" s="1" t="s">
        <v>63</v>
      </c>
      <c r="D119" s="1" t="s">
        <v>64</v>
      </c>
      <c r="E119" s="1" t="s">
        <v>33</v>
      </c>
      <c r="F119" s="5">
        <v>14301.599999999999</v>
      </c>
      <c r="G119" s="5">
        <v>15000</v>
      </c>
      <c r="H119" s="5">
        <f>IF($G119&lt;$F119,$L$1*$F119,0)</f>
        <v>0</v>
      </c>
      <c r="I119" s="1" t="s">
        <v>43</v>
      </c>
    </row>
    <row r="120" spans="1:9" x14ac:dyDescent="0.3">
      <c r="A120" s="2">
        <v>44287</v>
      </c>
      <c r="B120" s="1" t="s">
        <v>62</v>
      </c>
      <c r="C120" s="1" t="s">
        <v>63</v>
      </c>
      <c r="D120" s="1" t="s">
        <v>64</v>
      </c>
      <c r="E120" s="1" t="s">
        <v>33</v>
      </c>
      <c r="F120" s="5">
        <v>17204.399999999998</v>
      </c>
      <c r="G120" s="5">
        <v>15000</v>
      </c>
      <c r="H120" s="5">
        <f>IF($G120&lt;$F120,$L$1*$F120,0)</f>
        <v>1720.4399999999998</v>
      </c>
      <c r="I120" s="1" t="s">
        <v>11</v>
      </c>
    </row>
    <row r="121" spans="1:9" x14ac:dyDescent="0.3">
      <c r="A121" s="2">
        <v>44287</v>
      </c>
      <c r="B121" s="1" t="s">
        <v>40</v>
      </c>
      <c r="C121" s="1" t="s">
        <v>41</v>
      </c>
      <c r="D121" s="1" t="s">
        <v>42</v>
      </c>
      <c r="E121" s="1" t="s">
        <v>33</v>
      </c>
      <c r="F121" s="5">
        <v>19080</v>
      </c>
      <c r="G121" s="5">
        <v>15000</v>
      </c>
      <c r="H121" s="5">
        <f>IF($G121&lt;$F121,$L$1*$F121,0)</f>
        <v>1908</v>
      </c>
      <c r="I121" s="1" t="s">
        <v>15</v>
      </c>
    </row>
    <row r="122" spans="1:9" x14ac:dyDescent="0.3">
      <c r="A122" s="2">
        <v>44287</v>
      </c>
      <c r="B122" s="1" t="s">
        <v>30</v>
      </c>
      <c r="C122" s="1" t="s">
        <v>31</v>
      </c>
      <c r="D122" s="1" t="s">
        <v>32</v>
      </c>
      <c r="E122" s="1" t="s">
        <v>33</v>
      </c>
      <c r="F122" s="5">
        <v>19210.400000000001</v>
      </c>
      <c r="G122" s="5">
        <v>15000</v>
      </c>
      <c r="H122" s="5">
        <f>IF($G122&lt;$F122,$L$1*$F122,0)</f>
        <v>1921.0400000000002</v>
      </c>
      <c r="I122" s="1" t="s">
        <v>11</v>
      </c>
    </row>
    <row r="123" spans="1:9" x14ac:dyDescent="0.3">
      <c r="A123" s="2">
        <v>44287</v>
      </c>
      <c r="B123" s="1" t="s">
        <v>30</v>
      </c>
      <c r="C123" s="1" t="s">
        <v>31</v>
      </c>
      <c r="D123" s="1" t="s">
        <v>32</v>
      </c>
      <c r="E123" s="1" t="s">
        <v>33</v>
      </c>
      <c r="F123" s="5">
        <v>32282.799999999996</v>
      </c>
      <c r="G123" s="5">
        <v>15000</v>
      </c>
      <c r="H123" s="5">
        <f>IF($G123&lt;$F123,$L$1*$F123,0)</f>
        <v>3228.2799999999997</v>
      </c>
      <c r="I123" s="1" t="s">
        <v>15</v>
      </c>
    </row>
    <row r="124" spans="1:9" x14ac:dyDescent="0.3">
      <c r="A124" s="2">
        <v>44287</v>
      </c>
      <c r="B124" s="1" t="s">
        <v>71</v>
      </c>
      <c r="C124" s="1" t="s">
        <v>72</v>
      </c>
      <c r="D124" s="1" t="s">
        <v>73</v>
      </c>
      <c r="E124" s="1" t="s">
        <v>33</v>
      </c>
      <c r="F124" s="5">
        <v>32524.1</v>
      </c>
      <c r="G124" s="5">
        <v>15000</v>
      </c>
      <c r="H124" s="5">
        <f>IF($G124&lt;$F124,$L$1*$F124,0)</f>
        <v>3252.41</v>
      </c>
      <c r="I124" s="1" t="s">
        <v>11</v>
      </c>
    </row>
    <row r="125" spans="1:9" x14ac:dyDescent="0.3">
      <c r="A125" s="2">
        <v>44287</v>
      </c>
      <c r="B125" s="1" t="s">
        <v>30</v>
      </c>
      <c r="C125" s="1" t="s">
        <v>31</v>
      </c>
      <c r="D125" s="1" t="s">
        <v>32</v>
      </c>
      <c r="E125" s="1" t="s">
        <v>33</v>
      </c>
      <c r="F125" s="5">
        <v>35153.799999999996</v>
      </c>
      <c r="G125" s="5">
        <v>15000</v>
      </c>
      <c r="H125" s="5">
        <f>IF($G125&lt;$F125,$L$1*$F125,0)</f>
        <v>3515.3799999999997</v>
      </c>
      <c r="I125" s="1" t="s">
        <v>11</v>
      </c>
    </row>
    <row r="126" spans="1:9" x14ac:dyDescent="0.3">
      <c r="A126" s="2">
        <v>44287</v>
      </c>
      <c r="B126" s="1" t="s">
        <v>30</v>
      </c>
      <c r="C126" s="1" t="s">
        <v>31</v>
      </c>
      <c r="D126" s="1" t="s">
        <v>32</v>
      </c>
      <c r="E126" s="1" t="s">
        <v>33</v>
      </c>
      <c r="F126" s="5">
        <v>35820</v>
      </c>
      <c r="G126" s="5">
        <v>15000</v>
      </c>
      <c r="H126" s="5">
        <f>IF($G126&lt;$F126,$L$1*$F126,0)</f>
        <v>3582</v>
      </c>
      <c r="I126" s="1" t="s">
        <v>43</v>
      </c>
    </row>
    <row r="127" spans="1:9" x14ac:dyDescent="0.3">
      <c r="A127" s="2">
        <v>44287</v>
      </c>
      <c r="B127" s="1" t="s">
        <v>59</v>
      </c>
      <c r="C127" s="1" t="s">
        <v>60</v>
      </c>
      <c r="D127" s="1" t="s">
        <v>61</v>
      </c>
      <c r="E127" s="1" t="s">
        <v>33</v>
      </c>
      <c r="F127" s="5">
        <v>42690.400000000001</v>
      </c>
      <c r="G127" s="5">
        <v>15000</v>
      </c>
      <c r="H127" s="5">
        <f>IF($G127&lt;$F127,$L$1*$F127,0)</f>
        <v>4269.04</v>
      </c>
      <c r="I127" s="1" t="s">
        <v>43</v>
      </c>
    </row>
    <row r="128" spans="1:9" x14ac:dyDescent="0.3">
      <c r="A128" s="2">
        <v>44287</v>
      </c>
      <c r="B128" s="1" t="s">
        <v>56</v>
      </c>
      <c r="C128" s="1" t="s">
        <v>57</v>
      </c>
      <c r="D128" s="1" t="s">
        <v>58</v>
      </c>
      <c r="E128" s="1" t="s">
        <v>26</v>
      </c>
      <c r="F128" s="5">
        <v>6960</v>
      </c>
      <c r="G128" s="5">
        <v>15000</v>
      </c>
      <c r="H128" s="5">
        <f>IF($G128&lt;$F128,$L$1*$F128,0)</f>
        <v>0</v>
      </c>
      <c r="I128" s="1" t="s">
        <v>43</v>
      </c>
    </row>
    <row r="129" spans="1:9" x14ac:dyDescent="0.3">
      <c r="A129" s="2">
        <v>44287</v>
      </c>
      <c r="B129" s="1" t="s">
        <v>47</v>
      </c>
      <c r="C129" s="1" t="s">
        <v>48</v>
      </c>
      <c r="D129" s="1" t="s">
        <v>49</v>
      </c>
      <c r="E129" s="1" t="s">
        <v>26</v>
      </c>
      <c r="F129" s="5">
        <v>9627.8999999999978</v>
      </c>
      <c r="G129" s="5">
        <v>15000</v>
      </c>
      <c r="H129" s="5">
        <f>IF($G129&lt;$F129,$L$1*$F129,0)</f>
        <v>0</v>
      </c>
      <c r="I129" s="1" t="s">
        <v>11</v>
      </c>
    </row>
    <row r="130" spans="1:9" x14ac:dyDescent="0.3">
      <c r="A130" s="2">
        <v>44287</v>
      </c>
      <c r="B130" s="1" t="s">
        <v>34</v>
      </c>
      <c r="C130" s="1" t="s">
        <v>35</v>
      </c>
      <c r="D130" s="1" t="s">
        <v>36</v>
      </c>
      <c r="E130" s="1" t="s">
        <v>26</v>
      </c>
      <c r="F130" s="5">
        <v>13725.600000000002</v>
      </c>
      <c r="G130" s="5">
        <v>15000</v>
      </c>
      <c r="H130" s="5">
        <f>IF($G130&lt;$F130,$L$1*$F130,0)</f>
        <v>0</v>
      </c>
      <c r="I130" s="1" t="s">
        <v>43</v>
      </c>
    </row>
    <row r="131" spans="1:9" x14ac:dyDescent="0.3">
      <c r="A131" s="2">
        <v>44287</v>
      </c>
      <c r="B131" s="1" t="s">
        <v>47</v>
      </c>
      <c r="C131" s="1" t="s">
        <v>48</v>
      </c>
      <c r="D131" s="1" t="s">
        <v>49</v>
      </c>
      <c r="E131" s="1" t="s">
        <v>26</v>
      </c>
      <c r="F131" s="5">
        <v>15353.2</v>
      </c>
      <c r="G131" s="5">
        <v>15000</v>
      </c>
      <c r="H131" s="5">
        <f>IF($G131&lt;$F131,$L$1*$F131,0)</f>
        <v>1535.3200000000002</v>
      </c>
      <c r="I131" s="1" t="s">
        <v>11</v>
      </c>
    </row>
    <row r="132" spans="1:9" x14ac:dyDescent="0.3">
      <c r="A132" s="2">
        <v>44287</v>
      </c>
      <c r="B132" s="1" t="s">
        <v>23</v>
      </c>
      <c r="C132" s="1" t="s">
        <v>24</v>
      </c>
      <c r="D132" s="1" t="s">
        <v>25</v>
      </c>
      <c r="E132" s="1" t="s">
        <v>26</v>
      </c>
      <c r="F132" s="5">
        <v>18994.5</v>
      </c>
      <c r="G132" s="5">
        <v>15000</v>
      </c>
      <c r="H132" s="5">
        <f>IF($G132&lt;$F132,$L$1*$F132,0)</f>
        <v>1899.45</v>
      </c>
      <c r="I132" s="1" t="s">
        <v>15</v>
      </c>
    </row>
    <row r="133" spans="1:9" x14ac:dyDescent="0.3">
      <c r="A133" s="2">
        <v>44287</v>
      </c>
      <c r="B133" s="1" t="s">
        <v>23</v>
      </c>
      <c r="C133" s="1" t="s">
        <v>24</v>
      </c>
      <c r="D133" s="1" t="s">
        <v>25</v>
      </c>
      <c r="E133" s="1" t="s">
        <v>26</v>
      </c>
      <c r="F133" s="5">
        <v>28628.799999999996</v>
      </c>
      <c r="G133" s="5">
        <v>15000</v>
      </c>
      <c r="H133" s="5">
        <f>IF($G133&lt;$F133,$L$1*$F133,0)</f>
        <v>2862.8799999999997</v>
      </c>
      <c r="I133" s="1" t="s">
        <v>43</v>
      </c>
    </row>
    <row r="134" spans="1:9" x14ac:dyDescent="0.3">
      <c r="A134" s="2">
        <v>44287</v>
      </c>
      <c r="B134" s="1" t="s">
        <v>53</v>
      </c>
      <c r="C134" s="1" t="s">
        <v>54</v>
      </c>
      <c r="D134" s="1" t="s">
        <v>55</v>
      </c>
      <c r="E134" s="1" t="s">
        <v>22</v>
      </c>
      <c r="F134" s="5">
        <v>5696.4</v>
      </c>
      <c r="G134" s="5">
        <v>15000</v>
      </c>
      <c r="H134" s="5">
        <f>IF($G134&lt;$F134,$L$1*$F134,0)</f>
        <v>0</v>
      </c>
      <c r="I134" s="1" t="s">
        <v>11</v>
      </c>
    </row>
    <row r="135" spans="1:9" x14ac:dyDescent="0.3">
      <c r="A135" s="2">
        <v>44287</v>
      </c>
      <c r="B135" s="1" t="s">
        <v>19</v>
      </c>
      <c r="C135" s="1" t="s">
        <v>20</v>
      </c>
      <c r="D135" s="1" t="s">
        <v>21</v>
      </c>
      <c r="E135" s="1" t="s">
        <v>22</v>
      </c>
      <c r="F135" s="5">
        <v>11716.5</v>
      </c>
      <c r="G135" s="5">
        <v>15000</v>
      </c>
      <c r="H135" s="5">
        <f>IF($G135&lt;$F135,$L$1*$F135,0)</f>
        <v>0</v>
      </c>
      <c r="I135" s="1" t="s">
        <v>11</v>
      </c>
    </row>
    <row r="136" spans="1:9" x14ac:dyDescent="0.3">
      <c r="A136" s="2">
        <v>44287</v>
      </c>
      <c r="B136" s="1" t="s">
        <v>65</v>
      </c>
      <c r="C136" s="1" t="s">
        <v>66</v>
      </c>
      <c r="D136" s="1" t="s">
        <v>67</v>
      </c>
      <c r="E136" s="1" t="s">
        <v>22</v>
      </c>
      <c r="F136" s="5">
        <v>14416</v>
      </c>
      <c r="G136" s="5">
        <v>15000</v>
      </c>
      <c r="H136" s="5">
        <f>IF($G136&lt;$F136,$L$1*$F136,0)</f>
        <v>0</v>
      </c>
      <c r="I136" s="1" t="s">
        <v>43</v>
      </c>
    </row>
    <row r="137" spans="1:9" x14ac:dyDescent="0.3">
      <c r="A137" s="2">
        <v>44287</v>
      </c>
      <c r="B137" s="1" t="s">
        <v>19</v>
      </c>
      <c r="C137" s="1" t="s">
        <v>20</v>
      </c>
      <c r="D137" s="1" t="s">
        <v>21</v>
      </c>
      <c r="E137" s="1" t="s">
        <v>22</v>
      </c>
      <c r="F137" s="5">
        <v>16499.400000000001</v>
      </c>
      <c r="G137" s="5">
        <v>15000</v>
      </c>
      <c r="H137" s="5">
        <f>IF($G137&lt;$F137,$L$1*$F137,0)</f>
        <v>1649.9400000000003</v>
      </c>
      <c r="I137" s="1" t="s">
        <v>15</v>
      </c>
    </row>
    <row r="138" spans="1:9" x14ac:dyDescent="0.3">
      <c r="A138" s="2">
        <v>44287</v>
      </c>
      <c r="B138" s="1" t="s">
        <v>53</v>
      </c>
      <c r="C138" s="1" t="s">
        <v>54</v>
      </c>
      <c r="D138" s="1" t="s">
        <v>55</v>
      </c>
      <c r="E138" s="1" t="s">
        <v>22</v>
      </c>
      <c r="F138" s="5">
        <v>16968</v>
      </c>
      <c r="G138" s="5">
        <v>15000</v>
      </c>
      <c r="H138" s="5">
        <f>IF($G138&lt;$F138,$L$1*$F138,0)</f>
        <v>1696.8000000000002</v>
      </c>
      <c r="I138" s="1" t="s">
        <v>43</v>
      </c>
    </row>
    <row r="139" spans="1:9" x14ac:dyDescent="0.3">
      <c r="A139" s="2">
        <v>44287</v>
      </c>
      <c r="B139" s="1" t="s">
        <v>44</v>
      </c>
      <c r="C139" s="1" t="s">
        <v>45</v>
      </c>
      <c r="D139" s="1" t="s">
        <v>46</v>
      </c>
      <c r="E139" s="1" t="s">
        <v>22</v>
      </c>
      <c r="F139" s="5">
        <v>17993.5</v>
      </c>
      <c r="G139" s="5">
        <v>15000</v>
      </c>
      <c r="H139" s="5">
        <f>IF($G139&lt;$F139,$L$1*$F139,0)</f>
        <v>1799.3500000000001</v>
      </c>
      <c r="I139" s="1" t="s">
        <v>11</v>
      </c>
    </row>
    <row r="140" spans="1:9" x14ac:dyDescent="0.3">
      <c r="A140" s="2">
        <v>44287</v>
      </c>
      <c r="B140" s="1" t="s">
        <v>53</v>
      </c>
      <c r="C140" s="1" t="s">
        <v>54</v>
      </c>
      <c r="D140" s="1" t="s">
        <v>55</v>
      </c>
      <c r="E140" s="1" t="s">
        <v>22</v>
      </c>
      <c r="F140" s="5">
        <v>18188.399999999998</v>
      </c>
      <c r="G140" s="5">
        <v>15000</v>
      </c>
      <c r="H140" s="5">
        <f>IF($G140&lt;$F140,$L$1*$F140,0)</f>
        <v>1818.84</v>
      </c>
      <c r="I140" s="1" t="s">
        <v>15</v>
      </c>
    </row>
    <row r="141" spans="1:9" x14ac:dyDescent="0.3">
      <c r="A141" s="2">
        <v>44317</v>
      </c>
      <c r="B141" s="1" t="s">
        <v>12</v>
      </c>
      <c r="C141" s="1" t="s">
        <v>13</v>
      </c>
      <c r="D141" s="1" t="s">
        <v>14</v>
      </c>
      <c r="E141" s="1" t="s">
        <v>10</v>
      </c>
      <c r="F141" s="5">
        <v>8686.6</v>
      </c>
      <c r="G141" s="5">
        <v>15000</v>
      </c>
      <c r="H141" s="5">
        <f>IF($G141&lt;$F141,$L$1*$F141,0)</f>
        <v>0</v>
      </c>
      <c r="I141" s="1" t="s">
        <v>15</v>
      </c>
    </row>
    <row r="142" spans="1:9" x14ac:dyDescent="0.3">
      <c r="A142" s="2">
        <v>44317</v>
      </c>
      <c r="B142" s="1" t="s">
        <v>16</v>
      </c>
      <c r="C142" s="1" t="s">
        <v>17</v>
      </c>
      <c r="D142" s="1" t="s">
        <v>18</v>
      </c>
      <c r="E142" s="1" t="s">
        <v>10</v>
      </c>
      <c r="F142" s="5">
        <v>12422.2</v>
      </c>
      <c r="G142" s="5">
        <v>15000</v>
      </c>
      <c r="H142" s="5">
        <f>IF($G142&lt;$F142,$L$1*$F142,0)</f>
        <v>0</v>
      </c>
      <c r="I142" s="1" t="s">
        <v>43</v>
      </c>
    </row>
    <row r="143" spans="1:9" x14ac:dyDescent="0.3">
      <c r="A143" s="2">
        <v>44317</v>
      </c>
      <c r="B143" s="1" t="s">
        <v>27</v>
      </c>
      <c r="C143" s="1" t="s">
        <v>28</v>
      </c>
      <c r="D143" s="1" t="s">
        <v>29</v>
      </c>
      <c r="E143" s="1" t="s">
        <v>10</v>
      </c>
      <c r="F143" s="5">
        <v>15120</v>
      </c>
      <c r="G143" s="5">
        <v>15000</v>
      </c>
      <c r="H143" s="5">
        <f>IF($G143&lt;$F143,$L$1*$F143,0)</f>
        <v>1512</v>
      </c>
      <c r="I143" s="1" t="s">
        <v>15</v>
      </c>
    </row>
    <row r="144" spans="1:9" x14ac:dyDescent="0.3">
      <c r="A144" s="2">
        <v>44317</v>
      </c>
      <c r="B144" s="1" t="s">
        <v>12</v>
      </c>
      <c r="C144" s="1" t="s">
        <v>13</v>
      </c>
      <c r="D144" s="1" t="s">
        <v>14</v>
      </c>
      <c r="E144" s="1" t="s">
        <v>10</v>
      </c>
      <c r="F144" s="5">
        <v>16604.400000000001</v>
      </c>
      <c r="G144" s="5">
        <v>15000</v>
      </c>
      <c r="H144" s="5">
        <f>IF($G144&lt;$F144,$L$1*$F144,0)</f>
        <v>1660.4400000000003</v>
      </c>
      <c r="I144" s="1" t="s">
        <v>43</v>
      </c>
    </row>
    <row r="145" spans="1:9" x14ac:dyDescent="0.3">
      <c r="A145" s="2">
        <v>44317</v>
      </c>
      <c r="B145" s="1" t="s">
        <v>16</v>
      </c>
      <c r="C145" s="1" t="s">
        <v>17</v>
      </c>
      <c r="D145" s="1" t="s">
        <v>18</v>
      </c>
      <c r="E145" s="1" t="s">
        <v>10</v>
      </c>
      <c r="F145" s="5">
        <v>19584</v>
      </c>
      <c r="G145" s="5">
        <v>15000</v>
      </c>
      <c r="H145" s="5">
        <f>IF($G145&lt;$F145,$L$1*$F145,0)</f>
        <v>1958.4</v>
      </c>
      <c r="I145" s="1" t="s">
        <v>15</v>
      </c>
    </row>
    <row r="146" spans="1:9" x14ac:dyDescent="0.3">
      <c r="A146" s="2">
        <v>44317</v>
      </c>
      <c r="B146" s="1" t="s">
        <v>7</v>
      </c>
      <c r="C146" s="1" t="s">
        <v>8</v>
      </c>
      <c r="D146" s="1" t="s">
        <v>9</v>
      </c>
      <c r="E146" s="1" t="s">
        <v>10</v>
      </c>
      <c r="F146" s="5">
        <v>26546.6</v>
      </c>
      <c r="G146" s="5">
        <v>15000</v>
      </c>
      <c r="H146" s="5">
        <f>IF($G146&lt;$F146,$L$1*$F146,0)</f>
        <v>2654.66</v>
      </c>
      <c r="I146" s="1" t="s">
        <v>15</v>
      </c>
    </row>
    <row r="147" spans="1:9" x14ac:dyDescent="0.3">
      <c r="A147" s="2">
        <v>44317</v>
      </c>
      <c r="B147" s="1" t="s">
        <v>7</v>
      </c>
      <c r="C147" s="1" t="s">
        <v>8</v>
      </c>
      <c r="D147" s="1" t="s">
        <v>9</v>
      </c>
      <c r="E147" s="1" t="s">
        <v>10</v>
      </c>
      <c r="F147" s="5">
        <v>31200</v>
      </c>
      <c r="G147" s="5">
        <v>15000</v>
      </c>
      <c r="H147" s="5">
        <f>IF($G147&lt;$F147,$L$1*$F147,0)</f>
        <v>3120</v>
      </c>
      <c r="I147" s="1" t="s">
        <v>15</v>
      </c>
    </row>
    <row r="148" spans="1:9" x14ac:dyDescent="0.3">
      <c r="A148" s="2">
        <v>44317</v>
      </c>
      <c r="B148" s="1" t="s">
        <v>59</v>
      </c>
      <c r="C148" s="1" t="s">
        <v>60</v>
      </c>
      <c r="D148" s="1" t="s">
        <v>61</v>
      </c>
      <c r="E148" s="1" t="s">
        <v>33</v>
      </c>
      <c r="F148" s="5">
        <v>9270.1</v>
      </c>
      <c r="G148" s="5">
        <v>15000</v>
      </c>
      <c r="H148" s="5">
        <f>IF($G148&lt;$F148,$L$1*$F148,0)</f>
        <v>0</v>
      </c>
      <c r="I148" s="1" t="s">
        <v>11</v>
      </c>
    </row>
    <row r="149" spans="1:9" x14ac:dyDescent="0.3">
      <c r="A149" s="2">
        <v>44317</v>
      </c>
      <c r="B149" s="1" t="s">
        <v>59</v>
      </c>
      <c r="C149" s="1" t="s">
        <v>60</v>
      </c>
      <c r="D149" s="1" t="s">
        <v>61</v>
      </c>
      <c r="E149" s="1" t="s">
        <v>33</v>
      </c>
      <c r="F149" s="5">
        <v>11235</v>
      </c>
      <c r="G149" s="5">
        <v>15000</v>
      </c>
      <c r="H149" s="5">
        <f>IF($G149&lt;$F149,$L$1*$F149,0)</f>
        <v>0</v>
      </c>
      <c r="I149" s="1" t="s">
        <v>43</v>
      </c>
    </row>
    <row r="150" spans="1:9" x14ac:dyDescent="0.3">
      <c r="A150" s="2">
        <v>44317</v>
      </c>
      <c r="B150" s="1" t="s">
        <v>71</v>
      </c>
      <c r="C150" s="1" t="s">
        <v>72</v>
      </c>
      <c r="D150" s="1" t="s">
        <v>73</v>
      </c>
      <c r="E150" s="1" t="s">
        <v>33</v>
      </c>
      <c r="F150" s="5">
        <v>12019.799999999997</v>
      </c>
      <c r="G150" s="5">
        <v>15000</v>
      </c>
      <c r="H150" s="5">
        <f>IF($G150&lt;$F150,$L$1*$F150,0)</f>
        <v>0</v>
      </c>
      <c r="I150" s="1" t="s">
        <v>11</v>
      </c>
    </row>
    <row r="151" spans="1:9" x14ac:dyDescent="0.3">
      <c r="A151" s="2">
        <v>44317</v>
      </c>
      <c r="B151" s="1" t="s">
        <v>30</v>
      </c>
      <c r="C151" s="1" t="s">
        <v>31</v>
      </c>
      <c r="D151" s="1" t="s">
        <v>32</v>
      </c>
      <c r="E151" s="1" t="s">
        <v>33</v>
      </c>
      <c r="F151" s="5">
        <v>27930</v>
      </c>
      <c r="G151" s="5">
        <v>15000</v>
      </c>
      <c r="H151" s="5">
        <f>IF($G151&lt;$F151,$L$1*$F151,0)</f>
        <v>2793</v>
      </c>
      <c r="I151" s="1" t="s">
        <v>15</v>
      </c>
    </row>
    <row r="152" spans="1:9" x14ac:dyDescent="0.3">
      <c r="A152" s="2">
        <v>44317</v>
      </c>
      <c r="B152" s="1" t="s">
        <v>56</v>
      </c>
      <c r="C152" s="1" t="s">
        <v>57</v>
      </c>
      <c r="D152" s="1" t="s">
        <v>58</v>
      </c>
      <c r="E152" s="1" t="s">
        <v>26</v>
      </c>
      <c r="F152" s="5">
        <v>10948</v>
      </c>
      <c r="G152" s="5">
        <v>15000</v>
      </c>
      <c r="H152" s="5">
        <f>IF($G152&lt;$F152,$L$1*$F152,0)</f>
        <v>0</v>
      </c>
      <c r="I152" s="1" t="s">
        <v>11</v>
      </c>
    </row>
    <row r="153" spans="1:9" x14ac:dyDescent="0.3">
      <c r="A153" s="2">
        <v>44317</v>
      </c>
      <c r="B153" s="1" t="s">
        <v>50</v>
      </c>
      <c r="C153" s="1" t="s">
        <v>51</v>
      </c>
      <c r="D153" s="1" t="s">
        <v>52</v>
      </c>
      <c r="E153" s="1" t="s">
        <v>26</v>
      </c>
      <c r="F153" s="5">
        <v>13044.899999999998</v>
      </c>
      <c r="G153" s="5">
        <v>15000</v>
      </c>
      <c r="H153" s="5">
        <f>IF($G153&lt;$F153,$L$1*$F153,0)</f>
        <v>0</v>
      </c>
      <c r="I153" s="1" t="s">
        <v>11</v>
      </c>
    </row>
    <row r="154" spans="1:9" x14ac:dyDescent="0.3">
      <c r="A154" s="2">
        <v>44317</v>
      </c>
      <c r="B154" s="1" t="s">
        <v>47</v>
      </c>
      <c r="C154" s="1" t="s">
        <v>48</v>
      </c>
      <c r="D154" s="1" t="s">
        <v>49</v>
      </c>
      <c r="E154" s="1" t="s">
        <v>26</v>
      </c>
      <c r="F154" s="5">
        <v>28616</v>
      </c>
      <c r="G154" s="5">
        <v>15000</v>
      </c>
      <c r="H154" s="5">
        <f>IF($G154&lt;$F154,$L$1*$F154,0)</f>
        <v>2861.6000000000004</v>
      </c>
      <c r="I154" s="1" t="s">
        <v>43</v>
      </c>
    </row>
    <row r="155" spans="1:9" x14ac:dyDescent="0.3">
      <c r="A155" s="2">
        <v>44317</v>
      </c>
      <c r="B155" s="1" t="s">
        <v>34</v>
      </c>
      <c r="C155" s="1" t="s">
        <v>35</v>
      </c>
      <c r="D155" s="1" t="s">
        <v>36</v>
      </c>
      <c r="E155" s="1" t="s">
        <v>26</v>
      </c>
      <c r="F155" s="5">
        <v>30377.399999999998</v>
      </c>
      <c r="G155" s="5">
        <v>15000</v>
      </c>
      <c r="H155" s="5">
        <f>IF($G155&lt;$F155,$L$1*$F155,0)</f>
        <v>3037.74</v>
      </c>
      <c r="I155" s="1" t="s">
        <v>43</v>
      </c>
    </row>
    <row r="156" spans="1:9" x14ac:dyDescent="0.3">
      <c r="A156" s="2">
        <v>44317</v>
      </c>
      <c r="B156" s="1" t="s">
        <v>47</v>
      </c>
      <c r="C156" s="1" t="s">
        <v>48</v>
      </c>
      <c r="D156" s="1" t="s">
        <v>49</v>
      </c>
      <c r="E156" s="1" t="s">
        <v>26</v>
      </c>
      <c r="F156" s="5">
        <v>35351</v>
      </c>
      <c r="G156" s="5">
        <v>15000</v>
      </c>
      <c r="H156" s="5">
        <f>IF($G156&lt;$F156,$L$1*$F156,0)</f>
        <v>3535.1000000000004</v>
      </c>
      <c r="I156" s="1" t="s">
        <v>15</v>
      </c>
    </row>
    <row r="157" spans="1:9" x14ac:dyDescent="0.3">
      <c r="A157" s="2">
        <v>44317</v>
      </c>
      <c r="B157" s="1" t="s">
        <v>65</v>
      </c>
      <c r="C157" s="1" t="s">
        <v>66</v>
      </c>
      <c r="D157" s="1" t="s">
        <v>67</v>
      </c>
      <c r="E157" s="1" t="s">
        <v>22</v>
      </c>
      <c r="F157" s="5">
        <v>9004.7999999999993</v>
      </c>
      <c r="G157" s="5">
        <v>15000</v>
      </c>
      <c r="H157" s="5">
        <f>IF($G157&lt;$F157,$L$1*$F157,0)</f>
        <v>0</v>
      </c>
      <c r="I157" s="1" t="s">
        <v>11</v>
      </c>
    </row>
    <row r="158" spans="1:9" x14ac:dyDescent="0.3">
      <c r="A158" s="2">
        <v>44317</v>
      </c>
      <c r="B158" s="1" t="s">
        <v>53</v>
      </c>
      <c r="C158" s="1" t="s">
        <v>54</v>
      </c>
      <c r="D158" s="1" t="s">
        <v>55</v>
      </c>
      <c r="E158" s="1" t="s">
        <v>22</v>
      </c>
      <c r="F158" s="5">
        <v>18826.400000000001</v>
      </c>
      <c r="G158" s="5">
        <v>15000</v>
      </c>
      <c r="H158" s="5">
        <f>IF($G158&lt;$F158,$L$1*$F158,0)</f>
        <v>1882.6400000000003</v>
      </c>
      <c r="I158" s="1" t="s">
        <v>43</v>
      </c>
    </row>
    <row r="159" spans="1:9" x14ac:dyDescent="0.3">
      <c r="A159" s="2">
        <v>44317</v>
      </c>
      <c r="B159" s="1" t="s">
        <v>53</v>
      </c>
      <c r="C159" s="1" t="s">
        <v>54</v>
      </c>
      <c r="D159" s="1" t="s">
        <v>55</v>
      </c>
      <c r="E159" s="1" t="s">
        <v>22</v>
      </c>
      <c r="F159" s="5">
        <v>19617.5</v>
      </c>
      <c r="G159" s="5">
        <v>15000</v>
      </c>
      <c r="H159" s="5">
        <f>IF($G159&lt;$F159,$L$1*$F159,0)</f>
        <v>1961.75</v>
      </c>
      <c r="I159" s="1" t="s">
        <v>43</v>
      </c>
    </row>
    <row r="160" spans="1:9" x14ac:dyDescent="0.3">
      <c r="A160" s="2">
        <v>44317</v>
      </c>
      <c r="B160" s="1" t="s">
        <v>53</v>
      </c>
      <c r="C160" s="1" t="s">
        <v>54</v>
      </c>
      <c r="D160" s="1" t="s">
        <v>55</v>
      </c>
      <c r="E160" s="1" t="s">
        <v>22</v>
      </c>
      <c r="F160" s="5">
        <v>19836.400000000001</v>
      </c>
      <c r="G160" s="5">
        <v>15000</v>
      </c>
      <c r="H160" s="5">
        <f>IF($G160&lt;$F160,$L$1*$F160,0)</f>
        <v>1983.6400000000003</v>
      </c>
      <c r="I160" s="1" t="s">
        <v>11</v>
      </c>
    </row>
    <row r="161" spans="1:9" x14ac:dyDescent="0.3">
      <c r="A161" s="2">
        <v>44317</v>
      </c>
      <c r="B161" s="1" t="s">
        <v>44</v>
      </c>
      <c r="C161" s="1" t="s">
        <v>45</v>
      </c>
      <c r="D161" s="1" t="s">
        <v>46</v>
      </c>
      <c r="E161" s="1" t="s">
        <v>22</v>
      </c>
      <c r="F161" s="5">
        <v>20717.599999999999</v>
      </c>
      <c r="G161" s="5">
        <v>15000</v>
      </c>
      <c r="H161" s="5">
        <f>IF($G161&lt;$F161,$L$1*$F161,0)</f>
        <v>2071.7599999999998</v>
      </c>
      <c r="I161" s="1" t="s">
        <v>15</v>
      </c>
    </row>
    <row r="162" spans="1:9" x14ac:dyDescent="0.3">
      <c r="A162" s="2">
        <v>44317</v>
      </c>
      <c r="B162" s="1" t="s">
        <v>37</v>
      </c>
      <c r="C162" s="1" t="s">
        <v>38</v>
      </c>
      <c r="D162" s="1" t="s">
        <v>39</v>
      </c>
      <c r="E162" s="1" t="s">
        <v>22</v>
      </c>
      <c r="F162" s="5">
        <v>23364</v>
      </c>
      <c r="G162" s="5">
        <v>15000</v>
      </c>
      <c r="H162" s="5">
        <f>IF($G162&lt;$F162,$L$1*$F162,0)</f>
        <v>2336.4</v>
      </c>
      <c r="I162" s="1" t="s">
        <v>15</v>
      </c>
    </row>
    <row r="163" spans="1:9" x14ac:dyDescent="0.3">
      <c r="A163" s="2">
        <v>44317</v>
      </c>
      <c r="B163" s="1" t="s">
        <v>53</v>
      </c>
      <c r="C163" s="1" t="s">
        <v>54</v>
      </c>
      <c r="D163" s="1" t="s">
        <v>55</v>
      </c>
      <c r="E163" s="1" t="s">
        <v>22</v>
      </c>
      <c r="F163" s="5">
        <v>23997.600000000002</v>
      </c>
      <c r="G163" s="5">
        <v>15000</v>
      </c>
      <c r="H163" s="5">
        <f>IF($G163&lt;$F163,$L$1*$F163,0)</f>
        <v>2399.7600000000002</v>
      </c>
      <c r="I163" s="1" t="s">
        <v>11</v>
      </c>
    </row>
    <row r="164" spans="1:9" x14ac:dyDescent="0.3">
      <c r="A164" s="2">
        <v>44317</v>
      </c>
      <c r="B164" s="1" t="s">
        <v>65</v>
      </c>
      <c r="C164" s="1" t="s">
        <v>66</v>
      </c>
      <c r="D164" s="1" t="s">
        <v>67</v>
      </c>
      <c r="E164" s="1" t="s">
        <v>22</v>
      </c>
      <c r="F164" s="5">
        <v>27916.399999999998</v>
      </c>
      <c r="G164" s="5">
        <v>15000</v>
      </c>
      <c r="H164" s="5">
        <f>IF($G164&lt;$F164,$L$1*$F164,0)</f>
        <v>2791.64</v>
      </c>
      <c r="I164" s="1" t="s">
        <v>43</v>
      </c>
    </row>
    <row r="165" spans="1:9" x14ac:dyDescent="0.3">
      <c r="A165" s="2">
        <v>44317</v>
      </c>
      <c r="B165" s="1" t="s">
        <v>65</v>
      </c>
      <c r="C165" s="1" t="s">
        <v>66</v>
      </c>
      <c r="D165" s="1" t="s">
        <v>67</v>
      </c>
      <c r="E165" s="1" t="s">
        <v>22</v>
      </c>
      <c r="F165" s="5">
        <v>42249.1</v>
      </c>
      <c r="G165" s="5">
        <v>15000</v>
      </c>
      <c r="H165" s="5">
        <f>IF($G165&lt;$F165,$L$1*$F165,0)</f>
        <v>4224.91</v>
      </c>
      <c r="I165" s="1" t="s">
        <v>15</v>
      </c>
    </row>
    <row r="166" spans="1:9" x14ac:dyDescent="0.3">
      <c r="A166" s="2">
        <v>44348</v>
      </c>
      <c r="B166" s="1" t="s">
        <v>7</v>
      </c>
      <c r="C166" s="1" t="s">
        <v>8</v>
      </c>
      <c r="D166" s="1" t="s">
        <v>9</v>
      </c>
      <c r="E166" s="1" t="s">
        <v>10</v>
      </c>
      <c r="F166" s="5">
        <v>2070.2999999999997</v>
      </c>
      <c r="G166" s="5">
        <v>15000</v>
      </c>
      <c r="H166" s="5">
        <f>IF($G166&lt;$F166,$L$1*$F166,0)</f>
        <v>0</v>
      </c>
      <c r="I166" s="1" t="s">
        <v>11</v>
      </c>
    </row>
    <row r="167" spans="1:9" x14ac:dyDescent="0.3">
      <c r="A167" s="2">
        <v>44348</v>
      </c>
      <c r="B167" s="1" t="s">
        <v>16</v>
      </c>
      <c r="C167" s="1" t="s">
        <v>17</v>
      </c>
      <c r="D167" s="1" t="s">
        <v>18</v>
      </c>
      <c r="E167" s="1" t="s">
        <v>10</v>
      </c>
      <c r="F167" s="5">
        <v>9499</v>
      </c>
      <c r="G167" s="5">
        <v>15000</v>
      </c>
      <c r="H167" s="5">
        <f>IF($G167&lt;$F167,$L$1*$F167,0)</f>
        <v>0</v>
      </c>
      <c r="I167" s="1" t="s">
        <v>15</v>
      </c>
    </row>
    <row r="168" spans="1:9" x14ac:dyDescent="0.3">
      <c r="A168" s="2">
        <v>44348</v>
      </c>
      <c r="B168" s="1" t="s">
        <v>16</v>
      </c>
      <c r="C168" s="1" t="s">
        <v>17</v>
      </c>
      <c r="D168" s="1" t="s">
        <v>18</v>
      </c>
      <c r="E168" s="1" t="s">
        <v>10</v>
      </c>
      <c r="F168" s="5">
        <v>17904.7</v>
      </c>
      <c r="G168" s="5">
        <v>15000</v>
      </c>
      <c r="H168" s="5">
        <f>IF($G168&lt;$F168,$L$1*$F168,0)</f>
        <v>1790.4700000000003</v>
      </c>
      <c r="I168" s="1" t="s">
        <v>43</v>
      </c>
    </row>
    <row r="169" spans="1:9" x14ac:dyDescent="0.3">
      <c r="A169" s="2">
        <v>44348</v>
      </c>
      <c r="B169" s="1" t="s">
        <v>16</v>
      </c>
      <c r="C169" s="1" t="s">
        <v>17</v>
      </c>
      <c r="D169" s="1" t="s">
        <v>18</v>
      </c>
      <c r="E169" s="1" t="s">
        <v>10</v>
      </c>
      <c r="F169" s="5">
        <v>18878.399999999998</v>
      </c>
      <c r="G169" s="5">
        <v>15000</v>
      </c>
      <c r="H169" s="5">
        <f>IF($G169&lt;$F169,$L$1*$F169,0)</f>
        <v>1887.84</v>
      </c>
      <c r="I169" s="1" t="s">
        <v>15</v>
      </c>
    </row>
    <row r="170" spans="1:9" x14ac:dyDescent="0.3">
      <c r="A170" s="2">
        <v>44348</v>
      </c>
      <c r="B170" s="1" t="s">
        <v>16</v>
      </c>
      <c r="C170" s="1" t="s">
        <v>17</v>
      </c>
      <c r="D170" s="1" t="s">
        <v>18</v>
      </c>
      <c r="E170" s="1" t="s">
        <v>10</v>
      </c>
      <c r="F170" s="5">
        <v>23445</v>
      </c>
      <c r="G170" s="5">
        <v>15000</v>
      </c>
      <c r="H170" s="5">
        <f>IF($G170&lt;$F170,$L$1*$F170,0)</f>
        <v>2344.5</v>
      </c>
      <c r="I170" s="1" t="s">
        <v>15</v>
      </c>
    </row>
    <row r="171" spans="1:9" x14ac:dyDescent="0.3">
      <c r="A171" s="2">
        <v>44348</v>
      </c>
      <c r="B171" s="1" t="s">
        <v>16</v>
      </c>
      <c r="C171" s="1" t="s">
        <v>17</v>
      </c>
      <c r="D171" s="1" t="s">
        <v>18</v>
      </c>
      <c r="E171" s="1" t="s">
        <v>10</v>
      </c>
      <c r="F171" s="5">
        <v>34162</v>
      </c>
      <c r="G171" s="5">
        <v>15000</v>
      </c>
      <c r="H171" s="5">
        <f>IF($G171&lt;$F171,$L$1*$F171,0)</f>
        <v>3416.2000000000003</v>
      </c>
      <c r="I171" s="1" t="s">
        <v>15</v>
      </c>
    </row>
    <row r="172" spans="1:9" x14ac:dyDescent="0.3">
      <c r="A172" s="2">
        <v>44348</v>
      </c>
      <c r="B172" s="1" t="s">
        <v>40</v>
      </c>
      <c r="C172" s="1" t="s">
        <v>41</v>
      </c>
      <c r="D172" s="1" t="s">
        <v>42</v>
      </c>
      <c r="E172" s="1" t="s">
        <v>33</v>
      </c>
      <c r="F172" s="5">
        <v>7581.9999999999991</v>
      </c>
      <c r="G172" s="5">
        <v>15000</v>
      </c>
      <c r="H172" s="5">
        <f>IF($G172&lt;$F172,$L$1*$F172,0)</f>
        <v>0</v>
      </c>
      <c r="I172" s="1" t="s">
        <v>11</v>
      </c>
    </row>
    <row r="173" spans="1:9" x14ac:dyDescent="0.3">
      <c r="A173" s="2">
        <v>44348</v>
      </c>
      <c r="B173" s="1" t="s">
        <v>30</v>
      </c>
      <c r="C173" s="1" t="s">
        <v>31</v>
      </c>
      <c r="D173" s="1" t="s">
        <v>32</v>
      </c>
      <c r="E173" s="1" t="s">
        <v>33</v>
      </c>
      <c r="F173" s="5">
        <v>8721.6</v>
      </c>
      <c r="G173" s="5">
        <v>15000</v>
      </c>
      <c r="H173" s="5">
        <f>IF($G173&lt;$F173,$L$1*$F173,0)</f>
        <v>0</v>
      </c>
      <c r="I173" s="1" t="s">
        <v>43</v>
      </c>
    </row>
    <row r="174" spans="1:9" x14ac:dyDescent="0.3">
      <c r="A174" s="2">
        <v>44348</v>
      </c>
      <c r="B174" s="1" t="s">
        <v>40</v>
      </c>
      <c r="C174" s="1" t="s">
        <v>41</v>
      </c>
      <c r="D174" s="1" t="s">
        <v>42</v>
      </c>
      <c r="E174" s="1" t="s">
        <v>33</v>
      </c>
      <c r="F174" s="5">
        <v>10500</v>
      </c>
      <c r="G174" s="5">
        <v>15000</v>
      </c>
      <c r="H174" s="5">
        <f>IF($G174&lt;$F174,$L$1*$F174,0)</f>
        <v>0</v>
      </c>
      <c r="I174" s="1" t="s">
        <v>15</v>
      </c>
    </row>
    <row r="175" spans="1:9" x14ac:dyDescent="0.3">
      <c r="A175" s="2">
        <v>44348</v>
      </c>
      <c r="B175" s="1" t="s">
        <v>59</v>
      </c>
      <c r="C175" s="1" t="s">
        <v>60</v>
      </c>
      <c r="D175" s="1" t="s">
        <v>61</v>
      </c>
      <c r="E175" s="1" t="s">
        <v>33</v>
      </c>
      <c r="F175" s="5">
        <v>13466.999999999998</v>
      </c>
      <c r="G175" s="5">
        <v>15000</v>
      </c>
      <c r="H175" s="5">
        <f>IF($G175&lt;$F175,$L$1*$F175,0)</f>
        <v>0</v>
      </c>
      <c r="I175" s="1" t="s">
        <v>43</v>
      </c>
    </row>
    <row r="176" spans="1:9" x14ac:dyDescent="0.3">
      <c r="A176" s="2">
        <v>44348</v>
      </c>
      <c r="B176" s="1" t="s">
        <v>40</v>
      </c>
      <c r="C176" s="1" t="s">
        <v>41</v>
      </c>
      <c r="D176" s="1" t="s">
        <v>42</v>
      </c>
      <c r="E176" s="1" t="s">
        <v>33</v>
      </c>
      <c r="F176" s="5">
        <v>16036.8</v>
      </c>
      <c r="G176" s="5">
        <v>15000</v>
      </c>
      <c r="H176" s="5">
        <f>IF($G176&lt;$F176,$L$1*$F176,0)</f>
        <v>1603.68</v>
      </c>
      <c r="I176" s="1" t="s">
        <v>15</v>
      </c>
    </row>
    <row r="177" spans="1:9" x14ac:dyDescent="0.3">
      <c r="A177" s="2">
        <v>44348</v>
      </c>
      <c r="B177" s="1" t="s">
        <v>62</v>
      </c>
      <c r="C177" s="1" t="s">
        <v>63</v>
      </c>
      <c r="D177" s="1" t="s">
        <v>64</v>
      </c>
      <c r="E177" s="1" t="s">
        <v>33</v>
      </c>
      <c r="F177" s="5">
        <v>16846.8</v>
      </c>
      <c r="G177" s="5">
        <v>15000</v>
      </c>
      <c r="H177" s="5">
        <f>IF($G177&lt;$F177,$L$1*$F177,0)</f>
        <v>1684.68</v>
      </c>
      <c r="I177" s="1" t="s">
        <v>15</v>
      </c>
    </row>
    <row r="178" spans="1:9" x14ac:dyDescent="0.3">
      <c r="A178" s="2">
        <v>44348</v>
      </c>
      <c r="B178" s="1" t="s">
        <v>47</v>
      </c>
      <c r="C178" s="1" t="s">
        <v>48</v>
      </c>
      <c r="D178" s="1" t="s">
        <v>49</v>
      </c>
      <c r="E178" s="1" t="s">
        <v>26</v>
      </c>
      <c r="F178" s="5">
        <v>6872.7999999999993</v>
      </c>
      <c r="G178" s="5">
        <v>15000</v>
      </c>
      <c r="H178" s="5">
        <f>IF($G178&lt;$F178,$L$1*$F178,0)</f>
        <v>0</v>
      </c>
      <c r="I178" s="1" t="s">
        <v>11</v>
      </c>
    </row>
    <row r="179" spans="1:9" x14ac:dyDescent="0.3">
      <c r="A179" s="2">
        <v>44348</v>
      </c>
      <c r="B179" s="1" t="s">
        <v>34</v>
      </c>
      <c r="C179" s="1" t="s">
        <v>35</v>
      </c>
      <c r="D179" s="1" t="s">
        <v>36</v>
      </c>
      <c r="E179" s="1" t="s">
        <v>26</v>
      </c>
      <c r="F179" s="5">
        <v>8827</v>
      </c>
      <c r="G179" s="5">
        <v>15000</v>
      </c>
      <c r="H179" s="5">
        <f>IF($G179&lt;$F179,$L$1*$F179,0)</f>
        <v>0</v>
      </c>
      <c r="I179" s="1" t="s">
        <v>43</v>
      </c>
    </row>
    <row r="180" spans="1:9" x14ac:dyDescent="0.3">
      <c r="A180" s="2">
        <v>44348</v>
      </c>
      <c r="B180" s="1" t="s">
        <v>56</v>
      </c>
      <c r="C180" s="1" t="s">
        <v>57</v>
      </c>
      <c r="D180" s="1" t="s">
        <v>58</v>
      </c>
      <c r="E180" s="1" t="s">
        <v>26</v>
      </c>
      <c r="F180" s="5">
        <v>9836.8000000000011</v>
      </c>
      <c r="G180" s="5">
        <v>15000</v>
      </c>
      <c r="H180" s="5">
        <f>IF($G180&lt;$F180,$L$1*$F180,0)</f>
        <v>0</v>
      </c>
      <c r="I180" s="1" t="s">
        <v>11</v>
      </c>
    </row>
    <row r="181" spans="1:9" x14ac:dyDescent="0.3">
      <c r="A181" s="2">
        <v>44348</v>
      </c>
      <c r="B181" s="1" t="s">
        <v>34</v>
      </c>
      <c r="C181" s="1" t="s">
        <v>35</v>
      </c>
      <c r="D181" s="1" t="s">
        <v>36</v>
      </c>
      <c r="E181" s="1" t="s">
        <v>26</v>
      </c>
      <c r="F181" s="5">
        <v>10032</v>
      </c>
      <c r="G181" s="5">
        <v>15000</v>
      </c>
      <c r="H181" s="5">
        <f>IF($G181&lt;$F181,$L$1*$F181,0)</f>
        <v>0</v>
      </c>
      <c r="I181" s="1" t="s">
        <v>11</v>
      </c>
    </row>
    <row r="182" spans="1:9" x14ac:dyDescent="0.3">
      <c r="A182" s="2">
        <v>44348</v>
      </c>
      <c r="B182" s="1" t="s">
        <v>34</v>
      </c>
      <c r="C182" s="1" t="s">
        <v>35</v>
      </c>
      <c r="D182" s="1" t="s">
        <v>36</v>
      </c>
      <c r="E182" s="1" t="s">
        <v>26</v>
      </c>
      <c r="F182" s="5">
        <v>15953.599999999999</v>
      </c>
      <c r="G182" s="5">
        <v>15000</v>
      </c>
      <c r="H182" s="5">
        <f>IF($G182&lt;$F182,$L$1*$F182,0)</f>
        <v>1595.36</v>
      </c>
      <c r="I182" s="1" t="s">
        <v>15</v>
      </c>
    </row>
    <row r="183" spans="1:9" x14ac:dyDescent="0.3">
      <c r="A183" s="2">
        <v>44348</v>
      </c>
      <c r="B183" s="1" t="s">
        <v>47</v>
      </c>
      <c r="C183" s="1" t="s">
        <v>48</v>
      </c>
      <c r="D183" s="1" t="s">
        <v>49</v>
      </c>
      <c r="E183" s="1" t="s">
        <v>26</v>
      </c>
      <c r="F183" s="5">
        <v>25560</v>
      </c>
      <c r="G183" s="5">
        <v>15000</v>
      </c>
      <c r="H183" s="5">
        <f>IF($G183&lt;$F183,$L$1*$F183,0)</f>
        <v>2556</v>
      </c>
      <c r="I183" s="1" t="s">
        <v>11</v>
      </c>
    </row>
    <row r="184" spans="1:9" x14ac:dyDescent="0.3">
      <c r="A184" s="2">
        <v>44348</v>
      </c>
      <c r="B184" s="1" t="s">
        <v>34</v>
      </c>
      <c r="C184" s="1" t="s">
        <v>35</v>
      </c>
      <c r="D184" s="1" t="s">
        <v>36</v>
      </c>
      <c r="E184" s="1" t="s">
        <v>26</v>
      </c>
      <c r="F184" s="5">
        <v>35695</v>
      </c>
      <c r="G184" s="5">
        <v>15000</v>
      </c>
      <c r="H184" s="5">
        <f>IF($G184&lt;$F184,$L$1*$F184,0)</f>
        <v>3569.5</v>
      </c>
      <c r="I184" s="1" t="s">
        <v>15</v>
      </c>
    </row>
    <row r="185" spans="1:9" x14ac:dyDescent="0.3">
      <c r="A185" s="2">
        <v>44348</v>
      </c>
      <c r="B185" s="1" t="s">
        <v>44</v>
      </c>
      <c r="C185" s="1" t="s">
        <v>45</v>
      </c>
      <c r="D185" s="1" t="s">
        <v>46</v>
      </c>
      <c r="E185" s="1" t="s">
        <v>22</v>
      </c>
      <c r="F185" s="5">
        <v>9574.7999999999993</v>
      </c>
      <c r="G185" s="5">
        <v>15000</v>
      </c>
      <c r="H185" s="5">
        <f>IF($G185&lt;$F185,$L$1*$F185,0)</f>
        <v>0</v>
      </c>
      <c r="I185" s="1" t="s">
        <v>15</v>
      </c>
    </row>
    <row r="186" spans="1:9" x14ac:dyDescent="0.3">
      <c r="A186" s="2">
        <v>44348</v>
      </c>
      <c r="B186" s="1" t="s">
        <v>44</v>
      </c>
      <c r="C186" s="1" t="s">
        <v>45</v>
      </c>
      <c r="D186" s="1" t="s">
        <v>46</v>
      </c>
      <c r="E186" s="1" t="s">
        <v>22</v>
      </c>
      <c r="F186" s="5">
        <v>14301.6</v>
      </c>
      <c r="G186" s="5">
        <v>15000</v>
      </c>
      <c r="H186" s="5">
        <f>IF($G186&lt;$F186,$L$1*$F186,0)</f>
        <v>0</v>
      </c>
      <c r="I186" s="1" t="s">
        <v>15</v>
      </c>
    </row>
    <row r="187" spans="1:9" x14ac:dyDescent="0.3">
      <c r="A187" s="2">
        <v>44348</v>
      </c>
      <c r="B187" s="1" t="s">
        <v>37</v>
      </c>
      <c r="C187" s="1" t="s">
        <v>38</v>
      </c>
      <c r="D187" s="1" t="s">
        <v>39</v>
      </c>
      <c r="E187" s="1" t="s">
        <v>22</v>
      </c>
      <c r="F187" s="5">
        <v>15061.2</v>
      </c>
      <c r="G187" s="5">
        <v>15000</v>
      </c>
      <c r="H187" s="5">
        <f>IF($G187&lt;$F187,$L$1*$F187,0)</f>
        <v>1506.1200000000001</v>
      </c>
      <c r="I187" s="1" t="s">
        <v>15</v>
      </c>
    </row>
    <row r="188" spans="1:9" x14ac:dyDescent="0.3">
      <c r="A188" s="2">
        <v>44348</v>
      </c>
      <c r="B188" s="1" t="s">
        <v>53</v>
      </c>
      <c r="C188" s="1" t="s">
        <v>54</v>
      </c>
      <c r="D188" s="1" t="s">
        <v>55</v>
      </c>
      <c r="E188" s="1" t="s">
        <v>22</v>
      </c>
      <c r="F188" s="5">
        <v>17262</v>
      </c>
      <c r="G188" s="5">
        <v>15000</v>
      </c>
      <c r="H188" s="5">
        <f>IF($G188&lt;$F188,$L$1*$F188,0)</f>
        <v>1726.2</v>
      </c>
      <c r="I188" s="1" t="s">
        <v>15</v>
      </c>
    </row>
    <row r="189" spans="1:9" x14ac:dyDescent="0.3">
      <c r="A189" s="2">
        <v>44348</v>
      </c>
      <c r="B189" s="1" t="s">
        <v>65</v>
      </c>
      <c r="C189" s="1" t="s">
        <v>66</v>
      </c>
      <c r="D189" s="1" t="s">
        <v>67</v>
      </c>
      <c r="E189" s="1" t="s">
        <v>22</v>
      </c>
      <c r="F189" s="5">
        <v>37192.5</v>
      </c>
      <c r="G189" s="5">
        <v>15000</v>
      </c>
      <c r="H189" s="5">
        <f>IF($G189&lt;$F189,$L$1*$F189,0)</f>
        <v>3719.25</v>
      </c>
      <c r="I189" s="1" t="s">
        <v>43</v>
      </c>
    </row>
    <row r="190" spans="1:9" x14ac:dyDescent="0.3">
      <c r="A190" s="2">
        <v>44348</v>
      </c>
      <c r="B190" s="1" t="s">
        <v>37</v>
      </c>
      <c r="C190" s="1" t="s">
        <v>38</v>
      </c>
      <c r="D190" s="1" t="s">
        <v>39</v>
      </c>
      <c r="E190" s="1" t="s">
        <v>22</v>
      </c>
      <c r="F190" s="5">
        <v>39653.9</v>
      </c>
      <c r="G190" s="5">
        <v>15000</v>
      </c>
      <c r="H190" s="5">
        <f>IF($G190&lt;$F190,$L$1*$F190,0)</f>
        <v>3965.3900000000003</v>
      </c>
      <c r="I190" s="1" t="s">
        <v>43</v>
      </c>
    </row>
    <row r="191" spans="1:9" x14ac:dyDescent="0.3">
      <c r="A191" s="2">
        <v>44378</v>
      </c>
      <c r="B191" s="1" t="s">
        <v>16</v>
      </c>
      <c r="C191" s="1" t="s">
        <v>17</v>
      </c>
      <c r="D191" s="1" t="s">
        <v>18</v>
      </c>
      <c r="E191" s="1" t="s">
        <v>10</v>
      </c>
      <c r="F191" s="5">
        <v>3055.2</v>
      </c>
      <c r="G191" s="5">
        <v>15000</v>
      </c>
      <c r="H191" s="5">
        <f>IF($G191&lt;$F191,$L$1*$F191,0)</f>
        <v>0</v>
      </c>
      <c r="I191" s="1" t="s">
        <v>11</v>
      </c>
    </row>
    <row r="192" spans="1:9" x14ac:dyDescent="0.3">
      <c r="A192" s="2">
        <v>44378</v>
      </c>
      <c r="B192" s="1" t="s">
        <v>7</v>
      </c>
      <c r="C192" s="1" t="s">
        <v>8</v>
      </c>
      <c r="D192" s="1" t="s">
        <v>9</v>
      </c>
      <c r="E192" s="1" t="s">
        <v>10</v>
      </c>
      <c r="F192" s="5">
        <v>4843.4000000000005</v>
      </c>
      <c r="G192" s="5">
        <v>15000</v>
      </c>
      <c r="H192" s="5">
        <f>IF($G192&lt;$F192,$L$1*$F192,0)</f>
        <v>0</v>
      </c>
      <c r="I192" s="1" t="s">
        <v>43</v>
      </c>
    </row>
    <row r="193" spans="1:9" x14ac:dyDescent="0.3">
      <c r="A193" s="2">
        <v>44378</v>
      </c>
      <c r="B193" s="1" t="s">
        <v>12</v>
      </c>
      <c r="C193" s="1" t="s">
        <v>13</v>
      </c>
      <c r="D193" s="1" t="s">
        <v>14</v>
      </c>
      <c r="E193" s="1" t="s">
        <v>10</v>
      </c>
      <c r="F193" s="5">
        <v>5215.2</v>
      </c>
      <c r="G193" s="5">
        <v>15000</v>
      </c>
      <c r="H193" s="5">
        <f>IF($G193&lt;$F193,$L$1*$F193,0)</f>
        <v>0</v>
      </c>
      <c r="I193" s="1" t="s">
        <v>43</v>
      </c>
    </row>
    <row r="194" spans="1:9" x14ac:dyDescent="0.3">
      <c r="A194" s="2">
        <v>44378</v>
      </c>
      <c r="B194" s="1" t="s">
        <v>16</v>
      </c>
      <c r="C194" s="1" t="s">
        <v>17</v>
      </c>
      <c r="D194" s="1" t="s">
        <v>18</v>
      </c>
      <c r="E194" s="1" t="s">
        <v>10</v>
      </c>
      <c r="F194" s="5">
        <v>7199.7000000000007</v>
      </c>
      <c r="G194" s="5">
        <v>15000</v>
      </c>
      <c r="H194" s="5">
        <f>IF($G194&lt;$F194,$L$1*$F194,0)</f>
        <v>0</v>
      </c>
      <c r="I194" s="1" t="s">
        <v>43</v>
      </c>
    </row>
    <row r="195" spans="1:9" x14ac:dyDescent="0.3">
      <c r="A195" s="2">
        <v>44378</v>
      </c>
      <c r="B195" s="1" t="s">
        <v>68</v>
      </c>
      <c r="C195" s="1" t="s">
        <v>69</v>
      </c>
      <c r="D195" s="1" t="s">
        <v>70</v>
      </c>
      <c r="E195" s="1" t="s">
        <v>10</v>
      </c>
      <c r="F195" s="5">
        <v>14670</v>
      </c>
      <c r="G195" s="5">
        <v>15000</v>
      </c>
      <c r="H195" s="5">
        <f>IF($G195&lt;$F195,$L$1*$F195,0)</f>
        <v>0</v>
      </c>
      <c r="I195" s="1" t="s">
        <v>11</v>
      </c>
    </row>
    <row r="196" spans="1:9" x14ac:dyDescent="0.3">
      <c r="A196" s="2">
        <v>44378</v>
      </c>
      <c r="B196" s="1" t="s">
        <v>7</v>
      </c>
      <c r="C196" s="1" t="s">
        <v>8</v>
      </c>
      <c r="D196" s="1" t="s">
        <v>9</v>
      </c>
      <c r="E196" s="1" t="s">
        <v>10</v>
      </c>
      <c r="F196" s="5">
        <v>16614.400000000001</v>
      </c>
      <c r="G196" s="5">
        <v>15000</v>
      </c>
      <c r="H196" s="5">
        <f>IF($G196&lt;$F196,$L$1*$F196,0)</f>
        <v>1661.4400000000003</v>
      </c>
      <c r="I196" s="1" t="s">
        <v>11</v>
      </c>
    </row>
    <row r="197" spans="1:9" x14ac:dyDescent="0.3">
      <c r="A197" s="2">
        <v>44378</v>
      </c>
      <c r="B197" s="1" t="s">
        <v>68</v>
      </c>
      <c r="C197" s="1" t="s">
        <v>69</v>
      </c>
      <c r="D197" s="1" t="s">
        <v>70</v>
      </c>
      <c r="E197" s="1" t="s">
        <v>10</v>
      </c>
      <c r="F197" s="5">
        <v>20076.7</v>
      </c>
      <c r="G197" s="5">
        <v>15000</v>
      </c>
      <c r="H197" s="5">
        <f>IF($G197&lt;$F197,$L$1*$F197,0)</f>
        <v>2007.67</v>
      </c>
      <c r="I197" s="1" t="s">
        <v>43</v>
      </c>
    </row>
    <row r="198" spans="1:9" x14ac:dyDescent="0.3">
      <c r="A198" s="2">
        <v>44378</v>
      </c>
      <c r="B198" s="1" t="s">
        <v>16</v>
      </c>
      <c r="C198" s="1" t="s">
        <v>17</v>
      </c>
      <c r="D198" s="1" t="s">
        <v>18</v>
      </c>
      <c r="E198" s="1" t="s">
        <v>10</v>
      </c>
      <c r="F198" s="5">
        <v>21482.999999999996</v>
      </c>
      <c r="G198" s="5">
        <v>15000</v>
      </c>
      <c r="H198" s="5">
        <f>IF($G198&lt;$F198,$L$1*$F198,0)</f>
        <v>2148.2999999999997</v>
      </c>
      <c r="I198" s="1" t="s">
        <v>43</v>
      </c>
    </row>
    <row r="199" spans="1:9" x14ac:dyDescent="0.3">
      <c r="A199" s="2">
        <v>44378</v>
      </c>
      <c r="B199" s="1" t="s">
        <v>27</v>
      </c>
      <c r="C199" s="1" t="s">
        <v>28</v>
      </c>
      <c r="D199" s="1" t="s">
        <v>29</v>
      </c>
      <c r="E199" s="1" t="s">
        <v>10</v>
      </c>
      <c r="F199" s="5">
        <v>30776.799999999999</v>
      </c>
      <c r="G199" s="5">
        <v>15000</v>
      </c>
      <c r="H199" s="5">
        <f>IF($G199&lt;$F199,$L$1*$F199,0)</f>
        <v>3077.6800000000003</v>
      </c>
      <c r="I199" s="1" t="s">
        <v>11</v>
      </c>
    </row>
    <row r="200" spans="1:9" x14ac:dyDescent="0.3">
      <c r="A200" s="2">
        <v>44378</v>
      </c>
      <c r="B200" s="1" t="s">
        <v>59</v>
      </c>
      <c r="C200" s="1" t="s">
        <v>60</v>
      </c>
      <c r="D200" s="1" t="s">
        <v>61</v>
      </c>
      <c r="E200" s="1" t="s">
        <v>33</v>
      </c>
      <c r="F200" s="5">
        <v>15957.2</v>
      </c>
      <c r="G200" s="5">
        <v>15000</v>
      </c>
      <c r="H200" s="5">
        <f>IF($G200&lt;$F200,$L$1*$F200,0)</f>
        <v>1595.7200000000003</v>
      </c>
      <c r="I200" s="1" t="s">
        <v>43</v>
      </c>
    </row>
    <row r="201" spans="1:9" x14ac:dyDescent="0.3">
      <c r="A201" s="2">
        <v>44378</v>
      </c>
      <c r="B201" s="1" t="s">
        <v>71</v>
      </c>
      <c r="C201" s="1" t="s">
        <v>72</v>
      </c>
      <c r="D201" s="1" t="s">
        <v>73</v>
      </c>
      <c r="E201" s="1" t="s">
        <v>33</v>
      </c>
      <c r="F201" s="5">
        <v>16492</v>
      </c>
      <c r="G201" s="5">
        <v>15000</v>
      </c>
      <c r="H201" s="5">
        <f>IF($G201&lt;$F201,$L$1*$F201,0)</f>
        <v>1649.2</v>
      </c>
      <c r="I201" s="1" t="s">
        <v>11</v>
      </c>
    </row>
    <row r="202" spans="1:9" x14ac:dyDescent="0.3">
      <c r="A202" s="2">
        <v>44378</v>
      </c>
      <c r="B202" s="1" t="s">
        <v>62</v>
      </c>
      <c r="C202" s="1" t="s">
        <v>63</v>
      </c>
      <c r="D202" s="1" t="s">
        <v>64</v>
      </c>
      <c r="E202" s="1" t="s">
        <v>33</v>
      </c>
      <c r="F202" s="5">
        <v>21295.4</v>
      </c>
      <c r="G202" s="5">
        <v>15000</v>
      </c>
      <c r="H202" s="5">
        <f>IF($G202&lt;$F202,$L$1*$F202,0)</f>
        <v>2129.5400000000004</v>
      </c>
      <c r="I202" s="1" t="s">
        <v>11</v>
      </c>
    </row>
    <row r="203" spans="1:9" x14ac:dyDescent="0.3">
      <c r="A203" s="2">
        <v>44378</v>
      </c>
      <c r="B203" s="1" t="s">
        <v>30</v>
      </c>
      <c r="C203" s="1" t="s">
        <v>31</v>
      </c>
      <c r="D203" s="1" t="s">
        <v>32</v>
      </c>
      <c r="E203" s="1" t="s">
        <v>33</v>
      </c>
      <c r="F203" s="5">
        <v>25518.800000000003</v>
      </c>
      <c r="G203" s="5">
        <v>15000</v>
      </c>
      <c r="H203" s="5">
        <f>IF($G203&lt;$F203,$L$1*$F203,0)</f>
        <v>2551.8800000000006</v>
      </c>
      <c r="I203" s="1" t="s">
        <v>11</v>
      </c>
    </row>
    <row r="204" spans="1:9" x14ac:dyDescent="0.3">
      <c r="A204" s="2">
        <v>44378</v>
      </c>
      <c r="B204" s="1" t="s">
        <v>30</v>
      </c>
      <c r="C204" s="1" t="s">
        <v>31</v>
      </c>
      <c r="D204" s="1" t="s">
        <v>32</v>
      </c>
      <c r="E204" s="1" t="s">
        <v>33</v>
      </c>
      <c r="F204" s="5">
        <v>27676.6</v>
      </c>
      <c r="G204" s="5">
        <v>15000</v>
      </c>
      <c r="H204" s="5">
        <f>IF($G204&lt;$F204,$L$1*$F204,0)</f>
        <v>2767.66</v>
      </c>
      <c r="I204" s="1" t="s">
        <v>15</v>
      </c>
    </row>
    <row r="205" spans="1:9" x14ac:dyDescent="0.3">
      <c r="A205" s="2">
        <v>44378</v>
      </c>
      <c r="B205" s="1" t="s">
        <v>62</v>
      </c>
      <c r="C205" s="1" t="s">
        <v>63</v>
      </c>
      <c r="D205" s="1" t="s">
        <v>64</v>
      </c>
      <c r="E205" s="1" t="s">
        <v>33</v>
      </c>
      <c r="F205" s="5">
        <v>28395</v>
      </c>
      <c r="G205" s="5">
        <v>15000</v>
      </c>
      <c r="H205" s="5">
        <f>IF($G205&lt;$F205,$L$1*$F205,0)</f>
        <v>2839.5</v>
      </c>
      <c r="I205" s="1" t="s">
        <v>43</v>
      </c>
    </row>
    <row r="206" spans="1:9" x14ac:dyDescent="0.3">
      <c r="A206" s="2">
        <v>44378</v>
      </c>
      <c r="B206" s="1" t="s">
        <v>71</v>
      </c>
      <c r="C206" s="1" t="s">
        <v>72</v>
      </c>
      <c r="D206" s="1" t="s">
        <v>73</v>
      </c>
      <c r="E206" s="1" t="s">
        <v>33</v>
      </c>
      <c r="F206" s="5">
        <v>41826.400000000001</v>
      </c>
      <c r="G206" s="5">
        <v>15000</v>
      </c>
      <c r="H206" s="5">
        <f>IF($G206&lt;$F206,$L$1*$F206,0)</f>
        <v>4182.6400000000003</v>
      </c>
      <c r="I206" s="1" t="s">
        <v>43</v>
      </c>
    </row>
    <row r="207" spans="1:9" x14ac:dyDescent="0.3">
      <c r="A207" s="2">
        <v>44378</v>
      </c>
      <c r="B207" s="1" t="s">
        <v>71</v>
      </c>
      <c r="C207" s="1" t="s">
        <v>72</v>
      </c>
      <c r="D207" s="1" t="s">
        <v>73</v>
      </c>
      <c r="E207" s="1" t="s">
        <v>33</v>
      </c>
      <c r="F207" s="5">
        <v>49055.999999999993</v>
      </c>
      <c r="G207" s="5">
        <v>15000</v>
      </c>
      <c r="H207" s="5">
        <f>IF($G207&lt;$F207,$L$1*$F207,0)</f>
        <v>4905.5999999999995</v>
      </c>
      <c r="I207" s="1" t="s">
        <v>11</v>
      </c>
    </row>
    <row r="208" spans="1:9" x14ac:dyDescent="0.3">
      <c r="A208" s="2">
        <v>44378</v>
      </c>
      <c r="B208" s="1" t="s">
        <v>56</v>
      </c>
      <c r="C208" s="1" t="s">
        <v>57</v>
      </c>
      <c r="D208" s="1" t="s">
        <v>58</v>
      </c>
      <c r="E208" s="1" t="s">
        <v>26</v>
      </c>
      <c r="F208" s="5">
        <v>9405.2999999999993</v>
      </c>
      <c r="G208" s="5">
        <v>15000</v>
      </c>
      <c r="H208" s="5">
        <f>IF($G208&lt;$F208,$L$1*$F208,0)</f>
        <v>0</v>
      </c>
      <c r="I208" s="1" t="s">
        <v>15</v>
      </c>
    </row>
    <row r="209" spans="1:9" x14ac:dyDescent="0.3">
      <c r="A209" s="2">
        <v>44378</v>
      </c>
      <c r="B209" s="1" t="s">
        <v>47</v>
      </c>
      <c r="C209" s="1" t="s">
        <v>48</v>
      </c>
      <c r="D209" s="1" t="s">
        <v>49</v>
      </c>
      <c r="E209" s="1" t="s">
        <v>26</v>
      </c>
      <c r="F209" s="5">
        <v>9704.1999999999989</v>
      </c>
      <c r="G209" s="5">
        <v>15000</v>
      </c>
      <c r="H209" s="5">
        <f>IF($G209&lt;$F209,$L$1*$F209,0)</f>
        <v>0</v>
      </c>
      <c r="I209" s="1" t="s">
        <v>43</v>
      </c>
    </row>
    <row r="210" spans="1:9" x14ac:dyDescent="0.3">
      <c r="A210" s="2">
        <v>44378</v>
      </c>
      <c r="B210" s="1" t="s">
        <v>56</v>
      </c>
      <c r="C210" s="1" t="s">
        <v>57</v>
      </c>
      <c r="D210" s="1" t="s">
        <v>58</v>
      </c>
      <c r="E210" s="1" t="s">
        <v>26</v>
      </c>
      <c r="F210" s="5">
        <v>13674</v>
      </c>
      <c r="G210" s="5">
        <v>15000</v>
      </c>
      <c r="H210" s="5">
        <f>IF($G210&lt;$F210,$L$1*$F210,0)</f>
        <v>0</v>
      </c>
      <c r="I210" s="1" t="s">
        <v>15</v>
      </c>
    </row>
    <row r="211" spans="1:9" x14ac:dyDescent="0.3">
      <c r="A211" s="2">
        <v>44378</v>
      </c>
      <c r="B211" s="1" t="s">
        <v>34</v>
      </c>
      <c r="C211" s="1" t="s">
        <v>35</v>
      </c>
      <c r="D211" s="1" t="s">
        <v>36</v>
      </c>
      <c r="E211" s="1" t="s">
        <v>26</v>
      </c>
      <c r="F211" s="5">
        <v>21120.400000000001</v>
      </c>
      <c r="G211" s="5">
        <v>15000</v>
      </c>
      <c r="H211" s="5">
        <f>IF($G211&lt;$F211,$L$1*$F211,0)</f>
        <v>2112.0400000000004</v>
      </c>
      <c r="I211" s="1" t="s">
        <v>15</v>
      </c>
    </row>
    <row r="212" spans="1:9" x14ac:dyDescent="0.3">
      <c r="A212" s="2">
        <v>44378</v>
      </c>
      <c r="B212" s="1" t="s">
        <v>34</v>
      </c>
      <c r="C212" s="1" t="s">
        <v>35</v>
      </c>
      <c r="D212" s="1" t="s">
        <v>36</v>
      </c>
      <c r="E212" s="1" t="s">
        <v>26</v>
      </c>
      <c r="F212" s="5">
        <v>23997.600000000002</v>
      </c>
      <c r="G212" s="5">
        <v>15000</v>
      </c>
      <c r="H212" s="5">
        <f>IF($G212&lt;$F212,$L$1*$F212,0)</f>
        <v>2399.7600000000002</v>
      </c>
      <c r="I212" s="1" t="s">
        <v>11</v>
      </c>
    </row>
    <row r="213" spans="1:9" x14ac:dyDescent="0.3">
      <c r="A213" s="2">
        <v>44378</v>
      </c>
      <c r="B213" s="1" t="s">
        <v>34</v>
      </c>
      <c r="C213" s="1" t="s">
        <v>35</v>
      </c>
      <c r="D213" s="1" t="s">
        <v>36</v>
      </c>
      <c r="E213" s="1" t="s">
        <v>26</v>
      </c>
      <c r="F213" s="5">
        <v>35715.4</v>
      </c>
      <c r="G213" s="5">
        <v>15000</v>
      </c>
      <c r="H213" s="5">
        <f>IF($G213&lt;$F213,$L$1*$F213,0)</f>
        <v>3571.5400000000004</v>
      </c>
      <c r="I213" s="1" t="s">
        <v>43</v>
      </c>
    </row>
    <row r="214" spans="1:9" x14ac:dyDescent="0.3">
      <c r="A214" s="2">
        <v>44378</v>
      </c>
      <c r="B214" s="1" t="s">
        <v>37</v>
      </c>
      <c r="C214" s="1" t="s">
        <v>38</v>
      </c>
      <c r="D214" s="1" t="s">
        <v>39</v>
      </c>
      <c r="E214" s="1" t="s">
        <v>22</v>
      </c>
      <c r="F214" s="5">
        <v>3465</v>
      </c>
      <c r="G214" s="5">
        <v>15000</v>
      </c>
      <c r="H214" s="5">
        <f>IF($G214&lt;$F214,$L$1*$F214,0)</f>
        <v>0</v>
      </c>
      <c r="I214" s="1" t="s">
        <v>15</v>
      </c>
    </row>
    <row r="215" spans="1:9" x14ac:dyDescent="0.3">
      <c r="A215" s="2">
        <v>44378</v>
      </c>
      <c r="B215" s="1" t="s">
        <v>53</v>
      </c>
      <c r="C215" s="1" t="s">
        <v>54</v>
      </c>
      <c r="D215" s="1" t="s">
        <v>55</v>
      </c>
      <c r="E215" s="1" t="s">
        <v>22</v>
      </c>
      <c r="F215" s="5">
        <v>5332.7999999999993</v>
      </c>
      <c r="G215" s="5">
        <v>15000</v>
      </c>
      <c r="H215" s="5">
        <f>IF($G215&lt;$F215,$L$1*$F215,0)</f>
        <v>0</v>
      </c>
      <c r="I215" s="1" t="s">
        <v>15</v>
      </c>
    </row>
    <row r="216" spans="1:9" x14ac:dyDescent="0.3">
      <c r="A216" s="2">
        <v>44378</v>
      </c>
      <c r="B216" s="1" t="s">
        <v>44</v>
      </c>
      <c r="C216" s="1" t="s">
        <v>45</v>
      </c>
      <c r="D216" s="1" t="s">
        <v>46</v>
      </c>
      <c r="E216" s="1" t="s">
        <v>22</v>
      </c>
      <c r="F216" s="5">
        <v>8065.5999999999995</v>
      </c>
      <c r="G216" s="5">
        <v>15000</v>
      </c>
      <c r="H216" s="5">
        <f>IF($G216&lt;$F216,$L$1*$F216,0)</f>
        <v>0</v>
      </c>
      <c r="I216" s="1" t="s">
        <v>43</v>
      </c>
    </row>
    <row r="217" spans="1:9" x14ac:dyDescent="0.3">
      <c r="A217" s="2">
        <v>44378</v>
      </c>
      <c r="B217" s="1" t="s">
        <v>44</v>
      </c>
      <c r="C217" s="1" t="s">
        <v>45</v>
      </c>
      <c r="D217" s="1" t="s">
        <v>46</v>
      </c>
      <c r="E217" s="1" t="s">
        <v>22</v>
      </c>
      <c r="F217" s="5">
        <v>10067.200000000001</v>
      </c>
      <c r="G217" s="5">
        <v>15000</v>
      </c>
      <c r="H217" s="5">
        <f>IF($G217&lt;$F217,$L$1*$F217,0)</f>
        <v>0</v>
      </c>
      <c r="I217" s="1" t="s">
        <v>43</v>
      </c>
    </row>
    <row r="218" spans="1:9" x14ac:dyDescent="0.3">
      <c r="A218" s="2">
        <v>44378</v>
      </c>
      <c r="B218" s="1" t="s">
        <v>44</v>
      </c>
      <c r="C218" s="1" t="s">
        <v>45</v>
      </c>
      <c r="D218" s="1" t="s">
        <v>46</v>
      </c>
      <c r="E218" s="1" t="s">
        <v>22</v>
      </c>
      <c r="F218" s="5">
        <v>10648.999999999998</v>
      </c>
      <c r="G218" s="5">
        <v>15000</v>
      </c>
      <c r="H218" s="5">
        <f>IF($G218&lt;$F218,$L$1*$F218,0)</f>
        <v>0</v>
      </c>
      <c r="I218" s="1" t="s">
        <v>43</v>
      </c>
    </row>
    <row r="219" spans="1:9" x14ac:dyDescent="0.3">
      <c r="A219" s="2">
        <v>44378</v>
      </c>
      <c r="B219" s="1" t="s">
        <v>53</v>
      </c>
      <c r="C219" s="1" t="s">
        <v>54</v>
      </c>
      <c r="D219" s="1" t="s">
        <v>55</v>
      </c>
      <c r="E219" s="1" t="s">
        <v>22</v>
      </c>
      <c r="F219" s="5">
        <v>10679.400000000001</v>
      </c>
      <c r="G219" s="5">
        <v>15000</v>
      </c>
      <c r="H219" s="5">
        <f>IF($G219&lt;$F219,$L$1*$F219,0)</f>
        <v>0</v>
      </c>
      <c r="I219" s="1" t="s">
        <v>43</v>
      </c>
    </row>
    <row r="220" spans="1:9" x14ac:dyDescent="0.3">
      <c r="A220" s="2">
        <v>44378</v>
      </c>
      <c r="B220" s="1" t="s">
        <v>65</v>
      </c>
      <c r="C220" s="1" t="s">
        <v>66</v>
      </c>
      <c r="D220" s="1" t="s">
        <v>67</v>
      </c>
      <c r="E220" s="1" t="s">
        <v>22</v>
      </c>
      <c r="F220" s="5">
        <v>11155.5</v>
      </c>
      <c r="G220" s="5">
        <v>15000</v>
      </c>
      <c r="H220" s="5">
        <f>IF($G220&lt;$F220,$L$1*$F220,0)</f>
        <v>0</v>
      </c>
      <c r="I220" s="1" t="s">
        <v>11</v>
      </c>
    </row>
    <row r="221" spans="1:9" x14ac:dyDescent="0.3">
      <c r="A221" s="2">
        <v>44378</v>
      </c>
      <c r="B221" s="1" t="s">
        <v>44</v>
      </c>
      <c r="C221" s="1" t="s">
        <v>45</v>
      </c>
      <c r="D221" s="1" t="s">
        <v>46</v>
      </c>
      <c r="E221" s="1" t="s">
        <v>22</v>
      </c>
      <c r="F221" s="5">
        <v>11543</v>
      </c>
      <c r="G221" s="5">
        <v>15000</v>
      </c>
      <c r="H221" s="5">
        <f>IF($G221&lt;$F221,$L$1*$F221,0)</f>
        <v>0</v>
      </c>
      <c r="I221" s="1" t="s">
        <v>11</v>
      </c>
    </row>
    <row r="222" spans="1:9" x14ac:dyDescent="0.3">
      <c r="A222" s="2">
        <v>44378</v>
      </c>
      <c r="B222" s="1" t="s">
        <v>44</v>
      </c>
      <c r="C222" s="1" t="s">
        <v>45</v>
      </c>
      <c r="D222" s="1" t="s">
        <v>46</v>
      </c>
      <c r="E222" s="1" t="s">
        <v>22</v>
      </c>
      <c r="F222" s="5">
        <v>15633.199999999999</v>
      </c>
      <c r="G222" s="5">
        <v>15000</v>
      </c>
      <c r="H222" s="5">
        <f>IF($G222&lt;$F222,$L$1*$F222,0)</f>
        <v>1563.32</v>
      </c>
      <c r="I222" s="1" t="s">
        <v>15</v>
      </c>
    </row>
    <row r="223" spans="1:9" x14ac:dyDescent="0.3">
      <c r="A223" s="2">
        <v>44378</v>
      </c>
      <c r="B223" s="1" t="s">
        <v>44</v>
      </c>
      <c r="C223" s="1" t="s">
        <v>45</v>
      </c>
      <c r="D223" s="1" t="s">
        <v>46</v>
      </c>
      <c r="E223" s="1" t="s">
        <v>22</v>
      </c>
      <c r="F223" s="5">
        <v>20868.399999999998</v>
      </c>
      <c r="G223" s="5">
        <v>15000</v>
      </c>
      <c r="H223" s="5">
        <f>IF($G223&lt;$F223,$L$1*$F223,0)</f>
        <v>2086.8399999999997</v>
      </c>
      <c r="I223" s="1" t="s">
        <v>15</v>
      </c>
    </row>
    <row r="224" spans="1:9" x14ac:dyDescent="0.3">
      <c r="A224" s="2">
        <v>44378</v>
      </c>
      <c r="B224" s="1" t="s">
        <v>44</v>
      </c>
      <c r="C224" s="1" t="s">
        <v>45</v>
      </c>
      <c r="D224" s="1" t="s">
        <v>46</v>
      </c>
      <c r="E224" s="1" t="s">
        <v>22</v>
      </c>
      <c r="F224" s="5">
        <v>24395.100000000002</v>
      </c>
      <c r="G224" s="5">
        <v>15000</v>
      </c>
      <c r="H224" s="5">
        <f>IF($G224&lt;$F224,$L$1*$F224,0)</f>
        <v>2439.5100000000002</v>
      </c>
      <c r="I224" s="1" t="s">
        <v>11</v>
      </c>
    </row>
    <row r="225" spans="1:9" x14ac:dyDescent="0.3">
      <c r="A225" s="2">
        <v>44409</v>
      </c>
      <c r="B225" s="1" t="s">
        <v>68</v>
      </c>
      <c r="C225" s="1" t="s">
        <v>69</v>
      </c>
      <c r="D225" s="1" t="s">
        <v>70</v>
      </c>
      <c r="E225" s="1" t="s">
        <v>10</v>
      </c>
      <c r="F225" s="5">
        <v>8625</v>
      </c>
      <c r="G225" s="5">
        <v>15000</v>
      </c>
      <c r="H225" s="5">
        <f>IF($G225&lt;$F225,$L$1*$F225,0)</f>
        <v>0</v>
      </c>
      <c r="I225" s="1" t="s">
        <v>15</v>
      </c>
    </row>
    <row r="226" spans="1:9" x14ac:dyDescent="0.3">
      <c r="A226" s="2">
        <v>44409</v>
      </c>
      <c r="B226" s="1" t="s">
        <v>16</v>
      </c>
      <c r="C226" s="1" t="s">
        <v>17</v>
      </c>
      <c r="D226" s="1" t="s">
        <v>18</v>
      </c>
      <c r="E226" s="1" t="s">
        <v>10</v>
      </c>
      <c r="F226" s="5">
        <v>9794</v>
      </c>
      <c r="G226" s="5">
        <v>15000</v>
      </c>
      <c r="H226" s="5">
        <f>IF($G226&lt;$F226,$L$1*$F226,0)</f>
        <v>0</v>
      </c>
      <c r="I226" s="1" t="s">
        <v>15</v>
      </c>
    </row>
    <row r="227" spans="1:9" x14ac:dyDescent="0.3">
      <c r="A227" s="2">
        <v>44409</v>
      </c>
      <c r="B227" s="1" t="s">
        <v>68</v>
      </c>
      <c r="C227" s="1" t="s">
        <v>69</v>
      </c>
      <c r="D227" s="1" t="s">
        <v>70</v>
      </c>
      <c r="E227" s="1" t="s">
        <v>10</v>
      </c>
      <c r="F227" s="5">
        <v>16321.6</v>
      </c>
      <c r="G227" s="5">
        <v>15000</v>
      </c>
      <c r="H227" s="5">
        <f>IF($G227&lt;$F227,$L$1*$F227,0)</f>
        <v>1632.16</v>
      </c>
      <c r="I227" s="1" t="s">
        <v>11</v>
      </c>
    </row>
    <row r="228" spans="1:9" x14ac:dyDescent="0.3">
      <c r="A228" s="2">
        <v>44409</v>
      </c>
      <c r="B228" s="1" t="s">
        <v>16</v>
      </c>
      <c r="C228" s="1" t="s">
        <v>17</v>
      </c>
      <c r="D228" s="1" t="s">
        <v>18</v>
      </c>
      <c r="E228" s="1" t="s">
        <v>10</v>
      </c>
      <c r="F228" s="5">
        <v>19678.8</v>
      </c>
      <c r="G228" s="5">
        <v>15000</v>
      </c>
      <c r="H228" s="5">
        <f>IF($G228&lt;$F228,$L$1*$F228,0)</f>
        <v>1967.88</v>
      </c>
      <c r="I228" s="1" t="s">
        <v>15</v>
      </c>
    </row>
    <row r="229" spans="1:9" x14ac:dyDescent="0.3">
      <c r="A229" s="2">
        <v>44409</v>
      </c>
      <c r="B229" s="1" t="s">
        <v>68</v>
      </c>
      <c r="C229" s="1" t="s">
        <v>69</v>
      </c>
      <c r="D229" s="1" t="s">
        <v>70</v>
      </c>
      <c r="E229" s="1" t="s">
        <v>10</v>
      </c>
      <c r="F229" s="5">
        <v>33694.800000000003</v>
      </c>
      <c r="G229" s="5">
        <v>15000</v>
      </c>
      <c r="H229" s="5">
        <f>IF($G229&lt;$F229,$L$1*$F229,0)</f>
        <v>3369.4800000000005</v>
      </c>
      <c r="I229" s="1" t="s">
        <v>15</v>
      </c>
    </row>
    <row r="230" spans="1:9" x14ac:dyDescent="0.3">
      <c r="A230" s="2">
        <v>44409</v>
      </c>
      <c r="B230" s="1" t="s">
        <v>12</v>
      </c>
      <c r="C230" s="1" t="s">
        <v>13</v>
      </c>
      <c r="D230" s="1" t="s">
        <v>14</v>
      </c>
      <c r="E230" s="1" t="s">
        <v>10</v>
      </c>
      <c r="F230" s="5">
        <v>39236</v>
      </c>
      <c r="G230" s="5">
        <v>15000</v>
      </c>
      <c r="H230" s="5">
        <f>IF($G230&lt;$F230,$L$1*$F230,0)</f>
        <v>3923.6000000000004</v>
      </c>
      <c r="I230" s="1" t="s">
        <v>43</v>
      </c>
    </row>
    <row r="231" spans="1:9" x14ac:dyDescent="0.3">
      <c r="A231" s="2">
        <v>44409</v>
      </c>
      <c r="B231" s="1" t="s">
        <v>16</v>
      </c>
      <c r="C231" s="1" t="s">
        <v>17</v>
      </c>
      <c r="D231" s="1" t="s">
        <v>18</v>
      </c>
      <c r="E231" s="1" t="s">
        <v>10</v>
      </c>
      <c r="F231" s="5">
        <v>43088.2</v>
      </c>
      <c r="G231" s="5">
        <v>15000</v>
      </c>
      <c r="H231" s="5">
        <f>IF($G231&lt;$F231,$L$1*$F231,0)</f>
        <v>4308.82</v>
      </c>
      <c r="I231" s="1" t="s">
        <v>11</v>
      </c>
    </row>
    <row r="232" spans="1:9" x14ac:dyDescent="0.3">
      <c r="A232" s="2">
        <v>44409</v>
      </c>
      <c r="B232" s="1" t="s">
        <v>30</v>
      </c>
      <c r="C232" s="1" t="s">
        <v>31</v>
      </c>
      <c r="D232" s="1" t="s">
        <v>32</v>
      </c>
      <c r="E232" s="1" t="s">
        <v>33</v>
      </c>
      <c r="F232" s="5">
        <v>6201</v>
      </c>
      <c r="G232" s="5">
        <v>15000</v>
      </c>
      <c r="H232" s="5">
        <f>IF($G232&lt;$F232,$L$1*$F232,0)</f>
        <v>0</v>
      </c>
      <c r="I232" s="1" t="s">
        <v>43</v>
      </c>
    </row>
    <row r="233" spans="1:9" x14ac:dyDescent="0.3">
      <c r="A233" s="2">
        <v>44409</v>
      </c>
      <c r="B233" s="1" t="s">
        <v>59</v>
      </c>
      <c r="C233" s="1" t="s">
        <v>60</v>
      </c>
      <c r="D233" s="1" t="s">
        <v>61</v>
      </c>
      <c r="E233" s="1" t="s">
        <v>33</v>
      </c>
      <c r="F233" s="5">
        <v>6311.4</v>
      </c>
      <c r="G233" s="5">
        <v>15000</v>
      </c>
      <c r="H233" s="5">
        <f>IF($G233&lt;$F233,$L$1*$F233,0)</f>
        <v>0</v>
      </c>
      <c r="I233" s="1" t="s">
        <v>43</v>
      </c>
    </row>
    <row r="234" spans="1:9" x14ac:dyDescent="0.3">
      <c r="A234" s="2">
        <v>44409</v>
      </c>
      <c r="B234" s="1" t="s">
        <v>40</v>
      </c>
      <c r="C234" s="1" t="s">
        <v>41</v>
      </c>
      <c r="D234" s="1" t="s">
        <v>42</v>
      </c>
      <c r="E234" s="1" t="s">
        <v>33</v>
      </c>
      <c r="F234" s="5">
        <v>7289.6</v>
      </c>
      <c r="G234" s="5">
        <v>15000</v>
      </c>
      <c r="H234" s="5">
        <f>IF($G234&lt;$F234,$L$1*$F234,0)</f>
        <v>0</v>
      </c>
      <c r="I234" s="1" t="s">
        <v>11</v>
      </c>
    </row>
    <row r="235" spans="1:9" x14ac:dyDescent="0.3">
      <c r="A235" s="2">
        <v>44409</v>
      </c>
      <c r="B235" s="1" t="s">
        <v>40</v>
      </c>
      <c r="C235" s="1" t="s">
        <v>41</v>
      </c>
      <c r="D235" s="1" t="s">
        <v>42</v>
      </c>
      <c r="E235" s="1" t="s">
        <v>33</v>
      </c>
      <c r="F235" s="5">
        <v>8322.4</v>
      </c>
      <c r="G235" s="5">
        <v>15000</v>
      </c>
      <c r="H235" s="5">
        <f>IF($G235&lt;$F235,$L$1*$F235,0)</f>
        <v>0</v>
      </c>
      <c r="I235" s="1" t="s">
        <v>11</v>
      </c>
    </row>
    <row r="236" spans="1:9" x14ac:dyDescent="0.3">
      <c r="A236" s="2">
        <v>44409</v>
      </c>
      <c r="B236" s="1" t="s">
        <v>62</v>
      </c>
      <c r="C236" s="1" t="s">
        <v>63</v>
      </c>
      <c r="D236" s="1" t="s">
        <v>64</v>
      </c>
      <c r="E236" s="1" t="s">
        <v>33</v>
      </c>
      <c r="F236" s="5">
        <v>8501.9000000000015</v>
      </c>
      <c r="G236" s="5">
        <v>15000</v>
      </c>
      <c r="H236" s="5">
        <f>IF($G236&lt;$F236,$L$1*$F236,0)</f>
        <v>0</v>
      </c>
      <c r="I236" s="1" t="s">
        <v>15</v>
      </c>
    </row>
    <row r="237" spans="1:9" x14ac:dyDescent="0.3">
      <c r="A237" s="2">
        <v>44409</v>
      </c>
      <c r="B237" s="1" t="s">
        <v>30</v>
      </c>
      <c r="C237" s="1" t="s">
        <v>31</v>
      </c>
      <c r="D237" s="1" t="s">
        <v>32</v>
      </c>
      <c r="E237" s="1" t="s">
        <v>33</v>
      </c>
      <c r="F237" s="5">
        <v>9708.2999999999993</v>
      </c>
      <c r="G237" s="5">
        <v>15000</v>
      </c>
      <c r="H237" s="5">
        <f>IF($G237&lt;$F237,$L$1*$F237,0)</f>
        <v>0</v>
      </c>
      <c r="I237" s="1" t="s">
        <v>15</v>
      </c>
    </row>
    <row r="238" spans="1:9" x14ac:dyDescent="0.3">
      <c r="A238" s="2">
        <v>44409</v>
      </c>
      <c r="B238" s="1" t="s">
        <v>40</v>
      </c>
      <c r="C238" s="1" t="s">
        <v>41</v>
      </c>
      <c r="D238" s="1" t="s">
        <v>42</v>
      </c>
      <c r="E238" s="1" t="s">
        <v>33</v>
      </c>
      <c r="F238" s="5">
        <v>12944.399999999998</v>
      </c>
      <c r="G238" s="5">
        <v>15000</v>
      </c>
      <c r="H238" s="5">
        <f>IF($G238&lt;$F238,$L$1*$F238,0)</f>
        <v>0</v>
      </c>
      <c r="I238" s="1" t="s">
        <v>15</v>
      </c>
    </row>
    <row r="239" spans="1:9" x14ac:dyDescent="0.3">
      <c r="A239" s="2">
        <v>44409</v>
      </c>
      <c r="B239" s="1" t="s">
        <v>30</v>
      </c>
      <c r="C239" s="1" t="s">
        <v>31</v>
      </c>
      <c r="D239" s="1" t="s">
        <v>32</v>
      </c>
      <c r="E239" s="1" t="s">
        <v>33</v>
      </c>
      <c r="F239" s="5">
        <v>14248</v>
      </c>
      <c r="G239" s="5">
        <v>15000</v>
      </c>
      <c r="H239" s="5">
        <f>IF($G239&lt;$F239,$L$1*$F239,0)</f>
        <v>0</v>
      </c>
      <c r="I239" s="1" t="s">
        <v>15</v>
      </c>
    </row>
    <row r="240" spans="1:9" x14ac:dyDescent="0.3">
      <c r="A240" s="2">
        <v>44409</v>
      </c>
      <c r="B240" s="1" t="s">
        <v>40</v>
      </c>
      <c r="C240" s="1" t="s">
        <v>41</v>
      </c>
      <c r="D240" s="1" t="s">
        <v>42</v>
      </c>
      <c r="E240" s="1" t="s">
        <v>33</v>
      </c>
      <c r="F240" s="5">
        <v>18298.399999999998</v>
      </c>
      <c r="G240" s="5">
        <v>15000</v>
      </c>
      <c r="H240" s="5">
        <f>IF($G240&lt;$F240,$L$1*$F240,0)</f>
        <v>1829.84</v>
      </c>
      <c r="I240" s="1" t="s">
        <v>43</v>
      </c>
    </row>
    <row r="241" spans="1:9" x14ac:dyDescent="0.3">
      <c r="A241" s="2">
        <v>44409</v>
      </c>
      <c r="B241" s="1" t="s">
        <v>40</v>
      </c>
      <c r="C241" s="1" t="s">
        <v>41</v>
      </c>
      <c r="D241" s="1" t="s">
        <v>42</v>
      </c>
      <c r="E241" s="1" t="s">
        <v>33</v>
      </c>
      <c r="F241" s="5">
        <v>18838.399999999998</v>
      </c>
      <c r="G241" s="5">
        <v>15000</v>
      </c>
      <c r="H241" s="5">
        <f>IF($G241&lt;$F241,$L$1*$F241,0)</f>
        <v>1883.84</v>
      </c>
      <c r="I241" s="1" t="s">
        <v>43</v>
      </c>
    </row>
    <row r="242" spans="1:9" x14ac:dyDescent="0.3">
      <c r="A242" s="2">
        <v>44409</v>
      </c>
      <c r="B242" s="1" t="s">
        <v>71</v>
      </c>
      <c r="C242" s="1" t="s">
        <v>72</v>
      </c>
      <c r="D242" s="1" t="s">
        <v>73</v>
      </c>
      <c r="E242" s="1" t="s">
        <v>33</v>
      </c>
      <c r="F242" s="5">
        <v>24469.599999999999</v>
      </c>
      <c r="G242" s="5">
        <v>15000</v>
      </c>
      <c r="H242" s="5">
        <f>IF($G242&lt;$F242,$L$1*$F242,0)</f>
        <v>2446.96</v>
      </c>
      <c r="I242" s="1" t="s">
        <v>15</v>
      </c>
    </row>
    <row r="243" spans="1:9" x14ac:dyDescent="0.3">
      <c r="A243" s="2">
        <v>44409</v>
      </c>
      <c r="B243" s="1" t="s">
        <v>71</v>
      </c>
      <c r="C243" s="1" t="s">
        <v>72</v>
      </c>
      <c r="D243" s="1" t="s">
        <v>73</v>
      </c>
      <c r="E243" s="1" t="s">
        <v>33</v>
      </c>
      <c r="F243" s="5">
        <v>31053.4</v>
      </c>
      <c r="G243" s="5">
        <v>15000</v>
      </c>
      <c r="H243" s="5">
        <f>IF($G243&lt;$F243,$L$1*$F243,0)</f>
        <v>3105.34</v>
      </c>
      <c r="I243" s="1" t="s">
        <v>11</v>
      </c>
    </row>
    <row r="244" spans="1:9" x14ac:dyDescent="0.3">
      <c r="A244" s="2">
        <v>44409</v>
      </c>
      <c r="B244" s="1" t="s">
        <v>34</v>
      </c>
      <c r="C244" s="1" t="s">
        <v>35</v>
      </c>
      <c r="D244" s="1" t="s">
        <v>36</v>
      </c>
      <c r="E244" s="1" t="s">
        <v>26</v>
      </c>
      <c r="F244" s="5">
        <v>3386.6000000000004</v>
      </c>
      <c r="G244" s="5">
        <v>15000</v>
      </c>
      <c r="H244" s="5">
        <f>IF($G244&lt;$F244,$L$1*$F244,0)</f>
        <v>0</v>
      </c>
      <c r="I244" s="1" t="s">
        <v>15</v>
      </c>
    </row>
    <row r="245" spans="1:9" x14ac:dyDescent="0.3">
      <c r="A245" s="2">
        <v>44409</v>
      </c>
      <c r="B245" s="1" t="s">
        <v>47</v>
      </c>
      <c r="C245" s="1" t="s">
        <v>48</v>
      </c>
      <c r="D245" s="1" t="s">
        <v>49</v>
      </c>
      <c r="E245" s="1" t="s">
        <v>26</v>
      </c>
      <c r="F245" s="5">
        <v>4028</v>
      </c>
      <c r="G245" s="5">
        <v>15000</v>
      </c>
      <c r="H245" s="5">
        <f>IF($G245&lt;$F245,$L$1*$F245,0)</f>
        <v>0</v>
      </c>
      <c r="I245" s="1" t="s">
        <v>11</v>
      </c>
    </row>
    <row r="246" spans="1:9" x14ac:dyDescent="0.3">
      <c r="A246" s="2">
        <v>44409</v>
      </c>
      <c r="B246" s="1" t="s">
        <v>23</v>
      </c>
      <c r="C246" s="1" t="s">
        <v>24</v>
      </c>
      <c r="D246" s="1" t="s">
        <v>25</v>
      </c>
      <c r="E246" s="1" t="s">
        <v>26</v>
      </c>
      <c r="F246" s="5">
        <v>5532.7999999999993</v>
      </c>
      <c r="G246" s="5">
        <v>15000</v>
      </c>
      <c r="H246" s="5">
        <f>IF($G246&lt;$F246,$L$1*$F246,0)</f>
        <v>0</v>
      </c>
      <c r="I246" s="1" t="s">
        <v>15</v>
      </c>
    </row>
    <row r="247" spans="1:9" x14ac:dyDescent="0.3">
      <c r="A247" s="2">
        <v>44409</v>
      </c>
      <c r="B247" s="1" t="s">
        <v>34</v>
      </c>
      <c r="C247" s="1" t="s">
        <v>35</v>
      </c>
      <c r="D247" s="1" t="s">
        <v>36</v>
      </c>
      <c r="E247" s="1" t="s">
        <v>26</v>
      </c>
      <c r="F247" s="5">
        <v>10200</v>
      </c>
      <c r="G247" s="5">
        <v>15000</v>
      </c>
      <c r="H247" s="5">
        <f>IF($G247&lt;$F247,$L$1*$F247,0)</f>
        <v>0</v>
      </c>
      <c r="I247" s="1" t="s">
        <v>43</v>
      </c>
    </row>
    <row r="248" spans="1:9" x14ac:dyDescent="0.3">
      <c r="A248" s="2">
        <v>44409</v>
      </c>
      <c r="B248" s="1" t="s">
        <v>23</v>
      </c>
      <c r="C248" s="1" t="s">
        <v>24</v>
      </c>
      <c r="D248" s="1" t="s">
        <v>25</v>
      </c>
      <c r="E248" s="1" t="s">
        <v>26</v>
      </c>
      <c r="F248" s="5">
        <v>13923</v>
      </c>
      <c r="G248" s="5">
        <v>15000</v>
      </c>
      <c r="H248" s="5">
        <f>IF($G248&lt;$F248,$L$1*$F248,0)</f>
        <v>0</v>
      </c>
      <c r="I248" s="1" t="s">
        <v>43</v>
      </c>
    </row>
    <row r="249" spans="1:9" x14ac:dyDescent="0.3">
      <c r="A249" s="2">
        <v>44409</v>
      </c>
      <c r="B249" s="1" t="s">
        <v>47</v>
      </c>
      <c r="C249" s="1" t="s">
        <v>48</v>
      </c>
      <c r="D249" s="1" t="s">
        <v>49</v>
      </c>
      <c r="E249" s="1" t="s">
        <v>26</v>
      </c>
      <c r="F249" s="5">
        <v>17593.399999999998</v>
      </c>
      <c r="G249" s="5">
        <v>15000</v>
      </c>
      <c r="H249" s="5">
        <f>IF($G249&lt;$F249,$L$1*$F249,0)</f>
        <v>1759.34</v>
      </c>
      <c r="I249" s="1" t="s">
        <v>15</v>
      </c>
    </row>
    <row r="250" spans="1:9" x14ac:dyDescent="0.3">
      <c r="A250" s="2">
        <v>44409</v>
      </c>
      <c r="B250" s="1" t="s">
        <v>56</v>
      </c>
      <c r="C250" s="1" t="s">
        <v>57</v>
      </c>
      <c r="D250" s="1" t="s">
        <v>58</v>
      </c>
      <c r="E250" s="1" t="s">
        <v>26</v>
      </c>
      <c r="F250" s="5">
        <v>17666</v>
      </c>
      <c r="G250" s="5">
        <v>15000</v>
      </c>
      <c r="H250" s="5">
        <f>IF($G250&lt;$F250,$L$1*$F250,0)</f>
        <v>1766.6000000000001</v>
      </c>
      <c r="I250" s="1" t="s">
        <v>11</v>
      </c>
    </row>
    <row r="251" spans="1:9" x14ac:dyDescent="0.3">
      <c r="A251" s="2">
        <v>44409</v>
      </c>
      <c r="B251" s="1" t="s">
        <v>34</v>
      </c>
      <c r="C251" s="1" t="s">
        <v>35</v>
      </c>
      <c r="D251" s="1" t="s">
        <v>36</v>
      </c>
      <c r="E251" s="1" t="s">
        <v>26</v>
      </c>
      <c r="F251" s="5">
        <v>21420</v>
      </c>
      <c r="G251" s="5">
        <v>15000</v>
      </c>
      <c r="H251" s="5">
        <f>IF($G251&lt;$F251,$L$1*$F251,0)</f>
        <v>2142</v>
      </c>
      <c r="I251" s="1" t="s">
        <v>43</v>
      </c>
    </row>
    <row r="252" spans="1:9" x14ac:dyDescent="0.3">
      <c r="A252" s="2">
        <v>44409</v>
      </c>
      <c r="B252" s="1" t="s">
        <v>23</v>
      </c>
      <c r="C252" s="1" t="s">
        <v>24</v>
      </c>
      <c r="D252" s="1" t="s">
        <v>25</v>
      </c>
      <c r="E252" s="1" t="s">
        <v>26</v>
      </c>
      <c r="F252" s="5">
        <v>24080</v>
      </c>
      <c r="G252" s="5">
        <v>15000</v>
      </c>
      <c r="H252" s="5">
        <f>IF($G252&lt;$F252,$L$1*$F252,0)</f>
        <v>2408</v>
      </c>
      <c r="I252" s="1" t="s">
        <v>11</v>
      </c>
    </row>
    <row r="253" spans="1:9" x14ac:dyDescent="0.3">
      <c r="A253" s="2">
        <v>44409</v>
      </c>
      <c r="B253" s="1" t="s">
        <v>47</v>
      </c>
      <c r="C253" s="1" t="s">
        <v>48</v>
      </c>
      <c r="D253" s="1" t="s">
        <v>49</v>
      </c>
      <c r="E253" s="1" t="s">
        <v>26</v>
      </c>
      <c r="F253" s="5">
        <v>27531</v>
      </c>
      <c r="G253" s="5">
        <v>15000</v>
      </c>
      <c r="H253" s="5">
        <f>IF($G253&lt;$F253,$L$1*$F253,0)</f>
        <v>2753.1000000000004</v>
      </c>
      <c r="I253" s="1" t="s">
        <v>43</v>
      </c>
    </row>
    <row r="254" spans="1:9" x14ac:dyDescent="0.3">
      <c r="A254" s="2">
        <v>44409</v>
      </c>
      <c r="B254" s="1" t="s">
        <v>56</v>
      </c>
      <c r="C254" s="1" t="s">
        <v>57</v>
      </c>
      <c r="D254" s="1" t="s">
        <v>58</v>
      </c>
      <c r="E254" s="1" t="s">
        <v>26</v>
      </c>
      <c r="F254" s="5">
        <v>32795.700000000004</v>
      </c>
      <c r="G254" s="5">
        <v>15000</v>
      </c>
      <c r="H254" s="5">
        <f>IF($G254&lt;$F254,$L$1*$F254,0)</f>
        <v>3279.5700000000006</v>
      </c>
      <c r="I254" s="1" t="s">
        <v>15</v>
      </c>
    </row>
    <row r="255" spans="1:9" x14ac:dyDescent="0.3">
      <c r="A255" s="2">
        <v>44409</v>
      </c>
      <c r="B255" s="1" t="s">
        <v>44</v>
      </c>
      <c r="C255" s="1" t="s">
        <v>45</v>
      </c>
      <c r="D255" s="1" t="s">
        <v>46</v>
      </c>
      <c r="E255" s="1" t="s">
        <v>22</v>
      </c>
      <c r="F255" s="5">
        <v>3760.5</v>
      </c>
      <c r="G255" s="5">
        <v>15000</v>
      </c>
      <c r="H255" s="5">
        <f>IF($G255&lt;$F255,$L$1*$F255,0)</f>
        <v>0</v>
      </c>
      <c r="I255" s="1" t="s">
        <v>11</v>
      </c>
    </row>
    <row r="256" spans="1:9" x14ac:dyDescent="0.3">
      <c r="A256" s="2">
        <v>44409</v>
      </c>
      <c r="B256" s="1" t="s">
        <v>44</v>
      </c>
      <c r="C256" s="1" t="s">
        <v>45</v>
      </c>
      <c r="D256" s="1" t="s">
        <v>46</v>
      </c>
      <c r="E256" s="1" t="s">
        <v>22</v>
      </c>
      <c r="F256" s="5">
        <v>4322.8</v>
      </c>
      <c r="G256" s="5">
        <v>15000</v>
      </c>
      <c r="H256" s="5">
        <f>IF($G256&lt;$F256,$L$1*$F256,0)</f>
        <v>0</v>
      </c>
      <c r="I256" s="1" t="s">
        <v>43</v>
      </c>
    </row>
    <row r="257" spans="1:9" x14ac:dyDescent="0.3">
      <c r="A257" s="2">
        <v>44409</v>
      </c>
      <c r="B257" s="1" t="s">
        <v>44</v>
      </c>
      <c r="C257" s="1" t="s">
        <v>45</v>
      </c>
      <c r="D257" s="1" t="s">
        <v>46</v>
      </c>
      <c r="E257" s="1" t="s">
        <v>22</v>
      </c>
      <c r="F257" s="5">
        <v>9697.6</v>
      </c>
      <c r="G257" s="5">
        <v>15000</v>
      </c>
      <c r="H257" s="5">
        <f>IF($G257&lt;$F257,$L$1*$F257,0)</f>
        <v>0</v>
      </c>
      <c r="I257" s="1" t="s">
        <v>15</v>
      </c>
    </row>
    <row r="258" spans="1:9" x14ac:dyDescent="0.3">
      <c r="A258" s="2">
        <v>44409</v>
      </c>
      <c r="B258" s="1" t="s">
        <v>44</v>
      </c>
      <c r="C258" s="1" t="s">
        <v>45</v>
      </c>
      <c r="D258" s="1" t="s">
        <v>46</v>
      </c>
      <c r="E258" s="1" t="s">
        <v>22</v>
      </c>
      <c r="F258" s="5">
        <v>10391.699999999999</v>
      </c>
      <c r="G258" s="5">
        <v>15000</v>
      </c>
      <c r="H258" s="5">
        <f>IF($G258&lt;$F258,$L$1*$F258,0)</f>
        <v>0</v>
      </c>
      <c r="I258" s="1" t="s">
        <v>43</v>
      </c>
    </row>
    <row r="259" spans="1:9" x14ac:dyDescent="0.3">
      <c r="A259" s="2">
        <v>44409</v>
      </c>
      <c r="B259" s="1" t="s">
        <v>65</v>
      </c>
      <c r="C259" s="1" t="s">
        <v>66</v>
      </c>
      <c r="D259" s="1" t="s">
        <v>67</v>
      </c>
      <c r="E259" s="1" t="s">
        <v>22</v>
      </c>
      <c r="F259" s="5">
        <v>15670.2</v>
      </c>
      <c r="G259" s="5">
        <v>15000</v>
      </c>
      <c r="H259" s="5">
        <f>IF($G259&lt;$F259,$L$1*$F259,0)</f>
        <v>1567.0200000000002</v>
      </c>
      <c r="I259" s="1" t="s">
        <v>43</v>
      </c>
    </row>
    <row r="260" spans="1:9" x14ac:dyDescent="0.3">
      <c r="A260" s="2">
        <v>44409</v>
      </c>
      <c r="B260" s="1" t="s">
        <v>53</v>
      </c>
      <c r="C260" s="1" t="s">
        <v>54</v>
      </c>
      <c r="D260" s="1" t="s">
        <v>55</v>
      </c>
      <c r="E260" s="1" t="s">
        <v>22</v>
      </c>
      <c r="F260" s="5">
        <v>22477.9</v>
      </c>
      <c r="G260" s="5">
        <v>15000</v>
      </c>
      <c r="H260" s="5">
        <f>IF($G260&lt;$F260,$L$1*$F260,0)</f>
        <v>2247.7900000000004</v>
      </c>
      <c r="I260" s="1" t="s">
        <v>15</v>
      </c>
    </row>
    <row r="261" spans="1:9" x14ac:dyDescent="0.3">
      <c r="A261" s="2">
        <v>44409</v>
      </c>
      <c r="B261" s="1" t="s">
        <v>53</v>
      </c>
      <c r="C261" s="1" t="s">
        <v>54</v>
      </c>
      <c r="D261" s="1" t="s">
        <v>55</v>
      </c>
      <c r="E261" s="1" t="s">
        <v>22</v>
      </c>
      <c r="F261" s="5">
        <v>36088.1</v>
      </c>
      <c r="G261" s="5">
        <v>15000</v>
      </c>
      <c r="H261" s="5">
        <f>IF($G261&lt;$F261,$L$1*$F261,0)</f>
        <v>3608.81</v>
      </c>
      <c r="I261" s="1" t="s">
        <v>43</v>
      </c>
    </row>
    <row r="262" spans="1:9" x14ac:dyDescent="0.3">
      <c r="A262" s="2">
        <v>44409</v>
      </c>
      <c r="B262" s="1" t="s">
        <v>19</v>
      </c>
      <c r="C262" s="1" t="s">
        <v>20</v>
      </c>
      <c r="D262" s="1" t="s">
        <v>21</v>
      </c>
      <c r="E262" s="1" t="s">
        <v>22</v>
      </c>
      <c r="F262" s="5">
        <v>43388.100000000006</v>
      </c>
      <c r="G262" s="5">
        <v>15000</v>
      </c>
      <c r="H262" s="5">
        <f>IF($G262&lt;$F262,$L$1*$F262,0)</f>
        <v>4338.8100000000004</v>
      </c>
      <c r="I262" s="1" t="s">
        <v>15</v>
      </c>
    </row>
    <row r="263" spans="1:9" x14ac:dyDescent="0.3">
      <c r="A263" s="2">
        <v>44440</v>
      </c>
      <c r="B263" s="1" t="s">
        <v>7</v>
      </c>
      <c r="C263" s="1" t="s">
        <v>8</v>
      </c>
      <c r="D263" s="1" t="s">
        <v>9</v>
      </c>
      <c r="E263" s="1" t="s">
        <v>10</v>
      </c>
      <c r="F263" s="5">
        <v>5572.3</v>
      </c>
      <c r="G263" s="5">
        <v>15000</v>
      </c>
      <c r="H263" s="5">
        <f>IF($G263&lt;$F263,$L$1*$F263,0)</f>
        <v>0</v>
      </c>
      <c r="I263" s="1" t="s">
        <v>11</v>
      </c>
    </row>
    <row r="264" spans="1:9" x14ac:dyDescent="0.3">
      <c r="A264" s="2">
        <v>44440</v>
      </c>
      <c r="B264" s="1" t="s">
        <v>16</v>
      </c>
      <c r="C264" s="1" t="s">
        <v>17</v>
      </c>
      <c r="D264" s="1" t="s">
        <v>18</v>
      </c>
      <c r="E264" s="1" t="s">
        <v>10</v>
      </c>
      <c r="F264" s="5">
        <v>7496.9999999999991</v>
      </c>
      <c r="G264" s="5">
        <v>15000</v>
      </c>
      <c r="H264" s="5">
        <f>IF($G264&lt;$F264,$L$1*$F264,0)</f>
        <v>0</v>
      </c>
      <c r="I264" s="1" t="s">
        <v>15</v>
      </c>
    </row>
    <row r="265" spans="1:9" x14ac:dyDescent="0.3">
      <c r="A265" s="2">
        <v>44440</v>
      </c>
      <c r="B265" s="1" t="s">
        <v>12</v>
      </c>
      <c r="C265" s="1" t="s">
        <v>13</v>
      </c>
      <c r="D265" s="1" t="s">
        <v>14</v>
      </c>
      <c r="E265" s="1" t="s">
        <v>10</v>
      </c>
      <c r="F265" s="5">
        <v>9651.1999999999989</v>
      </c>
      <c r="G265" s="5">
        <v>15000</v>
      </c>
      <c r="H265" s="5">
        <f>IF($G265&lt;$F265,$L$1*$F265,0)</f>
        <v>0</v>
      </c>
      <c r="I265" s="1" t="s">
        <v>11</v>
      </c>
    </row>
    <row r="266" spans="1:9" x14ac:dyDescent="0.3">
      <c r="A266" s="2">
        <v>44440</v>
      </c>
      <c r="B266" s="1" t="s">
        <v>7</v>
      </c>
      <c r="C266" s="1" t="s">
        <v>8</v>
      </c>
      <c r="D266" s="1" t="s">
        <v>9</v>
      </c>
      <c r="E266" s="1" t="s">
        <v>10</v>
      </c>
      <c r="F266" s="5">
        <v>10492.199999999997</v>
      </c>
      <c r="G266" s="5">
        <v>15000</v>
      </c>
      <c r="H266" s="5">
        <f>IF($G266&lt;$F266,$L$1*$F266,0)</f>
        <v>0</v>
      </c>
      <c r="I266" s="1" t="s">
        <v>43</v>
      </c>
    </row>
    <row r="267" spans="1:9" x14ac:dyDescent="0.3">
      <c r="A267" s="2">
        <v>44440</v>
      </c>
      <c r="B267" s="1" t="s">
        <v>7</v>
      </c>
      <c r="C267" s="1" t="s">
        <v>8</v>
      </c>
      <c r="D267" s="1" t="s">
        <v>9</v>
      </c>
      <c r="E267" s="1" t="s">
        <v>10</v>
      </c>
      <c r="F267" s="5">
        <v>18396.7</v>
      </c>
      <c r="G267" s="5">
        <v>15000</v>
      </c>
      <c r="H267" s="5">
        <f>IF($G267&lt;$F267,$L$1*$F267,0)</f>
        <v>1839.67</v>
      </c>
      <c r="I267" s="1" t="s">
        <v>11</v>
      </c>
    </row>
    <row r="268" spans="1:9" x14ac:dyDescent="0.3">
      <c r="A268" s="2">
        <v>44440</v>
      </c>
      <c r="B268" s="1" t="s">
        <v>12</v>
      </c>
      <c r="C268" s="1" t="s">
        <v>13</v>
      </c>
      <c r="D268" s="1" t="s">
        <v>14</v>
      </c>
      <c r="E268" s="1" t="s">
        <v>10</v>
      </c>
      <c r="F268" s="5">
        <v>23849.599999999999</v>
      </c>
      <c r="G268" s="5">
        <v>15000</v>
      </c>
      <c r="H268" s="5">
        <f>IF($G268&lt;$F268,$L$1*$F268,0)</f>
        <v>2384.96</v>
      </c>
      <c r="I268" s="1" t="s">
        <v>11</v>
      </c>
    </row>
    <row r="269" spans="1:9" x14ac:dyDescent="0.3">
      <c r="A269" s="2">
        <v>44440</v>
      </c>
      <c r="B269" s="1" t="s">
        <v>68</v>
      </c>
      <c r="C269" s="1" t="s">
        <v>69</v>
      </c>
      <c r="D269" s="1" t="s">
        <v>70</v>
      </c>
      <c r="E269" s="1" t="s">
        <v>10</v>
      </c>
      <c r="F269" s="5">
        <v>23882.399999999998</v>
      </c>
      <c r="G269" s="5">
        <v>15000</v>
      </c>
      <c r="H269" s="5">
        <f>IF($G269&lt;$F269,$L$1*$F269,0)</f>
        <v>2388.2399999999998</v>
      </c>
      <c r="I269" s="1" t="s">
        <v>43</v>
      </c>
    </row>
    <row r="270" spans="1:9" x14ac:dyDescent="0.3">
      <c r="A270" s="2">
        <v>44440</v>
      </c>
      <c r="B270" s="1" t="s">
        <v>12</v>
      </c>
      <c r="C270" s="1" t="s">
        <v>13</v>
      </c>
      <c r="D270" s="1" t="s">
        <v>14</v>
      </c>
      <c r="E270" s="1" t="s">
        <v>10</v>
      </c>
      <c r="F270" s="5">
        <v>34041.300000000003</v>
      </c>
      <c r="G270" s="5">
        <v>15000</v>
      </c>
      <c r="H270" s="5">
        <f>IF($G270&lt;$F270,$L$1*$F270,0)</f>
        <v>3404.1300000000006</v>
      </c>
      <c r="I270" s="1" t="s">
        <v>43</v>
      </c>
    </row>
    <row r="271" spans="1:9" x14ac:dyDescent="0.3">
      <c r="A271" s="2">
        <v>44440</v>
      </c>
      <c r="B271" s="1" t="s">
        <v>40</v>
      </c>
      <c r="C271" s="1" t="s">
        <v>41</v>
      </c>
      <c r="D271" s="1" t="s">
        <v>42</v>
      </c>
      <c r="E271" s="1" t="s">
        <v>33</v>
      </c>
      <c r="F271" s="5">
        <v>3710</v>
      </c>
      <c r="G271" s="5">
        <v>15000</v>
      </c>
      <c r="H271" s="5">
        <f>IF($G271&lt;$F271,$L$1*$F271,0)</f>
        <v>0</v>
      </c>
      <c r="I271" s="1" t="s">
        <v>43</v>
      </c>
    </row>
    <row r="272" spans="1:9" x14ac:dyDescent="0.3">
      <c r="A272" s="2">
        <v>44440</v>
      </c>
      <c r="B272" s="1" t="s">
        <v>62</v>
      </c>
      <c r="C272" s="1" t="s">
        <v>63</v>
      </c>
      <c r="D272" s="1" t="s">
        <v>64</v>
      </c>
      <c r="E272" s="1" t="s">
        <v>33</v>
      </c>
      <c r="F272" s="5">
        <v>6600</v>
      </c>
      <c r="G272" s="5">
        <v>15000</v>
      </c>
      <c r="H272" s="5">
        <f>IF($G272&lt;$F272,$L$1*$F272,0)</f>
        <v>0</v>
      </c>
      <c r="I272" s="1" t="s">
        <v>11</v>
      </c>
    </row>
    <row r="273" spans="1:9" x14ac:dyDescent="0.3">
      <c r="A273" s="2">
        <v>44440</v>
      </c>
      <c r="B273" s="1" t="s">
        <v>71</v>
      </c>
      <c r="C273" s="1" t="s">
        <v>72</v>
      </c>
      <c r="D273" s="1" t="s">
        <v>73</v>
      </c>
      <c r="E273" s="1" t="s">
        <v>33</v>
      </c>
      <c r="F273" s="5">
        <v>8001</v>
      </c>
      <c r="G273" s="5">
        <v>15000</v>
      </c>
      <c r="H273" s="5">
        <f>IF($G273&lt;$F273,$L$1*$F273,0)</f>
        <v>0</v>
      </c>
      <c r="I273" s="1" t="s">
        <v>11</v>
      </c>
    </row>
    <row r="274" spans="1:9" x14ac:dyDescent="0.3">
      <c r="A274" s="2">
        <v>44440</v>
      </c>
      <c r="B274" s="1" t="s">
        <v>40</v>
      </c>
      <c r="C274" s="1" t="s">
        <v>41</v>
      </c>
      <c r="D274" s="1" t="s">
        <v>42</v>
      </c>
      <c r="E274" s="1" t="s">
        <v>33</v>
      </c>
      <c r="F274" s="5">
        <v>8772</v>
      </c>
      <c r="G274" s="5">
        <v>15000</v>
      </c>
      <c r="H274" s="5">
        <f>IF($G274&lt;$F274,$L$1*$F274,0)</f>
        <v>0</v>
      </c>
      <c r="I274" s="1" t="s">
        <v>15</v>
      </c>
    </row>
    <row r="275" spans="1:9" x14ac:dyDescent="0.3">
      <c r="A275" s="2">
        <v>44440</v>
      </c>
      <c r="B275" s="1" t="s">
        <v>40</v>
      </c>
      <c r="C275" s="1" t="s">
        <v>41</v>
      </c>
      <c r="D275" s="1" t="s">
        <v>42</v>
      </c>
      <c r="E275" s="1" t="s">
        <v>33</v>
      </c>
      <c r="F275" s="5">
        <v>14089.199999999999</v>
      </c>
      <c r="G275" s="5">
        <v>15000</v>
      </c>
      <c r="H275" s="5">
        <f>IF($G275&lt;$F275,$L$1*$F275,0)</f>
        <v>0</v>
      </c>
      <c r="I275" s="1" t="s">
        <v>15</v>
      </c>
    </row>
    <row r="276" spans="1:9" x14ac:dyDescent="0.3">
      <c r="A276" s="2">
        <v>44440</v>
      </c>
      <c r="B276" s="1" t="s">
        <v>30</v>
      </c>
      <c r="C276" s="1" t="s">
        <v>31</v>
      </c>
      <c r="D276" s="1" t="s">
        <v>32</v>
      </c>
      <c r="E276" s="1" t="s">
        <v>33</v>
      </c>
      <c r="F276" s="5">
        <v>16702.400000000001</v>
      </c>
      <c r="G276" s="5">
        <v>15000</v>
      </c>
      <c r="H276" s="5">
        <f>IF($G276&lt;$F276,$L$1*$F276,0)</f>
        <v>1670.2400000000002</v>
      </c>
      <c r="I276" s="1" t="s">
        <v>15</v>
      </c>
    </row>
    <row r="277" spans="1:9" x14ac:dyDescent="0.3">
      <c r="A277" s="2">
        <v>44440</v>
      </c>
      <c r="B277" s="1" t="s">
        <v>30</v>
      </c>
      <c r="C277" s="1" t="s">
        <v>31</v>
      </c>
      <c r="D277" s="1" t="s">
        <v>32</v>
      </c>
      <c r="E277" s="1" t="s">
        <v>33</v>
      </c>
      <c r="F277" s="5">
        <v>21216</v>
      </c>
      <c r="G277" s="5">
        <v>15000</v>
      </c>
      <c r="H277" s="5">
        <f>IF($G277&lt;$F277,$L$1*$F277,0)</f>
        <v>2121.6</v>
      </c>
      <c r="I277" s="1" t="s">
        <v>15</v>
      </c>
    </row>
    <row r="278" spans="1:9" x14ac:dyDescent="0.3">
      <c r="A278" s="2">
        <v>44440</v>
      </c>
      <c r="B278" s="1" t="s">
        <v>62</v>
      </c>
      <c r="C278" s="1" t="s">
        <v>63</v>
      </c>
      <c r="D278" s="1" t="s">
        <v>64</v>
      </c>
      <c r="E278" s="1" t="s">
        <v>33</v>
      </c>
      <c r="F278" s="5">
        <v>21546</v>
      </c>
      <c r="G278" s="5">
        <v>15000</v>
      </c>
      <c r="H278" s="5">
        <f>IF($G278&lt;$F278,$L$1*$F278,0)</f>
        <v>2154.6</v>
      </c>
      <c r="I278" s="1" t="s">
        <v>11</v>
      </c>
    </row>
    <row r="279" spans="1:9" x14ac:dyDescent="0.3">
      <c r="A279" s="2">
        <v>44440</v>
      </c>
      <c r="B279" s="1" t="s">
        <v>62</v>
      </c>
      <c r="C279" s="1" t="s">
        <v>63</v>
      </c>
      <c r="D279" s="1" t="s">
        <v>64</v>
      </c>
      <c r="E279" s="1" t="s">
        <v>33</v>
      </c>
      <c r="F279" s="5">
        <v>31186.6</v>
      </c>
      <c r="G279" s="5">
        <v>15000</v>
      </c>
      <c r="H279" s="5">
        <f>IF($G279&lt;$F279,$L$1*$F279,0)</f>
        <v>3118.66</v>
      </c>
      <c r="I279" s="1" t="s">
        <v>11</v>
      </c>
    </row>
    <row r="280" spans="1:9" x14ac:dyDescent="0.3">
      <c r="A280" s="2">
        <v>44440</v>
      </c>
      <c r="B280" s="1" t="s">
        <v>30</v>
      </c>
      <c r="C280" s="1" t="s">
        <v>31</v>
      </c>
      <c r="D280" s="1" t="s">
        <v>32</v>
      </c>
      <c r="E280" s="1" t="s">
        <v>33</v>
      </c>
      <c r="F280" s="5">
        <v>31999.200000000001</v>
      </c>
      <c r="G280" s="5">
        <v>15000</v>
      </c>
      <c r="H280" s="5">
        <f>IF($G280&lt;$F280,$L$1*$F280,0)</f>
        <v>3199.92</v>
      </c>
      <c r="I280" s="1" t="s">
        <v>15</v>
      </c>
    </row>
    <row r="281" spans="1:9" x14ac:dyDescent="0.3">
      <c r="A281" s="2">
        <v>44440</v>
      </c>
      <c r="B281" s="1" t="s">
        <v>62</v>
      </c>
      <c r="C281" s="1" t="s">
        <v>63</v>
      </c>
      <c r="D281" s="1" t="s">
        <v>64</v>
      </c>
      <c r="E281" s="1" t="s">
        <v>33</v>
      </c>
      <c r="F281" s="5">
        <v>37520</v>
      </c>
      <c r="G281" s="5">
        <v>15000</v>
      </c>
      <c r="H281" s="5">
        <f>IF($G281&lt;$F281,$L$1*$F281,0)</f>
        <v>3752</v>
      </c>
      <c r="I281" s="1" t="s">
        <v>15</v>
      </c>
    </row>
    <row r="282" spans="1:9" x14ac:dyDescent="0.3">
      <c r="A282" s="2">
        <v>44440</v>
      </c>
      <c r="B282" s="1" t="s">
        <v>62</v>
      </c>
      <c r="C282" s="1" t="s">
        <v>63</v>
      </c>
      <c r="D282" s="1" t="s">
        <v>64</v>
      </c>
      <c r="E282" s="1" t="s">
        <v>33</v>
      </c>
      <c r="F282" s="5">
        <v>41215.299999999996</v>
      </c>
      <c r="G282" s="5">
        <v>15000</v>
      </c>
      <c r="H282" s="5">
        <f>IF($G282&lt;$F282,$L$1*$F282,0)</f>
        <v>4121.53</v>
      </c>
      <c r="I282" s="1" t="s">
        <v>43</v>
      </c>
    </row>
    <row r="283" spans="1:9" x14ac:dyDescent="0.3">
      <c r="A283" s="2">
        <v>44440</v>
      </c>
      <c r="B283" s="1" t="s">
        <v>47</v>
      </c>
      <c r="C283" s="1" t="s">
        <v>48</v>
      </c>
      <c r="D283" s="1" t="s">
        <v>49</v>
      </c>
      <c r="E283" s="1" t="s">
        <v>26</v>
      </c>
      <c r="F283" s="5">
        <v>7008</v>
      </c>
      <c r="G283" s="5">
        <v>15000</v>
      </c>
      <c r="H283" s="5">
        <f>IF($G283&lt;$F283,$L$1*$F283,0)</f>
        <v>0</v>
      </c>
      <c r="I283" s="1" t="s">
        <v>43</v>
      </c>
    </row>
    <row r="284" spans="1:9" x14ac:dyDescent="0.3">
      <c r="A284" s="2">
        <v>44440</v>
      </c>
      <c r="B284" s="1" t="s">
        <v>23</v>
      </c>
      <c r="C284" s="1" t="s">
        <v>24</v>
      </c>
      <c r="D284" s="1" t="s">
        <v>25</v>
      </c>
      <c r="E284" s="1" t="s">
        <v>26</v>
      </c>
      <c r="F284" s="5">
        <v>8099.6999999999989</v>
      </c>
      <c r="G284" s="5">
        <v>15000</v>
      </c>
      <c r="H284" s="5">
        <f>IF($G284&lt;$F284,$L$1*$F284,0)</f>
        <v>0</v>
      </c>
      <c r="I284" s="1" t="s">
        <v>11</v>
      </c>
    </row>
    <row r="285" spans="1:9" x14ac:dyDescent="0.3">
      <c r="A285" s="2">
        <v>44440</v>
      </c>
      <c r="B285" s="1" t="s">
        <v>34</v>
      </c>
      <c r="C285" s="1" t="s">
        <v>35</v>
      </c>
      <c r="D285" s="1" t="s">
        <v>36</v>
      </c>
      <c r="E285" s="1" t="s">
        <v>26</v>
      </c>
      <c r="F285" s="5">
        <v>9840</v>
      </c>
      <c r="G285" s="5">
        <v>15000</v>
      </c>
      <c r="H285" s="5">
        <f>IF($G285&lt;$F285,$L$1*$F285,0)</f>
        <v>0</v>
      </c>
      <c r="I285" s="1" t="s">
        <v>15</v>
      </c>
    </row>
    <row r="286" spans="1:9" x14ac:dyDescent="0.3">
      <c r="A286" s="2">
        <v>44440</v>
      </c>
      <c r="B286" s="1" t="s">
        <v>50</v>
      </c>
      <c r="C286" s="1" t="s">
        <v>51</v>
      </c>
      <c r="D286" s="1" t="s">
        <v>52</v>
      </c>
      <c r="E286" s="1" t="s">
        <v>26</v>
      </c>
      <c r="F286" s="5">
        <v>10218</v>
      </c>
      <c r="G286" s="5">
        <v>15000</v>
      </c>
      <c r="H286" s="5">
        <f>IF($G286&lt;$F286,$L$1*$F286,0)</f>
        <v>0</v>
      </c>
      <c r="I286" s="1" t="s">
        <v>15</v>
      </c>
    </row>
    <row r="287" spans="1:9" x14ac:dyDescent="0.3">
      <c r="A287" s="2">
        <v>44440</v>
      </c>
      <c r="B287" s="1" t="s">
        <v>34</v>
      </c>
      <c r="C287" s="1" t="s">
        <v>35</v>
      </c>
      <c r="D287" s="1" t="s">
        <v>36</v>
      </c>
      <c r="E287" s="1" t="s">
        <v>26</v>
      </c>
      <c r="F287" s="5">
        <v>14311.2</v>
      </c>
      <c r="G287" s="5">
        <v>15000</v>
      </c>
      <c r="H287" s="5">
        <f>IF($G287&lt;$F287,$L$1*$F287,0)</f>
        <v>0</v>
      </c>
      <c r="I287" s="1" t="s">
        <v>11</v>
      </c>
    </row>
    <row r="288" spans="1:9" x14ac:dyDescent="0.3">
      <c r="A288" s="2">
        <v>44440</v>
      </c>
      <c r="B288" s="1" t="s">
        <v>34</v>
      </c>
      <c r="C288" s="1" t="s">
        <v>35</v>
      </c>
      <c r="D288" s="1" t="s">
        <v>36</v>
      </c>
      <c r="E288" s="1" t="s">
        <v>26</v>
      </c>
      <c r="F288" s="5">
        <v>14715.2</v>
      </c>
      <c r="G288" s="5">
        <v>15000</v>
      </c>
      <c r="H288" s="5">
        <f>IF($G288&lt;$F288,$L$1*$F288,0)</f>
        <v>0</v>
      </c>
      <c r="I288" s="1" t="s">
        <v>15</v>
      </c>
    </row>
    <row r="289" spans="1:9" x14ac:dyDescent="0.3">
      <c r="A289" s="2">
        <v>44440</v>
      </c>
      <c r="B289" s="1" t="s">
        <v>56</v>
      </c>
      <c r="C289" s="1" t="s">
        <v>57</v>
      </c>
      <c r="D289" s="1" t="s">
        <v>58</v>
      </c>
      <c r="E289" s="1" t="s">
        <v>26</v>
      </c>
      <c r="F289" s="5">
        <v>19147.8</v>
      </c>
      <c r="G289" s="5">
        <v>15000</v>
      </c>
      <c r="H289" s="5">
        <f>IF($G289&lt;$F289,$L$1*$F289,0)</f>
        <v>1914.78</v>
      </c>
      <c r="I289" s="1" t="s">
        <v>15</v>
      </c>
    </row>
    <row r="290" spans="1:9" x14ac:dyDescent="0.3">
      <c r="A290" s="2">
        <v>44440</v>
      </c>
      <c r="B290" s="1" t="s">
        <v>34</v>
      </c>
      <c r="C290" s="1" t="s">
        <v>35</v>
      </c>
      <c r="D290" s="1" t="s">
        <v>36</v>
      </c>
      <c r="E290" s="1" t="s">
        <v>26</v>
      </c>
      <c r="F290" s="5">
        <v>20760.300000000003</v>
      </c>
      <c r="G290" s="5">
        <v>15000</v>
      </c>
      <c r="H290" s="5">
        <f>IF($G290&lt;$F290,$L$1*$F290,0)</f>
        <v>2076.0300000000002</v>
      </c>
      <c r="I290" s="1" t="s">
        <v>15</v>
      </c>
    </row>
    <row r="291" spans="1:9" x14ac:dyDescent="0.3">
      <c r="A291" s="2">
        <v>44440</v>
      </c>
      <c r="B291" s="1" t="s">
        <v>56</v>
      </c>
      <c r="C291" s="1" t="s">
        <v>57</v>
      </c>
      <c r="D291" s="1" t="s">
        <v>58</v>
      </c>
      <c r="E291" s="1" t="s">
        <v>26</v>
      </c>
      <c r="F291" s="5">
        <v>24579.8</v>
      </c>
      <c r="G291" s="5">
        <v>15000</v>
      </c>
      <c r="H291" s="5">
        <f>IF($G291&lt;$F291,$L$1*$F291,0)</f>
        <v>2457.98</v>
      </c>
      <c r="I291" s="1" t="s">
        <v>11</v>
      </c>
    </row>
    <row r="292" spans="1:9" x14ac:dyDescent="0.3">
      <c r="A292" s="2">
        <v>44440</v>
      </c>
      <c r="B292" s="1" t="s">
        <v>56</v>
      </c>
      <c r="C292" s="1" t="s">
        <v>57</v>
      </c>
      <c r="D292" s="1" t="s">
        <v>58</v>
      </c>
      <c r="E292" s="1" t="s">
        <v>26</v>
      </c>
      <c r="F292" s="5">
        <v>25946.300000000003</v>
      </c>
      <c r="G292" s="5">
        <v>15000</v>
      </c>
      <c r="H292" s="5">
        <f>IF($G292&lt;$F292,$L$1*$F292,0)</f>
        <v>2594.6300000000006</v>
      </c>
      <c r="I292" s="1" t="s">
        <v>43</v>
      </c>
    </row>
    <row r="293" spans="1:9" x14ac:dyDescent="0.3">
      <c r="A293" s="2">
        <v>44440</v>
      </c>
      <c r="B293" s="1" t="s">
        <v>23</v>
      </c>
      <c r="C293" s="1" t="s">
        <v>24</v>
      </c>
      <c r="D293" s="1" t="s">
        <v>25</v>
      </c>
      <c r="E293" s="1" t="s">
        <v>26</v>
      </c>
      <c r="F293" s="5">
        <v>30367.999999999996</v>
      </c>
      <c r="G293" s="5">
        <v>15000</v>
      </c>
      <c r="H293" s="5">
        <f>IF($G293&lt;$F293,$L$1*$F293,0)</f>
        <v>3036.7999999999997</v>
      </c>
      <c r="I293" s="1" t="s">
        <v>15</v>
      </c>
    </row>
    <row r="294" spans="1:9" x14ac:dyDescent="0.3">
      <c r="A294" s="2">
        <v>44440</v>
      </c>
      <c r="B294" s="1" t="s">
        <v>47</v>
      </c>
      <c r="C294" s="1" t="s">
        <v>48</v>
      </c>
      <c r="D294" s="1" t="s">
        <v>49</v>
      </c>
      <c r="E294" s="1" t="s">
        <v>26</v>
      </c>
      <c r="F294" s="5">
        <v>35640</v>
      </c>
      <c r="G294" s="5">
        <v>15000</v>
      </c>
      <c r="H294" s="5">
        <f>IF($G294&lt;$F294,$L$1*$F294,0)</f>
        <v>3564</v>
      </c>
      <c r="I294" s="1" t="s">
        <v>11</v>
      </c>
    </row>
    <row r="295" spans="1:9" x14ac:dyDescent="0.3">
      <c r="A295" s="2">
        <v>44440</v>
      </c>
      <c r="B295" s="1" t="s">
        <v>37</v>
      </c>
      <c r="C295" s="1" t="s">
        <v>38</v>
      </c>
      <c r="D295" s="1" t="s">
        <v>39</v>
      </c>
      <c r="E295" s="1" t="s">
        <v>22</v>
      </c>
      <c r="F295" s="5">
        <v>7714</v>
      </c>
      <c r="G295" s="5">
        <v>15000</v>
      </c>
      <c r="H295" s="5">
        <f>IF($G295&lt;$F295,$L$1*$F295,0)</f>
        <v>0</v>
      </c>
      <c r="I295" s="1" t="s">
        <v>11</v>
      </c>
    </row>
    <row r="296" spans="1:9" x14ac:dyDescent="0.3">
      <c r="A296" s="2">
        <v>44440</v>
      </c>
      <c r="B296" s="1" t="s">
        <v>19</v>
      </c>
      <c r="C296" s="1" t="s">
        <v>20</v>
      </c>
      <c r="D296" s="1" t="s">
        <v>21</v>
      </c>
      <c r="E296" s="1" t="s">
        <v>22</v>
      </c>
      <c r="F296" s="5">
        <v>15152.399999999998</v>
      </c>
      <c r="G296" s="5">
        <v>15000</v>
      </c>
      <c r="H296" s="5">
        <f>IF($G296&lt;$F296,$L$1*$F296,0)</f>
        <v>1515.2399999999998</v>
      </c>
      <c r="I296" s="1" t="s">
        <v>43</v>
      </c>
    </row>
    <row r="297" spans="1:9" x14ac:dyDescent="0.3">
      <c r="A297" s="2">
        <v>44440</v>
      </c>
      <c r="B297" s="1" t="s">
        <v>44</v>
      </c>
      <c r="C297" s="1" t="s">
        <v>45</v>
      </c>
      <c r="D297" s="1" t="s">
        <v>46</v>
      </c>
      <c r="E297" s="1" t="s">
        <v>22</v>
      </c>
      <c r="F297" s="5">
        <v>16363.900000000001</v>
      </c>
      <c r="G297" s="5">
        <v>15000</v>
      </c>
      <c r="H297" s="5">
        <f>IF($G297&lt;$F297,$L$1*$F297,0)</f>
        <v>1636.3900000000003</v>
      </c>
      <c r="I297" s="1" t="s">
        <v>11</v>
      </c>
    </row>
    <row r="298" spans="1:9" x14ac:dyDescent="0.3">
      <c r="A298" s="2">
        <v>44470</v>
      </c>
      <c r="B298" s="1" t="s">
        <v>27</v>
      </c>
      <c r="C298" s="1" t="s">
        <v>28</v>
      </c>
      <c r="D298" s="1" t="s">
        <v>29</v>
      </c>
      <c r="E298" s="1" t="s">
        <v>10</v>
      </c>
      <c r="F298" s="5">
        <v>3243.6000000000004</v>
      </c>
      <c r="G298" s="5">
        <v>15000</v>
      </c>
      <c r="H298" s="5">
        <f>IF($G298&lt;$F298,$L$1*$F298,0)</f>
        <v>0</v>
      </c>
      <c r="I298" s="1" t="s">
        <v>11</v>
      </c>
    </row>
    <row r="299" spans="1:9" x14ac:dyDescent="0.3">
      <c r="A299" s="2">
        <v>44470</v>
      </c>
      <c r="B299" s="1" t="s">
        <v>16</v>
      </c>
      <c r="C299" s="1" t="s">
        <v>17</v>
      </c>
      <c r="D299" s="1" t="s">
        <v>18</v>
      </c>
      <c r="E299" s="1" t="s">
        <v>10</v>
      </c>
      <c r="F299" s="5">
        <v>12633.599999999999</v>
      </c>
      <c r="G299" s="5">
        <v>15000</v>
      </c>
      <c r="H299" s="5">
        <f>IF($G299&lt;$F299,$L$1*$F299,0)</f>
        <v>0</v>
      </c>
      <c r="I299" s="1" t="s">
        <v>15</v>
      </c>
    </row>
    <row r="300" spans="1:9" x14ac:dyDescent="0.3">
      <c r="A300" s="2">
        <v>44470</v>
      </c>
      <c r="B300" s="1" t="s">
        <v>27</v>
      </c>
      <c r="C300" s="1" t="s">
        <v>28</v>
      </c>
      <c r="D300" s="1" t="s">
        <v>29</v>
      </c>
      <c r="E300" s="1" t="s">
        <v>10</v>
      </c>
      <c r="F300" s="5">
        <v>12806.399999999998</v>
      </c>
      <c r="G300" s="5">
        <v>15000</v>
      </c>
      <c r="H300" s="5">
        <f>IF($G300&lt;$F300,$L$1*$F300,0)</f>
        <v>0</v>
      </c>
      <c r="I300" s="1" t="s">
        <v>43</v>
      </c>
    </row>
    <row r="301" spans="1:9" x14ac:dyDescent="0.3">
      <c r="A301" s="2">
        <v>44470</v>
      </c>
      <c r="B301" s="1" t="s">
        <v>12</v>
      </c>
      <c r="C301" s="1" t="s">
        <v>13</v>
      </c>
      <c r="D301" s="1" t="s">
        <v>14</v>
      </c>
      <c r="E301" s="1" t="s">
        <v>10</v>
      </c>
      <c r="F301" s="5">
        <v>20031.199999999997</v>
      </c>
      <c r="G301" s="5">
        <v>15000</v>
      </c>
      <c r="H301" s="5">
        <f>IF($G301&lt;$F301,$L$1*$F301,0)</f>
        <v>2003.12</v>
      </c>
      <c r="I301" s="1" t="s">
        <v>43</v>
      </c>
    </row>
    <row r="302" spans="1:9" x14ac:dyDescent="0.3">
      <c r="A302" s="2">
        <v>44470</v>
      </c>
      <c r="B302" s="1" t="s">
        <v>7</v>
      </c>
      <c r="C302" s="1" t="s">
        <v>8</v>
      </c>
      <c r="D302" s="1" t="s">
        <v>9</v>
      </c>
      <c r="E302" s="1" t="s">
        <v>10</v>
      </c>
      <c r="F302" s="5">
        <v>21485.200000000001</v>
      </c>
      <c r="G302" s="5">
        <v>15000</v>
      </c>
      <c r="H302" s="5">
        <f>IF($G302&lt;$F302,$L$1*$F302,0)</f>
        <v>2148.52</v>
      </c>
      <c r="I302" s="1" t="s">
        <v>15</v>
      </c>
    </row>
    <row r="303" spans="1:9" x14ac:dyDescent="0.3">
      <c r="A303" s="2">
        <v>44470</v>
      </c>
      <c r="B303" s="1" t="s">
        <v>68</v>
      </c>
      <c r="C303" s="1" t="s">
        <v>69</v>
      </c>
      <c r="D303" s="1" t="s">
        <v>70</v>
      </c>
      <c r="E303" s="1" t="s">
        <v>10</v>
      </c>
      <c r="F303" s="5">
        <v>22607.200000000004</v>
      </c>
      <c r="G303" s="5">
        <v>15000</v>
      </c>
      <c r="H303" s="5">
        <f>IF($G303&lt;$F303,$L$1*$F303,0)</f>
        <v>2260.7200000000007</v>
      </c>
      <c r="I303" s="1" t="s">
        <v>11</v>
      </c>
    </row>
    <row r="304" spans="1:9" x14ac:dyDescent="0.3">
      <c r="A304" s="2">
        <v>44470</v>
      </c>
      <c r="B304" s="1" t="s">
        <v>30</v>
      </c>
      <c r="C304" s="1" t="s">
        <v>31</v>
      </c>
      <c r="D304" s="1" t="s">
        <v>32</v>
      </c>
      <c r="E304" s="1" t="s">
        <v>33</v>
      </c>
      <c r="F304" s="5">
        <v>3035.1</v>
      </c>
      <c r="G304" s="5">
        <v>15000</v>
      </c>
      <c r="H304" s="5">
        <f>IF($G304&lt;$F304,$L$1*$F304,0)</f>
        <v>0</v>
      </c>
      <c r="I304" s="1" t="s">
        <v>15</v>
      </c>
    </row>
    <row r="305" spans="1:9" x14ac:dyDescent="0.3">
      <c r="A305" s="2">
        <v>44470</v>
      </c>
      <c r="B305" s="1" t="s">
        <v>62</v>
      </c>
      <c r="C305" s="1" t="s">
        <v>63</v>
      </c>
      <c r="D305" s="1" t="s">
        <v>64</v>
      </c>
      <c r="E305" s="1" t="s">
        <v>33</v>
      </c>
      <c r="F305" s="5">
        <v>6688</v>
      </c>
      <c r="G305" s="5">
        <v>15000</v>
      </c>
      <c r="H305" s="5">
        <f>IF($G305&lt;$F305,$L$1*$F305,0)</f>
        <v>0</v>
      </c>
      <c r="I305" s="1" t="s">
        <v>15</v>
      </c>
    </row>
    <row r="306" spans="1:9" x14ac:dyDescent="0.3">
      <c r="A306" s="2">
        <v>44470</v>
      </c>
      <c r="B306" s="1" t="s">
        <v>30</v>
      </c>
      <c r="C306" s="1" t="s">
        <v>31</v>
      </c>
      <c r="D306" s="1" t="s">
        <v>32</v>
      </c>
      <c r="E306" s="1" t="s">
        <v>33</v>
      </c>
      <c r="F306" s="5">
        <v>7024.2</v>
      </c>
      <c r="G306" s="5">
        <v>15000</v>
      </c>
      <c r="H306" s="5">
        <f>IF($G306&lt;$F306,$L$1*$F306,0)</f>
        <v>0</v>
      </c>
      <c r="I306" s="1" t="s">
        <v>43</v>
      </c>
    </row>
    <row r="307" spans="1:9" x14ac:dyDescent="0.3">
      <c r="A307" s="2">
        <v>44470</v>
      </c>
      <c r="B307" s="1" t="s">
        <v>62</v>
      </c>
      <c r="C307" s="1" t="s">
        <v>63</v>
      </c>
      <c r="D307" s="1" t="s">
        <v>64</v>
      </c>
      <c r="E307" s="1" t="s">
        <v>33</v>
      </c>
      <c r="F307" s="5">
        <v>7139.0000000000009</v>
      </c>
      <c r="G307" s="5">
        <v>15000</v>
      </c>
      <c r="H307" s="5">
        <f>IF($G307&lt;$F307,$L$1*$F307,0)</f>
        <v>0</v>
      </c>
      <c r="I307" s="1" t="s">
        <v>11</v>
      </c>
    </row>
    <row r="308" spans="1:9" x14ac:dyDescent="0.3">
      <c r="A308" s="2">
        <v>44470</v>
      </c>
      <c r="B308" s="1" t="s">
        <v>40</v>
      </c>
      <c r="C308" s="1" t="s">
        <v>41</v>
      </c>
      <c r="D308" s="1" t="s">
        <v>42</v>
      </c>
      <c r="E308" s="1" t="s">
        <v>33</v>
      </c>
      <c r="F308" s="5">
        <v>10948</v>
      </c>
      <c r="G308" s="5">
        <v>15000</v>
      </c>
      <c r="H308" s="5">
        <f>IF($G308&lt;$F308,$L$1*$F308,0)</f>
        <v>0</v>
      </c>
      <c r="I308" s="1" t="s">
        <v>15</v>
      </c>
    </row>
    <row r="309" spans="1:9" x14ac:dyDescent="0.3">
      <c r="A309" s="2">
        <v>44470</v>
      </c>
      <c r="B309" s="1" t="s">
        <v>40</v>
      </c>
      <c r="C309" s="1" t="s">
        <v>41</v>
      </c>
      <c r="D309" s="1" t="s">
        <v>42</v>
      </c>
      <c r="E309" s="1" t="s">
        <v>33</v>
      </c>
      <c r="F309" s="5">
        <v>10988.800000000001</v>
      </c>
      <c r="G309" s="5">
        <v>15000</v>
      </c>
      <c r="H309" s="5">
        <f>IF($G309&lt;$F309,$L$1*$F309,0)</f>
        <v>0</v>
      </c>
      <c r="I309" s="1" t="s">
        <v>11</v>
      </c>
    </row>
    <row r="310" spans="1:9" x14ac:dyDescent="0.3">
      <c r="A310" s="2">
        <v>44470</v>
      </c>
      <c r="B310" s="1" t="s">
        <v>40</v>
      </c>
      <c r="C310" s="1" t="s">
        <v>41</v>
      </c>
      <c r="D310" s="1" t="s">
        <v>42</v>
      </c>
      <c r="E310" s="1" t="s">
        <v>33</v>
      </c>
      <c r="F310" s="5">
        <v>12306.6</v>
      </c>
      <c r="G310" s="5">
        <v>15000</v>
      </c>
      <c r="H310" s="5">
        <f>IF($G310&lt;$F310,$L$1*$F310,0)</f>
        <v>0</v>
      </c>
      <c r="I310" s="1" t="s">
        <v>15</v>
      </c>
    </row>
    <row r="311" spans="1:9" x14ac:dyDescent="0.3">
      <c r="A311" s="2">
        <v>44470</v>
      </c>
      <c r="B311" s="1" t="s">
        <v>40</v>
      </c>
      <c r="C311" s="1" t="s">
        <v>41</v>
      </c>
      <c r="D311" s="1" t="s">
        <v>42</v>
      </c>
      <c r="E311" s="1" t="s">
        <v>33</v>
      </c>
      <c r="F311" s="5">
        <v>16077</v>
      </c>
      <c r="G311" s="5">
        <v>15000</v>
      </c>
      <c r="H311" s="5">
        <f>IF($G311&lt;$F311,$L$1*$F311,0)</f>
        <v>1607.7</v>
      </c>
      <c r="I311" s="1" t="s">
        <v>15</v>
      </c>
    </row>
    <row r="312" spans="1:9" x14ac:dyDescent="0.3">
      <c r="A312" s="2">
        <v>44470</v>
      </c>
      <c r="B312" s="1" t="s">
        <v>59</v>
      </c>
      <c r="C312" s="1" t="s">
        <v>60</v>
      </c>
      <c r="D312" s="1" t="s">
        <v>61</v>
      </c>
      <c r="E312" s="1" t="s">
        <v>33</v>
      </c>
      <c r="F312" s="5">
        <v>19594</v>
      </c>
      <c r="G312" s="5">
        <v>15000</v>
      </c>
      <c r="H312" s="5">
        <f>IF($G312&lt;$F312,$L$1*$F312,0)</f>
        <v>1959.4</v>
      </c>
      <c r="I312" s="1" t="s">
        <v>15</v>
      </c>
    </row>
    <row r="313" spans="1:9" x14ac:dyDescent="0.3">
      <c r="A313" s="2">
        <v>44470</v>
      </c>
      <c r="B313" s="1" t="s">
        <v>30</v>
      </c>
      <c r="C313" s="1" t="s">
        <v>31</v>
      </c>
      <c r="D313" s="1" t="s">
        <v>32</v>
      </c>
      <c r="E313" s="1" t="s">
        <v>33</v>
      </c>
      <c r="F313" s="5">
        <v>19946.199999999997</v>
      </c>
      <c r="G313" s="5">
        <v>15000</v>
      </c>
      <c r="H313" s="5">
        <f>IF($G313&lt;$F313,$L$1*$F313,0)</f>
        <v>1994.62</v>
      </c>
      <c r="I313" s="1" t="s">
        <v>43</v>
      </c>
    </row>
    <row r="314" spans="1:9" x14ac:dyDescent="0.3">
      <c r="A314" s="2">
        <v>44470</v>
      </c>
      <c r="B314" s="1" t="s">
        <v>71</v>
      </c>
      <c r="C314" s="1" t="s">
        <v>72</v>
      </c>
      <c r="D314" s="1" t="s">
        <v>73</v>
      </c>
      <c r="E314" s="1" t="s">
        <v>33</v>
      </c>
      <c r="F314" s="5">
        <v>26773.4</v>
      </c>
      <c r="G314" s="5">
        <v>15000</v>
      </c>
      <c r="H314" s="5">
        <f>IF($G314&lt;$F314,$L$1*$F314,0)</f>
        <v>2677.34</v>
      </c>
      <c r="I314" s="1" t="s">
        <v>43</v>
      </c>
    </row>
    <row r="315" spans="1:9" x14ac:dyDescent="0.3">
      <c r="A315" s="2">
        <v>44470</v>
      </c>
      <c r="B315" s="1" t="s">
        <v>40</v>
      </c>
      <c r="C315" s="1" t="s">
        <v>41</v>
      </c>
      <c r="D315" s="1" t="s">
        <v>42</v>
      </c>
      <c r="E315" s="1" t="s">
        <v>33</v>
      </c>
      <c r="F315" s="5">
        <v>28464.9</v>
      </c>
      <c r="G315" s="5">
        <v>15000</v>
      </c>
      <c r="H315" s="5">
        <f>IF($G315&lt;$F315,$L$1*$F315,0)</f>
        <v>2846.4900000000002</v>
      </c>
      <c r="I315" s="1" t="s">
        <v>43</v>
      </c>
    </row>
    <row r="316" spans="1:9" x14ac:dyDescent="0.3">
      <c r="A316" s="2">
        <v>44470</v>
      </c>
      <c r="B316" s="1" t="s">
        <v>62</v>
      </c>
      <c r="C316" s="1" t="s">
        <v>63</v>
      </c>
      <c r="D316" s="1" t="s">
        <v>64</v>
      </c>
      <c r="E316" s="1" t="s">
        <v>33</v>
      </c>
      <c r="F316" s="5">
        <v>37544.800000000003</v>
      </c>
      <c r="G316" s="5">
        <v>15000</v>
      </c>
      <c r="H316" s="5">
        <f>IF($G316&lt;$F316,$L$1*$F316,0)</f>
        <v>3754.4800000000005</v>
      </c>
      <c r="I316" s="1" t="s">
        <v>11</v>
      </c>
    </row>
    <row r="317" spans="1:9" x14ac:dyDescent="0.3">
      <c r="A317" s="2">
        <v>44470</v>
      </c>
      <c r="B317" s="1" t="s">
        <v>40</v>
      </c>
      <c r="C317" s="1" t="s">
        <v>41</v>
      </c>
      <c r="D317" s="1" t="s">
        <v>42</v>
      </c>
      <c r="E317" s="1" t="s">
        <v>33</v>
      </c>
      <c r="F317" s="5">
        <v>40224.800000000003</v>
      </c>
      <c r="G317" s="5">
        <v>15000</v>
      </c>
      <c r="H317" s="5">
        <f>IF($G317&lt;$F317,$L$1*$F317,0)</f>
        <v>4022.4800000000005</v>
      </c>
      <c r="I317" s="1" t="s">
        <v>11</v>
      </c>
    </row>
    <row r="318" spans="1:9" x14ac:dyDescent="0.3">
      <c r="A318" s="2">
        <v>44470</v>
      </c>
      <c r="B318" s="1" t="s">
        <v>59</v>
      </c>
      <c r="C318" s="1" t="s">
        <v>60</v>
      </c>
      <c r="D318" s="1" t="s">
        <v>61</v>
      </c>
      <c r="E318" s="1" t="s">
        <v>33</v>
      </c>
      <c r="F318" s="5">
        <v>43591.8</v>
      </c>
      <c r="G318" s="5">
        <v>15000</v>
      </c>
      <c r="H318" s="5">
        <f>IF($G318&lt;$F318,$L$1*$F318,0)</f>
        <v>4359.18</v>
      </c>
      <c r="I318" s="1" t="s">
        <v>11</v>
      </c>
    </row>
    <row r="319" spans="1:9" x14ac:dyDescent="0.3">
      <c r="A319" s="2">
        <v>44470</v>
      </c>
      <c r="B319" s="1" t="s">
        <v>50</v>
      </c>
      <c r="C319" s="1" t="s">
        <v>51</v>
      </c>
      <c r="D319" s="1" t="s">
        <v>52</v>
      </c>
      <c r="E319" s="1" t="s">
        <v>26</v>
      </c>
      <c r="F319" s="5">
        <v>4201.6000000000004</v>
      </c>
      <c r="G319" s="5">
        <v>15000</v>
      </c>
      <c r="H319" s="5">
        <f>IF($G319&lt;$F319,$L$1*$F319,0)</f>
        <v>0</v>
      </c>
      <c r="I319" s="1" t="s">
        <v>15</v>
      </c>
    </row>
    <row r="320" spans="1:9" x14ac:dyDescent="0.3">
      <c r="A320" s="2">
        <v>44470</v>
      </c>
      <c r="B320" s="1" t="s">
        <v>23</v>
      </c>
      <c r="C320" s="1" t="s">
        <v>24</v>
      </c>
      <c r="D320" s="1" t="s">
        <v>25</v>
      </c>
      <c r="E320" s="1" t="s">
        <v>26</v>
      </c>
      <c r="F320" s="5">
        <v>15262.8</v>
      </c>
      <c r="G320" s="5">
        <v>15000</v>
      </c>
      <c r="H320" s="5">
        <f>IF($G320&lt;$F320,$L$1*$F320,0)</f>
        <v>1526.28</v>
      </c>
      <c r="I320" s="1" t="s">
        <v>43</v>
      </c>
    </row>
    <row r="321" spans="1:9" x14ac:dyDescent="0.3">
      <c r="A321" s="2">
        <v>44470</v>
      </c>
      <c r="B321" s="1" t="s">
        <v>56</v>
      </c>
      <c r="C321" s="1" t="s">
        <v>57</v>
      </c>
      <c r="D321" s="1" t="s">
        <v>58</v>
      </c>
      <c r="E321" s="1" t="s">
        <v>26</v>
      </c>
      <c r="F321" s="5">
        <v>20790</v>
      </c>
      <c r="G321" s="5">
        <v>15000</v>
      </c>
      <c r="H321" s="5">
        <f>IF($G321&lt;$F321,$L$1*$F321,0)</f>
        <v>2079</v>
      </c>
      <c r="I321" s="1" t="s">
        <v>15</v>
      </c>
    </row>
    <row r="322" spans="1:9" x14ac:dyDescent="0.3">
      <c r="A322" s="2">
        <v>44470</v>
      </c>
      <c r="B322" s="1" t="s">
        <v>50</v>
      </c>
      <c r="C322" s="1" t="s">
        <v>51</v>
      </c>
      <c r="D322" s="1" t="s">
        <v>52</v>
      </c>
      <c r="E322" s="1" t="s">
        <v>26</v>
      </c>
      <c r="F322" s="5">
        <v>21878.5</v>
      </c>
      <c r="G322" s="5">
        <v>15000</v>
      </c>
      <c r="H322" s="5">
        <f>IF($G322&lt;$F322,$L$1*$F322,0)</f>
        <v>2187.85</v>
      </c>
      <c r="I322" s="1" t="s">
        <v>11</v>
      </c>
    </row>
    <row r="323" spans="1:9" x14ac:dyDescent="0.3">
      <c r="A323" s="2">
        <v>44470</v>
      </c>
      <c r="B323" s="1" t="s">
        <v>56</v>
      </c>
      <c r="C323" s="1" t="s">
        <v>57</v>
      </c>
      <c r="D323" s="1" t="s">
        <v>58</v>
      </c>
      <c r="E323" s="1" t="s">
        <v>26</v>
      </c>
      <c r="F323" s="5">
        <v>22136.800000000003</v>
      </c>
      <c r="G323" s="5">
        <v>15000</v>
      </c>
      <c r="H323" s="5">
        <f>IF($G323&lt;$F323,$L$1*$F323,0)</f>
        <v>2213.6800000000003</v>
      </c>
      <c r="I323" s="1" t="s">
        <v>11</v>
      </c>
    </row>
    <row r="324" spans="1:9" x14ac:dyDescent="0.3">
      <c r="A324" s="2">
        <v>44470</v>
      </c>
      <c r="B324" s="1" t="s">
        <v>56</v>
      </c>
      <c r="C324" s="1" t="s">
        <v>57</v>
      </c>
      <c r="D324" s="1" t="s">
        <v>58</v>
      </c>
      <c r="E324" s="1" t="s">
        <v>26</v>
      </c>
      <c r="F324" s="5">
        <v>23240.400000000001</v>
      </c>
      <c r="G324" s="5">
        <v>15000</v>
      </c>
      <c r="H324" s="5">
        <f>IF($G324&lt;$F324,$L$1*$F324,0)</f>
        <v>2324.0400000000004</v>
      </c>
      <c r="I324" s="1" t="s">
        <v>15</v>
      </c>
    </row>
    <row r="325" spans="1:9" x14ac:dyDescent="0.3">
      <c r="A325" s="2">
        <v>44470</v>
      </c>
      <c r="B325" s="1" t="s">
        <v>50</v>
      </c>
      <c r="C325" s="1" t="s">
        <v>51</v>
      </c>
      <c r="D325" s="1" t="s">
        <v>52</v>
      </c>
      <c r="E325" s="1" t="s">
        <v>26</v>
      </c>
      <c r="F325" s="5">
        <v>41989.599999999999</v>
      </c>
      <c r="G325" s="5">
        <v>15000</v>
      </c>
      <c r="H325" s="5">
        <f>IF($G325&lt;$F325,$L$1*$F325,0)</f>
        <v>4198.96</v>
      </c>
      <c r="I325" s="1" t="s">
        <v>11</v>
      </c>
    </row>
    <row r="326" spans="1:9" x14ac:dyDescent="0.3">
      <c r="A326" s="2">
        <v>44470</v>
      </c>
      <c r="B326" s="1" t="s">
        <v>19</v>
      </c>
      <c r="C326" s="1" t="s">
        <v>20</v>
      </c>
      <c r="D326" s="1" t="s">
        <v>21</v>
      </c>
      <c r="E326" s="1" t="s">
        <v>22</v>
      </c>
      <c r="F326" s="5">
        <v>2997.2</v>
      </c>
      <c r="G326" s="5">
        <v>15000</v>
      </c>
      <c r="H326" s="5">
        <f>IF($G326&lt;$F326,$L$1*$F326,0)</f>
        <v>0</v>
      </c>
      <c r="I326" s="1" t="s">
        <v>11</v>
      </c>
    </row>
    <row r="327" spans="1:9" x14ac:dyDescent="0.3">
      <c r="A327" s="2">
        <v>44470</v>
      </c>
      <c r="B327" s="1" t="s">
        <v>37</v>
      </c>
      <c r="C327" s="1" t="s">
        <v>38</v>
      </c>
      <c r="D327" s="1" t="s">
        <v>39</v>
      </c>
      <c r="E327" s="1" t="s">
        <v>22</v>
      </c>
      <c r="F327" s="5">
        <v>7195.9999999999991</v>
      </c>
      <c r="G327" s="5">
        <v>15000</v>
      </c>
      <c r="H327" s="5">
        <f>IF($G327&lt;$F327,$L$1*$F327,0)</f>
        <v>0</v>
      </c>
      <c r="I327" s="1" t="s">
        <v>15</v>
      </c>
    </row>
    <row r="328" spans="1:9" x14ac:dyDescent="0.3">
      <c r="A328" s="2">
        <v>44470</v>
      </c>
      <c r="B328" s="1" t="s">
        <v>53</v>
      </c>
      <c r="C328" s="1" t="s">
        <v>54</v>
      </c>
      <c r="D328" s="1" t="s">
        <v>55</v>
      </c>
      <c r="E328" s="1" t="s">
        <v>22</v>
      </c>
      <c r="F328" s="5">
        <v>10595.2</v>
      </c>
      <c r="G328" s="5">
        <v>15000</v>
      </c>
      <c r="H328" s="5">
        <f>IF($G328&lt;$F328,$L$1*$F328,0)</f>
        <v>0</v>
      </c>
      <c r="I328" s="1" t="s">
        <v>43</v>
      </c>
    </row>
    <row r="329" spans="1:9" x14ac:dyDescent="0.3">
      <c r="A329" s="2">
        <v>44470</v>
      </c>
      <c r="B329" s="1" t="s">
        <v>37</v>
      </c>
      <c r="C329" s="1" t="s">
        <v>38</v>
      </c>
      <c r="D329" s="1" t="s">
        <v>39</v>
      </c>
      <c r="E329" s="1" t="s">
        <v>22</v>
      </c>
      <c r="F329" s="5">
        <v>10694.7</v>
      </c>
      <c r="G329" s="5">
        <v>15000</v>
      </c>
      <c r="H329" s="5">
        <f>IF($G329&lt;$F329,$L$1*$F329,0)</f>
        <v>0</v>
      </c>
      <c r="I329" s="1" t="s">
        <v>43</v>
      </c>
    </row>
    <row r="330" spans="1:9" x14ac:dyDescent="0.3">
      <c r="A330" s="2">
        <v>44470</v>
      </c>
      <c r="B330" s="1" t="s">
        <v>53</v>
      </c>
      <c r="C330" s="1" t="s">
        <v>54</v>
      </c>
      <c r="D330" s="1" t="s">
        <v>55</v>
      </c>
      <c r="E330" s="1" t="s">
        <v>22</v>
      </c>
      <c r="F330" s="5">
        <v>14235.4</v>
      </c>
      <c r="G330" s="5">
        <v>15000</v>
      </c>
      <c r="H330" s="5">
        <f>IF($G330&lt;$F330,$L$1*$F330,0)</f>
        <v>0</v>
      </c>
      <c r="I330" s="1" t="s">
        <v>43</v>
      </c>
    </row>
    <row r="331" spans="1:9" x14ac:dyDescent="0.3">
      <c r="A331" s="2">
        <v>44470</v>
      </c>
      <c r="B331" s="1" t="s">
        <v>53</v>
      </c>
      <c r="C331" s="1" t="s">
        <v>54</v>
      </c>
      <c r="D331" s="1" t="s">
        <v>55</v>
      </c>
      <c r="E331" s="1" t="s">
        <v>22</v>
      </c>
      <c r="F331" s="5">
        <v>36530.199999999997</v>
      </c>
      <c r="G331" s="5">
        <v>15000</v>
      </c>
      <c r="H331" s="5">
        <f>IF($G331&lt;$F331,$L$1*$F331,0)</f>
        <v>3653.02</v>
      </c>
      <c r="I331" s="1" t="s">
        <v>15</v>
      </c>
    </row>
    <row r="332" spans="1:9" x14ac:dyDescent="0.3">
      <c r="A332" s="2">
        <v>44470</v>
      </c>
      <c r="B332" s="1" t="s">
        <v>65</v>
      </c>
      <c r="C332" s="1" t="s">
        <v>66</v>
      </c>
      <c r="D332" s="1" t="s">
        <v>67</v>
      </c>
      <c r="E332" s="1" t="s">
        <v>22</v>
      </c>
      <c r="F332" s="5">
        <v>36896.199999999997</v>
      </c>
      <c r="G332" s="5">
        <v>15000</v>
      </c>
      <c r="H332" s="5">
        <f>IF($G332&lt;$F332,$L$1*$F332,0)</f>
        <v>3689.62</v>
      </c>
      <c r="I332" s="1" t="s">
        <v>43</v>
      </c>
    </row>
    <row r="333" spans="1:9" x14ac:dyDescent="0.3">
      <c r="A333" s="2">
        <v>44470</v>
      </c>
      <c r="B333" s="1" t="s">
        <v>19</v>
      </c>
      <c r="C333" s="1" t="s">
        <v>20</v>
      </c>
      <c r="D333" s="1" t="s">
        <v>21</v>
      </c>
      <c r="E333" s="1" t="s">
        <v>22</v>
      </c>
      <c r="F333" s="5">
        <v>41420.699999999997</v>
      </c>
      <c r="G333" s="5">
        <v>15000</v>
      </c>
      <c r="H333" s="5">
        <f>IF($G333&lt;$F333,$L$1*$F333,0)</f>
        <v>4142.07</v>
      </c>
      <c r="I333" s="1" t="s">
        <v>11</v>
      </c>
    </row>
    <row r="334" spans="1:9" x14ac:dyDescent="0.3">
      <c r="A334" s="2">
        <v>44501</v>
      </c>
      <c r="B334" s="1" t="s">
        <v>12</v>
      </c>
      <c r="C334" s="1" t="s">
        <v>13</v>
      </c>
      <c r="D334" s="1" t="s">
        <v>14</v>
      </c>
      <c r="E334" s="1" t="s">
        <v>10</v>
      </c>
      <c r="F334" s="5">
        <v>5130</v>
      </c>
      <c r="G334" s="5">
        <v>15000</v>
      </c>
      <c r="H334" s="5">
        <f>IF($G334&lt;$F334,$L$1*$F334,0)</f>
        <v>0</v>
      </c>
      <c r="I334" s="1" t="s">
        <v>15</v>
      </c>
    </row>
    <row r="335" spans="1:9" x14ac:dyDescent="0.3">
      <c r="A335" s="2">
        <v>44501</v>
      </c>
      <c r="B335" s="1" t="s">
        <v>7</v>
      </c>
      <c r="C335" s="1" t="s">
        <v>8</v>
      </c>
      <c r="D335" s="1" t="s">
        <v>9</v>
      </c>
      <c r="E335" s="1" t="s">
        <v>10</v>
      </c>
      <c r="F335" s="5">
        <v>8810.9</v>
      </c>
      <c r="G335" s="5">
        <v>15000</v>
      </c>
      <c r="H335" s="5">
        <f>IF($G335&lt;$F335,$L$1*$F335,0)</f>
        <v>0</v>
      </c>
      <c r="I335" s="1" t="s">
        <v>11</v>
      </c>
    </row>
    <row r="336" spans="1:9" x14ac:dyDescent="0.3">
      <c r="A336" s="2">
        <v>44501</v>
      </c>
      <c r="B336" s="1" t="s">
        <v>27</v>
      </c>
      <c r="C336" s="1" t="s">
        <v>28</v>
      </c>
      <c r="D336" s="1" t="s">
        <v>29</v>
      </c>
      <c r="E336" s="1" t="s">
        <v>10</v>
      </c>
      <c r="F336" s="5">
        <v>16606</v>
      </c>
      <c r="G336" s="5">
        <v>15000</v>
      </c>
      <c r="H336" s="5">
        <f>IF($G336&lt;$F336,$L$1*$F336,0)</f>
        <v>1660.6000000000001</v>
      </c>
      <c r="I336" s="1" t="s">
        <v>11</v>
      </c>
    </row>
    <row r="337" spans="1:9" x14ac:dyDescent="0.3">
      <c r="A337" s="2">
        <v>44501</v>
      </c>
      <c r="B337" s="1" t="s">
        <v>12</v>
      </c>
      <c r="C337" s="1" t="s">
        <v>13</v>
      </c>
      <c r="D337" s="1" t="s">
        <v>14</v>
      </c>
      <c r="E337" s="1" t="s">
        <v>10</v>
      </c>
      <c r="F337" s="5">
        <v>17766</v>
      </c>
      <c r="G337" s="5">
        <v>15000</v>
      </c>
      <c r="H337" s="5">
        <f>IF($G337&lt;$F337,$L$1*$F337,0)</f>
        <v>1776.6000000000001</v>
      </c>
      <c r="I337" s="1" t="s">
        <v>11</v>
      </c>
    </row>
    <row r="338" spans="1:9" x14ac:dyDescent="0.3">
      <c r="A338" s="2">
        <v>44501</v>
      </c>
      <c r="B338" s="1" t="s">
        <v>16</v>
      </c>
      <c r="C338" s="1" t="s">
        <v>17</v>
      </c>
      <c r="D338" s="1" t="s">
        <v>18</v>
      </c>
      <c r="E338" s="1" t="s">
        <v>10</v>
      </c>
      <c r="F338" s="5">
        <v>20916</v>
      </c>
      <c r="G338" s="5">
        <v>15000</v>
      </c>
      <c r="H338" s="5">
        <f>IF($G338&lt;$F338,$L$1*$F338,0)</f>
        <v>2091.6</v>
      </c>
      <c r="I338" s="1" t="s">
        <v>11</v>
      </c>
    </row>
    <row r="339" spans="1:9" x14ac:dyDescent="0.3">
      <c r="A339" s="2">
        <v>44501</v>
      </c>
      <c r="B339" s="1" t="s">
        <v>16</v>
      </c>
      <c r="C339" s="1" t="s">
        <v>17</v>
      </c>
      <c r="D339" s="1" t="s">
        <v>18</v>
      </c>
      <c r="E339" s="1" t="s">
        <v>10</v>
      </c>
      <c r="F339" s="5">
        <v>22396.5</v>
      </c>
      <c r="G339" s="5">
        <v>15000</v>
      </c>
      <c r="H339" s="5">
        <f>IF($G339&lt;$F339,$L$1*$F339,0)</f>
        <v>2239.65</v>
      </c>
      <c r="I339" s="1" t="s">
        <v>43</v>
      </c>
    </row>
    <row r="340" spans="1:9" x14ac:dyDescent="0.3">
      <c r="A340" s="2">
        <v>44501</v>
      </c>
      <c r="B340" s="1" t="s">
        <v>12</v>
      </c>
      <c r="C340" s="1" t="s">
        <v>13</v>
      </c>
      <c r="D340" s="1" t="s">
        <v>14</v>
      </c>
      <c r="E340" s="1" t="s">
        <v>10</v>
      </c>
      <c r="F340" s="5">
        <v>25633.5</v>
      </c>
      <c r="G340" s="5">
        <v>15000</v>
      </c>
      <c r="H340" s="5">
        <f>IF($G340&lt;$F340,$L$1*$F340,0)</f>
        <v>2563.3500000000004</v>
      </c>
      <c r="I340" s="1" t="s">
        <v>15</v>
      </c>
    </row>
    <row r="341" spans="1:9" x14ac:dyDescent="0.3">
      <c r="A341" s="2">
        <v>44501</v>
      </c>
      <c r="B341" s="1" t="s">
        <v>16</v>
      </c>
      <c r="C341" s="1" t="s">
        <v>17</v>
      </c>
      <c r="D341" s="1" t="s">
        <v>18</v>
      </c>
      <c r="E341" s="1" t="s">
        <v>10</v>
      </c>
      <c r="F341" s="5">
        <v>37374.399999999994</v>
      </c>
      <c r="G341" s="5">
        <v>15000</v>
      </c>
      <c r="H341" s="5">
        <f>IF($G341&lt;$F341,$L$1*$F341,0)</f>
        <v>3737.4399999999996</v>
      </c>
      <c r="I341" s="1" t="s">
        <v>43</v>
      </c>
    </row>
    <row r="342" spans="1:9" x14ac:dyDescent="0.3">
      <c r="A342" s="2">
        <v>44501</v>
      </c>
      <c r="B342" s="1" t="s">
        <v>71</v>
      </c>
      <c r="C342" s="1" t="s">
        <v>72</v>
      </c>
      <c r="D342" s="1" t="s">
        <v>73</v>
      </c>
      <c r="E342" s="1" t="s">
        <v>33</v>
      </c>
      <c r="F342" s="5">
        <v>9292.5</v>
      </c>
      <c r="G342" s="5">
        <v>15000</v>
      </c>
      <c r="H342" s="5">
        <f>IF($G342&lt;$F342,$L$1*$F342,0)</f>
        <v>0</v>
      </c>
      <c r="I342" s="1" t="s">
        <v>15</v>
      </c>
    </row>
    <row r="343" spans="1:9" x14ac:dyDescent="0.3">
      <c r="A343" s="2">
        <v>44501</v>
      </c>
      <c r="B343" s="1" t="s">
        <v>59</v>
      </c>
      <c r="C343" s="1" t="s">
        <v>60</v>
      </c>
      <c r="D343" s="1" t="s">
        <v>61</v>
      </c>
      <c r="E343" s="1" t="s">
        <v>33</v>
      </c>
      <c r="F343" s="5">
        <v>28761.599999999999</v>
      </c>
      <c r="G343" s="5">
        <v>15000</v>
      </c>
      <c r="H343" s="5">
        <f>IF($G343&lt;$F343,$L$1*$F343,0)</f>
        <v>2876.16</v>
      </c>
      <c r="I343" s="1" t="s">
        <v>43</v>
      </c>
    </row>
    <row r="344" spans="1:9" x14ac:dyDescent="0.3">
      <c r="A344" s="2">
        <v>44501</v>
      </c>
      <c r="B344" s="1" t="s">
        <v>40</v>
      </c>
      <c r="C344" s="1" t="s">
        <v>41</v>
      </c>
      <c r="D344" s="1" t="s">
        <v>42</v>
      </c>
      <c r="E344" s="1" t="s">
        <v>33</v>
      </c>
      <c r="F344" s="5">
        <v>41932.799999999996</v>
      </c>
      <c r="G344" s="5">
        <v>15000</v>
      </c>
      <c r="H344" s="5">
        <f>IF($G344&lt;$F344,$L$1*$F344,0)</f>
        <v>4193.28</v>
      </c>
      <c r="I344" s="1" t="s">
        <v>11</v>
      </c>
    </row>
    <row r="345" spans="1:9" x14ac:dyDescent="0.3">
      <c r="A345" s="2">
        <v>44501</v>
      </c>
      <c r="B345" s="1" t="s">
        <v>30</v>
      </c>
      <c r="C345" s="1" t="s">
        <v>31</v>
      </c>
      <c r="D345" s="1" t="s">
        <v>32</v>
      </c>
      <c r="E345" s="1" t="s">
        <v>33</v>
      </c>
      <c r="F345" s="5">
        <v>42427</v>
      </c>
      <c r="G345" s="5">
        <v>15000</v>
      </c>
      <c r="H345" s="5">
        <f>IF($G345&lt;$F345,$L$1*$F345,0)</f>
        <v>4242.7</v>
      </c>
      <c r="I345" s="1" t="s">
        <v>15</v>
      </c>
    </row>
    <row r="346" spans="1:9" x14ac:dyDescent="0.3">
      <c r="A346" s="2">
        <v>44501</v>
      </c>
      <c r="B346" s="1" t="s">
        <v>71</v>
      </c>
      <c r="C346" s="1" t="s">
        <v>72</v>
      </c>
      <c r="D346" s="1" t="s">
        <v>73</v>
      </c>
      <c r="E346" s="1" t="s">
        <v>33</v>
      </c>
      <c r="F346" s="5">
        <v>47510.400000000001</v>
      </c>
      <c r="G346" s="5">
        <v>15000</v>
      </c>
      <c r="H346" s="5">
        <f>IF($G346&lt;$F346,$L$1*$F346,0)</f>
        <v>4751.04</v>
      </c>
      <c r="I346" s="1" t="s">
        <v>15</v>
      </c>
    </row>
    <row r="347" spans="1:9" x14ac:dyDescent="0.3">
      <c r="A347" s="2">
        <v>44501</v>
      </c>
      <c r="B347" s="1" t="s">
        <v>34</v>
      </c>
      <c r="C347" s="1" t="s">
        <v>35</v>
      </c>
      <c r="D347" s="1" t="s">
        <v>36</v>
      </c>
      <c r="E347" s="1" t="s">
        <v>26</v>
      </c>
      <c r="F347" s="5">
        <v>9006</v>
      </c>
      <c r="G347" s="5">
        <v>15000</v>
      </c>
      <c r="H347" s="5">
        <f>IF($G347&lt;$F347,$L$1*$F347,0)</f>
        <v>0</v>
      </c>
      <c r="I347" s="1" t="s">
        <v>43</v>
      </c>
    </row>
    <row r="348" spans="1:9" x14ac:dyDescent="0.3">
      <c r="A348" s="2">
        <v>44501</v>
      </c>
      <c r="B348" s="1" t="s">
        <v>50</v>
      </c>
      <c r="C348" s="1" t="s">
        <v>51</v>
      </c>
      <c r="D348" s="1" t="s">
        <v>52</v>
      </c>
      <c r="E348" s="1" t="s">
        <v>26</v>
      </c>
      <c r="F348" s="5">
        <v>10573.5</v>
      </c>
      <c r="G348" s="5">
        <v>15000</v>
      </c>
      <c r="H348" s="5">
        <f>IF($G348&lt;$F348,$L$1*$F348,0)</f>
        <v>0</v>
      </c>
      <c r="I348" s="1" t="s">
        <v>11</v>
      </c>
    </row>
    <row r="349" spans="1:9" x14ac:dyDescent="0.3">
      <c r="A349" s="2">
        <v>44501</v>
      </c>
      <c r="B349" s="1" t="s">
        <v>47</v>
      </c>
      <c r="C349" s="1" t="s">
        <v>48</v>
      </c>
      <c r="D349" s="1" t="s">
        <v>49</v>
      </c>
      <c r="E349" s="1" t="s">
        <v>26</v>
      </c>
      <c r="F349" s="5">
        <v>13230</v>
      </c>
      <c r="G349" s="5">
        <v>15000</v>
      </c>
      <c r="H349" s="5">
        <f>IF($G349&lt;$F349,$L$1*$F349,0)</f>
        <v>0</v>
      </c>
      <c r="I349" s="1" t="s">
        <v>15</v>
      </c>
    </row>
    <row r="350" spans="1:9" x14ac:dyDescent="0.3">
      <c r="A350" s="2">
        <v>44501</v>
      </c>
      <c r="B350" s="1" t="s">
        <v>23</v>
      </c>
      <c r="C350" s="1" t="s">
        <v>24</v>
      </c>
      <c r="D350" s="1" t="s">
        <v>25</v>
      </c>
      <c r="E350" s="1" t="s">
        <v>26</v>
      </c>
      <c r="F350" s="5">
        <v>15403.600000000002</v>
      </c>
      <c r="G350" s="5">
        <v>15000</v>
      </c>
      <c r="H350" s="5">
        <f>IF($G350&lt;$F350,$L$1*$F350,0)</f>
        <v>1540.3600000000004</v>
      </c>
      <c r="I350" s="1" t="s">
        <v>15</v>
      </c>
    </row>
    <row r="351" spans="1:9" x14ac:dyDescent="0.3">
      <c r="A351" s="2">
        <v>44501</v>
      </c>
      <c r="B351" s="1" t="s">
        <v>34</v>
      </c>
      <c r="C351" s="1" t="s">
        <v>35</v>
      </c>
      <c r="D351" s="1" t="s">
        <v>36</v>
      </c>
      <c r="E351" s="1" t="s">
        <v>26</v>
      </c>
      <c r="F351" s="5">
        <v>16394.399999999998</v>
      </c>
      <c r="G351" s="5">
        <v>15000</v>
      </c>
      <c r="H351" s="5">
        <f>IF($G351&lt;$F351,$L$1*$F351,0)</f>
        <v>1639.4399999999998</v>
      </c>
      <c r="I351" s="1" t="s">
        <v>15</v>
      </c>
    </row>
    <row r="352" spans="1:9" x14ac:dyDescent="0.3">
      <c r="A352" s="2">
        <v>44501</v>
      </c>
      <c r="B352" s="1" t="s">
        <v>34</v>
      </c>
      <c r="C352" s="1" t="s">
        <v>35</v>
      </c>
      <c r="D352" s="1" t="s">
        <v>36</v>
      </c>
      <c r="E352" s="1" t="s">
        <v>26</v>
      </c>
      <c r="F352" s="5">
        <v>16606</v>
      </c>
      <c r="G352" s="5">
        <v>15000</v>
      </c>
      <c r="H352" s="5">
        <f>IF($G352&lt;$F352,$L$1*$F352,0)</f>
        <v>1660.6000000000001</v>
      </c>
      <c r="I352" s="1" t="s">
        <v>43</v>
      </c>
    </row>
    <row r="353" spans="1:9" x14ac:dyDescent="0.3">
      <c r="A353" s="2">
        <v>44501</v>
      </c>
      <c r="B353" s="1" t="s">
        <v>23</v>
      </c>
      <c r="C353" s="1" t="s">
        <v>24</v>
      </c>
      <c r="D353" s="1" t="s">
        <v>25</v>
      </c>
      <c r="E353" s="1" t="s">
        <v>26</v>
      </c>
      <c r="F353" s="5">
        <v>18452.599999999999</v>
      </c>
      <c r="G353" s="5">
        <v>15000</v>
      </c>
      <c r="H353" s="5">
        <f>IF($G353&lt;$F353,$L$1*$F353,0)</f>
        <v>1845.26</v>
      </c>
      <c r="I353" s="1" t="s">
        <v>43</v>
      </c>
    </row>
    <row r="354" spans="1:9" x14ac:dyDescent="0.3">
      <c r="A354" s="2">
        <v>44501</v>
      </c>
      <c r="B354" s="1" t="s">
        <v>50</v>
      </c>
      <c r="C354" s="1" t="s">
        <v>51</v>
      </c>
      <c r="D354" s="1" t="s">
        <v>52</v>
      </c>
      <c r="E354" s="1" t="s">
        <v>26</v>
      </c>
      <c r="F354" s="5">
        <v>20062.5</v>
      </c>
      <c r="G354" s="5">
        <v>15000</v>
      </c>
      <c r="H354" s="5">
        <f>IF($G354&lt;$F354,$L$1*$F354,0)</f>
        <v>2006.25</v>
      </c>
      <c r="I354" s="1" t="s">
        <v>11</v>
      </c>
    </row>
    <row r="355" spans="1:9" x14ac:dyDescent="0.3">
      <c r="A355" s="2">
        <v>44501</v>
      </c>
      <c r="B355" s="1" t="s">
        <v>56</v>
      </c>
      <c r="C355" s="1" t="s">
        <v>57</v>
      </c>
      <c r="D355" s="1" t="s">
        <v>58</v>
      </c>
      <c r="E355" s="1" t="s">
        <v>26</v>
      </c>
      <c r="F355" s="5">
        <v>22900.499999999996</v>
      </c>
      <c r="G355" s="5">
        <v>15000</v>
      </c>
      <c r="H355" s="5">
        <f>IF($G355&lt;$F355,$L$1*$F355,0)</f>
        <v>2290.0499999999997</v>
      </c>
      <c r="I355" s="1" t="s">
        <v>11</v>
      </c>
    </row>
    <row r="356" spans="1:9" x14ac:dyDescent="0.3">
      <c r="A356" s="2">
        <v>44501</v>
      </c>
      <c r="B356" s="1" t="s">
        <v>56</v>
      </c>
      <c r="C356" s="1" t="s">
        <v>57</v>
      </c>
      <c r="D356" s="1" t="s">
        <v>58</v>
      </c>
      <c r="E356" s="1" t="s">
        <v>26</v>
      </c>
      <c r="F356" s="5">
        <v>23057.999999999996</v>
      </c>
      <c r="G356" s="5">
        <v>15000</v>
      </c>
      <c r="H356" s="5">
        <f>IF($G356&lt;$F356,$L$1*$F356,0)</f>
        <v>2305.7999999999997</v>
      </c>
      <c r="I356" s="1" t="s">
        <v>43</v>
      </c>
    </row>
    <row r="357" spans="1:9" x14ac:dyDescent="0.3">
      <c r="A357" s="2">
        <v>44501</v>
      </c>
      <c r="B357" s="1" t="s">
        <v>34</v>
      </c>
      <c r="C357" s="1" t="s">
        <v>35</v>
      </c>
      <c r="D357" s="1" t="s">
        <v>36</v>
      </c>
      <c r="E357" s="1" t="s">
        <v>26</v>
      </c>
      <c r="F357" s="5">
        <v>37560</v>
      </c>
      <c r="G357" s="5">
        <v>15000</v>
      </c>
      <c r="H357" s="5">
        <f>IF($G357&lt;$F357,$L$1*$F357,0)</f>
        <v>3756</v>
      </c>
      <c r="I357" s="1" t="s">
        <v>43</v>
      </c>
    </row>
    <row r="358" spans="1:9" x14ac:dyDescent="0.3">
      <c r="A358" s="2">
        <v>44501</v>
      </c>
      <c r="B358" s="1" t="s">
        <v>50</v>
      </c>
      <c r="C358" s="1" t="s">
        <v>51</v>
      </c>
      <c r="D358" s="1" t="s">
        <v>52</v>
      </c>
      <c r="E358" s="1" t="s">
        <v>26</v>
      </c>
      <c r="F358" s="5">
        <v>38570</v>
      </c>
      <c r="G358" s="5">
        <v>15000</v>
      </c>
      <c r="H358" s="5">
        <f>IF($G358&lt;$F358,$L$1*$F358,0)</f>
        <v>3857</v>
      </c>
      <c r="I358" s="1" t="s">
        <v>11</v>
      </c>
    </row>
    <row r="359" spans="1:9" x14ac:dyDescent="0.3">
      <c r="A359" s="2">
        <v>44501</v>
      </c>
      <c r="B359" s="1" t="s">
        <v>23</v>
      </c>
      <c r="C359" s="1" t="s">
        <v>24</v>
      </c>
      <c r="D359" s="1" t="s">
        <v>25</v>
      </c>
      <c r="E359" s="1" t="s">
        <v>26</v>
      </c>
      <c r="F359" s="5">
        <v>39199.599999999999</v>
      </c>
      <c r="G359" s="5">
        <v>15000</v>
      </c>
      <c r="H359" s="5">
        <f>IF($G359&lt;$F359,$L$1*$F359,0)</f>
        <v>3919.96</v>
      </c>
      <c r="I359" s="1" t="s">
        <v>43</v>
      </c>
    </row>
    <row r="360" spans="1:9" x14ac:dyDescent="0.3">
      <c r="A360" s="2">
        <v>44501</v>
      </c>
      <c r="B360" s="1" t="s">
        <v>53</v>
      </c>
      <c r="C360" s="1" t="s">
        <v>54</v>
      </c>
      <c r="D360" s="1" t="s">
        <v>55</v>
      </c>
      <c r="E360" s="1" t="s">
        <v>22</v>
      </c>
      <c r="F360" s="5">
        <v>6900</v>
      </c>
      <c r="G360" s="5">
        <v>15000</v>
      </c>
      <c r="H360" s="5">
        <f>IF($G360&lt;$F360,$L$1*$F360,0)</f>
        <v>0</v>
      </c>
      <c r="I360" s="1" t="s">
        <v>15</v>
      </c>
    </row>
    <row r="361" spans="1:9" x14ac:dyDescent="0.3">
      <c r="A361" s="2">
        <v>44501</v>
      </c>
      <c r="B361" s="1" t="s">
        <v>65</v>
      </c>
      <c r="C361" s="1" t="s">
        <v>66</v>
      </c>
      <c r="D361" s="1" t="s">
        <v>67</v>
      </c>
      <c r="E361" s="1" t="s">
        <v>22</v>
      </c>
      <c r="F361" s="5">
        <v>9683</v>
      </c>
      <c r="G361" s="5">
        <v>15000</v>
      </c>
      <c r="H361" s="5">
        <f>IF($G361&lt;$F361,$L$1*$F361,0)</f>
        <v>0</v>
      </c>
      <c r="I361" s="1" t="s">
        <v>43</v>
      </c>
    </row>
    <row r="362" spans="1:9" x14ac:dyDescent="0.3">
      <c r="A362" s="2">
        <v>44501</v>
      </c>
      <c r="B362" s="1" t="s">
        <v>44</v>
      </c>
      <c r="C362" s="1" t="s">
        <v>45</v>
      </c>
      <c r="D362" s="1" t="s">
        <v>46</v>
      </c>
      <c r="E362" s="1" t="s">
        <v>22</v>
      </c>
      <c r="F362" s="5">
        <v>14302.9</v>
      </c>
      <c r="G362" s="5">
        <v>15000</v>
      </c>
      <c r="H362" s="5">
        <f>IF($G362&lt;$F362,$L$1*$F362,0)</f>
        <v>0</v>
      </c>
      <c r="I362" s="1" t="s">
        <v>11</v>
      </c>
    </row>
    <row r="363" spans="1:9" x14ac:dyDescent="0.3">
      <c r="A363" s="2">
        <v>44501</v>
      </c>
      <c r="B363" s="1" t="s">
        <v>19</v>
      </c>
      <c r="C363" s="1" t="s">
        <v>20</v>
      </c>
      <c r="D363" s="1" t="s">
        <v>21</v>
      </c>
      <c r="E363" s="1" t="s">
        <v>22</v>
      </c>
      <c r="F363" s="5">
        <v>16806.400000000001</v>
      </c>
      <c r="G363" s="5">
        <v>15000</v>
      </c>
      <c r="H363" s="5">
        <f>IF($G363&lt;$F363,$L$1*$F363,0)</f>
        <v>1680.6400000000003</v>
      </c>
      <c r="I363" s="1" t="s">
        <v>11</v>
      </c>
    </row>
    <row r="364" spans="1:9" x14ac:dyDescent="0.3">
      <c r="A364" s="2">
        <v>44501</v>
      </c>
      <c r="B364" s="1" t="s">
        <v>37</v>
      </c>
      <c r="C364" s="1" t="s">
        <v>38</v>
      </c>
      <c r="D364" s="1" t="s">
        <v>39</v>
      </c>
      <c r="E364" s="1" t="s">
        <v>22</v>
      </c>
      <c r="F364" s="5">
        <v>20797.200000000004</v>
      </c>
      <c r="G364" s="5">
        <v>15000</v>
      </c>
      <c r="H364" s="5">
        <f>IF($G364&lt;$F364,$L$1*$F364,0)</f>
        <v>2079.7200000000007</v>
      </c>
      <c r="I364" s="1" t="s">
        <v>15</v>
      </c>
    </row>
    <row r="365" spans="1:9" x14ac:dyDescent="0.3">
      <c r="A365" s="2">
        <v>44501</v>
      </c>
      <c r="B365" s="1" t="s">
        <v>65</v>
      </c>
      <c r="C365" s="1" t="s">
        <v>66</v>
      </c>
      <c r="D365" s="1" t="s">
        <v>67</v>
      </c>
      <c r="E365" s="1" t="s">
        <v>22</v>
      </c>
      <c r="F365" s="5">
        <v>26866</v>
      </c>
      <c r="G365" s="5">
        <v>15000</v>
      </c>
      <c r="H365" s="5">
        <f>IF($G365&lt;$F365,$L$1*$F365,0)</f>
        <v>2686.6000000000004</v>
      </c>
      <c r="I365" s="1" t="s">
        <v>43</v>
      </c>
    </row>
    <row r="366" spans="1:9" x14ac:dyDescent="0.3">
      <c r="A366" s="2">
        <v>44531</v>
      </c>
      <c r="B366" s="1" t="s">
        <v>12</v>
      </c>
      <c r="C366" s="1" t="s">
        <v>13</v>
      </c>
      <c r="D366" s="1" t="s">
        <v>14</v>
      </c>
      <c r="E366" s="1" t="s">
        <v>10</v>
      </c>
      <c r="F366" s="5">
        <v>3817.9999999999995</v>
      </c>
      <c r="G366" s="5">
        <v>15000</v>
      </c>
      <c r="H366" s="5">
        <f>IF($G366&lt;$F366,$L$1*$F366,0)</f>
        <v>0</v>
      </c>
      <c r="I366" s="1" t="s">
        <v>11</v>
      </c>
    </row>
    <row r="367" spans="1:9" x14ac:dyDescent="0.3">
      <c r="A367" s="2">
        <v>44531</v>
      </c>
      <c r="B367" s="1" t="s">
        <v>16</v>
      </c>
      <c r="C367" s="1" t="s">
        <v>17</v>
      </c>
      <c r="D367" s="1" t="s">
        <v>18</v>
      </c>
      <c r="E367" s="1" t="s">
        <v>10</v>
      </c>
      <c r="F367" s="5">
        <v>8683.1999999999989</v>
      </c>
      <c r="G367" s="5">
        <v>15000</v>
      </c>
      <c r="H367" s="5">
        <f>IF($G367&lt;$F367,$L$1*$F367,0)</f>
        <v>0</v>
      </c>
      <c r="I367" s="1" t="s">
        <v>15</v>
      </c>
    </row>
    <row r="368" spans="1:9" x14ac:dyDescent="0.3">
      <c r="A368" s="2">
        <v>44531</v>
      </c>
      <c r="B368" s="1" t="s">
        <v>7</v>
      </c>
      <c r="C368" s="1" t="s">
        <v>8</v>
      </c>
      <c r="D368" s="1" t="s">
        <v>9</v>
      </c>
      <c r="E368" s="1" t="s">
        <v>10</v>
      </c>
      <c r="F368" s="5">
        <v>11210</v>
      </c>
      <c r="G368" s="5">
        <v>15000</v>
      </c>
      <c r="H368" s="5">
        <f>IF($G368&lt;$F368,$L$1*$F368,0)</f>
        <v>0</v>
      </c>
      <c r="I368" s="1" t="s">
        <v>43</v>
      </c>
    </row>
    <row r="369" spans="1:9" x14ac:dyDescent="0.3">
      <c r="A369" s="2">
        <v>44531</v>
      </c>
      <c r="B369" s="1" t="s">
        <v>27</v>
      </c>
      <c r="C369" s="1" t="s">
        <v>28</v>
      </c>
      <c r="D369" s="1" t="s">
        <v>29</v>
      </c>
      <c r="E369" s="1" t="s">
        <v>10</v>
      </c>
      <c r="F369" s="5">
        <v>12765.2</v>
      </c>
      <c r="G369" s="5">
        <v>15000</v>
      </c>
      <c r="H369" s="5">
        <f>IF($G369&lt;$F369,$L$1*$F369,0)</f>
        <v>0</v>
      </c>
      <c r="I369" s="1" t="s">
        <v>43</v>
      </c>
    </row>
    <row r="370" spans="1:9" x14ac:dyDescent="0.3">
      <c r="A370" s="2">
        <v>44531</v>
      </c>
      <c r="B370" s="1" t="s">
        <v>12</v>
      </c>
      <c r="C370" s="1" t="s">
        <v>13</v>
      </c>
      <c r="D370" s="1" t="s">
        <v>14</v>
      </c>
      <c r="E370" s="1" t="s">
        <v>10</v>
      </c>
      <c r="F370" s="5">
        <v>15921.999999999998</v>
      </c>
      <c r="G370" s="5">
        <v>15000</v>
      </c>
      <c r="H370" s="5">
        <f>IF($G370&lt;$F370,$L$1*$F370,0)</f>
        <v>1592.1999999999998</v>
      </c>
      <c r="I370" s="1" t="s">
        <v>43</v>
      </c>
    </row>
    <row r="371" spans="1:9" x14ac:dyDescent="0.3">
      <c r="A371" s="2">
        <v>44531</v>
      </c>
      <c r="B371" s="1" t="s">
        <v>27</v>
      </c>
      <c r="C371" s="1" t="s">
        <v>28</v>
      </c>
      <c r="D371" s="1" t="s">
        <v>29</v>
      </c>
      <c r="E371" s="1" t="s">
        <v>10</v>
      </c>
      <c r="F371" s="5">
        <v>31970.799999999999</v>
      </c>
      <c r="G371" s="5">
        <v>15000</v>
      </c>
      <c r="H371" s="5">
        <f>IF($G371&lt;$F371,$L$1*$F371,0)</f>
        <v>3197.08</v>
      </c>
      <c r="I371" s="1" t="s">
        <v>11</v>
      </c>
    </row>
    <row r="372" spans="1:9" x14ac:dyDescent="0.3">
      <c r="A372" s="2">
        <v>44531</v>
      </c>
      <c r="B372" s="1" t="s">
        <v>7</v>
      </c>
      <c r="C372" s="1" t="s">
        <v>8</v>
      </c>
      <c r="D372" s="1" t="s">
        <v>9</v>
      </c>
      <c r="E372" s="1" t="s">
        <v>10</v>
      </c>
      <c r="F372" s="5">
        <v>41520</v>
      </c>
      <c r="G372" s="5">
        <v>15000</v>
      </c>
      <c r="H372" s="5">
        <f>IF($G372&lt;$F372,$L$1*$F372,0)</f>
        <v>4152</v>
      </c>
      <c r="I372" s="1" t="s">
        <v>11</v>
      </c>
    </row>
    <row r="373" spans="1:9" x14ac:dyDescent="0.3">
      <c r="A373" s="2">
        <v>44531</v>
      </c>
      <c r="B373" s="1" t="s">
        <v>7</v>
      </c>
      <c r="C373" s="1" t="s">
        <v>8</v>
      </c>
      <c r="D373" s="1" t="s">
        <v>9</v>
      </c>
      <c r="E373" s="1" t="s">
        <v>10</v>
      </c>
      <c r="F373" s="5">
        <v>45800.999999999993</v>
      </c>
      <c r="G373" s="5">
        <v>15000</v>
      </c>
      <c r="H373" s="5">
        <f>IF($G373&lt;$F373,$L$1*$F373,0)</f>
        <v>4580.0999999999995</v>
      </c>
      <c r="I373" s="1" t="s">
        <v>15</v>
      </c>
    </row>
    <row r="374" spans="1:9" x14ac:dyDescent="0.3">
      <c r="A374" s="2">
        <v>44531</v>
      </c>
      <c r="B374" s="1" t="s">
        <v>59</v>
      </c>
      <c r="C374" s="1" t="s">
        <v>60</v>
      </c>
      <c r="D374" s="1" t="s">
        <v>61</v>
      </c>
      <c r="E374" s="1" t="s">
        <v>33</v>
      </c>
      <c r="F374" s="5">
        <v>7721.5999999999995</v>
      </c>
      <c r="G374" s="5">
        <v>15000</v>
      </c>
      <c r="H374" s="5">
        <f>IF($G374&lt;$F374,$L$1*$F374,0)</f>
        <v>0</v>
      </c>
      <c r="I374" s="1" t="s">
        <v>11</v>
      </c>
    </row>
    <row r="375" spans="1:9" x14ac:dyDescent="0.3">
      <c r="A375" s="2">
        <v>44531</v>
      </c>
      <c r="B375" s="1" t="s">
        <v>40</v>
      </c>
      <c r="C375" s="1" t="s">
        <v>41</v>
      </c>
      <c r="D375" s="1" t="s">
        <v>42</v>
      </c>
      <c r="E375" s="1" t="s">
        <v>33</v>
      </c>
      <c r="F375" s="5">
        <v>8925.7000000000007</v>
      </c>
      <c r="G375" s="5">
        <v>15000</v>
      </c>
      <c r="H375" s="5">
        <f>IF($G375&lt;$F375,$L$1*$F375,0)</f>
        <v>0</v>
      </c>
      <c r="I375" s="1" t="s">
        <v>11</v>
      </c>
    </row>
    <row r="376" spans="1:9" x14ac:dyDescent="0.3">
      <c r="A376" s="2">
        <v>44531</v>
      </c>
      <c r="B376" s="1" t="s">
        <v>40</v>
      </c>
      <c r="C376" s="1" t="s">
        <v>41</v>
      </c>
      <c r="D376" s="1" t="s">
        <v>42</v>
      </c>
      <c r="E376" s="1" t="s">
        <v>33</v>
      </c>
      <c r="F376" s="5">
        <v>15802.6</v>
      </c>
      <c r="G376" s="5">
        <v>15000</v>
      </c>
      <c r="H376" s="5">
        <f>IF($G376&lt;$F376,$L$1*$F376,0)</f>
        <v>1580.2600000000002</v>
      </c>
      <c r="I376" s="1" t="s">
        <v>43</v>
      </c>
    </row>
    <row r="377" spans="1:9" x14ac:dyDescent="0.3">
      <c r="A377" s="2">
        <v>44531</v>
      </c>
      <c r="B377" s="1" t="s">
        <v>71</v>
      </c>
      <c r="C377" s="1" t="s">
        <v>72</v>
      </c>
      <c r="D377" s="1" t="s">
        <v>73</v>
      </c>
      <c r="E377" s="1" t="s">
        <v>33</v>
      </c>
      <c r="F377" s="5">
        <v>21103.3</v>
      </c>
      <c r="G377" s="5">
        <v>15000</v>
      </c>
      <c r="H377" s="5">
        <f>IF($G377&lt;$F377,$L$1*$F377,0)</f>
        <v>2110.33</v>
      </c>
      <c r="I377" s="1" t="s">
        <v>43</v>
      </c>
    </row>
    <row r="378" spans="1:9" x14ac:dyDescent="0.3">
      <c r="A378" s="2">
        <v>44531</v>
      </c>
      <c r="B378" s="1" t="s">
        <v>71</v>
      </c>
      <c r="C378" s="1" t="s">
        <v>72</v>
      </c>
      <c r="D378" s="1" t="s">
        <v>73</v>
      </c>
      <c r="E378" s="1" t="s">
        <v>33</v>
      </c>
      <c r="F378" s="5">
        <v>22351.100000000002</v>
      </c>
      <c r="G378" s="5">
        <v>15000</v>
      </c>
      <c r="H378" s="5">
        <f>IF($G378&lt;$F378,$L$1*$F378,0)</f>
        <v>2235.11</v>
      </c>
      <c r="I378" s="1" t="s">
        <v>43</v>
      </c>
    </row>
    <row r="379" spans="1:9" x14ac:dyDescent="0.3">
      <c r="A379" s="2">
        <v>44531</v>
      </c>
      <c r="B379" s="1" t="s">
        <v>40</v>
      </c>
      <c r="C379" s="1" t="s">
        <v>41</v>
      </c>
      <c r="D379" s="1" t="s">
        <v>42</v>
      </c>
      <c r="E379" s="1" t="s">
        <v>33</v>
      </c>
      <c r="F379" s="5">
        <v>43974</v>
      </c>
      <c r="G379" s="5">
        <v>15000</v>
      </c>
      <c r="H379" s="5">
        <f>IF($G379&lt;$F379,$L$1*$F379,0)</f>
        <v>4397.4000000000005</v>
      </c>
      <c r="I379" s="1" t="s">
        <v>11</v>
      </c>
    </row>
    <row r="380" spans="1:9" x14ac:dyDescent="0.3">
      <c r="A380" s="2">
        <v>44531</v>
      </c>
      <c r="B380" s="1" t="s">
        <v>34</v>
      </c>
      <c r="C380" s="1" t="s">
        <v>35</v>
      </c>
      <c r="D380" s="1" t="s">
        <v>36</v>
      </c>
      <c r="E380" s="1" t="s">
        <v>26</v>
      </c>
      <c r="F380" s="5">
        <v>8082.7999999999993</v>
      </c>
      <c r="G380" s="5">
        <v>15000</v>
      </c>
      <c r="H380" s="5">
        <f>IF($G380&lt;$F380,$L$1*$F380,0)</f>
        <v>0</v>
      </c>
      <c r="I380" s="1" t="s">
        <v>11</v>
      </c>
    </row>
    <row r="381" spans="1:9" x14ac:dyDescent="0.3">
      <c r="A381" s="2">
        <v>44531</v>
      </c>
      <c r="B381" s="1" t="s">
        <v>50</v>
      </c>
      <c r="C381" s="1" t="s">
        <v>51</v>
      </c>
      <c r="D381" s="1" t="s">
        <v>52</v>
      </c>
      <c r="E381" s="1" t="s">
        <v>26</v>
      </c>
      <c r="F381" s="5">
        <v>9826.4</v>
      </c>
      <c r="G381" s="5">
        <v>15000</v>
      </c>
      <c r="H381" s="5">
        <f>IF($G381&lt;$F381,$L$1*$F381,0)</f>
        <v>0</v>
      </c>
      <c r="I381" s="1" t="s">
        <v>43</v>
      </c>
    </row>
    <row r="382" spans="1:9" x14ac:dyDescent="0.3">
      <c r="A382" s="2">
        <v>44531</v>
      </c>
      <c r="B382" s="1" t="s">
        <v>56</v>
      </c>
      <c r="C382" s="1" t="s">
        <v>57</v>
      </c>
      <c r="D382" s="1" t="s">
        <v>58</v>
      </c>
      <c r="E382" s="1" t="s">
        <v>26</v>
      </c>
      <c r="F382" s="5">
        <v>12328</v>
      </c>
      <c r="G382" s="5">
        <v>15000</v>
      </c>
      <c r="H382" s="5">
        <f>IF($G382&lt;$F382,$L$1*$F382,0)</f>
        <v>0</v>
      </c>
      <c r="I382" s="1" t="s">
        <v>15</v>
      </c>
    </row>
    <row r="383" spans="1:9" x14ac:dyDescent="0.3">
      <c r="A383" s="2">
        <v>44531</v>
      </c>
      <c r="B383" s="1" t="s">
        <v>34</v>
      </c>
      <c r="C383" s="1" t="s">
        <v>35</v>
      </c>
      <c r="D383" s="1" t="s">
        <v>36</v>
      </c>
      <c r="E383" s="1" t="s">
        <v>26</v>
      </c>
      <c r="F383" s="5">
        <v>24544</v>
      </c>
      <c r="G383" s="5">
        <v>15000</v>
      </c>
      <c r="H383" s="5">
        <f>IF($G383&lt;$F383,$L$1*$F383,0)</f>
        <v>2454.4</v>
      </c>
      <c r="I383" s="1" t="s">
        <v>15</v>
      </c>
    </row>
    <row r="384" spans="1:9" x14ac:dyDescent="0.3">
      <c r="A384" s="2">
        <v>44531</v>
      </c>
      <c r="B384" s="1" t="s">
        <v>23</v>
      </c>
      <c r="C384" s="1" t="s">
        <v>24</v>
      </c>
      <c r="D384" s="1" t="s">
        <v>25</v>
      </c>
      <c r="E384" s="1" t="s">
        <v>26</v>
      </c>
      <c r="F384" s="5">
        <v>27350.400000000001</v>
      </c>
      <c r="G384" s="5">
        <v>15000</v>
      </c>
      <c r="H384" s="5">
        <f>IF($G384&lt;$F384,$L$1*$F384,0)</f>
        <v>2735.0400000000004</v>
      </c>
      <c r="I384" s="1" t="s">
        <v>43</v>
      </c>
    </row>
    <row r="385" spans="1:9" x14ac:dyDescent="0.3">
      <c r="A385" s="2">
        <v>44531</v>
      </c>
      <c r="B385" s="1" t="s">
        <v>47</v>
      </c>
      <c r="C385" s="1" t="s">
        <v>48</v>
      </c>
      <c r="D385" s="1" t="s">
        <v>49</v>
      </c>
      <c r="E385" s="1" t="s">
        <v>26</v>
      </c>
      <c r="F385" s="5">
        <v>28845</v>
      </c>
      <c r="G385" s="5">
        <v>15000</v>
      </c>
      <c r="H385" s="5">
        <f>IF($G385&lt;$F385,$L$1*$F385,0)</f>
        <v>2884.5</v>
      </c>
      <c r="I385" s="1" t="s">
        <v>15</v>
      </c>
    </row>
    <row r="386" spans="1:9" x14ac:dyDescent="0.3">
      <c r="A386" s="2">
        <v>44531</v>
      </c>
      <c r="B386" s="1" t="s">
        <v>23</v>
      </c>
      <c r="C386" s="1" t="s">
        <v>24</v>
      </c>
      <c r="D386" s="1" t="s">
        <v>25</v>
      </c>
      <c r="E386" s="1" t="s">
        <v>26</v>
      </c>
      <c r="F386" s="5">
        <v>43593.599999999999</v>
      </c>
      <c r="G386" s="5">
        <v>15000</v>
      </c>
      <c r="H386" s="5">
        <f>IF($G386&lt;$F386,$L$1*$F386,0)</f>
        <v>4359.3599999999997</v>
      </c>
      <c r="I386" s="1" t="s">
        <v>15</v>
      </c>
    </row>
    <row r="387" spans="1:9" x14ac:dyDescent="0.3">
      <c r="A387" s="2">
        <v>44531</v>
      </c>
      <c r="B387" s="1" t="s">
        <v>65</v>
      </c>
      <c r="C387" s="1" t="s">
        <v>66</v>
      </c>
      <c r="D387" s="1" t="s">
        <v>67</v>
      </c>
      <c r="E387" s="1" t="s">
        <v>22</v>
      </c>
      <c r="F387" s="5">
        <v>7009.2000000000007</v>
      </c>
      <c r="G387" s="5">
        <v>15000</v>
      </c>
      <c r="H387" s="5">
        <f>IF($G387&lt;$F387,$L$1*$F387,0)</f>
        <v>0</v>
      </c>
      <c r="I387" s="1" t="s">
        <v>15</v>
      </c>
    </row>
    <row r="388" spans="1:9" x14ac:dyDescent="0.3">
      <c r="A388" s="2">
        <v>44531</v>
      </c>
      <c r="B388" s="1" t="s">
        <v>53</v>
      </c>
      <c r="C388" s="1" t="s">
        <v>54</v>
      </c>
      <c r="D388" s="1" t="s">
        <v>55</v>
      </c>
      <c r="E388" s="1" t="s">
        <v>22</v>
      </c>
      <c r="F388" s="5">
        <v>7088.9</v>
      </c>
      <c r="G388" s="5">
        <v>15000</v>
      </c>
      <c r="H388" s="5">
        <f>IF($G388&lt;$F388,$L$1*$F388,0)</f>
        <v>0</v>
      </c>
      <c r="I388" s="1" t="s">
        <v>11</v>
      </c>
    </row>
    <row r="389" spans="1:9" x14ac:dyDescent="0.3">
      <c r="A389" s="2">
        <v>44531</v>
      </c>
      <c r="B389" s="1" t="s">
        <v>65</v>
      </c>
      <c r="C389" s="1" t="s">
        <v>66</v>
      </c>
      <c r="D389" s="1" t="s">
        <v>67</v>
      </c>
      <c r="E389" s="1" t="s">
        <v>22</v>
      </c>
      <c r="F389" s="5">
        <v>8095.5</v>
      </c>
      <c r="G389" s="5">
        <v>15000</v>
      </c>
      <c r="H389" s="5">
        <f>IF($G389&lt;$F389,$L$1*$F389,0)</f>
        <v>0</v>
      </c>
      <c r="I389" s="1" t="s">
        <v>11</v>
      </c>
    </row>
    <row r="390" spans="1:9" x14ac:dyDescent="0.3">
      <c r="A390" s="2">
        <v>44531</v>
      </c>
      <c r="B390" s="1" t="s">
        <v>19</v>
      </c>
      <c r="C390" s="1" t="s">
        <v>20</v>
      </c>
      <c r="D390" s="1" t="s">
        <v>21</v>
      </c>
      <c r="E390" s="1" t="s">
        <v>22</v>
      </c>
      <c r="F390" s="5">
        <v>8914.5</v>
      </c>
      <c r="G390" s="5">
        <v>15000</v>
      </c>
      <c r="H390" s="5">
        <f>IF($G390&lt;$F390,$L$1*$F390,0)</f>
        <v>0</v>
      </c>
      <c r="I390" s="1" t="s">
        <v>11</v>
      </c>
    </row>
    <row r="391" spans="1:9" x14ac:dyDescent="0.3">
      <c r="A391" s="3" t="s">
        <v>77</v>
      </c>
      <c r="B391" s="1" t="s">
        <v>20</v>
      </c>
      <c r="C391" s="1"/>
      <c r="D391" s="1"/>
      <c r="E391" s="1" t="s">
        <v>22</v>
      </c>
      <c r="F391" s="5">
        <v>1171.6500000000001</v>
      </c>
      <c r="G391" s="5">
        <v>15000</v>
      </c>
      <c r="H391" s="5">
        <f>IF($G391&lt;$F391,$L$1*$F391,0)</f>
        <v>0</v>
      </c>
      <c r="I391" s="1" t="s">
        <v>11</v>
      </c>
    </row>
    <row r="392" spans="1:9" x14ac:dyDescent="0.3">
      <c r="A392" s="3" t="s">
        <v>77</v>
      </c>
      <c r="B392" s="1" t="s">
        <v>54</v>
      </c>
      <c r="C392" s="1"/>
      <c r="D392" s="1"/>
      <c r="E392" s="1" t="s">
        <v>22</v>
      </c>
      <c r="F392" s="5">
        <v>1696.8</v>
      </c>
      <c r="G392" s="5">
        <v>15000</v>
      </c>
      <c r="H392" s="5">
        <f>IF($G392&lt;$F392,$L$1*$F392,0)</f>
        <v>0</v>
      </c>
      <c r="I392" s="1" t="s">
        <v>43</v>
      </c>
    </row>
    <row r="393" spans="1:9" x14ac:dyDescent="0.3">
      <c r="A393" s="3" t="s">
        <v>77</v>
      </c>
      <c r="B393" s="1" t="s">
        <v>54</v>
      </c>
      <c r="C393" s="1"/>
      <c r="D393" s="1"/>
      <c r="E393" s="1" t="s">
        <v>22</v>
      </c>
      <c r="F393" s="5">
        <v>569.64</v>
      </c>
      <c r="G393" s="5">
        <v>15000</v>
      </c>
      <c r="H393" s="5">
        <f>IF($G393&lt;$F393,$L$1*$F393,0)</f>
        <v>0</v>
      </c>
      <c r="I393" s="1" t="s">
        <v>11</v>
      </c>
    </row>
    <row r="394" spans="1:9" x14ac:dyDescent="0.3">
      <c r="A394" s="3" t="s">
        <v>77</v>
      </c>
      <c r="B394" s="1" t="s">
        <v>54</v>
      </c>
      <c r="C394" s="1"/>
      <c r="D394" s="1"/>
      <c r="E394" s="1" t="s">
        <v>22</v>
      </c>
      <c r="F394" s="5">
        <v>1818.84</v>
      </c>
      <c r="G394" s="5">
        <v>15000</v>
      </c>
      <c r="H394" s="5">
        <f>IF($G394&lt;$F394,$L$1*$F394,0)</f>
        <v>0</v>
      </c>
      <c r="I394" s="1" t="s">
        <v>15</v>
      </c>
    </row>
    <row r="395" spans="1:9" x14ac:dyDescent="0.3">
      <c r="A395" s="3" t="s">
        <v>77</v>
      </c>
      <c r="B395" s="1" t="s">
        <v>45</v>
      </c>
      <c r="C395" s="1"/>
      <c r="D395" s="1"/>
      <c r="E395" s="1" t="s">
        <v>22</v>
      </c>
      <c r="F395" s="5">
        <v>1799.35</v>
      </c>
      <c r="G395" s="5">
        <v>15000</v>
      </c>
      <c r="H395" s="5">
        <f>IF($G395&lt;$F395,$L$1*$F395,0)</f>
        <v>0</v>
      </c>
      <c r="I395" s="1" t="s">
        <v>11</v>
      </c>
    </row>
    <row r="396" spans="1:9" x14ac:dyDescent="0.3">
      <c r="A396" s="3" t="s">
        <v>77</v>
      </c>
      <c r="B396" s="1" t="s">
        <v>20</v>
      </c>
      <c r="C396" s="1"/>
      <c r="D396" s="1"/>
      <c r="E396" s="1" t="s">
        <v>22</v>
      </c>
      <c r="F396" s="5">
        <v>1649.94</v>
      </c>
      <c r="G396" s="5">
        <v>15000</v>
      </c>
      <c r="H396" s="5">
        <f>IF($G396&lt;$F396,$L$1*$F396,0)</f>
        <v>0</v>
      </c>
      <c r="I396" s="1" t="s">
        <v>15</v>
      </c>
    </row>
    <row r="397" spans="1:9" x14ac:dyDescent="0.3">
      <c r="A397" s="3" t="s">
        <v>77</v>
      </c>
      <c r="B397" s="1" t="s">
        <v>66</v>
      </c>
      <c r="C397" s="1"/>
      <c r="D397" s="1"/>
      <c r="E397" s="1" t="s">
        <v>22</v>
      </c>
      <c r="F397" s="5">
        <v>1441.6</v>
      </c>
      <c r="G397" s="5">
        <v>15000</v>
      </c>
      <c r="H397" s="5">
        <f>IF($G397&lt;$F397,$L$1*$F397,0)</f>
        <v>0</v>
      </c>
      <c r="I397" s="1" t="s">
        <v>43</v>
      </c>
    </row>
    <row r="398" spans="1:9" x14ac:dyDescent="0.3">
      <c r="A398" s="3" t="s">
        <v>81</v>
      </c>
      <c r="B398" s="1" t="s">
        <v>45</v>
      </c>
      <c r="C398" s="1"/>
      <c r="D398" s="1"/>
      <c r="E398" s="1" t="s">
        <v>22</v>
      </c>
      <c r="F398" s="5">
        <v>376.05</v>
      </c>
      <c r="G398" s="5">
        <v>15000</v>
      </c>
      <c r="H398" s="5">
        <f>IF($G398&lt;$F398,$L$1*$F398,0)</f>
        <v>0</v>
      </c>
      <c r="I398" s="1" t="s">
        <v>11</v>
      </c>
    </row>
    <row r="399" spans="1:9" x14ac:dyDescent="0.3">
      <c r="A399" s="3" t="s">
        <v>81</v>
      </c>
      <c r="B399" s="1" t="s">
        <v>54</v>
      </c>
      <c r="C399" s="1"/>
      <c r="D399" s="1"/>
      <c r="E399" s="1" t="s">
        <v>22</v>
      </c>
      <c r="F399" s="5">
        <v>3608.81</v>
      </c>
      <c r="G399" s="5">
        <v>15000</v>
      </c>
      <c r="H399" s="5">
        <f>IF($G399&lt;$F399,$L$1*$F399,0)</f>
        <v>0</v>
      </c>
      <c r="I399" s="1" t="s">
        <v>43</v>
      </c>
    </row>
    <row r="400" spans="1:9" x14ac:dyDescent="0.3">
      <c r="A400" s="3" t="s">
        <v>81</v>
      </c>
      <c r="B400" s="1" t="s">
        <v>45</v>
      </c>
      <c r="C400" s="1"/>
      <c r="D400" s="1"/>
      <c r="E400" s="1" t="s">
        <v>22</v>
      </c>
      <c r="F400" s="5">
        <v>969.76</v>
      </c>
      <c r="G400" s="5">
        <v>15000</v>
      </c>
      <c r="H400" s="5">
        <f>IF($G400&lt;$F400,$L$1*$F400,0)</f>
        <v>0</v>
      </c>
      <c r="I400" s="1" t="s">
        <v>15</v>
      </c>
    </row>
    <row r="401" spans="1:9" x14ac:dyDescent="0.3">
      <c r="A401" s="3" t="s">
        <v>81</v>
      </c>
      <c r="B401" s="1" t="s">
        <v>54</v>
      </c>
      <c r="C401" s="1"/>
      <c r="D401" s="1"/>
      <c r="E401" s="1" t="s">
        <v>22</v>
      </c>
      <c r="F401" s="5">
        <v>2247.79</v>
      </c>
      <c r="G401" s="5">
        <v>15000</v>
      </c>
      <c r="H401" s="5">
        <f>IF($G401&lt;$F401,$L$1*$F401,0)</f>
        <v>0</v>
      </c>
      <c r="I401" s="1" t="s">
        <v>15</v>
      </c>
    </row>
    <row r="402" spans="1:9" x14ac:dyDescent="0.3">
      <c r="A402" s="3" t="s">
        <v>81</v>
      </c>
      <c r="B402" s="1" t="s">
        <v>45</v>
      </c>
      <c r="C402" s="1"/>
      <c r="D402" s="1"/>
      <c r="E402" s="1" t="s">
        <v>22</v>
      </c>
      <c r="F402" s="5">
        <v>432.28000000000003</v>
      </c>
      <c r="G402" s="5">
        <v>15000</v>
      </c>
      <c r="H402" s="5">
        <f>IF($G402&lt;$F402,$L$1*$F402,0)</f>
        <v>0</v>
      </c>
      <c r="I402" s="1" t="s">
        <v>43</v>
      </c>
    </row>
    <row r="403" spans="1:9" x14ac:dyDescent="0.3">
      <c r="A403" s="3" t="s">
        <v>81</v>
      </c>
      <c r="B403" s="1" t="s">
        <v>20</v>
      </c>
      <c r="C403" s="1"/>
      <c r="D403" s="1"/>
      <c r="E403" s="1" t="s">
        <v>22</v>
      </c>
      <c r="F403" s="5">
        <v>4338.8100000000004</v>
      </c>
      <c r="G403" s="5">
        <v>15000</v>
      </c>
      <c r="H403" s="5">
        <f>IF($G403&lt;$F403,$L$1*$F403,0)</f>
        <v>0</v>
      </c>
      <c r="I403" s="1" t="s">
        <v>15</v>
      </c>
    </row>
    <row r="404" spans="1:9" x14ac:dyDescent="0.3">
      <c r="A404" s="3" t="s">
        <v>81</v>
      </c>
      <c r="B404" s="1" t="s">
        <v>66</v>
      </c>
      <c r="C404" s="1"/>
      <c r="D404" s="1"/>
      <c r="E404" s="1" t="s">
        <v>22</v>
      </c>
      <c r="F404" s="5">
        <v>1567.02</v>
      </c>
      <c r="G404" s="5">
        <v>15000</v>
      </c>
      <c r="H404" s="5">
        <f>IF($G404&lt;$F404,$L$1*$F404,0)</f>
        <v>0</v>
      </c>
      <c r="I404" s="1" t="s">
        <v>43</v>
      </c>
    </row>
    <row r="405" spans="1:9" x14ac:dyDescent="0.3">
      <c r="A405" s="3" t="s">
        <v>81</v>
      </c>
      <c r="B405" s="1" t="s">
        <v>45</v>
      </c>
      <c r="C405" s="1"/>
      <c r="D405" s="1"/>
      <c r="E405" s="1" t="s">
        <v>22</v>
      </c>
      <c r="F405" s="5">
        <v>1039.1699999999998</v>
      </c>
      <c r="G405" s="5">
        <v>15000</v>
      </c>
      <c r="H405" s="5">
        <f>IF($G405&lt;$F405,$L$1*$F405,0)</f>
        <v>0</v>
      </c>
      <c r="I405" s="1" t="s">
        <v>43</v>
      </c>
    </row>
    <row r="406" spans="1:9" x14ac:dyDescent="0.3">
      <c r="A406" s="3" t="s">
        <v>85</v>
      </c>
      <c r="B406" s="1" t="s">
        <v>66</v>
      </c>
      <c r="C406" s="1"/>
      <c r="D406" s="1"/>
      <c r="E406" s="1" t="s">
        <v>22</v>
      </c>
      <c r="F406" s="5">
        <v>700.92000000000007</v>
      </c>
      <c r="G406" s="5">
        <v>15000</v>
      </c>
      <c r="H406" s="5">
        <f>IF($G406&lt;$F406,$L$1*$F406,0)</f>
        <v>0</v>
      </c>
      <c r="I406" s="1" t="s">
        <v>15</v>
      </c>
    </row>
    <row r="407" spans="1:9" x14ac:dyDescent="0.3">
      <c r="A407" s="3" t="s">
        <v>85</v>
      </c>
      <c r="B407" s="1" t="s">
        <v>20</v>
      </c>
      <c r="C407" s="1"/>
      <c r="D407" s="1"/>
      <c r="E407" s="1" t="s">
        <v>22</v>
      </c>
      <c r="F407" s="5">
        <v>891.44999999999993</v>
      </c>
      <c r="G407" s="5">
        <v>15000</v>
      </c>
      <c r="H407" s="5">
        <f>IF($G407&lt;$F407,$L$1*$F407,0)</f>
        <v>0</v>
      </c>
      <c r="I407" s="1" t="s">
        <v>11</v>
      </c>
    </row>
    <row r="408" spans="1:9" x14ac:dyDescent="0.3">
      <c r="A408" s="3" t="s">
        <v>85</v>
      </c>
      <c r="B408" s="1" t="s">
        <v>54</v>
      </c>
      <c r="C408" s="1"/>
      <c r="D408" s="1"/>
      <c r="E408" s="1" t="s">
        <v>22</v>
      </c>
      <c r="F408" s="5">
        <v>708.89</v>
      </c>
      <c r="G408" s="5">
        <v>15000</v>
      </c>
      <c r="H408" s="5">
        <f>IF($G408&lt;$F408,$L$1*$F408,0)</f>
        <v>0</v>
      </c>
      <c r="I408" s="1" t="s">
        <v>11</v>
      </c>
    </row>
    <row r="409" spans="1:9" x14ac:dyDescent="0.3">
      <c r="A409" s="3" t="s">
        <v>85</v>
      </c>
      <c r="B409" s="1" t="s">
        <v>66</v>
      </c>
      <c r="C409" s="1"/>
      <c r="D409" s="1"/>
      <c r="E409" s="1" t="s">
        <v>22</v>
      </c>
      <c r="F409" s="5">
        <v>809.55</v>
      </c>
      <c r="G409" s="5">
        <v>15000</v>
      </c>
      <c r="H409" s="5">
        <f>IF($G409&lt;$F409,$L$1*$F409,0)</f>
        <v>0</v>
      </c>
      <c r="I409" s="1" t="s">
        <v>11</v>
      </c>
    </row>
    <row r="410" spans="1:9" x14ac:dyDescent="0.3">
      <c r="A410" s="3" t="s">
        <v>75</v>
      </c>
      <c r="B410" s="1" t="s">
        <v>20</v>
      </c>
      <c r="C410" s="1"/>
      <c r="D410" s="1"/>
      <c r="E410" s="1" t="s">
        <v>22</v>
      </c>
      <c r="F410" s="5">
        <v>734.32</v>
      </c>
      <c r="G410" s="5">
        <v>15000</v>
      </c>
      <c r="H410" s="5">
        <f>IF($G410&lt;$F410,$L$1*$F410,0)</f>
        <v>0</v>
      </c>
      <c r="I410" s="1" t="s">
        <v>15</v>
      </c>
    </row>
    <row r="411" spans="1:9" x14ac:dyDescent="0.3">
      <c r="A411" s="3" t="s">
        <v>75</v>
      </c>
      <c r="B411" s="1" t="s">
        <v>20</v>
      </c>
      <c r="C411" s="1"/>
      <c r="D411" s="1"/>
      <c r="E411" s="1" t="s">
        <v>22</v>
      </c>
      <c r="F411" s="5">
        <v>2839.55</v>
      </c>
      <c r="G411" s="5">
        <v>15000</v>
      </c>
      <c r="H411" s="5">
        <f>IF($G411&lt;$F411,$L$1*$F411,0)</f>
        <v>0</v>
      </c>
      <c r="I411" s="1" t="s">
        <v>43</v>
      </c>
    </row>
    <row r="412" spans="1:9" x14ac:dyDescent="0.3">
      <c r="A412" s="3" t="s">
        <v>75</v>
      </c>
      <c r="B412" s="1" t="s">
        <v>20</v>
      </c>
      <c r="C412" s="1"/>
      <c r="D412" s="1"/>
      <c r="E412" s="1" t="s">
        <v>22</v>
      </c>
      <c r="F412" s="5">
        <v>453.09999999999997</v>
      </c>
      <c r="G412" s="5">
        <v>15000</v>
      </c>
      <c r="H412" s="5">
        <f>IF($G412&lt;$F412,$L$1*$F412,0)</f>
        <v>0</v>
      </c>
      <c r="I412" s="1" t="s">
        <v>43</v>
      </c>
    </row>
    <row r="413" spans="1:9" x14ac:dyDescent="0.3">
      <c r="A413" s="3" t="s">
        <v>75</v>
      </c>
      <c r="B413" s="1" t="s">
        <v>38</v>
      </c>
      <c r="C413" s="1"/>
      <c r="D413" s="1"/>
      <c r="E413" s="1" t="s">
        <v>22</v>
      </c>
      <c r="F413" s="5">
        <v>1774.8</v>
      </c>
      <c r="G413" s="5">
        <v>15000</v>
      </c>
      <c r="H413" s="5">
        <f>IF($G413&lt;$F413,$L$1*$F413,0)</f>
        <v>0</v>
      </c>
      <c r="I413" s="1" t="s">
        <v>11</v>
      </c>
    </row>
    <row r="414" spans="1:9" x14ac:dyDescent="0.3">
      <c r="A414" s="3" t="s">
        <v>75</v>
      </c>
      <c r="B414" s="1" t="s">
        <v>20</v>
      </c>
      <c r="C414" s="1"/>
      <c r="D414" s="1"/>
      <c r="E414" s="1" t="s">
        <v>22</v>
      </c>
      <c r="F414" s="5">
        <v>735.66</v>
      </c>
      <c r="G414" s="5">
        <v>15000</v>
      </c>
      <c r="H414" s="5">
        <f>IF($G414&lt;$F414,$L$1*$F414,0)</f>
        <v>0</v>
      </c>
      <c r="I414" s="1" t="s">
        <v>11</v>
      </c>
    </row>
    <row r="415" spans="1:9" x14ac:dyDescent="0.3">
      <c r="A415" s="3" t="s">
        <v>75</v>
      </c>
      <c r="B415" s="1" t="s">
        <v>38</v>
      </c>
      <c r="C415" s="1"/>
      <c r="D415" s="1"/>
      <c r="E415" s="1" t="s">
        <v>22</v>
      </c>
      <c r="F415" s="5">
        <v>675.18</v>
      </c>
      <c r="G415" s="5">
        <v>15000</v>
      </c>
      <c r="H415" s="5">
        <f>IF($G415&lt;$F415,$L$1*$F415,0)</f>
        <v>0</v>
      </c>
      <c r="I415" s="1" t="s">
        <v>15</v>
      </c>
    </row>
    <row r="416" spans="1:9" x14ac:dyDescent="0.3">
      <c r="A416" s="3" t="s">
        <v>75</v>
      </c>
      <c r="B416" s="1" t="s">
        <v>45</v>
      </c>
      <c r="C416" s="1"/>
      <c r="D416" s="1"/>
      <c r="E416" s="1" t="s">
        <v>22</v>
      </c>
      <c r="F416" s="5">
        <v>4142.95</v>
      </c>
      <c r="G416" s="5">
        <v>15000</v>
      </c>
      <c r="H416" s="5">
        <f>IF($G416&lt;$F416,$L$1*$F416,0)</f>
        <v>0</v>
      </c>
      <c r="I416" s="1" t="s">
        <v>15</v>
      </c>
    </row>
    <row r="417" spans="1:9" x14ac:dyDescent="0.3">
      <c r="A417" s="3" t="s">
        <v>74</v>
      </c>
      <c r="B417" s="1" t="s">
        <v>66</v>
      </c>
      <c r="C417" s="1"/>
      <c r="D417" s="1"/>
      <c r="E417" s="1" t="s">
        <v>22</v>
      </c>
      <c r="F417" s="5">
        <v>3637.21</v>
      </c>
      <c r="G417" s="5">
        <v>15000</v>
      </c>
      <c r="H417" s="5">
        <f>IF($G417&lt;$F417,$L$1*$F417,0)</f>
        <v>0</v>
      </c>
      <c r="I417" s="1" t="s">
        <v>11</v>
      </c>
    </row>
    <row r="418" spans="1:9" x14ac:dyDescent="0.3">
      <c r="A418" s="3" t="s">
        <v>74</v>
      </c>
      <c r="B418" s="1" t="s">
        <v>45</v>
      </c>
      <c r="C418" s="1"/>
      <c r="D418" s="1"/>
      <c r="E418" s="1" t="s">
        <v>22</v>
      </c>
      <c r="F418" s="5">
        <v>3918.6</v>
      </c>
      <c r="G418" s="5">
        <v>15000</v>
      </c>
      <c r="H418" s="5">
        <f>IF($G418&lt;$F418,$L$1*$F418,0)</f>
        <v>0</v>
      </c>
      <c r="I418" s="1" t="s">
        <v>15</v>
      </c>
    </row>
    <row r="419" spans="1:9" x14ac:dyDescent="0.3">
      <c r="A419" s="3" t="s">
        <v>74</v>
      </c>
      <c r="B419" s="1" t="s">
        <v>20</v>
      </c>
      <c r="C419" s="1"/>
      <c r="D419" s="1"/>
      <c r="E419" s="1" t="s">
        <v>22</v>
      </c>
      <c r="F419" s="5">
        <v>694.54</v>
      </c>
      <c r="G419" s="5">
        <v>15000</v>
      </c>
      <c r="H419" s="5">
        <f>IF($G419&lt;$F419,$L$1*$F419,0)</f>
        <v>0</v>
      </c>
      <c r="I419" s="1" t="s">
        <v>43</v>
      </c>
    </row>
    <row r="420" spans="1:9" x14ac:dyDescent="0.3">
      <c r="A420" s="3" t="s">
        <v>74</v>
      </c>
      <c r="B420" s="1" t="s">
        <v>66</v>
      </c>
      <c r="C420" s="1"/>
      <c r="D420" s="1"/>
      <c r="E420" s="1" t="s">
        <v>22</v>
      </c>
      <c r="F420" s="5">
        <v>3112.72</v>
      </c>
      <c r="G420" s="5">
        <v>15000</v>
      </c>
      <c r="H420" s="5">
        <f>IF($G420&lt;$F420,$L$1*$F420,0)</f>
        <v>0</v>
      </c>
      <c r="I420" s="1" t="s">
        <v>43</v>
      </c>
    </row>
    <row r="421" spans="1:9" x14ac:dyDescent="0.3">
      <c r="A421" s="3" t="s">
        <v>74</v>
      </c>
      <c r="B421" s="1" t="s">
        <v>20</v>
      </c>
      <c r="C421" s="1"/>
      <c r="D421" s="1"/>
      <c r="E421" s="1" t="s">
        <v>22</v>
      </c>
      <c r="F421" s="5">
        <v>1001.92</v>
      </c>
      <c r="G421" s="5">
        <v>15000</v>
      </c>
      <c r="H421" s="5">
        <f>IF($G421&lt;$F421,$L$1*$F421,0)</f>
        <v>0</v>
      </c>
      <c r="I421" s="1" t="s">
        <v>43</v>
      </c>
    </row>
    <row r="422" spans="1:9" x14ac:dyDescent="0.3">
      <c r="A422" s="3" t="s">
        <v>74</v>
      </c>
      <c r="B422" s="1" t="s">
        <v>54</v>
      </c>
      <c r="C422" s="1"/>
      <c r="D422" s="1"/>
      <c r="E422" s="1" t="s">
        <v>22</v>
      </c>
      <c r="F422" s="5">
        <v>1638.5600000000002</v>
      </c>
      <c r="G422" s="5">
        <v>15000</v>
      </c>
      <c r="H422" s="5">
        <f>IF($G422&lt;$F422,$L$1*$F422,0)</f>
        <v>0</v>
      </c>
      <c r="I422" s="1" t="s">
        <v>11</v>
      </c>
    </row>
    <row r="423" spans="1:9" x14ac:dyDescent="0.3">
      <c r="A423" s="3" t="s">
        <v>74</v>
      </c>
      <c r="B423" s="1" t="s">
        <v>45</v>
      </c>
      <c r="C423" s="1"/>
      <c r="D423" s="1"/>
      <c r="E423" s="1" t="s">
        <v>22</v>
      </c>
      <c r="F423" s="5">
        <v>1910.8</v>
      </c>
      <c r="G423" s="5">
        <v>15000</v>
      </c>
      <c r="H423" s="5">
        <f>IF($G423&lt;$F423,$L$1*$F423,0)</f>
        <v>0</v>
      </c>
      <c r="I423" s="1" t="s">
        <v>15</v>
      </c>
    </row>
    <row r="424" spans="1:9" x14ac:dyDescent="0.3">
      <c r="A424" s="3" t="s">
        <v>74</v>
      </c>
      <c r="B424" s="1" t="s">
        <v>20</v>
      </c>
      <c r="C424" s="1"/>
      <c r="D424" s="1"/>
      <c r="E424" s="1" t="s">
        <v>22</v>
      </c>
      <c r="F424" s="5">
        <v>765.82</v>
      </c>
      <c r="G424" s="5">
        <v>15000</v>
      </c>
      <c r="H424" s="5">
        <f>IF($G424&lt;$F424,$L$1*$F424,0)</f>
        <v>0</v>
      </c>
      <c r="I424" s="1" t="s">
        <v>43</v>
      </c>
    </row>
    <row r="425" spans="1:9" x14ac:dyDescent="0.3">
      <c r="A425" s="3" t="s">
        <v>74</v>
      </c>
      <c r="B425" s="1" t="s">
        <v>45</v>
      </c>
      <c r="C425" s="1"/>
      <c r="D425" s="1"/>
      <c r="E425" s="1" t="s">
        <v>22</v>
      </c>
      <c r="F425" s="5">
        <v>765.8599999999999</v>
      </c>
      <c r="G425" s="5">
        <v>15000</v>
      </c>
      <c r="H425" s="5">
        <f>IF($G425&lt;$F425,$L$1*$F425,0)</f>
        <v>0</v>
      </c>
      <c r="I425" s="1" t="s">
        <v>15</v>
      </c>
    </row>
    <row r="426" spans="1:9" x14ac:dyDescent="0.3">
      <c r="A426" s="3" t="s">
        <v>74</v>
      </c>
      <c r="B426" s="1" t="s">
        <v>66</v>
      </c>
      <c r="C426" s="1"/>
      <c r="D426" s="1"/>
      <c r="E426" s="1" t="s">
        <v>22</v>
      </c>
      <c r="F426" s="5">
        <v>4671.5999999999995</v>
      </c>
      <c r="G426" s="5">
        <v>15000</v>
      </c>
      <c r="H426" s="5">
        <f>IF($G426&lt;$F426,$L$1*$F426,0)</f>
        <v>0</v>
      </c>
      <c r="I426" s="1" t="s">
        <v>11</v>
      </c>
    </row>
    <row r="427" spans="1:9" x14ac:dyDescent="0.3">
      <c r="A427" s="3" t="s">
        <v>74</v>
      </c>
      <c r="B427" s="1" t="s">
        <v>20</v>
      </c>
      <c r="C427" s="1"/>
      <c r="D427" s="1"/>
      <c r="E427" s="1" t="s">
        <v>22</v>
      </c>
      <c r="F427" s="5">
        <v>1945.6</v>
      </c>
      <c r="G427" s="5">
        <v>15000</v>
      </c>
      <c r="H427" s="5">
        <f>IF($G427&lt;$F427,$L$1*$F427,0)</f>
        <v>0</v>
      </c>
      <c r="I427" s="1" t="s">
        <v>11</v>
      </c>
    </row>
    <row r="428" spans="1:9" x14ac:dyDescent="0.3">
      <c r="A428" s="3" t="s">
        <v>74</v>
      </c>
      <c r="B428" s="1" t="s">
        <v>45</v>
      </c>
      <c r="C428" s="1"/>
      <c r="D428" s="1"/>
      <c r="E428" s="1" t="s">
        <v>22</v>
      </c>
      <c r="F428" s="5">
        <v>1017.6</v>
      </c>
      <c r="G428" s="5">
        <v>15000</v>
      </c>
      <c r="H428" s="5">
        <f>IF($G428&lt;$F428,$L$1*$F428,0)</f>
        <v>0</v>
      </c>
      <c r="I428" s="1" t="s">
        <v>15</v>
      </c>
    </row>
    <row r="429" spans="1:9" x14ac:dyDescent="0.3">
      <c r="A429" s="3" t="s">
        <v>74</v>
      </c>
      <c r="B429" s="1" t="s">
        <v>54</v>
      </c>
      <c r="C429" s="1"/>
      <c r="D429" s="1"/>
      <c r="E429" s="1" t="s">
        <v>22</v>
      </c>
      <c r="F429" s="5">
        <v>909.86</v>
      </c>
      <c r="G429" s="5">
        <v>15000</v>
      </c>
      <c r="H429" s="5">
        <f>IF($G429&lt;$F429,$L$1*$F429,0)</f>
        <v>0</v>
      </c>
      <c r="I429" s="1" t="s">
        <v>43</v>
      </c>
    </row>
    <row r="430" spans="1:9" x14ac:dyDescent="0.3">
      <c r="A430" s="3" t="s">
        <v>80</v>
      </c>
      <c r="B430" s="1" t="s">
        <v>54</v>
      </c>
      <c r="C430" s="1"/>
      <c r="D430" s="1"/>
      <c r="E430" s="1" t="s">
        <v>22</v>
      </c>
      <c r="F430" s="5">
        <v>533.28</v>
      </c>
      <c r="G430" s="5">
        <v>15000</v>
      </c>
      <c r="H430" s="5">
        <f>IF($G430&lt;$F430,$L$1*$F430,0)</f>
        <v>0</v>
      </c>
      <c r="I430" s="1" t="s">
        <v>15</v>
      </c>
    </row>
    <row r="431" spans="1:9" x14ac:dyDescent="0.3">
      <c r="A431" s="3" t="s">
        <v>80</v>
      </c>
      <c r="B431" s="1" t="s">
        <v>38</v>
      </c>
      <c r="C431" s="1"/>
      <c r="D431" s="1"/>
      <c r="E431" s="1" t="s">
        <v>22</v>
      </c>
      <c r="F431" s="5">
        <v>346.5</v>
      </c>
      <c r="G431" s="5">
        <v>15000</v>
      </c>
      <c r="H431" s="5">
        <f>IF($G431&lt;$F431,$L$1*$F431,0)</f>
        <v>0</v>
      </c>
      <c r="I431" s="1" t="s">
        <v>15</v>
      </c>
    </row>
    <row r="432" spans="1:9" x14ac:dyDescent="0.3">
      <c r="A432" s="3" t="s">
        <v>80</v>
      </c>
      <c r="B432" s="1" t="s">
        <v>45</v>
      </c>
      <c r="C432" s="1"/>
      <c r="D432" s="1"/>
      <c r="E432" s="1" t="s">
        <v>22</v>
      </c>
      <c r="F432" s="5">
        <v>806.56</v>
      </c>
      <c r="G432" s="5">
        <v>15000</v>
      </c>
      <c r="H432" s="5">
        <f>IF($G432&lt;$F432,$L$1*$F432,0)</f>
        <v>0</v>
      </c>
      <c r="I432" s="1" t="s">
        <v>43</v>
      </c>
    </row>
    <row r="433" spans="1:9" x14ac:dyDescent="0.3">
      <c r="A433" s="3" t="s">
        <v>80</v>
      </c>
      <c r="B433" s="1" t="s">
        <v>45</v>
      </c>
      <c r="C433" s="1"/>
      <c r="D433" s="1"/>
      <c r="E433" s="1" t="s">
        <v>22</v>
      </c>
      <c r="F433" s="5">
        <v>1154.3</v>
      </c>
      <c r="G433" s="5">
        <v>15000</v>
      </c>
      <c r="H433" s="5">
        <f>IF($G433&lt;$F433,$L$1*$F433,0)</f>
        <v>0</v>
      </c>
      <c r="I433" s="1" t="s">
        <v>11</v>
      </c>
    </row>
    <row r="434" spans="1:9" x14ac:dyDescent="0.3">
      <c r="A434" s="3" t="s">
        <v>80</v>
      </c>
      <c r="B434" s="1" t="s">
        <v>66</v>
      </c>
      <c r="C434" s="1"/>
      <c r="D434" s="1"/>
      <c r="E434" s="1" t="s">
        <v>22</v>
      </c>
      <c r="F434" s="5">
        <v>1115.55</v>
      </c>
      <c r="G434" s="5">
        <v>15000</v>
      </c>
      <c r="H434" s="5">
        <f>IF($G434&lt;$F434,$L$1*$F434,0)</f>
        <v>0</v>
      </c>
      <c r="I434" s="1" t="s">
        <v>11</v>
      </c>
    </row>
    <row r="435" spans="1:9" x14ac:dyDescent="0.3">
      <c r="A435" s="3" t="s">
        <v>80</v>
      </c>
      <c r="B435" s="1" t="s">
        <v>45</v>
      </c>
      <c r="C435" s="1"/>
      <c r="D435" s="1"/>
      <c r="E435" s="1" t="s">
        <v>22</v>
      </c>
      <c r="F435" s="5">
        <v>1064.8999999999999</v>
      </c>
      <c r="G435" s="5">
        <v>15000</v>
      </c>
      <c r="H435" s="5">
        <f>IF($G435&lt;$F435,$L$1*$F435,0)</f>
        <v>0</v>
      </c>
      <c r="I435" s="1" t="s">
        <v>43</v>
      </c>
    </row>
    <row r="436" spans="1:9" x14ac:dyDescent="0.3">
      <c r="A436" s="3" t="s">
        <v>80</v>
      </c>
      <c r="B436" s="1" t="s">
        <v>45</v>
      </c>
      <c r="C436" s="1"/>
      <c r="D436" s="1"/>
      <c r="E436" s="1" t="s">
        <v>22</v>
      </c>
      <c r="F436" s="5">
        <v>2439.5100000000002</v>
      </c>
      <c r="G436" s="5">
        <v>15000</v>
      </c>
      <c r="H436" s="5">
        <f>IF($G436&lt;$F436,$L$1*$F436,0)</f>
        <v>0</v>
      </c>
      <c r="I436" s="1" t="s">
        <v>11</v>
      </c>
    </row>
    <row r="437" spans="1:9" x14ac:dyDescent="0.3">
      <c r="A437" s="3" t="s">
        <v>80</v>
      </c>
      <c r="B437" s="1" t="s">
        <v>45</v>
      </c>
      <c r="C437" s="1"/>
      <c r="D437" s="1"/>
      <c r="E437" s="1" t="s">
        <v>22</v>
      </c>
      <c r="F437" s="5">
        <v>1563.32</v>
      </c>
      <c r="G437" s="5">
        <v>15000</v>
      </c>
      <c r="H437" s="5">
        <f>IF($G437&lt;$F437,$L$1*$F437,0)</f>
        <v>0</v>
      </c>
      <c r="I437" s="1" t="s">
        <v>15</v>
      </c>
    </row>
    <row r="438" spans="1:9" x14ac:dyDescent="0.3">
      <c r="A438" s="3" t="s">
        <v>80</v>
      </c>
      <c r="B438" s="1" t="s">
        <v>54</v>
      </c>
      <c r="C438" s="1"/>
      <c r="D438" s="1"/>
      <c r="E438" s="1" t="s">
        <v>22</v>
      </c>
      <c r="F438" s="5">
        <v>1067.94</v>
      </c>
      <c r="G438" s="5">
        <v>15000</v>
      </c>
      <c r="H438" s="5">
        <f>IF($G438&lt;$F438,$L$1*$F438,0)</f>
        <v>0</v>
      </c>
      <c r="I438" s="1" t="s">
        <v>43</v>
      </c>
    </row>
    <row r="439" spans="1:9" x14ac:dyDescent="0.3">
      <c r="A439" s="3" t="s">
        <v>80</v>
      </c>
      <c r="B439" s="1" t="s">
        <v>45</v>
      </c>
      <c r="C439" s="1"/>
      <c r="D439" s="1"/>
      <c r="E439" s="1" t="s">
        <v>22</v>
      </c>
      <c r="F439" s="5">
        <v>2086.8399999999997</v>
      </c>
      <c r="G439" s="5">
        <v>15000</v>
      </c>
      <c r="H439" s="5">
        <f>IF($G439&lt;$F439,$L$1*$F439,0)</f>
        <v>0</v>
      </c>
      <c r="I439" s="1" t="s">
        <v>15</v>
      </c>
    </row>
    <row r="440" spans="1:9" x14ac:dyDescent="0.3">
      <c r="A440" s="3" t="s">
        <v>80</v>
      </c>
      <c r="B440" s="1" t="s">
        <v>45</v>
      </c>
      <c r="C440" s="1"/>
      <c r="D440" s="1"/>
      <c r="E440" s="1" t="s">
        <v>22</v>
      </c>
      <c r="F440" s="5">
        <v>1006.72</v>
      </c>
      <c r="G440" s="5">
        <v>15000</v>
      </c>
      <c r="H440" s="5">
        <f>IF($G440&lt;$F440,$L$1*$F440,0)</f>
        <v>0</v>
      </c>
      <c r="I440" s="1" t="s">
        <v>43</v>
      </c>
    </row>
    <row r="441" spans="1:9" x14ac:dyDescent="0.3">
      <c r="A441" s="3" t="s">
        <v>79</v>
      </c>
      <c r="B441" s="1" t="s">
        <v>45</v>
      </c>
      <c r="C441" s="1"/>
      <c r="D441" s="1"/>
      <c r="E441" s="1" t="s">
        <v>22</v>
      </c>
      <c r="F441" s="5">
        <v>957.48</v>
      </c>
      <c r="G441" s="5">
        <v>15000</v>
      </c>
      <c r="H441" s="5">
        <f>IF($G441&lt;$F441,$L$1*$F441,0)</f>
        <v>0</v>
      </c>
      <c r="I441" s="1" t="s">
        <v>15</v>
      </c>
    </row>
    <row r="442" spans="1:9" x14ac:dyDescent="0.3">
      <c r="A442" s="3" t="s">
        <v>79</v>
      </c>
      <c r="B442" s="1" t="s">
        <v>38</v>
      </c>
      <c r="C442" s="1"/>
      <c r="D442" s="1"/>
      <c r="E442" s="1" t="s">
        <v>22</v>
      </c>
      <c r="F442" s="5">
        <v>1506.1200000000001</v>
      </c>
      <c r="G442" s="5">
        <v>15000</v>
      </c>
      <c r="H442" s="5">
        <f>IF($G442&lt;$F442,$L$1*$F442,0)</f>
        <v>0</v>
      </c>
      <c r="I442" s="1" t="s">
        <v>15</v>
      </c>
    </row>
    <row r="443" spans="1:9" x14ac:dyDescent="0.3">
      <c r="A443" s="3" t="s">
        <v>79</v>
      </c>
      <c r="B443" s="1" t="s">
        <v>38</v>
      </c>
      <c r="C443" s="1"/>
      <c r="D443" s="1"/>
      <c r="E443" s="1" t="s">
        <v>22</v>
      </c>
      <c r="F443" s="5">
        <v>3965.3900000000003</v>
      </c>
      <c r="G443" s="5">
        <v>15000</v>
      </c>
      <c r="H443" s="5">
        <f>IF($G443&lt;$F443,$L$1*$F443,0)</f>
        <v>0</v>
      </c>
      <c r="I443" s="1" t="s">
        <v>43</v>
      </c>
    </row>
    <row r="444" spans="1:9" x14ac:dyDescent="0.3">
      <c r="A444" s="3" t="s">
        <v>79</v>
      </c>
      <c r="B444" s="1" t="s">
        <v>66</v>
      </c>
      <c r="C444" s="1"/>
      <c r="D444" s="1"/>
      <c r="E444" s="1" t="s">
        <v>22</v>
      </c>
      <c r="F444" s="5">
        <v>3719.25</v>
      </c>
      <c r="G444" s="5">
        <v>15000</v>
      </c>
      <c r="H444" s="5">
        <f>IF($G444&lt;$F444,$L$1*$F444,0)</f>
        <v>0</v>
      </c>
      <c r="I444" s="1" t="s">
        <v>43</v>
      </c>
    </row>
    <row r="445" spans="1:9" x14ac:dyDescent="0.3">
      <c r="A445" s="3" t="s">
        <v>79</v>
      </c>
      <c r="B445" s="1" t="s">
        <v>45</v>
      </c>
      <c r="C445" s="1"/>
      <c r="D445" s="1"/>
      <c r="E445" s="1" t="s">
        <v>22</v>
      </c>
      <c r="F445" s="5">
        <v>1430.16</v>
      </c>
      <c r="G445" s="5">
        <v>15000</v>
      </c>
      <c r="H445" s="5">
        <f>IF($G445&lt;$F445,$L$1*$F445,0)</f>
        <v>0</v>
      </c>
      <c r="I445" s="1" t="s">
        <v>15</v>
      </c>
    </row>
    <row r="446" spans="1:9" x14ac:dyDescent="0.3">
      <c r="A446" s="3" t="s">
        <v>79</v>
      </c>
      <c r="B446" s="1" t="s">
        <v>54</v>
      </c>
      <c r="C446" s="1"/>
      <c r="D446" s="1"/>
      <c r="E446" s="1" t="s">
        <v>22</v>
      </c>
      <c r="F446" s="5">
        <v>1726.2</v>
      </c>
      <c r="G446" s="5">
        <v>15000</v>
      </c>
      <c r="H446" s="5">
        <f>IF($G446&lt;$F446,$L$1*$F446,0)</f>
        <v>0</v>
      </c>
      <c r="I446" s="1" t="s">
        <v>15</v>
      </c>
    </row>
    <row r="447" spans="1:9" x14ac:dyDescent="0.3">
      <c r="A447" s="3" t="s">
        <v>76</v>
      </c>
      <c r="B447" s="1" t="s">
        <v>20</v>
      </c>
      <c r="C447" s="1"/>
      <c r="D447" s="1"/>
      <c r="E447" s="1" t="s">
        <v>22</v>
      </c>
      <c r="F447" s="5">
        <v>1045.1199999999999</v>
      </c>
      <c r="G447" s="5">
        <v>15000</v>
      </c>
      <c r="H447" s="5">
        <f>IF($G447&lt;$F447,$L$1*$F447,0)</f>
        <v>0</v>
      </c>
      <c r="I447" s="1" t="s">
        <v>11</v>
      </c>
    </row>
    <row r="448" spans="1:9" x14ac:dyDescent="0.3">
      <c r="A448" s="3" t="s">
        <v>76</v>
      </c>
      <c r="B448" s="1" t="s">
        <v>45</v>
      </c>
      <c r="C448" s="1"/>
      <c r="D448" s="1"/>
      <c r="E448" s="1" t="s">
        <v>22</v>
      </c>
      <c r="F448" s="5">
        <v>1432.95</v>
      </c>
      <c r="G448" s="5">
        <v>15000</v>
      </c>
      <c r="H448" s="5">
        <f>IF($G448&lt;$F448,$L$1*$F448,0)</f>
        <v>0</v>
      </c>
      <c r="I448" s="1" t="s">
        <v>11</v>
      </c>
    </row>
    <row r="449" spans="1:9" x14ac:dyDescent="0.3">
      <c r="A449" s="3" t="s">
        <v>76</v>
      </c>
      <c r="B449" s="1" t="s">
        <v>45</v>
      </c>
      <c r="C449" s="1"/>
      <c r="D449" s="1"/>
      <c r="E449" s="1" t="s">
        <v>22</v>
      </c>
      <c r="F449" s="5">
        <v>3140.7</v>
      </c>
      <c r="G449" s="5">
        <v>15000</v>
      </c>
      <c r="H449" s="5">
        <f>IF($G449&lt;$F449,$L$1*$F449,0)</f>
        <v>0</v>
      </c>
      <c r="I449" s="1" t="s">
        <v>15</v>
      </c>
    </row>
    <row r="450" spans="1:9" x14ac:dyDescent="0.3">
      <c r="A450" s="3" t="s">
        <v>76</v>
      </c>
      <c r="B450" s="1" t="s">
        <v>45</v>
      </c>
      <c r="C450" s="1"/>
      <c r="D450" s="1"/>
      <c r="E450" s="1" t="s">
        <v>22</v>
      </c>
      <c r="F450" s="5">
        <v>869.4</v>
      </c>
      <c r="G450" s="5">
        <v>15000</v>
      </c>
      <c r="H450" s="5">
        <f>IF($G450&lt;$F450,$L$1*$F450,0)</f>
        <v>0</v>
      </c>
      <c r="I450" s="1" t="s">
        <v>11</v>
      </c>
    </row>
    <row r="451" spans="1:9" x14ac:dyDescent="0.3">
      <c r="A451" s="3" t="s">
        <v>76</v>
      </c>
      <c r="B451" s="1" t="s">
        <v>54</v>
      </c>
      <c r="C451" s="1"/>
      <c r="D451" s="1"/>
      <c r="E451" s="1" t="s">
        <v>22</v>
      </c>
      <c r="F451" s="5">
        <v>3564.75</v>
      </c>
      <c r="G451" s="5">
        <v>15000</v>
      </c>
      <c r="H451" s="5">
        <f>IF($G451&lt;$F451,$L$1*$F451,0)</f>
        <v>0</v>
      </c>
      <c r="I451" s="1" t="s">
        <v>43</v>
      </c>
    </row>
    <row r="452" spans="1:9" x14ac:dyDescent="0.3">
      <c r="A452" s="3" t="s">
        <v>76</v>
      </c>
      <c r="B452" s="1" t="s">
        <v>45</v>
      </c>
      <c r="C452" s="1"/>
      <c r="D452" s="1"/>
      <c r="E452" s="1" t="s">
        <v>22</v>
      </c>
      <c r="F452" s="5">
        <v>911.6</v>
      </c>
      <c r="G452" s="5">
        <v>15000</v>
      </c>
      <c r="H452" s="5">
        <f>IF($G452&lt;$F452,$L$1*$F452,0)</f>
        <v>0</v>
      </c>
      <c r="I452" s="1" t="s">
        <v>11</v>
      </c>
    </row>
    <row r="453" spans="1:9" x14ac:dyDescent="0.3">
      <c r="A453" s="3" t="s">
        <v>76</v>
      </c>
      <c r="B453" s="1" t="s">
        <v>54</v>
      </c>
      <c r="C453" s="1"/>
      <c r="D453" s="1"/>
      <c r="E453" s="1" t="s">
        <v>22</v>
      </c>
      <c r="F453" s="5">
        <v>1011.0299999999999</v>
      </c>
      <c r="G453" s="5">
        <v>15000</v>
      </c>
      <c r="H453" s="5">
        <f>IF($G453&lt;$F453,$L$1*$F453,0)</f>
        <v>0</v>
      </c>
      <c r="I453" s="1" t="s">
        <v>11</v>
      </c>
    </row>
    <row r="454" spans="1:9" x14ac:dyDescent="0.3">
      <c r="A454" s="3" t="s">
        <v>76</v>
      </c>
      <c r="B454" s="1" t="s">
        <v>38</v>
      </c>
      <c r="C454" s="1"/>
      <c r="D454" s="1"/>
      <c r="E454" s="1" t="s">
        <v>22</v>
      </c>
      <c r="F454" s="5">
        <v>2795.68</v>
      </c>
      <c r="G454" s="5">
        <v>15000</v>
      </c>
      <c r="H454" s="5">
        <f>IF($G454&lt;$F454,$L$1*$F454,0)</f>
        <v>0</v>
      </c>
      <c r="I454" s="1" t="s">
        <v>15</v>
      </c>
    </row>
    <row r="455" spans="1:9" x14ac:dyDescent="0.3">
      <c r="A455" s="3" t="s">
        <v>76</v>
      </c>
      <c r="B455" s="1" t="s">
        <v>38</v>
      </c>
      <c r="C455" s="1"/>
      <c r="D455" s="1"/>
      <c r="E455" s="1" t="s">
        <v>22</v>
      </c>
      <c r="F455" s="5">
        <v>2767.09</v>
      </c>
      <c r="G455" s="5">
        <v>15000</v>
      </c>
      <c r="H455" s="5">
        <f>IF($G455&lt;$F455,$L$1*$F455,0)</f>
        <v>0</v>
      </c>
      <c r="I455" s="1" t="s">
        <v>43</v>
      </c>
    </row>
    <row r="456" spans="1:9" x14ac:dyDescent="0.3">
      <c r="A456" s="3" t="s">
        <v>76</v>
      </c>
      <c r="B456" s="1" t="s">
        <v>54</v>
      </c>
      <c r="C456" s="1"/>
      <c r="D456" s="1"/>
      <c r="E456" s="1" t="s">
        <v>22</v>
      </c>
      <c r="F456" s="5">
        <v>798.27</v>
      </c>
      <c r="G456" s="5">
        <v>15000</v>
      </c>
      <c r="H456" s="5">
        <f>IF($G456&lt;$F456,$L$1*$F456,0)</f>
        <v>0</v>
      </c>
      <c r="I456" s="1" t="s">
        <v>43</v>
      </c>
    </row>
    <row r="457" spans="1:9" x14ac:dyDescent="0.3">
      <c r="A457" s="3" t="s">
        <v>76</v>
      </c>
      <c r="B457" s="1" t="s">
        <v>38</v>
      </c>
      <c r="C457" s="1"/>
      <c r="D457" s="1"/>
      <c r="E457" s="1" t="s">
        <v>22</v>
      </c>
      <c r="F457" s="5">
        <v>2510.2399999999998</v>
      </c>
      <c r="G457" s="5">
        <v>15000</v>
      </c>
      <c r="H457" s="5">
        <f>IF($G457&lt;$F457,$L$1*$F457,0)</f>
        <v>0</v>
      </c>
      <c r="I457" s="1" t="s">
        <v>15</v>
      </c>
    </row>
    <row r="458" spans="1:9" x14ac:dyDescent="0.3">
      <c r="A458" s="3" t="s">
        <v>76</v>
      </c>
      <c r="B458" s="1" t="s">
        <v>54</v>
      </c>
      <c r="C458" s="1"/>
      <c r="D458" s="1"/>
      <c r="E458" s="1" t="s">
        <v>22</v>
      </c>
      <c r="F458" s="5">
        <v>3690.7200000000003</v>
      </c>
      <c r="G458" s="5">
        <v>15000</v>
      </c>
      <c r="H458" s="5">
        <f>IF($G458&lt;$F458,$L$1*$F458,0)</f>
        <v>0</v>
      </c>
      <c r="I458" s="1" t="s">
        <v>15</v>
      </c>
    </row>
    <row r="459" spans="1:9" x14ac:dyDescent="0.3">
      <c r="A459" s="3" t="s">
        <v>76</v>
      </c>
      <c r="B459" s="1" t="s">
        <v>66</v>
      </c>
      <c r="C459" s="1"/>
      <c r="D459" s="1"/>
      <c r="E459" s="1" t="s">
        <v>22</v>
      </c>
      <c r="F459" s="5">
        <v>670.89</v>
      </c>
      <c r="G459" s="5">
        <v>15000</v>
      </c>
      <c r="H459" s="5">
        <f>IF($G459&lt;$F459,$L$1*$F459,0)</f>
        <v>0</v>
      </c>
      <c r="I459" s="1" t="s">
        <v>43</v>
      </c>
    </row>
    <row r="460" spans="1:9" x14ac:dyDescent="0.3">
      <c r="A460" s="3" t="s">
        <v>76</v>
      </c>
      <c r="B460" s="1" t="s">
        <v>45</v>
      </c>
      <c r="C460" s="1"/>
      <c r="D460" s="1"/>
      <c r="E460" s="1" t="s">
        <v>22</v>
      </c>
      <c r="F460" s="5">
        <v>2012.8</v>
      </c>
      <c r="G460" s="5">
        <v>15000</v>
      </c>
      <c r="H460" s="5">
        <f>IF($G460&lt;$F460,$L$1*$F460,0)</f>
        <v>0</v>
      </c>
      <c r="I460" s="1" t="s">
        <v>43</v>
      </c>
    </row>
    <row r="461" spans="1:9" x14ac:dyDescent="0.3">
      <c r="A461" s="3" t="s">
        <v>76</v>
      </c>
      <c r="B461" s="1" t="s">
        <v>66</v>
      </c>
      <c r="C461" s="1"/>
      <c r="D461" s="1"/>
      <c r="E461" s="1" t="s">
        <v>22</v>
      </c>
      <c r="F461" s="5">
        <v>2116.7999999999997</v>
      </c>
      <c r="G461" s="5">
        <v>15000</v>
      </c>
      <c r="H461" s="5">
        <f>IF($G461&lt;$F461,$L$1*$F461,0)</f>
        <v>0</v>
      </c>
      <c r="I461" s="1" t="s">
        <v>11</v>
      </c>
    </row>
    <row r="462" spans="1:9" x14ac:dyDescent="0.3">
      <c r="A462" s="3" t="s">
        <v>76</v>
      </c>
      <c r="B462" s="1" t="s">
        <v>20</v>
      </c>
      <c r="C462" s="1"/>
      <c r="D462" s="1"/>
      <c r="E462" s="1" t="s">
        <v>22</v>
      </c>
      <c r="F462" s="5">
        <v>1158.04</v>
      </c>
      <c r="G462" s="5">
        <v>15000</v>
      </c>
      <c r="H462" s="5">
        <f>IF($G462&lt;$F462,$L$1*$F462,0)</f>
        <v>0</v>
      </c>
      <c r="I462" s="1" t="s">
        <v>15</v>
      </c>
    </row>
    <row r="463" spans="1:9" x14ac:dyDescent="0.3">
      <c r="A463" s="3" t="s">
        <v>78</v>
      </c>
      <c r="B463" s="1" t="s">
        <v>66</v>
      </c>
      <c r="C463" s="1"/>
      <c r="D463" s="1"/>
      <c r="E463" s="1" t="s">
        <v>22</v>
      </c>
      <c r="F463" s="5">
        <v>900.48</v>
      </c>
      <c r="G463" s="5">
        <v>15000</v>
      </c>
      <c r="H463" s="5">
        <f>IF($G463&lt;$F463,$L$1*$F463,0)</f>
        <v>0</v>
      </c>
      <c r="I463" s="1" t="s">
        <v>11</v>
      </c>
    </row>
    <row r="464" spans="1:9" x14ac:dyDescent="0.3">
      <c r="A464" s="3" t="s">
        <v>78</v>
      </c>
      <c r="B464" s="1" t="s">
        <v>66</v>
      </c>
      <c r="C464" s="1"/>
      <c r="D464" s="1"/>
      <c r="E464" s="1" t="s">
        <v>22</v>
      </c>
      <c r="F464" s="5">
        <v>4224.91</v>
      </c>
      <c r="G464" s="5">
        <v>15000</v>
      </c>
      <c r="H464" s="5">
        <f>IF($G464&lt;$F464,$L$1*$F464,0)</f>
        <v>0</v>
      </c>
      <c r="I464" s="1" t="s">
        <v>15</v>
      </c>
    </row>
    <row r="465" spans="1:9" x14ac:dyDescent="0.3">
      <c r="A465" s="3" t="s">
        <v>78</v>
      </c>
      <c r="B465" s="1" t="s">
        <v>54</v>
      </c>
      <c r="C465" s="1"/>
      <c r="D465" s="1"/>
      <c r="E465" s="1" t="s">
        <v>22</v>
      </c>
      <c r="F465" s="5">
        <v>2399.7600000000002</v>
      </c>
      <c r="G465" s="5">
        <v>15000</v>
      </c>
      <c r="H465" s="5">
        <f>IF($G465&lt;$F465,$L$1*$F465,0)</f>
        <v>0</v>
      </c>
      <c r="I465" s="1" t="s">
        <v>11</v>
      </c>
    </row>
    <row r="466" spans="1:9" x14ac:dyDescent="0.3">
      <c r="A466" s="3" t="s">
        <v>78</v>
      </c>
      <c r="B466" s="1" t="s">
        <v>66</v>
      </c>
      <c r="C466" s="1"/>
      <c r="D466" s="1"/>
      <c r="E466" s="1" t="s">
        <v>22</v>
      </c>
      <c r="F466" s="5">
        <v>2791.64</v>
      </c>
      <c r="G466" s="5">
        <v>15000</v>
      </c>
      <c r="H466" s="5">
        <f>IF($G466&lt;$F466,$L$1*$F466,0)</f>
        <v>0</v>
      </c>
      <c r="I466" s="1" t="s">
        <v>43</v>
      </c>
    </row>
    <row r="467" spans="1:9" x14ac:dyDescent="0.3">
      <c r="A467" s="3" t="s">
        <v>78</v>
      </c>
      <c r="B467" s="1" t="s">
        <v>45</v>
      </c>
      <c r="C467" s="1"/>
      <c r="D467" s="1"/>
      <c r="E467" s="1" t="s">
        <v>22</v>
      </c>
      <c r="F467" s="5">
        <v>2071.7599999999998</v>
      </c>
      <c r="G467" s="5">
        <v>15000</v>
      </c>
      <c r="H467" s="5">
        <f>IF($G467&lt;$F467,$L$1*$F467,0)</f>
        <v>0</v>
      </c>
      <c r="I467" s="1" t="s">
        <v>15</v>
      </c>
    </row>
    <row r="468" spans="1:9" x14ac:dyDescent="0.3">
      <c r="A468" s="3" t="s">
        <v>78</v>
      </c>
      <c r="B468" s="1" t="s">
        <v>54</v>
      </c>
      <c r="C468" s="1"/>
      <c r="D468" s="1"/>
      <c r="E468" s="1" t="s">
        <v>22</v>
      </c>
      <c r="F468" s="5">
        <v>1983.64</v>
      </c>
      <c r="G468" s="5">
        <v>15000</v>
      </c>
      <c r="H468" s="5">
        <f>IF($G468&lt;$F468,$L$1*$F468,0)</f>
        <v>0</v>
      </c>
      <c r="I468" s="1" t="s">
        <v>11</v>
      </c>
    </row>
    <row r="469" spans="1:9" x14ac:dyDescent="0.3">
      <c r="A469" s="3" t="s">
        <v>78</v>
      </c>
      <c r="B469" s="1" t="s">
        <v>54</v>
      </c>
      <c r="C469" s="1"/>
      <c r="D469" s="1"/>
      <c r="E469" s="1" t="s">
        <v>22</v>
      </c>
      <c r="F469" s="5">
        <v>1961.75</v>
      </c>
      <c r="G469" s="5">
        <v>15000</v>
      </c>
      <c r="H469" s="5">
        <f>IF($G469&lt;$F469,$L$1*$F469,0)</f>
        <v>0</v>
      </c>
      <c r="I469" s="1" t="s">
        <v>43</v>
      </c>
    </row>
    <row r="470" spans="1:9" x14ac:dyDescent="0.3">
      <c r="A470" s="3" t="s">
        <v>78</v>
      </c>
      <c r="B470" s="1" t="s">
        <v>54</v>
      </c>
      <c r="C470" s="1"/>
      <c r="D470" s="1"/>
      <c r="E470" s="1" t="s">
        <v>22</v>
      </c>
      <c r="F470" s="5">
        <v>1882.64</v>
      </c>
      <c r="G470" s="5">
        <v>15000</v>
      </c>
      <c r="H470" s="5">
        <f>IF($G470&lt;$F470,$L$1*$F470,0)</f>
        <v>0</v>
      </c>
      <c r="I470" s="1" t="s">
        <v>43</v>
      </c>
    </row>
    <row r="471" spans="1:9" x14ac:dyDescent="0.3">
      <c r="A471" s="3" t="s">
        <v>78</v>
      </c>
      <c r="B471" s="1" t="s">
        <v>38</v>
      </c>
      <c r="C471" s="1"/>
      <c r="D471" s="1"/>
      <c r="E471" s="1" t="s">
        <v>22</v>
      </c>
      <c r="F471" s="5">
        <v>2336.4</v>
      </c>
      <c r="G471" s="5">
        <v>15000</v>
      </c>
      <c r="H471" s="5">
        <f>IF($G471&lt;$F471,$L$1*$F471,0)</f>
        <v>0</v>
      </c>
      <c r="I471" s="1" t="s">
        <v>15</v>
      </c>
    </row>
    <row r="472" spans="1:9" x14ac:dyDescent="0.3">
      <c r="A472" s="3" t="s">
        <v>84</v>
      </c>
      <c r="B472" s="1" t="s">
        <v>20</v>
      </c>
      <c r="C472" s="1"/>
      <c r="D472" s="1"/>
      <c r="E472" s="1" t="s">
        <v>22</v>
      </c>
      <c r="F472" s="5">
        <v>1680.64</v>
      </c>
      <c r="G472" s="5">
        <v>15000</v>
      </c>
      <c r="H472" s="5">
        <f>IF($G472&lt;$F472,$L$1*$F472,0)</f>
        <v>0</v>
      </c>
      <c r="I472" s="1" t="s">
        <v>11</v>
      </c>
    </row>
    <row r="473" spans="1:9" x14ac:dyDescent="0.3">
      <c r="A473" s="3" t="s">
        <v>84</v>
      </c>
      <c r="B473" s="1" t="s">
        <v>54</v>
      </c>
      <c r="C473" s="1"/>
      <c r="D473" s="1"/>
      <c r="E473" s="1" t="s">
        <v>22</v>
      </c>
      <c r="F473" s="5">
        <v>690</v>
      </c>
      <c r="G473" s="5">
        <v>15000</v>
      </c>
      <c r="H473" s="5">
        <f>IF($G473&lt;$F473,$L$1*$F473,0)</f>
        <v>0</v>
      </c>
      <c r="I473" s="1" t="s">
        <v>15</v>
      </c>
    </row>
    <row r="474" spans="1:9" x14ac:dyDescent="0.3">
      <c r="A474" s="3" t="s">
        <v>84</v>
      </c>
      <c r="B474" s="1" t="s">
        <v>45</v>
      </c>
      <c r="C474" s="1"/>
      <c r="D474" s="1"/>
      <c r="E474" s="1" t="s">
        <v>22</v>
      </c>
      <c r="F474" s="5">
        <v>1430.29</v>
      </c>
      <c r="G474" s="5">
        <v>15000</v>
      </c>
      <c r="H474" s="5">
        <f>IF($G474&lt;$F474,$L$1*$F474,0)</f>
        <v>0</v>
      </c>
      <c r="I474" s="1" t="s">
        <v>11</v>
      </c>
    </row>
    <row r="475" spans="1:9" x14ac:dyDescent="0.3">
      <c r="A475" s="3" t="s">
        <v>84</v>
      </c>
      <c r="B475" s="1" t="s">
        <v>38</v>
      </c>
      <c r="C475" s="1"/>
      <c r="D475" s="1"/>
      <c r="E475" s="1" t="s">
        <v>22</v>
      </c>
      <c r="F475" s="5">
        <v>2079.7200000000003</v>
      </c>
      <c r="G475" s="5">
        <v>15000</v>
      </c>
      <c r="H475" s="5">
        <f>IF($G475&lt;$F475,$L$1*$F475,0)</f>
        <v>0</v>
      </c>
      <c r="I475" s="1" t="s">
        <v>15</v>
      </c>
    </row>
    <row r="476" spans="1:9" x14ac:dyDescent="0.3">
      <c r="A476" s="3" t="s">
        <v>84</v>
      </c>
      <c r="B476" s="1" t="s">
        <v>66</v>
      </c>
      <c r="C476" s="1"/>
      <c r="D476" s="1"/>
      <c r="E476" s="1" t="s">
        <v>22</v>
      </c>
      <c r="F476" s="5">
        <v>2686.6</v>
      </c>
      <c r="G476" s="5">
        <v>15000</v>
      </c>
      <c r="H476" s="5">
        <f>IF($G476&lt;$F476,$L$1*$F476,0)</f>
        <v>0</v>
      </c>
      <c r="I476" s="1" t="s">
        <v>43</v>
      </c>
    </row>
    <row r="477" spans="1:9" x14ac:dyDescent="0.3">
      <c r="A477" s="3" t="s">
        <v>84</v>
      </c>
      <c r="B477" s="1" t="s">
        <v>66</v>
      </c>
      <c r="C477" s="1"/>
      <c r="D477" s="1"/>
      <c r="E477" s="1" t="s">
        <v>22</v>
      </c>
      <c r="F477" s="5">
        <v>968.3</v>
      </c>
      <c r="G477" s="5">
        <v>15000</v>
      </c>
      <c r="H477" s="5">
        <f>IF($G477&lt;$F477,$L$1*$F477,0)</f>
        <v>0</v>
      </c>
      <c r="I477" s="1" t="s">
        <v>43</v>
      </c>
    </row>
    <row r="478" spans="1:9" x14ac:dyDescent="0.3">
      <c r="A478" s="3" t="s">
        <v>83</v>
      </c>
      <c r="B478" s="1" t="s">
        <v>20</v>
      </c>
      <c r="C478" s="1"/>
      <c r="D478" s="1"/>
      <c r="E478" s="1" t="s">
        <v>22</v>
      </c>
      <c r="F478" s="5">
        <v>4142.07</v>
      </c>
      <c r="G478" s="5">
        <v>15000</v>
      </c>
      <c r="H478" s="5">
        <f>IF($G478&lt;$F478,$L$1*$F478,0)</f>
        <v>0</v>
      </c>
      <c r="I478" s="1" t="s">
        <v>11</v>
      </c>
    </row>
    <row r="479" spans="1:9" x14ac:dyDescent="0.3">
      <c r="A479" s="3" t="s">
        <v>83</v>
      </c>
      <c r="B479" s="1" t="s">
        <v>38</v>
      </c>
      <c r="C479" s="1"/>
      <c r="D479" s="1"/>
      <c r="E479" s="1" t="s">
        <v>22</v>
      </c>
      <c r="F479" s="5">
        <v>1069.47</v>
      </c>
      <c r="G479" s="5">
        <v>15000</v>
      </c>
      <c r="H479" s="5">
        <f>IF($G479&lt;$F479,$L$1*$F479,0)</f>
        <v>0</v>
      </c>
      <c r="I479" s="1" t="s">
        <v>43</v>
      </c>
    </row>
    <row r="480" spans="1:9" x14ac:dyDescent="0.3">
      <c r="A480" s="3" t="s">
        <v>83</v>
      </c>
      <c r="B480" s="1" t="s">
        <v>54</v>
      </c>
      <c r="C480" s="1"/>
      <c r="D480" s="1"/>
      <c r="E480" s="1" t="s">
        <v>22</v>
      </c>
      <c r="F480" s="5">
        <v>1059.52</v>
      </c>
      <c r="G480" s="5">
        <v>15000</v>
      </c>
      <c r="H480" s="5">
        <f>IF($G480&lt;$F480,$L$1*$F480,0)</f>
        <v>0</v>
      </c>
      <c r="I480" s="1" t="s">
        <v>43</v>
      </c>
    </row>
    <row r="481" spans="1:9" x14ac:dyDescent="0.3">
      <c r="A481" s="3" t="s">
        <v>83</v>
      </c>
      <c r="B481" s="1" t="s">
        <v>54</v>
      </c>
      <c r="C481" s="1"/>
      <c r="D481" s="1"/>
      <c r="E481" s="1" t="s">
        <v>22</v>
      </c>
      <c r="F481" s="5">
        <v>1423.54</v>
      </c>
      <c r="G481" s="5">
        <v>15000</v>
      </c>
      <c r="H481" s="5">
        <f>IF($G481&lt;$F481,$L$1*$F481,0)</f>
        <v>0</v>
      </c>
      <c r="I481" s="1" t="s">
        <v>43</v>
      </c>
    </row>
    <row r="482" spans="1:9" x14ac:dyDescent="0.3">
      <c r="A482" s="3" t="s">
        <v>83</v>
      </c>
      <c r="B482" s="1" t="s">
        <v>54</v>
      </c>
      <c r="C482" s="1"/>
      <c r="D482" s="1"/>
      <c r="E482" s="1" t="s">
        <v>22</v>
      </c>
      <c r="F482" s="5">
        <v>3653.02</v>
      </c>
      <c r="G482" s="5">
        <v>15000</v>
      </c>
      <c r="H482" s="5">
        <f>IF($G482&lt;$F482,$L$1*$F482,0)</f>
        <v>0</v>
      </c>
      <c r="I482" s="1" t="s">
        <v>15</v>
      </c>
    </row>
    <row r="483" spans="1:9" x14ac:dyDescent="0.3">
      <c r="A483" s="3" t="s">
        <v>83</v>
      </c>
      <c r="B483" s="1" t="s">
        <v>38</v>
      </c>
      <c r="C483" s="1"/>
      <c r="D483" s="1"/>
      <c r="E483" s="1" t="s">
        <v>22</v>
      </c>
      <c r="F483" s="5">
        <v>719.59999999999991</v>
      </c>
      <c r="G483" s="5">
        <v>15000</v>
      </c>
      <c r="H483" s="5">
        <f>IF($G483&lt;$F483,$L$1*$F483,0)</f>
        <v>0</v>
      </c>
      <c r="I483" s="1" t="s">
        <v>15</v>
      </c>
    </row>
    <row r="484" spans="1:9" x14ac:dyDescent="0.3">
      <c r="A484" s="3" t="s">
        <v>83</v>
      </c>
      <c r="B484" s="1" t="s">
        <v>20</v>
      </c>
      <c r="C484" s="1"/>
      <c r="D484" s="1"/>
      <c r="E484" s="1" t="s">
        <v>22</v>
      </c>
      <c r="F484" s="5">
        <v>299.71999999999997</v>
      </c>
      <c r="G484" s="5">
        <v>15000</v>
      </c>
      <c r="H484" s="5">
        <f>IF($G484&lt;$F484,$L$1*$F484,0)</f>
        <v>0</v>
      </c>
      <c r="I484" s="1" t="s">
        <v>11</v>
      </c>
    </row>
    <row r="485" spans="1:9" x14ac:dyDescent="0.3">
      <c r="A485" s="3" t="s">
        <v>83</v>
      </c>
      <c r="B485" s="1" t="s">
        <v>66</v>
      </c>
      <c r="C485" s="1"/>
      <c r="D485" s="1"/>
      <c r="E485" s="1" t="s">
        <v>22</v>
      </c>
      <c r="F485" s="5">
        <v>3689.62</v>
      </c>
      <c r="G485" s="5">
        <v>15000</v>
      </c>
      <c r="H485" s="5">
        <f>IF($G485&lt;$F485,$L$1*$F485,0)</f>
        <v>0</v>
      </c>
      <c r="I485" s="1" t="s">
        <v>43</v>
      </c>
    </row>
    <row r="486" spans="1:9" x14ac:dyDescent="0.3">
      <c r="A486" s="3" t="s">
        <v>82</v>
      </c>
      <c r="B486" s="1" t="s">
        <v>38</v>
      </c>
      <c r="C486" s="1"/>
      <c r="D486" s="1"/>
      <c r="E486" s="1" t="s">
        <v>22</v>
      </c>
      <c r="F486" s="5">
        <v>771.4</v>
      </c>
      <c r="G486" s="5">
        <v>15000</v>
      </c>
      <c r="H486" s="5">
        <f>IF($G486&lt;$F486,$L$1*$F486,0)</f>
        <v>0</v>
      </c>
      <c r="I486" s="1" t="s">
        <v>11</v>
      </c>
    </row>
    <row r="487" spans="1:9" x14ac:dyDescent="0.3">
      <c r="A487" s="3" t="s">
        <v>82</v>
      </c>
      <c r="B487" s="1" t="s">
        <v>45</v>
      </c>
      <c r="C487" s="1"/>
      <c r="D487" s="1"/>
      <c r="E487" s="1" t="s">
        <v>22</v>
      </c>
      <c r="F487" s="5">
        <v>1636.39</v>
      </c>
      <c r="G487" s="5">
        <v>15000</v>
      </c>
      <c r="H487" s="5">
        <f>IF($G487&lt;$F487,$L$1*$F487,0)</f>
        <v>0</v>
      </c>
      <c r="I487" s="1" t="s">
        <v>11</v>
      </c>
    </row>
    <row r="488" spans="1:9" x14ac:dyDescent="0.3">
      <c r="A488" s="3" t="s">
        <v>82</v>
      </c>
      <c r="B488" s="1" t="s">
        <v>20</v>
      </c>
      <c r="C488" s="1"/>
      <c r="D488" s="1"/>
      <c r="E488" s="1" t="s">
        <v>22</v>
      </c>
      <c r="F488" s="5">
        <v>1515.2399999999998</v>
      </c>
      <c r="G488" s="5">
        <v>15000</v>
      </c>
      <c r="H488" s="5">
        <f>IF($G488&lt;$F488,$L$1*$F488,0)</f>
        <v>0</v>
      </c>
      <c r="I488" s="1" t="s">
        <v>43</v>
      </c>
    </row>
  </sheetData>
  <sortState xmlns:xlrd2="http://schemas.microsoft.com/office/spreadsheetml/2017/richdata2" ref="A2:F752">
    <sortCondition ref="A1:A752"/>
  </sortState>
  <hyperlinks>
    <hyperlink ref="N1" location="'Cover sheet'!A1" display="Back To Cover Page" xr:uid="{1B6EC57C-1CE3-432D-BF1B-6C1356CBAFE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77C5-55A3-48E3-B281-DFF04AC35176}">
  <dimension ref="A1:P100"/>
  <sheetViews>
    <sheetView topLeftCell="B1" workbookViewId="0">
      <selection activeCell="K3" sqref="K3"/>
    </sheetView>
  </sheetViews>
  <sheetFormatPr defaultRowHeight="14.4" x14ac:dyDescent="0.3"/>
  <cols>
    <col min="1" max="1" width="8.109375" style="7" bestFit="1" customWidth="1"/>
    <col min="2" max="2" width="16.109375" bestFit="1" customWidth="1"/>
    <col min="3" max="3" width="8.6640625" bestFit="1" customWidth="1"/>
    <col min="4" max="4" width="8.88671875" bestFit="1" customWidth="1"/>
    <col min="5" max="5" width="6.44140625" bestFit="1" customWidth="1"/>
    <col min="6" max="7" width="11.109375" style="6" bestFit="1" customWidth="1"/>
    <col min="8" max="8" width="14" style="6" bestFit="1" customWidth="1"/>
    <col min="9" max="9" width="10.44140625" bestFit="1" customWidth="1"/>
    <col min="11" max="11" width="25.88671875" bestFit="1" customWidth="1"/>
    <col min="12" max="16" width="12.109375" bestFit="1" customWidth="1"/>
  </cols>
  <sheetData>
    <row r="1" spans="1:16" ht="23.4" x14ac:dyDescent="0.45">
      <c r="A1" s="13" t="s">
        <v>89</v>
      </c>
      <c r="B1" s="14"/>
      <c r="C1" s="14"/>
      <c r="D1" s="14"/>
      <c r="E1" s="14"/>
      <c r="F1" s="14"/>
      <c r="G1" s="14"/>
      <c r="H1" s="14"/>
      <c r="I1" s="14"/>
      <c r="L1" s="4" t="s">
        <v>31</v>
      </c>
      <c r="M1" s="4" t="s">
        <v>60</v>
      </c>
      <c r="N1" s="4" t="s">
        <v>72</v>
      </c>
      <c r="O1" s="4" t="s">
        <v>63</v>
      </c>
      <c r="P1" s="4" t="s">
        <v>41</v>
      </c>
    </row>
    <row r="2" spans="1:16" x14ac:dyDescent="0.3">
      <c r="L2" s="6">
        <f>SUMIF($C$5:$C$100,L$1,$F$5:$F$100)</f>
        <v>517004.59999999992</v>
      </c>
      <c r="M2" s="6">
        <f t="shared" ref="M2:P2" si="0">SUMIF($C$5:$C$100,M$1,$F$5:$F$100)</f>
        <v>289580.79999999999</v>
      </c>
      <c r="N2" s="6">
        <f t="shared" si="0"/>
        <v>364649</v>
      </c>
      <c r="O2" s="6">
        <f t="shared" si="0"/>
        <v>335128.89999999997</v>
      </c>
      <c r="P2" s="6">
        <f t="shared" si="0"/>
        <v>439469.89999999997</v>
      </c>
    </row>
    <row r="3" spans="1:16" ht="21" x14ac:dyDescent="0.4">
      <c r="K3" s="26" t="s">
        <v>152</v>
      </c>
    </row>
    <row r="4" spans="1:16" s="8" customFormat="1" ht="36" x14ac:dyDescent="0.3">
      <c r="A4" s="4" t="s">
        <v>0</v>
      </c>
      <c r="B4" s="8" t="s">
        <v>1</v>
      </c>
      <c r="C4" s="8" t="s">
        <v>2</v>
      </c>
      <c r="D4" s="8" t="s">
        <v>3</v>
      </c>
      <c r="E4" s="8" t="s">
        <v>4</v>
      </c>
      <c r="F4" s="8" t="s">
        <v>5</v>
      </c>
      <c r="G4" s="8" t="s">
        <v>86</v>
      </c>
      <c r="H4" s="4" t="s">
        <v>87</v>
      </c>
      <c r="I4" s="8" t="s">
        <v>6</v>
      </c>
    </row>
    <row r="5" spans="1:16" x14ac:dyDescent="0.3">
      <c r="A5" s="7">
        <v>44197</v>
      </c>
      <c r="B5" t="s">
        <v>30</v>
      </c>
      <c r="C5" t="s">
        <v>31</v>
      </c>
      <c r="D5" t="s">
        <v>32</v>
      </c>
      <c r="E5" t="s">
        <v>33</v>
      </c>
      <c r="F5" s="6">
        <v>13310.4</v>
      </c>
      <c r="G5" s="6">
        <v>15000</v>
      </c>
      <c r="H5" s="6">
        <v>0</v>
      </c>
      <c r="I5" t="s">
        <v>11</v>
      </c>
    </row>
    <row r="6" spans="1:16" x14ac:dyDescent="0.3">
      <c r="A6" s="7">
        <v>44197</v>
      </c>
      <c r="B6" t="s">
        <v>59</v>
      </c>
      <c r="C6" t="s">
        <v>60</v>
      </c>
      <c r="D6" t="s">
        <v>61</v>
      </c>
      <c r="E6" t="s">
        <v>33</v>
      </c>
      <c r="F6" s="6">
        <v>20366.100000000002</v>
      </c>
      <c r="G6" s="6">
        <v>15000</v>
      </c>
      <c r="H6" s="6">
        <v>2036.6100000000004</v>
      </c>
      <c r="I6" t="s">
        <v>43</v>
      </c>
    </row>
    <row r="7" spans="1:16" x14ac:dyDescent="0.3">
      <c r="A7" s="7">
        <v>44197</v>
      </c>
      <c r="B7" t="s">
        <v>59</v>
      </c>
      <c r="C7" t="s">
        <v>60</v>
      </c>
      <c r="D7" t="s">
        <v>61</v>
      </c>
      <c r="E7" t="s">
        <v>33</v>
      </c>
      <c r="F7" s="6">
        <v>20880</v>
      </c>
      <c r="G7" s="6">
        <v>15000</v>
      </c>
      <c r="H7" s="6">
        <v>2088</v>
      </c>
      <c r="I7" t="s">
        <v>11</v>
      </c>
    </row>
    <row r="8" spans="1:16" x14ac:dyDescent="0.3">
      <c r="A8" s="7">
        <v>44197</v>
      </c>
      <c r="B8" t="s">
        <v>30</v>
      </c>
      <c r="C8" t="s">
        <v>31</v>
      </c>
      <c r="D8" t="s">
        <v>32</v>
      </c>
      <c r="E8" t="s">
        <v>33</v>
      </c>
      <c r="F8" s="6">
        <v>23076.199999999997</v>
      </c>
      <c r="G8" s="6">
        <v>15000</v>
      </c>
      <c r="H8" s="6">
        <v>2307.62</v>
      </c>
      <c r="I8" t="s">
        <v>11</v>
      </c>
    </row>
    <row r="9" spans="1:16" x14ac:dyDescent="0.3">
      <c r="A9" s="7">
        <v>44197</v>
      </c>
      <c r="B9" t="s">
        <v>30</v>
      </c>
      <c r="C9" t="s">
        <v>31</v>
      </c>
      <c r="D9" t="s">
        <v>32</v>
      </c>
      <c r="E9" t="s">
        <v>33</v>
      </c>
      <c r="F9" s="6">
        <v>25560</v>
      </c>
      <c r="G9" s="6">
        <v>15000</v>
      </c>
      <c r="H9" s="6">
        <v>2556</v>
      </c>
      <c r="I9" t="s">
        <v>11</v>
      </c>
    </row>
    <row r="10" spans="1:16" x14ac:dyDescent="0.3">
      <c r="A10" s="7">
        <v>44228</v>
      </c>
      <c r="B10" t="s">
        <v>59</v>
      </c>
      <c r="C10" t="s">
        <v>60</v>
      </c>
      <c r="D10" t="s">
        <v>61</v>
      </c>
      <c r="E10" t="s">
        <v>33</v>
      </c>
      <c r="F10" s="6">
        <v>13479.400000000001</v>
      </c>
      <c r="G10" s="6">
        <v>15000</v>
      </c>
      <c r="H10" s="6">
        <v>0</v>
      </c>
      <c r="I10" t="s">
        <v>43</v>
      </c>
    </row>
    <row r="11" spans="1:16" x14ac:dyDescent="0.3">
      <c r="A11" s="7">
        <v>44228</v>
      </c>
      <c r="B11" t="s">
        <v>30</v>
      </c>
      <c r="C11" t="s">
        <v>31</v>
      </c>
      <c r="D11" t="s">
        <v>32</v>
      </c>
      <c r="E11" t="s">
        <v>33</v>
      </c>
      <c r="F11" s="6">
        <v>16604.400000000001</v>
      </c>
      <c r="G11" s="6">
        <v>15000</v>
      </c>
      <c r="H11" s="6">
        <v>1660.4400000000003</v>
      </c>
      <c r="I11" t="s">
        <v>15</v>
      </c>
    </row>
    <row r="12" spans="1:16" x14ac:dyDescent="0.3">
      <c r="A12" s="7">
        <v>44228</v>
      </c>
      <c r="B12" t="s">
        <v>71</v>
      </c>
      <c r="C12" t="s">
        <v>72</v>
      </c>
      <c r="D12" t="s">
        <v>73</v>
      </c>
      <c r="E12" t="s">
        <v>33</v>
      </c>
      <c r="F12" s="6">
        <v>22176</v>
      </c>
      <c r="G12" s="6">
        <v>15000</v>
      </c>
      <c r="H12" s="6">
        <v>2217.6</v>
      </c>
      <c r="I12" t="s">
        <v>15</v>
      </c>
    </row>
    <row r="13" spans="1:16" x14ac:dyDescent="0.3">
      <c r="A13" s="7">
        <v>44228</v>
      </c>
      <c r="B13" t="s">
        <v>59</v>
      </c>
      <c r="C13" t="s">
        <v>60</v>
      </c>
      <c r="D13" t="s">
        <v>61</v>
      </c>
      <c r="E13" t="s">
        <v>33</v>
      </c>
      <c r="F13" s="6">
        <v>24131.000000000004</v>
      </c>
      <c r="G13" s="6">
        <v>15000</v>
      </c>
      <c r="H13" s="6">
        <v>2413.1000000000004</v>
      </c>
      <c r="I13" t="s">
        <v>15</v>
      </c>
    </row>
    <row r="14" spans="1:16" x14ac:dyDescent="0.3">
      <c r="A14" s="7">
        <v>44228</v>
      </c>
      <c r="B14" t="s">
        <v>30</v>
      </c>
      <c r="C14" t="s">
        <v>31</v>
      </c>
      <c r="D14" t="s">
        <v>32</v>
      </c>
      <c r="E14" t="s">
        <v>33</v>
      </c>
      <c r="F14" s="6">
        <v>34353.5</v>
      </c>
      <c r="G14" s="6">
        <v>15000</v>
      </c>
      <c r="H14" s="6">
        <v>3435.3500000000004</v>
      </c>
      <c r="I14" t="s">
        <v>15</v>
      </c>
    </row>
    <row r="15" spans="1:16" x14ac:dyDescent="0.3">
      <c r="A15" s="7">
        <v>44256</v>
      </c>
      <c r="B15" t="s">
        <v>62</v>
      </c>
      <c r="C15" t="s">
        <v>63</v>
      </c>
      <c r="D15" t="s">
        <v>64</v>
      </c>
      <c r="E15" t="s">
        <v>33</v>
      </c>
      <c r="F15" s="6">
        <v>7416.9</v>
      </c>
      <c r="G15" s="6">
        <v>15000</v>
      </c>
      <c r="H15" s="6">
        <v>0</v>
      </c>
      <c r="I15" t="s">
        <v>43</v>
      </c>
    </row>
    <row r="16" spans="1:16" x14ac:dyDescent="0.3">
      <c r="A16" s="7">
        <v>44256</v>
      </c>
      <c r="B16" t="s">
        <v>40</v>
      </c>
      <c r="C16" t="s">
        <v>41</v>
      </c>
      <c r="D16" t="s">
        <v>42</v>
      </c>
      <c r="E16" t="s">
        <v>33</v>
      </c>
      <c r="F16" s="6">
        <v>8284.5</v>
      </c>
      <c r="G16" s="6">
        <v>15000</v>
      </c>
      <c r="H16" s="6">
        <v>0</v>
      </c>
      <c r="I16" t="s">
        <v>15</v>
      </c>
    </row>
    <row r="17" spans="1:9" x14ac:dyDescent="0.3">
      <c r="A17" s="7">
        <v>44256</v>
      </c>
      <c r="B17" t="s">
        <v>30</v>
      </c>
      <c r="C17" t="s">
        <v>31</v>
      </c>
      <c r="D17" t="s">
        <v>32</v>
      </c>
      <c r="E17" t="s">
        <v>33</v>
      </c>
      <c r="F17" s="6">
        <v>10758.7</v>
      </c>
      <c r="G17" s="6">
        <v>15000</v>
      </c>
      <c r="H17" s="6">
        <v>0</v>
      </c>
      <c r="I17" t="s">
        <v>15</v>
      </c>
    </row>
    <row r="18" spans="1:9" x14ac:dyDescent="0.3">
      <c r="A18" s="7">
        <v>44256</v>
      </c>
      <c r="B18" t="s">
        <v>59</v>
      </c>
      <c r="C18" t="s">
        <v>60</v>
      </c>
      <c r="D18" t="s">
        <v>61</v>
      </c>
      <c r="E18" t="s">
        <v>33</v>
      </c>
      <c r="F18" s="6">
        <v>12124.2</v>
      </c>
      <c r="G18" s="6">
        <v>15000</v>
      </c>
      <c r="H18" s="6">
        <v>0</v>
      </c>
      <c r="I18" t="s">
        <v>43</v>
      </c>
    </row>
    <row r="19" spans="1:9" x14ac:dyDescent="0.3">
      <c r="A19" s="7">
        <v>44256</v>
      </c>
      <c r="B19" t="s">
        <v>62</v>
      </c>
      <c r="C19" t="s">
        <v>63</v>
      </c>
      <c r="D19" t="s">
        <v>64</v>
      </c>
      <c r="E19" t="s">
        <v>33</v>
      </c>
      <c r="F19" s="6">
        <v>14391.999999999998</v>
      </c>
      <c r="G19" s="6">
        <v>15000</v>
      </c>
      <c r="H19" s="6">
        <v>0</v>
      </c>
      <c r="I19" t="s">
        <v>11</v>
      </c>
    </row>
    <row r="20" spans="1:9" x14ac:dyDescent="0.3">
      <c r="A20" s="7">
        <v>44256</v>
      </c>
      <c r="B20" t="s">
        <v>40</v>
      </c>
      <c r="C20" t="s">
        <v>41</v>
      </c>
      <c r="D20" t="s">
        <v>42</v>
      </c>
      <c r="E20" t="s">
        <v>33</v>
      </c>
      <c r="F20" s="6">
        <v>15246</v>
      </c>
      <c r="G20" s="6">
        <v>15000</v>
      </c>
      <c r="H20" s="6">
        <v>1524.6000000000001</v>
      </c>
      <c r="I20" t="s">
        <v>11</v>
      </c>
    </row>
    <row r="21" spans="1:9" x14ac:dyDescent="0.3">
      <c r="A21" s="7">
        <v>44256</v>
      </c>
      <c r="B21" t="s">
        <v>62</v>
      </c>
      <c r="C21" t="s">
        <v>63</v>
      </c>
      <c r="D21" t="s">
        <v>64</v>
      </c>
      <c r="E21" t="s">
        <v>33</v>
      </c>
      <c r="F21" s="6">
        <v>17335.2</v>
      </c>
      <c r="G21" s="6">
        <v>15000</v>
      </c>
      <c r="H21" s="6">
        <v>1733.5200000000002</v>
      </c>
      <c r="I21" t="s">
        <v>43</v>
      </c>
    </row>
    <row r="22" spans="1:9" x14ac:dyDescent="0.3">
      <c r="A22" s="7">
        <v>44256</v>
      </c>
      <c r="B22" t="s">
        <v>40</v>
      </c>
      <c r="C22" t="s">
        <v>41</v>
      </c>
      <c r="D22" t="s">
        <v>42</v>
      </c>
      <c r="E22" t="s">
        <v>33</v>
      </c>
      <c r="F22" s="6">
        <v>40831</v>
      </c>
      <c r="G22" s="6">
        <v>15000</v>
      </c>
      <c r="H22" s="6">
        <v>4083.1000000000004</v>
      </c>
      <c r="I22" t="s">
        <v>11</v>
      </c>
    </row>
    <row r="23" spans="1:9" x14ac:dyDescent="0.3">
      <c r="A23" s="7">
        <v>44287</v>
      </c>
      <c r="B23" t="s">
        <v>30</v>
      </c>
      <c r="C23" t="s">
        <v>31</v>
      </c>
      <c r="D23" t="s">
        <v>32</v>
      </c>
      <c r="E23" t="s">
        <v>33</v>
      </c>
      <c r="F23" s="6">
        <v>8520</v>
      </c>
      <c r="G23" s="6">
        <v>15000</v>
      </c>
      <c r="H23" s="6">
        <v>0</v>
      </c>
      <c r="I23" t="s">
        <v>43</v>
      </c>
    </row>
    <row r="24" spans="1:9" x14ac:dyDescent="0.3">
      <c r="A24" s="7">
        <v>44287</v>
      </c>
      <c r="B24" t="s">
        <v>62</v>
      </c>
      <c r="C24" t="s">
        <v>63</v>
      </c>
      <c r="D24" t="s">
        <v>64</v>
      </c>
      <c r="E24" t="s">
        <v>33</v>
      </c>
      <c r="F24" s="6">
        <v>14301.599999999999</v>
      </c>
      <c r="G24" s="6">
        <v>15000</v>
      </c>
      <c r="H24" s="6">
        <v>0</v>
      </c>
      <c r="I24" t="s">
        <v>43</v>
      </c>
    </row>
    <row r="25" spans="1:9" x14ac:dyDescent="0.3">
      <c r="A25" s="7">
        <v>44287</v>
      </c>
      <c r="B25" t="s">
        <v>62</v>
      </c>
      <c r="C25" t="s">
        <v>63</v>
      </c>
      <c r="D25" t="s">
        <v>64</v>
      </c>
      <c r="E25" t="s">
        <v>33</v>
      </c>
      <c r="F25" s="6">
        <v>17204.399999999998</v>
      </c>
      <c r="G25" s="6">
        <v>15000</v>
      </c>
      <c r="H25" s="6">
        <v>1720.4399999999998</v>
      </c>
      <c r="I25" t="s">
        <v>11</v>
      </c>
    </row>
    <row r="26" spans="1:9" x14ac:dyDescent="0.3">
      <c r="A26" s="7">
        <v>44287</v>
      </c>
      <c r="B26" t="s">
        <v>40</v>
      </c>
      <c r="C26" t="s">
        <v>41</v>
      </c>
      <c r="D26" t="s">
        <v>42</v>
      </c>
      <c r="E26" t="s">
        <v>33</v>
      </c>
      <c r="F26" s="6">
        <v>19080</v>
      </c>
      <c r="G26" s="6">
        <v>15000</v>
      </c>
      <c r="H26" s="6">
        <v>1908</v>
      </c>
      <c r="I26" t="s">
        <v>15</v>
      </c>
    </row>
    <row r="27" spans="1:9" x14ac:dyDescent="0.3">
      <c r="A27" s="7">
        <v>44287</v>
      </c>
      <c r="B27" t="s">
        <v>30</v>
      </c>
      <c r="C27" t="s">
        <v>31</v>
      </c>
      <c r="D27" t="s">
        <v>32</v>
      </c>
      <c r="E27" t="s">
        <v>33</v>
      </c>
      <c r="F27" s="6">
        <v>19210.400000000001</v>
      </c>
      <c r="G27" s="6">
        <v>15000</v>
      </c>
      <c r="H27" s="6">
        <v>1921.0400000000002</v>
      </c>
      <c r="I27" t="s">
        <v>11</v>
      </c>
    </row>
    <row r="28" spans="1:9" x14ac:dyDescent="0.3">
      <c r="A28" s="7">
        <v>44287</v>
      </c>
      <c r="B28" t="s">
        <v>30</v>
      </c>
      <c r="C28" t="s">
        <v>31</v>
      </c>
      <c r="D28" t="s">
        <v>32</v>
      </c>
      <c r="E28" t="s">
        <v>33</v>
      </c>
      <c r="F28" s="6">
        <v>32282.799999999996</v>
      </c>
      <c r="G28" s="6">
        <v>15000</v>
      </c>
      <c r="H28" s="6">
        <v>3228.2799999999997</v>
      </c>
      <c r="I28" t="s">
        <v>15</v>
      </c>
    </row>
    <row r="29" spans="1:9" x14ac:dyDescent="0.3">
      <c r="A29" s="7">
        <v>44287</v>
      </c>
      <c r="B29" t="s">
        <v>71</v>
      </c>
      <c r="C29" t="s">
        <v>72</v>
      </c>
      <c r="D29" t="s">
        <v>73</v>
      </c>
      <c r="E29" t="s">
        <v>33</v>
      </c>
      <c r="F29" s="6">
        <v>32524.1</v>
      </c>
      <c r="G29" s="6">
        <v>15000</v>
      </c>
      <c r="H29" s="6">
        <v>3252.41</v>
      </c>
      <c r="I29" t="s">
        <v>11</v>
      </c>
    </row>
    <row r="30" spans="1:9" x14ac:dyDescent="0.3">
      <c r="A30" s="7">
        <v>44287</v>
      </c>
      <c r="B30" t="s">
        <v>30</v>
      </c>
      <c r="C30" t="s">
        <v>31</v>
      </c>
      <c r="D30" t="s">
        <v>32</v>
      </c>
      <c r="E30" t="s">
        <v>33</v>
      </c>
      <c r="F30" s="6">
        <v>35153.799999999996</v>
      </c>
      <c r="G30" s="6">
        <v>15000</v>
      </c>
      <c r="H30" s="6">
        <v>3515.3799999999997</v>
      </c>
      <c r="I30" t="s">
        <v>11</v>
      </c>
    </row>
    <row r="31" spans="1:9" x14ac:dyDescent="0.3">
      <c r="A31" s="7">
        <v>44287</v>
      </c>
      <c r="B31" t="s">
        <v>30</v>
      </c>
      <c r="C31" t="s">
        <v>31</v>
      </c>
      <c r="D31" t="s">
        <v>32</v>
      </c>
      <c r="E31" t="s">
        <v>33</v>
      </c>
      <c r="F31" s="6">
        <v>35820</v>
      </c>
      <c r="G31" s="6">
        <v>15000</v>
      </c>
      <c r="H31" s="6">
        <v>3582</v>
      </c>
      <c r="I31" t="s">
        <v>43</v>
      </c>
    </row>
    <row r="32" spans="1:9" x14ac:dyDescent="0.3">
      <c r="A32" s="7">
        <v>44287</v>
      </c>
      <c r="B32" t="s">
        <v>59</v>
      </c>
      <c r="C32" t="s">
        <v>60</v>
      </c>
      <c r="D32" t="s">
        <v>61</v>
      </c>
      <c r="E32" t="s">
        <v>33</v>
      </c>
      <c r="F32" s="6">
        <v>42690.400000000001</v>
      </c>
      <c r="G32" s="6">
        <v>15000</v>
      </c>
      <c r="H32" s="6">
        <v>4269.04</v>
      </c>
      <c r="I32" t="s">
        <v>43</v>
      </c>
    </row>
    <row r="33" spans="1:9" x14ac:dyDescent="0.3">
      <c r="A33" s="7">
        <v>44317</v>
      </c>
      <c r="B33" t="s">
        <v>59</v>
      </c>
      <c r="C33" t="s">
        <v>60</v>
      </c>
      <c r="D33" t="s">
        <v>61</v>
      </c>
      <c r="E33" t="s">
        <v>33</v>
      </c>
      <c r="F33" s="6">
        <v>9270.1</v>
      </c>
      <c r="G33" s="6">
        <v>15000</v>
      </c>
      <c r="H33" s="6">
        <v>0</v>
      </c>
      <c r="I33" t="s">
        <v>11</v>
      </c>
    </row>
    <row r="34" spans="1:9" x14ac:dyDescent="0.3">
      <c r="A34" s="7">
        <v>44317</v>
      </c>
      <c r="B34" t="s">
        <v>59</v>
      </c>
      <c r="C34" t="s">
        <v>60</v>
      </c>
      <c r="D34" t="s">
        <v>61</v>
      </c>
      <c r="E34" t="s">
        <v>33</v>
      </c>
      <c r="F34" s="6">
        <v>11235</v>
      </c>
      <c r="G34" s="6">
        <v>15000</v>
      </c>
      <c r="H34" s="6">
        <v>0</v>
      </c>
      <c r="I34" t="s">
        <v>43</v>
      </c>
    </row>
    <row r="35" spans="1:9" x14ac:dyDescent="0.3">
      <c r="A35" s="7">
        <v>44317</v>
      </c>
      <c r="B35" t="s">
        <v>71</v>
      </c>
      <c r="C35" t="s">
        <v>72</v>
      </c>
      <c r="D35" t="s">
        <v>73</v>
      </c>
      <c r="E35" t="s">
        <v>33</v>
      </c>
      <c r="F35" s="6">
        <v>12019.799999999997</v>
      </c>
      <c r="G35" s="6">
        <v>15000</v>
      </c>
      <c r="H35" s="6">
        <v>0</v>
      </c>
      <c r="I35" t="s">
        <v>11</v>
      </c>
    </row>
    <row r="36" spans="1:9" x14ac:dyDescent="0.3">
      <c r="A36" s="7">
        <v>44317</v>
      </c>
      <c r="B36" t="s">
        <v>30</v>
      </c>
      <c r="C36" t="s">
        <v>31</v>
      </c>
      <c r="D36" t="s">
        <v>32</v>
      </c>
      <c r="E36" t="s">
        <v>33</v>
      </c>
      <c r="F36" s="6">
        <v>27930</v>
      </c>
      <c r="G36" s="6">
        <v>15000</v>
      </c>
      <c r="H36" s="6">
        <v>2793</v>
      </c>
      <c r="I36" t="s">
        <v>15</v>
      </c>
    </row>
    <row r="37" spans="1:9" x14ac:dyDescent="0.3">
      <c r="A37" s="7">
        <v>44348</v>
      </c>
      <c r="B37" t="s">
        <v>40</v>
      </c>
      <c r="C37" t="s">
        <v>41</v>
      </c>
      <c r="D37" t="s">
        <v>42</v>
      </c>
      <c r="E37" t="s">
        <v>33</v>
      </c>
      <c r="F37" s="6">
        <v>7581.9999999999991</v>
      </c>
      <c r="G37" s="6">
        <v>15000</v>
      </c>
      <c r="H37" s="6">
        <v>0</v>
      </c>
      <c r="I37" t="s">
        <v>11</v>
      </c>
    </row>
    <row r="38" spans="1:9" x14ac:dyDescent="0.3">
      <c r="A38" s="7">
        <v>44348</v>
      </c>
      <c r="B38" t="s">
        <v>30</v>
      </c>
      <c r="C38" t="s">
        <v>31</v>
      </c>
      <c r="D38" t="s">
        <v>32</v>
      </c>
      <c r="E38" t="s">
        <v>33</v>
      </c>
      <c r="F38" s="6">
        <v>8721.6</v>
      </c>
      <c r="G38" s="6">
        <v>15000</v>
      </c>
      <c r="H38" s="6">
        <v>0</v>
      </c>
      <c r="I38" t="s">
        <v>43</v>
      </c>
    </row>
    <row r="39" spans="1:9" x14ac:dyDescent="0.3">
      <c r="A39" s="7">
        <v>44348</v>
      </c>
      <c r="B39" t="s">
        <v>40</v>
      </c>
      <c r="C39" t="s">
        <v>41</v>
      </c>
      <c r="D39" t="s">
        <v>42</v>
      </c>
      <c r="E39" t="s">
        <v>33</v>
      </c>
      <c r="F39" s="6">
        <v>10500</v>
      </c>
      <c r="G39" s="6">
        <v>15000</v>
      </c>
      <c r="H39" s="6">
        <v>0</v>
      </c>
      <c r="I39" t="s">
        <v>15</v>
      </c>
    </row>
    <row r="40" spans="1:9" x14ac:dyDescent="0.3">
      <c r="A40" s="7">
        <v>44348</v>
      </c>
      <c r="B40" t="s">
        <v>59</v>
      </c>
      <c r="C40" t="s">
        <v>60</v>
      </c>
      <c r="D40" t="s">
        <v>61</v>
      </c>
      <c r="E40" t="s">
        <v>33</v>
      </c>
      <c r="F40" s="6">
        <v>13466.999999999998</v>
      </c>
      <c r="G40" s="6">
        <v>15000</v>
      </c>
      <c r="H40" s="6">
        <v>0</v>
      </c>
      <c r="I40" t="s">
        <v>43</v>
      </c>
    </row>
    <row r="41" spans="1:9" x14ac:dyDescent="0.3">
      <c r="A41" s="7">
        <v>44348</v>
      </c>
      <c r="B41" t="s">
        <v>40</v>
      </c>
      <c r="C41" t="s">
        <v>41</v>
      </c>
      <c r="D41" t="s">
        <v>42</v>
      </c>
      <c r="E41" t="s">
        <v>33</v>
      </c>
      <c r="F41" s="6">
        <v>16036.8</v>
      </c>
      <c r="G41" s="6">
        <v>15000</v>
      </c>
      <c r="H41" s="6">
        <v>1603.68</v>
      </c>
      <c r="I41" t="s">
        <v>15</v>
      </c>
    </row>
    <row r="42" spans="1:9" x14ac:dyDescent="0.3">
      <c r="A42" s="7">
        <v>44348</v>
      </c>
      <c r="B42" t="s">
        <v>62</v>
      </c>
      <c r="C42" t="s">
        <v>63</v>
      </c>
      <c r="D42" t="s">
        <v>64</v>
      </c>
      <c r="E42" t="s">
        <v>33</v>
      </c>
      <c r="F42" s="6">
        <v>16846.8</v>
      </c>
      <c r="G42" s="6">
        <v>15000</v>
      </c>
      <c r="H42" s="6">
        <v>1684.68</v>
      </c>
      <c r="I42" t="s">
        <v>15</v>
      </c>
    </row>
    <row r="43" spans="1:9" x14ac:dyDescent="0.3">
      <c r="A43" s="7">
        <v>44378</v>
      </c>
      <c r="B43" t="s">
        <v>59</v>
      </c>
      <c r="C43" t="s">
        <v>60</v>
      </c>
      <c r="D43" t="s">
        <v>61</v>
      </c>
      <c r="E43" t="s">
        <v>33</v>
      </c>
      <c r="F43" s="6">
        <v>15957.2</v>
      </c>
      <c r="G43" s="6">
        <v>15000</v>
      </c>
      <c r="H43" s="6">
        <v>1595.7200000000003</v>
      </c>
      <c r="I43" t="s">
        <v>43</v>
      </c>
    </row>
    <row r="44" spans="1:9" x14ac:dyDescent="0.3">
      <c r="A44" s="7">
        <v>44378</v>
      </c>
      <c r="B44" t="s">
        <v>71</v>
      </c>
      <c r="C44" t="s">
        <v>72</v>
      </c>
      <c r="D44" t="s">
        <v>73</v>
      </c>
      <c r="E44" t="s">
        <v>33</v>
      </c>
      <c r="F44" s="6">
        <v>16492</v>
      </c>
      <c r="G44" s="6">
        <v>15000</v>
      </c>
      <c r="H44" s="6">
        <v>1649.2</v>
      </c>
      <c r="I44" t="s">
        <v>11</v>
      </c>
    </row>
    <row r="45" spans="1:9" x14ac:dyDescent="0.3">
      <c r="A45" s="7">
        <v>44378</v>
      </c>
      <c r="B45" t="s">
        <v>62</v>
      </c>
      <c r="C45" t="s">
        <v>63</v>
      </c>
      <c r="D45" t="s">
        <v>64</v>
      </c>
      <c r="E45" t="s">
        <v>33</v>
      </c>
      <c r="F45" s="6">
        <v>21295.4</v>
      </c>
      <c r="G45" s="6">
        <v>15000</v>
      </c>
      <c r="H45" s="6">
        <v>2129.5400000000004</v>
      </c>
      <c r="I45" t="s">
        <v>11</v>
      </c>
    </row>
    <row r="46" spans="1:9" x14ac:dyDescent="0.3">
      <c r="A46" s="7">
        <v>44378</v>
      </c>
      <c r="B46" t="s">
        <v>30</v>
      </c>
      <c r="C46" t="s">
        <v>31</v>
      </c>
      <c r="D46" t="s">
        <v>32</v>
      </c>
      <c r="E46" t="s">
        <v>33</v>
      </c>
      <c r="F46" s="6">
        <v>25518.800000000003</v>
      </c>
      <c r="G46" s="6">
        <v>15000</v>
      </c>
      <c r="H46" s="6">
        <v>2551.8800000000006</v>
      </c>
      <c r="I46" t="s">
        <v>11</v>
      </c>
    </row>
    <row r="47" spans="1:9" x14ac:dyDescent="0.3">
      <c r="A47" s="7">
        <v>44378</v>
      </c>
      <c r="B47" t="s">
        <v>30</v>
      </c>
      <c r="C47" t="s">
        <v>31</v>
      </c>
      <c r="D47" t="s">
        <v>32</v>
      </c>
      <c r="E47" t="s">
        <v>33</v>
      </c>
      <c r="F47" s="6">
        <v>27676.6</v>
      </c>
      <c r="G47" s="6">
        <v>15000</v>
      </c>
      <c r="H47" s="6">
        <v>2767.66</v>
      </c>
      <c r="I47" t="s">
        <v>15</v>
      </c>
    </row>
    <row r="48" spans="1:9" x14ac:dyDescent="0.3">
      <c r="A48" s="7">
        <v>44378</v>
      </c>
      <c r="B48" t="s">
        <v>62</v>
      </c>
      <c r="C48" t="s">
        <v>63</v>
      </c>
      <c r="D48" t="s">
        <v>64</v>
      </c>
      <c r="E48" t="s">
        <v>33</v>
      </c>
      <c r="F48" s="6">
        <v>28395</v>
      </c>
      <c r="G48" s="6">
        <v>15000</v>
      </c>
      <c r="H48" s="6">
        <v>2839.5</v>
      </c>
      <c r="I48" t="s">
        <v>43</v>
      </c>
    </row>
    <row r="49" spans="1:9" x14ac:dyDescent="0.3">
      <c r="A49" s="7">
        <v>44378</v>
      </c>
      <c r="B49" t="s">
        <v>71</v>
      </c>
      <c r="C49" t="s">
        <v>72</v>
      </c>
      <c r="D49" t="s">
        <v>73</v>
      </c>
      <c r="E49" t="s">
        <v>33</v>
      </c>
      <c r="F49" s="6">
        <v>41826.400000000001</v>
      </c>
      <c r="G49" s="6">
        <v>15000</v>
      </c>
      <c r="H49" s="6">
        <v>4182.6400000000003</v>
      </c>
      <c r="I49" t="s">
        <v>43</v>
      </c>
    </row>
    <row r="50" spans="1:9" x14ac:dyDescent="0.3">
      <c r="A50" s="7">
        <v>44378</v>
      </c>
      <c r="B50" t="s">
        <v>71</v>
      </c>
      <c r="C50" t="s">
        <v>72</v>
      </c>
      <c r="D50" t="s">
        <v>73</v>
      </c>
      <c r="E50" t="s">
        <v>33</v>
      </c>
      <c r="F50" s="6">
        <v>49055.999999999993</v>
      </c>
      <c r="G50" s="6">
        <v>15000</v>
      </c>
      <c r="H50" s="6">
        <v>4905.5999999999995</v>
      </c>
      <c r="I50" t="s">
        <v>11</v>
      </c>
    </row>
    <row r="51" spans="1:9" x14ac:dyDescent="0.3">
      <c r="A51" s="7">
        <v>44409</v>
      </c>
      <c r="B51" t="s">
        <v>30</v>
      </c>
      <c r="C51" t="s">
        <v>31</v>
      </c>
      <c r="D51" t="s">
        <v>32</v>
      </c>
      <c r="E51" t="s">
        <v>33</v>
      </c>
      <c r="F51" s="6">
        <v>6201</v>
      </c>
      <c r="G51" s="6">
        <v>15000</v>
      </c>
      <c r="H51" s="6">
        <v>0</v>
      </c>
      <c r="I51" t="s">
        <v>43</v>
      </c>
    </row>
    <row r="52" spans="1:9" x14ac:dyDescent="0.3">
      <c r="A52" s="7">
        <v>44409</v>
      </c>
      <c r="B52" t="s">
        <v>59</v>
      </c>
      <c r="C52" t="s">
        <v>60</v>
      </c>
      <c r="D52" t="s">
        <v>61</v>
      </c>
      <c r="E52" t="s">
        <v>33</v>
      </c>
      <c r="F52" s="6">
        <v>6311.4</v>
      </c>
      <c r="G52" s="6">
        <v>15000</v>
      </c>
      <c r="H52" s="6">
        <v>0</v>
      </c>
      <c r="I52" t="s">
        <v>43</v>
      </c>
    </row>
    <row r="53" spans="1:9" x14ac:dyDescent="0.3">
      <c r="A53" s="7">
        <v>44409</v>
      </c>
      <c r="B53" t="s">
        <v>40</v>
      </c>
      <c r="C53" t="s">
        <v>41</v>
      </c>
      <c r="D53" t="s">
        <v>42</v>
      </c>
      <c r="E53" t="s">
        <v>33</v>
      </c>
      <c r="F53" s="6">
        <v>7289.6</v>
      </c>
      <c r="G53" s="6">
        <v>15000</v>
      </c>
      <c r="H53" s="6">
        <v>0</v>
      </c>
      <c r="I53" t="s">
        <v>11</v>
      </c>
    </row>
    <row r="54" spans="1:9" x14ac:dyDescent="0.3">
      <c r="A54" s="7">
        <v>44409</v>
      </c>
      <c r="B54" t="s">
        <v>40</v>
      </c>
      <c r="C54" t="s">
        <v>41</v>
      </c>
      <c r="D54" t="s">
        <v>42</v>
      </c>
      <c r="E54" t="s">
        <v>33</v>
      </c>
      <c r="F54" s="6">
        <v>8322.4</v>
      </c>
      <c r="G54" s="6">
        <v>15000</v>
      </c>
      <c r="H54" s="6">
        <v>0</v>
      </c>
      <c r="I54" t="s">
        <v>11</v>
      </c>
    </row>
    <row r="55" spans="1:9" x14ac:dyDescent="0.3">
      <c r="A55" s="7">
        <v>44409</v>
      </c>
      <c r="B55" t="s">
        <v>62</v>
      </c>
      <c r="C55" t="s">
        <v>63</v>
      </c>
      <c r="D55" t="s">
        <v>64</v>
      </c>
      <c r="E55" t="s">
        <v>33</v>
      </c>
      <c r="F55" s="6">
        <v>8501.9000000000015</v>
      </c>
      <c r="G55" s="6">
        <v>15000</v>
      </c>
      <c r="H55" s="6">
        <v>0</v>
      </c>
      <c r="I55" t="s">
        <v>15</v>
      </c>
    </row>
    <row r="56" spans="1:9" x14ac:dyDescent="0.3">
      <c r="A56" s="7">
        <v>44409</v>
      </c>
      <c r="B56" t="s">
        <v>30</v>
      </c>
      <c r="C56" t="s">
        <v>31</v>
      </c>
      <c r="D56" t="s">
        <v>32</v>
      </c>
      <c r="E56" t="s">
        <v>33</v>
      </c>
      <c r="F56" s="6">
        <v>9708.2999999999993</v>
      </c>
      <c r="G56" s="6">
        <v>15000</v>
      </c>
      <c r="H56" s="6">
        <v>0</v>
      </c>
      <c r="I56" t="s">
        <v>15</v>
      </c>
    </row>
    <row r="57" spans="1:9" x14ac:dyDescent="0.3">
      <c r="A57" s="7">
        <v>44409</v>
      </c>
      <c r="B57" t="s">
        <v>40</v>
      </c>
      <c r="C57" t="s">
        <v>41</v>
      </c>
      <c r="D57" t="s">
        <v>42</v>
      </c>
      <c r="E57" t="s">
        <v>33</v>
      </c>
      <c r="F57" s="6">
        <v>12944.399999999998</v>
      </c>
      <c r="G57" s="6">
        <v>15000</v>
      </c>
      <c r="H57" s="6">
        <v>0</v>
      </c>
      <c r="I57" t="s">
        <v>15</v>
      </c>
    </row>
    <row r="58" spans="1:9" x14ac:dyDescent="0.3">
      <c r="A58" s="7">
        <v>44409</v>
      </c>
      <c r="B58" t="s">
        <v>30</v>
      </c>
      <c r="C58" t="s">
        <v>31</v>
      </c>
      <c r="D58" t="s">
        <v>32</v>
      </c>
      <c r="E58" t="s">
        <v>33</v>
      </c>
      <c r="F58" s="6">
        <v>14248</v>
      </c>
      <c r="G58" s="6">
        <v>15000</v>
      </c>
      <c r="H58" s="6">
        <v>0</v>
      </c>
      <c r="I58" t="s">
        <v>15</v>
      </c>
    </row>
    <row r="59" spans="1:9" x14ac:dyDescent="0.3">
      <c r="A59" s="7">
        <v>44409</v>
      </c>
      <c r="B59" t="s">
        <v>40</v>
      </c>
      <c r="C59" t="s">
        <v>41</v>
      </c>
      <c r="D59" t="s">
        <v>42</v>
      </c>
      <c r="E59" t="s">
        <v>33</v>
      </c>
      <c r="F59" s="6">
        <v>18298.399999999998</v>
      </c>
      <c r="G59" s="6">
        <v>15000</v>
      </c>
      <c r="H59" s="6">
        <v>1829.84</v>
      </c>
      <c r="I59" t="s">
        <v>43</v>
      </c>
    </row>
    <row r="60" spans="1:9" x14ac:dyDescent="0.3">
      <c r="A60" s="7">
        <v>44409</v>
      </c>
      <c r="B60" t="s">
        <v>40</v>
      </c>
      <c r="C60" t="s">
        <v>41</v>
      </c>
      <c r="D60" t="s">
        <v>42</v>
      </c>
      <c r="E60" t="s">
        <v>33</v>
      </c>
      <c r="F60" s="6">
        <v>18838.399999999998</v>
      </c>
      <c r="G60" s="6">
        <v>15000</v>
      </c>
      <c r="H60" s="6">
        <v>1883.84</v>
      </c>
      <c r="I60" t="s">
        <v>43</v>
      </c>
    </row>
    <row r="61" spans="1:9" x14ac:dyDescent="0.3">
      <c r="A61" s="7">
        <v>44409</v>
      </c>
      <c r="B61" t="s">
        <v>71</v>
      </c>
      <c r="C61" t="s">
        <v>72</v>
      </c>
      <c r="D61" t="s">
        <v>73</v>
      </c>
      <c r="E61" t="s">
        <v>33</v>
      </c>
      <c r="F61" s="6">
        <v>24469.599999999999</v>
      </c>
      <c r="G61" s="6">
        <v>15000</v>
      </c>
      <c r="H61" s="6">
        <v>2446.96</v>
      </c>
      <c r="I61" t="s">
        <v>15</v>
      </c>
    </row>
    <row r="62" spans="1:9" x14ac:dyDescent="0.3">
      <c r="A62" s="7">
        <v>44409</v>
      </c>
      <c r="B62" t="s">
        <v>71</v>
      </c>
      <c r="C62" t="s">
        <v>72</v>
      </c>
      <c r="D62" t="s">
        <v>73</v>
      </c>
      <c r="E62" t="s">
        <v>33</v>
      </c>
      <c r="F62" s="6">
        <v>31053.4</v>
      </c>
      <c r="G62" s="6">
        <v>15000</v>
      </c>
      <c r="H62" s="6">
        <v>3105.34</v>
      </c>
      <c r="I62" t="s">
        <v>11</v>
      </c>
    </row>
    <row r="63" spans="1:9" x14ac:dyDescent="0.3">
      <c r="A63" s="7">
        <v>44440</v>
      </c>
      <c r="B63" t="s">
        <v>40</v>
      </c>
      <c r="C63" t="s">
        <v>41</v>
      </c>
      <c r="D63" t="s">
        <v>42</v>
      </c>
      <c r="E63" t="s">
        <v>33</v>
      </c>
      <c r="F63" s="6">
        <v>3710</v>
      </c>
      <c r="G63" s="6">
        <v>15000</v>
      </c>
      <c r="H63" s="6">
        <v>0</v>
      </c>
      <c r="I63" t="s">
        <v>43</v>
      </c>
    </row>
    <row r="64" spans="1:9" x14ac:dyDescent="0.3">
      <c r="A64" s="7">
        <v>44440</v>
      </c>
      <c r="B64" t="s">
        <v>62</v>
      </c>
      <c r="C64" t="s">
        <v>63</v>
      </c>
      <c r="D64" t="s">
        <v>64</v>
      </c>
      <c r="E64" t="s">
        <v>33</v>
      </c>
      <c r="F64" s="6">
        <v>6600</v>
      </c>
      <c r="G64" s="6">
        <v>15000</v>
      </c>
      <c r="H64" s="6">
        <v>0</v>
      </c>
      <c r="I64" t="s">
        <v>11</v>
      </c>
    </row>
    <row r="65" spans="1:9" x14ac:dyDescent="0.3">
      <c r="A65" s="7">
        <v>44440</v>
      </c>
      <c r="B65" t="s">
        <v>71</v>
      </c>
      <c r="C65" t="s">
        <v>72</v>
      </c>
      <c r="D65" t="s">
        <v>73</v>
      </c>
      <c r="E65" t="s">
        <v>33</v>
      </c>
      <c r="F65" s="6">
        <v>8001</v>
      </c>
      <c r="G65" s="6">
        <v>15000</v>
      </c>
      <c r="H65" s="6">
        <v>0</v>
      </c>
      <c r="I65" t="s">
        <v>11</v>
      </c>
    </row>
    <row r="66" spans="1:9" x14ac:dyDescent="0.3">
      <c r="A66" s="7">
        <v>44440</v>
      </c>
      <c r="B66" t="s">
        <v>40</v>
      </c>
      <c r="C66" t="s">
        <v>41</v>
      </c>
      <c r="D66" t="s">
        <v>42</v>
      </c>
      <c r="E66" t="s">
        <v>33</v>
      </c>
      <c r="F66" s="6">
        <v>8772</v>
      </c>
      <c r="G66" s="6">
        <v>15000</v>
      </c>
      <c r="H66" s="6">
        <v>0</v>
      </c>
      <c r="I66" t="s">
        <v>15</v>
      </c>
    </row>
    <row r="67" spans="1:9" x14ac:dyDescent="0.3">
      <c r="A67" s="7">
        <v>44440</v>
      </c>
      <c r="B67" t="s">
        <v>40</v>
      </c>
      <c r="C67" t="s">
        <v>41</v>
      </c>
      <c r="D67" t="s">
        <v>42</v>
      </c>
      <c r="E67" t="s">
        <v>33</v>
      </c>
      <c r="F67" s="6">
        <v>14089.199999999999</v>
      </c>
      <c r="G67" s="6">
        <v>15000</v>
      </c>
      <c r="H67" s="6">
        <v>0</v>
      </c>
      <c r="I67" t="s">
        <v>15</v>
      </c>
    </row>
    <row r="68" spans="1:9" x14ac:dyDescent="0.3">
      <c r="A68" s="7">
        <v>44440</v>
      </c>
      <c r="B68" t="s">
        <v>30</v>
      </c>
      <c r="C68" t="s">
        <v>31</v>
      </c>
      <c r="D68" t="s">
        <v>32</v>
      </c>
      <c r="E68" t="s">
        <v>33</v>
      </c>
      <c r="F68" s="6">
        <v>16702.400000000001</v>
      </c>
      <c r="G68" s="6">
        <v>15000</v>
      </c>
      <c r="H68" s="6">
        <v>1670.2400000000002</v>
      </c>
      <c r="I68" t="s">
        <v>15</v>
      </c>
    </row>
    <row r="69" spans="1:9" x14ac:dyDescent="0.3">
      <c r="A69" s="7">
        <v>44440</v>
      </c>
      <c r="B69" t="s">
        <v>30</v>
      </c>
      <c r="C69" t="s">
        <v>31</v>
      </c>
      <c r="D69" t="s">
        <v>32</v>
      </c>
      <c r="E69" t="s">
        <v>33</v>
      </c>
      <c r="F69" s="6">
        <v>21216</v>
      </c>
      <c r="G69" s="6">
        <v>15000</v>
      </c>
      <c r="H69" s="6">
        <v>2121.6</v>
      </c>
      <c r="I69" t="s">
        <v>15</v>
      </c>
    </row>
    <row r="70" spans="1:9" x14ac:dyDescent="0.3">
      <c r="A70" s="7">
        <v>44440</v>
      </c>
      <c r="B70" t="s">
        <v>62</v>
      </c>
      <c r="C70" t="s">
        <v>63</v>
      </c>
      <c r="D70" t="s">
        <v>64</v>
      </c>
      <c r="E70" t="s">
        <v>33</v>
      </c>
      <c r="F70" s="6">
        <v>21546</v>
      </c>
      <c r="G70" s="6">
        <v>15000</v>
      </c>
      <c r="H70" s="6">
        <v>2154.6</v>
      </c>
      <c r="I70" t="s">
        <v>11</v>
      </c>
    </row>
    <row r="71" spans="1:9" x14ac:dyDescent="0.3">
      <c r="A71" s="7">
        <v>44440</v>
      </c>
      <c r="B71" t="s">
        <v>62</v>
      </c>
      <c r="C71" t="s">
        <v>63</v>
      </c>
      <c r="D71" t="s">
        <v>64</v>
      </c>
      <c r="E71" t="s">
        <v>33</v>
      </c>
      <c r="F71" s="6">
        <v>31186.6</v>
      </c>
      <c r="G71" s="6">
        <v>15000</v>
      </c>
      <c r="H71" s="6">
        <v>3118.66</v>
      </c>
      <c r="I71" t="s">
        <v>11</v>
      </c>
    </row>
    <row r="72" spans="1:9" x14ac:dyDescent="0.3">
      <c r="A72" s="7">
        <v>44440</v>
      </c>
      <c r="B72" t="s">
        <v>30</v>
      </c>
      <c r="C72" t="s">
        <v>31</v>
      </c>
      <c r="D72" t="s">
        <v>32</v>
      </c>
      <c r="E72" t="s">
        <v>33</v>
      </c>
      <c r="F72" s="6">
        <v>31999.200000000001</v>
      </c>
      <c r="G72" s="6">
        <v>15000</v>
      </c>
      <c r="H72" s="6">
        <v>3199.92</v>
      </c>
      <c r="I72" t="s">
        <v>15</v>
      </c>
    </row>
    <row r="73" spans="1:9" x14ac:dyDescent="0.3">
      <c r="A73" s="7">
        <v>44440</v>
      </c>
      <c r="B73" t="s">
        <v>62</v>
      </c>
      <c r="C73" t="s">
        <v>63</v>
      </c>
      <c r="D73" t="s">
        <v>64</v>
      </c>
      <c r="E73" t="s">
        <v>33</v>
      </c>
      <c r="F73" s="6">
        <v>37520</v>
      </c>
      <c r="G73" s="6">
        <v>15000</v>
      </c>
      <c r="H73" s="6">
        <v>3752</v>
      </c>
      <c r="I73" t="s">
        <v>15</v>
      </c>
    </row>
    <row r="74" spans="1:9" x14ac:dyDescent="0.3">
      <c r="A74" s="7">
        <v>44440</v>
      </c>
      <c r="B74" t="s">
        <v>62</v>
      </c>
      <c r="C74" t="s">
        <v>63</v>
      </c>
      <c r="D74" t="s">
        <v>64</v>
      </c>
      <c r="E74" t="s">
        <v>33</v>
      </c>
      <c r="F74" s="6">
        <v>41215.299999999996</v>
      </c>
      <c r="G74" s="6">
        <v>15000</v>
      </c>
      <c r="H74" s="6">
        <v>4121.53</v>
      </c>
      <c r="I74" t="s">
        <v>43</v>
      </c>
    </row>
    <row r="75" spans="1:9" x14ac:dyDescent="0.3">
      <c r="A75" s="7">
        <v>44470</v>
      </c>
      <c r="B75" t="s">
        <v>30</v>
      </c>
      <c r="C75" t="s">
        <v>31</v>
      </c>
      <c r="D75" t="s">
        <v>32</v>
      </c>
      <c r="E75" t="s">
        <v>33</v>
      </c>
      <c r="F75" s="6">
        <v>3035.1</v>
      </c>
      <c r="G75" s="6">
        <v>15000</v>
      </c>
      <c r="H75" s="6">
        <v>0</v>
      </c>
      <c r="I75" t="s">
        <v>15</v>
      </c>
    </row>
    <row r="76" spans="1:9" x14ac:dyDescent="0.3">
      <c r="A76" s="7">
        <v>44470</v>
      </c>
      <c r="B76" t="s">
        <v>62</v>
      </c>
      <c r="C76" t="s">
        <v>63</v>
      </c>
      <c r="D76" t="s">
        <v>64</v>
      </c>
      <c r="E76" t="s">
        <v>33</v>
      </c>
      <c r="F76" s="6">
        <v>6688</v>
      </c>
      <c r="G76" s="6">
        <v>15000</v>
      </c>
      <c r="H76" s="6">
        <v>0</v>
      </c>
      <c r="I76" t="s">
        <v>15</v>
      </c>
    </row>
    <row r="77" spans="1:9" x14ac:dyDescent="0.3">
      <c r="A77" s="7">
        <v>44470</v>
      </c>
      <c r="B77" t="s">
        <v>30</v>
      </c>
      <c r="C77" t="s">
        <v>31</v>
      </c>
      <c r="D77" t="s">
        <v>32</v>
      </c>
      <c r="E77" t="s">
        <v>33</v>
      </c>
      <c r="F77" s="6">
        <v>7024.2</v>
      </c>
      <c r="G77" s="6">
        <v>15000</v>
      </c>
      <c r="H77" s="6">
        <v>0</v>
      </c>
      <c r="I77" t="s">
        <v>43</v>
      </c>
    </row>
    <row r="78" spans="1:9" x14ac:dyDescent="0.3">
      <c r="A78" s="7">
        <v>44470</v>
      </c>
      <c r="B78" t="s">
        <v>62</v>
      </c>
      <c r="C78" t="s">
        <v>63</v>
      </c>
      <c r="D78" t="s">
        <v>64</v>
      </c>
      <c r="E78" t="s">
        <v>33</v>
      </c>
      <c r="F78" s="6">
        <v>7139.0000000000009</v>
      </c>
      <c r="G78" s="6">
        <v>15000</v>
      </c>
      <c r="H78" s="6">
        <v>0</v>
      </c>
      <c r="I78" t="s">
        <v>11</v>
      </c>
    </row>
    <row r="79" spans="1:9" x14ac:dyDescent="0.3">
      <c r="A79" s="7">
        <v>44470</v>
      </c>
      <c r="B79" t="s">
        <v>40</v>
      </c>
      <c r="C79" t="s">
        <v>41</v>
      </c>
      <c r="D79" t="s">
        <v>42</v>
      </c>
      <c r="E79" t="s">
        <v>33</v>
      </c>
      <c r="F79" s="6">
        <v>10948</v>
      </c>
      <c r="G79" s="6">
        <v>15000</v>
      </c>
      <c r="H79" s="6">
        <v>0</v>
      </c>
      <c r="I79" t="s">
        <v>15</v>
      </c>
    </row>
    <row r="80" spans="1:9" x14ac:dyDescent="0.3">
      <c r="A80" s="7">
        <v>44470</v>
      </c>
      <c r="B80" t="s">
        <v>40</v>
      </c>
      <c r="C80" t="s">
        <v>41</v>
      </c>
      <c r="D80" t="s">
        <v>42</v>
      </c>
      <c r="E80" t="s">
        <v>33</v>
      </c>
      <c r="F80" s="6">
        <v>10988.800000000001</v>
      </c>
      <c r="G80" s="6">
        <v>15000</v>
      </c>
      <c r="H80" s="6">
        <v>0</v>
      </c>
      <c r="I80" t="s">
        <v>11</v>
      </c>
    </row>
    <row r="81" spans="1:9" x14ac:dyDescent="0.3">
      <c r="A81" s="7">
        <v>44470</v>
      </c>
      <c r="B81" t="s">
        <v>40</v>
      </c>
      <c r="C81" t="s">
        <v>41</v>
      </c>
      <c r="D81" t="s">
        <v>42</v>
      </c>
      <c r="E81" t="s">
        <v>33</v>
      </c>
      <c r="F81" s="6">
        <v>12306.6</v>
      </c>
      <c r="G81" s="6">
        <v>15000</v>
      </c>
      <c r="H81" s="6">
        <v>0</v>
      </c>
      <c r="I81" t="s">
        <v>15</v>
      </c>
    </row>
    <row r="82" spans="1:9" x14ac:dyDescent="0.3">
      <c r="A82" s="7">
        <v>44470</v>
      </c>
      <c r="B82" t="s">
        <v>40</v>
      </c>
      <c r="C82" t="s">
        <v>41</v>
      </c>
      <c r="D82" t="s">
        <v>42</v>
      </c>
      <c r="E82" t="s">
        <v>33</v>
      </c>
      <c r="F82" s="6">
        <v>16077</v>
      </c>
      <c r="G82" s="6">
        <v>15000</v>
      </c>
      <c r="H82" s="6">
        <v>1607.7</v>
      </c>
      <c r="I82" t="s">
        <v>15</v>
      </c>
    </row>
    <row r="83" spans="1:9" x14ac:dyDescent="0.3">
      <c r="A83" s="7">
        <v>44470</v>
      </c>
      <c r="B83" t="s">
        <v>59</v>
      </c>
      <c r="C83" t="s">
        <v>60</v>
      </c>
      <c r="D83" t="s">
        <v>61</v>
      </c>
      <c r="E83" t="s">
        <v>33</v>
      </c>
      <c r="F83" s="6">
        <v>19594</v>
      </c>
      <c r="G83" s="6">
        <v>15000</v>
      </c>
      <c r="H83" s="6">
        <v>1959.4</v>
      </c>
      <c r="I83" t="s">
        <v>15</v>
      </c>
    </row>
    <row r="84" spans="1:9" x14ac:dyDescent="0.3">
      <c r="A84" s="7">
        <v>44470</v>
      </c>
      <c r="B84" t="s">
        <v>30</v>
      </c>
      <c r="C84" t="s">
        <v>31</v>
      </c>
      <c r="D84" t="s">
        <v>32</v>
      </c>
      <c r="E84" t="s">
        <v>33</v>
      </c>
      <c r="F84" s="6">
        <v>19946.199999999997</v>
      </c>
      <c r="G84" s="6">
        <v>15000</v>
      </c>
      <c r="H84" s="6">
        <v>1994.62</v>
      </c>
      <c r="I84" t="s">
        <v>43</v>
      </c>
    </row>
    <row r="85" spans="1:9" x14ac:dyDescent="0.3">
      <c r="A85" s="7">
        <v>44470</v>
      </c>
      <c r="B85" t="s">
        <v>71</v>
      </c>
      <c r="C85" t="s">
        <v>72</v>
      </c>
      <c r="D85" t="s">
        <v>73</v>
      </c>
      <c r="E85" t="s">
        <v>33</v>
      </c>
      <c r="F85" s="6">
        <v>26773.4</v>
      </c>
      <c r="G85" s="6">
        <v>15000</v>
      </c>
      <c r="H85" s="6">
        <v>2677.34</v>
      </c>
      <c r="I85" t="s">
        <v>43</v>
      </c>
    </row>
    <row r="86" spans="1:9" x14ac:dyDescent="0.3">
      <c r="A86" s="7">
        <v>44470</v>
      </c>
      <c r="B86" t="s">
        <v>40</v>
      </c>
      <c r="C86" t="s">
        <v>41</v>
      </c>
      <c r="D86" t="s">
        <v>42</v>
      </c>
      <c r="E86" t="s">
        <v>33</v>
      </c>
      <c r="F86" s="6">
        <v>28464.9</v>
      </c>
      <c r="G86" s="6">
        <v>15000</v>
      </c>
      <c r="H86" s="6">
        <v>2846.4900000000002</v>
      </c>
      <c r="I86" t="s">
        <v>43</v>
      </c>
    </row>
    <row r="87" spans="1:9" x14ac:dyDescent="0.3">
      <c r="A87" s="7">
        <v>44470</v>
      </c>
      <c r="B87" t="s">
        <v>62</v>
      </c>
      <c r="C87" t="s">
        <v>63</v>
      </c>
      <c r="D87" t="s">
        <v>64</v>
      </c>
      <c r="E87" t="s">
        <v>33</v>
      </c>
      <c r="F87" s="6">
        <v>37544.800000000003</v>
      </c>
      <c r="G87" s="6">
        <v>15000</v>
      </c>
      <c r="H87" s="6">
        <v>3754.4800000000005</v>
      </c>
      <c r="I87" t="s">
        <v>11</v>
      </c>
    </row>
    <row r="88" spans="1:9" x14ac:dyDescent="0.3">
      <c r="A88" s="7">
        <v>44470</v>
      </c>
      <c r="B88" t="s">
        <v>40</v>
      </c>
      <c r="C88" t="s">
        <v>41</v>
      </c>
      <c r="D88" t="s">
        <v>42</v>
      </c>
      <c r="E88" t="s">
        <v>33</v>
      </c>
      <c r="F88" s="6">
        <v>40224.800000000003</v>
      </c>
      <c r="G88" s="6">
        <v>15000</v>
      </c>
      <c r="H88" s="6">
        <v>4022.4800000000005</v>
      </c>
      <c r="I88" t="s">
        <v>11</v>
      </c>
    </row>
    <row r="89" spans="1:9" x14ac:dyDescent="0.3">
      <c r="A89" s="7">
        <v>44470</v>
      </c>
      <c r="B89" t="s">
        <v>59</v>
      </c>
      <c r="C89" t="s">
        <v>60</v>
      </c>
      <c r="D89" t="s">
        <v>61</v>
      </c>
      <c r="E89" t="s">
        <v>33</v>
      </c>
      <c r="F89" s="6">
        <v>43591.8</v>
      </c>
      <c r="G89" s="6">
        <v>15000</v>
      </c>
      <c r="H89" s="6">
        <v>4359.18</v>
      </c>
      <c r="I89" t="s">
        <v>11</v>
      </c>
    </row>
    <row r="90" spans="1:9" x14ac:dyDescent="0.3">
      <c r="A90" s="7">
        <v>44501</v>
      </c>
      <c r="B90" t="s">
        <v>71</v>
      </c>
      <c r="C90" t="s">
        <v>72</v>
      </c>
      <c r="D90" t="s">
        <v>73</v>
      </c>
      <c r="E90" t="s">
        <v>33</v>
      </c>
      <c r="F90" s="6">
        <v>9292.5</v>
      </c>
      <c r="G90" s="6">
        <v>15000</v>
      </c>
      <c r="H90" s="6">
        <v>0</v>
      </c>
      <c r="I90" t="s">
        <v>15</v>
      </c>
    </row>
    <row r="91" spans="1:9" x14ac:dyDescent="0.3">
      <c r="A91" s="7">
        <v>44501</v>
      </c>
      <c r="B91" t="s">
        <v>59</v>
      </c>
      <c r="C91" t="s">
        <v>60</v>
      </c>
      <c r="D91" t="s">
        <v>61</v>
      </c>
      <c r="E91" t="s">
        <v>33</v>
      </c>
      <c r="F91" s="6">
        <v>28761.599999999999</v>
      </c>
      <c r="G91" s="6">
        <v>15000</v>
      </c>
      <c r="H91" s="6">
        <v>2876.16</v>
      </c>
      <c r="I91" t="s">
        <v>43</v>
      </c>
    </row>
    <row r="92" spans="1:9" x14ac:dyDescent="0.3">
      <c r="A92" s="7">
        <v>44501</v>
      </c>
      <c r="B92" t="s">
        <v>40</v>
      </c>
      <c r="C92" t="s">
        <v>41</v>
      </c>
      <c r="D92" t="s">
        <v>42</v>
      </c>
      <c r="E92" t="s">
        <v>33</v>
      </c>
      <c r="F92" s="6">
        <v>41932.799999999996</v>
      </c>
      <c r="G92" s="6">
        <v>15000</v>
      </c>
      <c r="H92" s="6">
        <v>4193.28</v>
      </c>
      <c r="I92" t="s">
        <v>11</v>
      </c>
    </row>
    <row r="93" spans="1:9" x14ac:dyDescent="0.3">
      <c r="A93" s="7">
        <v>44501</v>
      </c>
      <c r="B93" t="s">
        <v>30</v>
      </c>
      <c r="C93" t="s">
        <v>31</v>
      </c>
      <c r="D93" t="s">
        <v>32</v>
      </c>
      <c r="E93" t="s">
        <v>33</v>
      </c>
      <c r="F93" s="6">
        <v>42427</v>
      </c>
      <c r="G93" s="6">
        <v>15000</v>
      </c>
      <c r="H93" s="6">
        <v>4242.7</v>
      </c>
      <c r="I93" t="s">
        <v>15</v>
      </c>
    </row>
    <row r="94" spans="1:9" x14ac:dyDescent="0.3">
      <c r="A94" s="7">
        <v>44501</v>
      </c>
      <c r="B94" t="s">
        <v>71</v>
      </c>
      <c r="C94" t="s">
        <v>72</v>
      </c>
      <c r="D94" t="s">
        <v>73</v>
      </c>
      <c r="E94" t="s">
        <v>33</v>
      </c>
      <c r="F94" s="6">
        <v>47510.400000000001</v>
      </c>
      <c r="G94" s="6">
        <v>15000</v>
      </c>
      <c r="H94" s="6">
        <v>4751.04</v>
      </c>
      <c r="I94" t="s">
        <v>15</v>
      </c>
    </row>
    <row r="95" spans="1:9" x14ac:dyDescent="0.3">
      <c r="A95" s="7">
        <v>44531</v>
      </c>
      <c r="B95" t="s">
        <v>59</v>
      </c>
      <c r="C95" t="s">
        <v>60</v>
      </c>
      <c r="D95" t="s">
        <v>61</v>
      </c>
      <c r="E95" t="s">
        <v>33</v>
      </c>
      <c r="F95" s="6">
        <v>7721.5999999999995</v>
      </c>
      <c r="G95" s="6">
        <v>15000</v>
      </c>
      <c r="H95" s="6">
        <v>0</v>
      </c>
      <c r="I95" t="s">
        <v>11</v>
      </c>
    </row>
    <row r="96" spans="1:9" x14ac:dyDescent="0.3">
      <c r="A96" s="7">
        <v>44531</v>
      </c>
      <c r="B96" t="s">
        <v>40</v>
      </c>
      <c r="C96" t="s">
        <v>41</v>
      </c>
      <c r="D96" t="s">
        <v>42</v>
      </c>
      <c r="E96" t="s">
        <v>33</v>
      </c>
      <c r="F96" s="6">
        <v>8925.7000000000007</v>
      </c>
      <c r="G96" s="6">
        <v>15000</v>
      </c>
      <c r="H96" s="6">
        <v>0</v>
      </c>
      <c r="I96" t="s">
        <v>11</v>
      </c>
    </row>
    <row r="97" spans="1:9" x14ac:dyDescent="0.3">
      <c r="A97" s="7">
        <v>44531</v>
      </c>
      <c r="B97" t="s">
        <v>40</v>
      </c>
      <c r="C97" t="s">
        <v>41</v>
      </c>
      <c r="D97" t="s">
        <v>42</v>
      </c>
      <c r="E97" t="s">
        <v>33</v>
      </c>
      <c r="F97" s="6">
        <v>15802.6</v>
      </c>
      <c r="G97" s="6">
        <v>15000</v>
      </c>
      <c r="H97" s="6">
        <v>1580.2600000000002</v>
      </c>
      <c r="I97" t="s">
        <v>43</v>
      </c>
    </row>
    <row r="98" spans="1:9" x14ac:dyDescent="0.3">
      <c r="A98" s="7">
        <v>44531</v>
      </c>
      <c r="B98" t="s">
        <v>71</v>
      </c>
      <c r="C98" t="s">
        <v>72</v>
      </c>
      <c r="D98" t="s">
        <v>73</v>
      </c>
      <c r="E98" t="s">
        <v>33</v>
      </c>
      <c r="F98" s="6">
        <v>21103.3</v>
      </c>
      <c r="G98" s="6">
        <v>15000</v>
      </c>
      <c r="H98" s="6">
        <v>2110.33</v>
      </c>
      <c r="I98" t="s">
        <v>43</v>
      </c>
    </row>
    <row r="99" spans="1:9" x14ac:dyDescent="0.3">
      <c r="A99" s="7">
        <v>44531</v>
      </c>
      <c r="B99" t="s">
        <v>71</v>
      </c>
      <c r="C99" t="s">
        <v>72</v>
      </c>
      <c r="D99" t="s">
        <v>73</v>
      </c>
      <c r="E99" t="s">
        <v>33</v>
      </c>
      <c r="F99" s="6">
        <v>22351.100000000002</v>
      </c>
      <c r="G99" s="6">
        <v>15000</v>
      </c>
      <c r="H99" s="6">
        <v>2235.11</v>
      </c>
      <c r="I99" t="s">
        <v>43</v>
      </c>
    </row>
    <row r="100" spans="1:9" x14ac:dyDescent="0.3">
      <c r="A100" s="7">
        <v>44531</v>
      </c>
      <c r="B100" t="s">
        <v>40</v>
      </c>
      <c r="C100" t="s">
        <v>41</v>
      </c>
      <c r="D100" t="s">
        <v>42</v>
      </c>
      <c r="E100" t="s">
        <v>33</v>
      </c>
      <c r="F100" s="6">
        <v>43974</v>
      </c>
      <c r="G100" s="6">
        <v>15000</v>
      </c>
      <c r="H100" s="6">
        <v>4397.4000000000005</v>
      </c>
      <c r="I100" t="s">
        <v>11</v>
      </c>
    </row>
  </sheetData>
  <mergeCells count="1">
    <mergeCell ref="A1:I1"/>
  </mergeCells>
  <conditionalFormatting sqref="F1:F1048576">
    <cfRule type="top10" priority="2" rank="5"/>
  </conditionalFormatting>
  <conditionalFormatting sqref="F5:F100">
    <cfRule type="top10" dxfId="4" priority="1" rank="5"/>
  </conditionalFormatting>
  <hyperlinks>
    <hyperlink ref="K3" location="'Cover sheet'!A1" display="Back To Cover Page" xr:uid="{ED81B283-70D8-45BA-9433-A5047698DD3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0119C-11D8-496C-A04E-DB191CC7CE68}">
  <dimension ref="A1:P103"/>
  <sheetViews>
    <sheetView workbookViewId="0">
      <selection activeCell="K3" sqref="K3"/>
    </sheetView>
  </sheetViews>
  <sheetFormatPr defaultRowHeight="14.4" x14ac:dyDescent="0.3"/>
  <cols>
    <col min="1" max="1" width="8.109375" style="7" bestFit="1" customWidth="1"/>
    <col min="2" max="2" width="14.33203125" bestFit="1" customWidth="1"/>
    <col min="3" max="3" width="7.5546875" bestFit="1" customWidth="1"/>
    <col min="4" max="4" width="8.33203125" bestFit="1" customWidth="1"/>
    <col min="5" max="5" width="6.44140625" bestFit="1" customWidth="1"/>
    <col min="6" max="7" width="11.109375" style="6" bestFit="1" customWidth="1"/>
    <col min="8" max="8" width="14" style="6" bestFit="1" customWidth="1"/>
    <col min="9" max="9" width="10.44140625" bestFit="1" customWidth="1"/>
    <col min="11" max="11" width="25.88671875" bestFit="1" customWidth="1"/>
    <col min="12" max="12" width="15.77734375" bestFit="1" customWidth="1"/>
    <col min="13" max="13" width="15" bestFit="1" customWidth="1"/>
    <col min="14" max="14" width="18.88671875" bestFit="1" customWidth="1"/>
    <col min="15" max="15" width="15.77734375" bestFit="1" customWidth="1"/>
    <col min="16" max="16" width="16" bestFit="1" customWidth="1"/>
  </cols>
  <sheetData>
    <row r="1" spans="1:16" ht="23.4" x14ac:dyDescent="0.45">
      <c r="A1" s="13" t="s">
        <v>92</v>
      </c>
      <c r="B1" s="14"/>
      <c r="C1" s="14"/>
      <c r="D1" s="14"/>
      <c r="E1" s="14"/>
      <c r="F1" s="14"/>
      <c r="G1" s="14"/>
      <c r="H1" s="14"/>
      <c r="I1" s="14"/>
      <c r="L1" s="4" t="s">
        <v>24</v>
      </c>
      <c r="M1" s="4" t="s">
        <v>51</v>
      </c>
      <c r="N1" s="4" t="s">
        <v>35</v>
      </c>
      <c r="O1" s="4" t="s">
        <v>48</v>
      </c>
      <c r="P1" s="4" t="s">
        <v>57</v>
      </c>
    </row>
    <row r="2" spans="1:16" x14ac:dyDescent="0.3">
      <c r="L2" s="6">
        <f>SUMIF($C$5:$C$103,L$1,$F$5:$F$103)</f>
        <v>390105.1</v>
      </c>
      <c r="M2" s="6">
        <f t="shared" ref="M2:P2" si="0">SUMIF($C$5:$C$103,M$1,$F$5:$F$103)</f>
        <v>285253.10000000003</v>
      </c>
      <c r="N2" s="6">
        <f t="shared" si="0"/>
        <v>482889</v>
      </c>
      <c r="O2" s="6">
        <f t="shared" si="0"/>
        <v>331096.8</v>
      </c>
      <c r="P2" s="6">
        <f t="shared" si="0"/>
        <v>323152.3</v>
      </c>
    </row>
    <row r="3" spans="1:16" ht="21" x14ac:dyDescent="0.4">
      <c r="K3" s="26" t="s">
        <v>152</v>
      </c>
    </row>
    <row r="4" spans="1:16" s="8" customFormat="1" ht="36" x14ac:dyDescent="0.3">
      <c r="A4" s="4" t="s">
        <v>0</v>
      </c>
      <c r="B4" s="8" t="s">
        <v>1</v>
      </c>
      <c r="C4" s="8" t="s">
        <v>2</v>
      </c>
      <c r="D4" s="8" t="s">
        <v>3</v>
      </c>
      <c r="E4" s="8" t="s">
        <v>4</v>
      </c>
      <c r="F4" s="8" t="s">
        <v>5</v>
      </c>
      <c r="G4" s="8" t="s">
        <v>86</v>
      </c>
      <c r="H4" s="4" t="s">
        <v>87</v>
      </c>
      <c r="I4" s="8" t="s">
        <v>6</v>
      </c>
    </row>
    <row r="5" spans="1:16" x14ac:dyDescent="0.3">
      <c r="A5" s="7">
        <v>44197</v>
      </c>
      <c r="B5" t="s">
        <v>23</v>
      </c>
      <c r="C5" t="s">
        <v>24</v>
      </c>
      <c r="D5" t="s">
        <v>25</v>
      </c>
      <c r="E5" t="s">
        <v>26</v>
      </c>
      <c r="F5" s="6">
        <v>3008.3999999999996</v>
      </c>
      <c r="G5" s="6">
        <v>15000</v>
      </c>
      <c r="H5" s="6">
        <v>0</v>
      </c>
      <c r="I5" t="s">
        <v>15</v>
      </c>
    </row>
    <row r="6" spans="1:16" x14ac:dyDescent="0.3">
      <c r="A6" s="7">
        <v>44197</v>
      </c>
      <c r="B6" t="s">
        <v>50</v>
      </c>
      <c r="C6" t="s">
        <v>51</v>
      </c>
      <c r="D6" t="s">
        <v>52</v>
      </c>
      <c r="E6" t="s">
        <v>26</v>
      </c>
      <c r="F6" s="6">
        <v>7221.5999999999995</v>
      </c>
      <c r="G6" s="6">
        <v>15000</v>
      </c>
      <c r="H6" s="6">
        <v>0</v>
      </c>
      <c r="I6" t="s">
        <v>43</v>
      </c>
    </row>
    <row r="7" spans="1:16" x14ac:dyDescent="0.3">
      <c r="A7" s="7">
        <v>44197</v>
      </c>
      <c r="B7" t="s">
        <v>23</v>
      </c>
      <c r="C7" t="s">
        <v>24</v>
      </c>
      <c r="D7" t="s">
        <v>25</v>
      </c>
      <c r="E7" t="s">
        <v>26</v>
      </c>
      <c r="F7" s="6">
        <v>10903.199999999999</v>
      </c>
      <c r="G7" s="6">
        <v>15000</v>
      </c>
      <c r="H7" s="6">
        <v>0</v>
      </c>
      <c r="I7" t="s">
        <v>15</v>
      </c>
    </row>
    <row r="8" spans="1:16" x14ac:dyDescent="0.3">
      <c r="A8" s="7">
        <v>44197</v>
      </c>
      <c r="B8" t="s">
        <v>34</v>
      </c>
      <c r="C8" t="s">
        <v>35</v>
      </c>
      <c r="D8" t="s">
        <v>36</v>
      </c>
      <c r="E8" t="s">
        <v>26</v>
      </c>
      <c r="F8" s="6">
        <v>14616</v>
      </c>
      <c r="G8" s="6">
        <v>15000</v>
      </c>
      <c r="H8" s="6">
        <v>0</v>
      </c>
      <c r="I8" t="s">
        <v>15</v>
      </c>
    </row>
    <row r="9" spans="1:16" x14ac:dyDescent="0.3">
      <c r="A9" s="7">
        <v>44197</v>
      </c>
      <c r="B9" t="s">
        <v>47</v>
      </c>
      <c r="C9" t="s">
        <v>48</v>
      </c>
      <c r="D9" t="s">
        <v>49</v>
      </c>
      <c r="E9" t="s">
        <v>26</v>
      </c>
      <c r="F9" s="6">
        <v>18885.900000000001</v>
      </c>
      <c r="G9" s="6">
        <v>15000</v>
      </c>
      <c r="H9" s="6">
        <v>1888.5900000000001</v>
      </c>
      <c r="I9" t="s">
        <v>43</v>
      </c>
    </row>
    <row r="10" spans="1:16" x14ac:dyDescent="0.3">
      <c r="A10" s="7">
        <v>44197</v>
      </c>
      <c r="B10" t="s">
        <v>47</v>
      </c>
      <c r="C10" t="s">
        <v>48</v>
      </c>
      <c r="D10" t="s">
        <v>49</v>
      </c>
      <c r="E10" t="s">
        <v>26</v>
      </c>
      <c r="F10" s="6">
        <v>24236</v>
      </c>
      <c r="G10" s="6">
        <v>15000</v>
      </c>
      <c r="H10" s="6">
        <v>2423.6</v>
      </c>
      <c r="I10" t="s">
        <v>11</v>
      </c>
    </row>
    <row r="11" spans="1:16" x14ac:dyDescent="0.3">
      <c r="A11" s="7">
        <v>44228</v>
      </c>
      <c r="B11" t="s">
        <v>34</v>
      </c>
      <c r="C11" t="s">
        <v>35</v>
      </c>
      <c r="D11" t="s">
        <v>36</v>
      </c>
      <c r="E11" t="s">
        <v>26</v>
      </c>
      <c r="F11" s="6">
        <v>3596</v>
      </c>
      <c r="G11" s="6">
        <v>15000</v>
      </c>
      <c r="H11" s="6">
        <v>0</v>
      </c>
      <c r="I11" t="s">
        <v>15</v>
      </c>
    </row>
    <row r="12" spans="1:16" x14ac:dyDescent="0.3">
      <c r="A12" s="7">
        <v>44228</v>
      </c>
      <c r="B12" t="s">
        <v>56</v>
      </c>
      <c r="C12" t="s">
        <v>57</v>
      </c>
      <c r="D12" t="s">
        <v>58</v>
      </c>
      <c r="E12" t="s">
        <v>26</v>
      </c>
      <c r="F12" s="6">
        <v>6300</v>
      </c>
      <c r="G12" s="6">
        <v>15000</v>
      </c>
      <c r="H12" s="6">
        <v>0</v>
      </c>
      <c r="I12" t="s">
        <v>43</v>
      </c>
    </row>
    <row r="13" spans="1:16" x14ac:dyDescent="0.3">
      <c r="A13" s="7">
        <v>44228</v>
      </c>
      <c r="B13" t="s">
        <v>34</v>
      </c>
      <c r="C13" t="s">
        <v>35</v>
      </c>
      <c r="D13" t="s">
        <v>36</v>
      </c>
      <c r="E13" t="s">
        <v>26</v>
      </c>
      <c r="F13" s="6">
        <v>6804</v>
      </c>
      <c r="G13" s="6">
        <v>15000</v>
      </c>
      <c r="H13" s="6">
        <v>0</v>
      </c>
      <c r="I13" t="s">
        <v>11</v>
      </c>
    </row>
    <row r="14" spans="1:16" x14ac:dyDescent="0.3">
      <c r="A14" s="7">
        <v>44228</v>
      </c>
      <c r="B14" t="s">
        <v>50</v>
      </c>
      <c r="C14" t="s">
        <v>51</v>
      </c>
      <c r="D14" t="s">
        <v>52</v>
      </c>
      <c r="E14" t="s">
        <v>26</v>
      </c>
      <c r="F14" s="6">
        <v>8524.4000000000015</v>
      </c>
      <c r="G14" s="6">
        <v>15000</v>
      </c>
      <c r="H14" s="6">
        <v>0</v>
      </c>
      <c r="I14" t="s">
        <v>43</v>
      </c>
    </row>
    <row r="15" spans="1:16" x14ac:dyDescent="0.3">
      <c r="A15" s="7">
        <v>44228</v>
      </c>
      <c r="B15" t="s">
        <v>34</v>
      </c>
      <c r="C15" t="s">
        <v>35</v>
      </c>
      <c r="D15" t="s">
        <v>36</v>
      </c>
      <c r="E15" t="s">
        <v>26</v>
      </c>
      <c r="F15" s="6">
        <v>8772</v>
      </c>
      <c r="G15" s="6">
        <v>15000</v>
      </c>
      <c r="H15" s="6">
        <v>0</v>
      </c>
      <c r="I15" t="s">
        <v>43</v>
      </c>
    </row>
    <row r="16" spans="1:16" x14ac:dyDescent="0.3">
      <c r="A16" s="7">
        <v>44228</v>
      </c>
      <c r="B16" t="s">
        <v>34</v>
      </c>
      <c r="C16" t="s">
        <v>35</v>
      </c>
      <c r="D16" t="s">
        <v>36</v>
      </c>
      <c r="E16" t="s">
        <v>26</v>
      </c>
      <c r="F16" s="6">
        <v>17328.300000000003</v>
      </c>
      <c r="G16" s="6">
        <v>15000</v>
      </c>
      <c r="H16" s="6">
        <v>1732.8300000000004</v>
      </c>
      <c r="I16" t="s">
        <v>43</v>
      </c>
    </row>
    <row r="17" spans="1:9" x14ac:dyDescent="0.3">
      <c r="A17" s="7">
        <v>44228</v>
      </c>
      <c r="B17" t="s">
        <v>56</v>
      </c>
      <c r="C17" t="s">
        <v>57</v>
      </c>
      <c r="D17" t="s">
        <v>58</v>
      </c>
      <c r="E17" t="s">
        <v>26</v>
      </c>
      <c r="F17" s="6">
        <v>21438.899999999998</v>
      </c>
      <c r="G17" s="6">
        <v>15000</v>
      </c>
      <c r="H17" s="6">
        <v>2143.89</v>
      </c>
      <c r="I17" t="s">
        <v>11</v>
      </c>
    </row>
    <row r="18" spans="1:9" x14ac:dyDescent="0.3">
      <c r="A18" s="7">
        <v>44228</v>
      </c>
      <c r="B18" t="s">
        <v>50</v>
      </c>
      <c r="C18" t="s">
        <v>51</v>
      </c>
      <c r="D18" t="s">
        <v>52</v>
      </c>
      <c r="E18" t="s">
        <v>26</v>
      </c>
      <c r="F18" s="6">
        <v>26556.799999999999</v>
      </c>
      <c r="G18" s="6">
        <v>15000</v>
      </c>
      <c r="H18" s="6">
        <v>2655.6800000000003</v>
      </c>
      <c r="I18" t="s">
        <v>15</v>
      </c>
    </row>
    <row r="19" spans="1:9" x14ac:dyDescent="0.3">
      <c r="A19" s="7">
        <v>44228</v>
      </c>
      <c r="B19" t="s">
        <v>50</v>
      </c>
      <c r="C19" t="s">
        <v>51</v>
      </c>
      <c r="D19" t="s">
        <v>52</v>
      </c>
      <c r="E19" t="s">
        <v>26</v>
      </c>
      <c r="F19" s="6">
        <v>33132.600000000006</v>
      </c>
      <c r="G19" s="6">
        <v>15000</v>
      </c>
      <c r="H19" s="6">
        <v>3313.2600000000007</v>
      </c>
      <c r="I19" t="s">
        <v>43</v>
      </c>
    </row>
    <row r="20" spans="1:9" x14ac:dyDescent="0.3">
      <c r="A20" s="7">
        <v>44256</v>
      </c>
      <c r="B20" t="s">
        <v>34</v>
      </c>
      <c r="C20" t="s">
        <v>35</v>
      </c>
      <c r="D20" t="s">
        <v>36</v>
      </c>
      <c r="E20" t="s">
        <v>26</v>
      </c>
      <c r="F20" s="6">
        <v>6544.8</v>
      </c>
      <c r="G20" s="6">
        <v>15000</v>
      </c>
      <c r="H20" s="6">
        <v>0</v>
      </c>
      <c r="I20" t="s">
        <v>11</v>
      </c>
    </row>
    <row r="21" spans="1:9" x14ac:dyDescent="0.3">
      <c r="A21" s="7">
        <v>44256</v>
      </c>
      <c r="B21" t="s">
        <v>50</v>
      </c>
      <c r="C21" t="s">
        <v>51</v>
      </c>
      <c r="D21" t="s">
        <v>52</v>
      </c>
      <c r="E21" t="s">
        <v>26</v>
      </c>
      <c r="F21" s="6">
        <v>11166.300000000001</v>
      </c>
      <c r="G21" s="6">
        <v>15000</v>
      </c>
      <c r="H21" s="6">
        <v>0</v>
      </c>
      <c r="I21" t="s">
        <v>15</v>
      </c>
    </row>
    <row r="22" spans="1:9" x14ac:dyDescent="0.3">
      <c r="A22" s="7">
        <v>44256</v>
      </c>
      <c r="B22" t="s">
        <v>34</v>
      </c>
      <c r="C22" t="s">
        <v>35</v>
      </c>
      <c r="D22" t="s">
        <v>36</v>
      </c>
      <c r="E22" t="s">
        <v>26</v>
      </c>
      <c r="F22" s="6">
        <v>11403</v>
      </c>
      <c r="G22" s="6">
        <v>15000</v>
      </c>
      <c r="H22" s="6">
        <v>0</v>
      </c>
      <c r="I22" t="s">
        <v>15</v>
      </c>
    </row>
    <row r="23" spans="1:9" x14ac:dyDescent="0.3">
      <c r="A23" s="7">
        <v>44256</v>
      </c>
      <c r="B23" t="s">
        <v>34</v>
      </c>
      <c r="C23" t="s">
        <v>35</v>
      </c>
      <c r="D23" t="s">
        <v>36</v>
      </c>
      <c r="E23" t="s">
        <v>26</v>
      </c>
      <c r="F23" s="6">
        <v>11554.400000000001</v>
      </c>
      <c r="G23" s="6">
        <v>15000</v>
      </c>
      <c r="H23" s="6">
        <v>0</v>
      </c>
      <c r="I23" t="s">
        <v>15</v>
      </c>
    </row>
    <row r="24" spans="1:9" x14ac:dyDescent="0.3">
      <c r="A24" s="7">
        <v>44256</v>
      </c>
      <c r="B24" t="s">
        <v>23</v>
      </c>
      <c r="C24" t="s">
        <v>24</v>
      </c>
      <c r="D24" t="s">
        <v>25</v>
      </c>
      <c r="E24" t="s">
        <v>26</v>
      </c>
      <c r="F24" s="6">
        <v>12143.999999999998</v>
      </c>
      <c r="G24" s="6">
        <v>15000</v>
      </c>
      <c r="H24" s="6">
        <v>0</v>
      </c>
      <c r="I24" t="s">
        <v>15</v>
      </c>
    </row>
    <row r="25" spans="1:9" x14ac:dyDescent="0.3">
      <c r="A25" s="7">
        <v>44256</v>
      </c>
      <c r="B25" t="s">
        <v>23</v>
      </c>
      <c r="C25" t="s">
        <v>24</v>
      </c>
      <c r="D25" t="s">
        <v>25</v>
      </c>
      <c r="E25" t="s">
        <v>26</v>
      </c>
      <c r="F25" s="6">
        <v>13244.7</v>
      </c>
      <c r="G25" s="6">
        <v>15000</v>
      </c>
      <c r="H25" s="6">
        <v>0</v>
      </c>
      <c r="I25" t="s">
        <v>11</v>
      </c>
    </row>
    <row r="26" spans="1:9" x14ac:dyDescent="0.3">
      <c r="A26" s="7">
        <v>44256</v>
      </c>
      <c r="B26" t="s">
        <v>47</v>
      </c>
      <c r="C26" t="s">
        <v>48</v>
      </c>
      <c r="D26" t="s">
        <v>49</v>
      </c>
      <c r="E26" t="s">
        <v>26</v>
      </c>
      <c r="F26" s="6">
        <v>23014.400000000001</v>
      </c>
      <c r="G26" s="6">
        <v>15000</v>
      </c>
      <c r="H26" s="6">
        <v>2301.44</v>
      </c>
      <c r="I26" t="s">
        <v>11</v>
      </c>
    </row>
    <row r="27" spans="1:9" x14ac:dyDescent="0.3">
      <c r="A27" s="7">
        <v>44256</v>
      </c>
      <c r="B27" t="s">
        <v>23</v>
      </c>
      <c r="C27" t="s">
        <v>24</v>
      </c>
      <c r="D27" t="s">
        <v>25</v>
      </c>
      <c r="E27" t="s">
        <v>26</v>
      </c>
      <c r="F27" s="6">
        <v>26200</v>
      </c>
      <c r="G27" s="6">
        <v>15000</v>
      </c>
      <c r="H27" s="6">
        <v>2620</v>
      </c>
      <c r="I27" t="s">
        <v>15</v>
      </c>
    </row>
    <row r="28" spans="1:9" x14ac:dyDescent="0.3">
      <c r="A28" s="7">
        <v>44256</v>
      </c>
      <c r="B28" t="s">
        <v>50</v>
      </c>
      <c r="C28" t="s">
        <v>51</v>
      </c>
      <c r="D28" t="s">
        <v>52</v>
      </c>
      <c r="E28" t="s">
        <v>26</v>
      </c>
      <c r="F28" s="6">
        <v>28286.399999999998</v>
      </c>
      <c r="G28" s="6">
        <v>15000</v>
      </c>
      <c r="H28" s="6">
        <v>2828.64</v>
      </c>
      <c r="I28" t="s">
        <v>11</v>
      </c>
    </row>
    <row r="29" spans="1:9" x14ac:dyDescent="0.3">
      <c r="A29" s="7">
        <v>44256</v>
      </c>
      <c r="B29" t="s">
        <v>23</v>
      </c>
      <c r="C29" t="s">
        <v>24</v>
      </c>
      <c r="D29" t="s">
        <v>25</v>
      </c>
      <c r="E29" t="s">
        <v>26</v>
      </c>
      <c r="F29" s="6">
        <v>35715.4</v>
      </c>
      <c r="G29" s="6">
        <v>15000</v>
      </c>
      <c r="H29" s="6">
        <v>3571.5400000000004</v>
      </c>
      <c r="I29" t="s">
        <v>15</v>
      </c>
    </row>
    <row r="30" spans="1:9" x14ac:dyDescent="0.3">
      <c r="A30" s="7">
        <v>44287</v>
      </c>
      <c r="B30" t="s">
        <v>56</v>
      </c>
      <c r="C30" t="s">
        <v>57</v>
      </c>
      <c r="D30" t="s">
        <v>58</v>
      </c>
      <c r="E30" t="s">
        <v>26</v>
      </c>
      <c r="F30" s="6">
        <v>6960</v>
      </c>
      <c r="G30" s="6">
        <v>15000</v>
      </c>
      <c r="H30" s="6">
        <v>0</v>
      </c>
      <c r="I30" t="s">
        <v>43</v>
      </c>
    </row>
    <row r="31" spans="1:9" x14ac:dyDescent="0.3">
      <c r="A31" s="7">
        <v>44287</v>
      </c>
      <c r="B31" t="s">
        <v>47</v>
      </c>
      <c r="C31" t="s">
        <v>48</v>
      </c>
      <c r="D31" t="s">
        <v>49</v>
      </c>
      <c r="E31" t="s">
        <v>26</v>
      </c>
      <c r="F31" s="6">
        <v>9627.8999999999978</v>
      </c>
      <c r="G31" s="6">
        <v>15000</v>
      </c>
      <c r="H31" s="6">
        <v>0</v>
      </c>
      <c r="I31" t="s">
        <v>11</v>
      </c>
    </row>
    <row r="32" spans="1:9" x14ac:dyDescent="0.3">
      <c r="A32" s="7">
        <v>44287</v>
      </c>
      <c r="B32" t="s">
        <v>34</v>
      </c>
      <c r="C32" t="s">
        <v>35</v>
      </c>
      <c r="D32" t="s">
        <v>36</v>
      </c>
      <c r="E32" t="s">
        <v>26</v>
      </c>
      <c r="F32" s="6">
        <v>13725.600000000002</v>
      </c>
      <c r="G32" s="6">
        <v>15000</v>
      </c>
      <c r="H32" s="6">
        <v>0</v>
      </c>
      <c r="I32" t="s">
        <v>43</v>
      </c>
    </row>
    <row r="33" spans="1:9" x14ac:dyDescent="0.3">
      <c r="A33" s="7">
        <v>44287</v>
      </c>
      <c r="B33" t="s">
        <v>47</v>
      </c>
      <c r="C33" t="s">
        <v>48</v>
      </c>
      <c r="D33" t="s">
        <v>49</v>
      </c>
      <c r="E33" t="s">
        <v>26</v>
      </c>
      <c r="F33" s="6">
        <v>15353.2</v>
      </c>
      <c r="G33" s="6">
        <v>15000</v>
      </c>
      <c r="H33" s="6">
        <v>1535.3200000000002</v>
      </c>
      <c r="I33" t="s">
        <v>11</v>
      </c>
    </row>
    <row r="34" spans="1:9" x14ac:dyDescent="0.3">
      <c r="A34" s="7">
        <v>44287</v>
      </c>
      <c r="B34" t="s">
        <v>23</v>
      </c>
      <c r="C34" t="s">
        <v>24</v>
      </c>
      <c r="D34" t="s">
        <v>25</v>
      </c>
      <c r="E34" t="s">
        <v>26</v>
      </c>
      <c r="F34" s="6">
        <v>18994.5</v>
      </c>
      <c r="G34" s="6">
        <v>15000</v>
      </c>
      <c r="H34" s="6">
        <v>1899.45</v>
      </c>
      <c r="I34" t="s">
        <v>15</v>
      </c>
    </row>
    <row r="35" spans="1:9" x14ac:dyDescent="0.3">
      <c r="A35" s="7">
        <v>44287</v>
      </c>
      <c r="B35" t="s">
        <v>23</v>
      </c>
      <c r="C35" t="s">
        <v>24</v>
      </c>
      <c r="D35" t="s">
        <v>25</v>
      </c>
      <c r="E35" t="s">
        <v>26</v>
      </c>
      <c r="F35" s="6">
        <v>28628.799999999996</v>
      </c>
      <c r="G35" s="6">
        <v>15000</v>
      </c>
      <c r="H35" s="6">
        <v>2862.8799999999997</v>
      </c>
      <c r="I35" t="s">
        <v>43</v>
      </c>
    </row>
    <row r="36" spans="1:9" x14ac:dyDescent="0.3">
      <c r="A36" s="7">
        <v>44317</v>
      </c>
      <c r="B36" t="s">
        <v>56</v>
      </c>
      <c r="C36" t="s">
        <v>57</v>
      </c>
      <c r="D36" t="s">
        <v>58</v>
      </c>
      <c r="E36" t="s">
        <v>26</v>
      </c>
      <c r="F36" s="6">
        <v>10948</v>
      </c>
      <c r="G36" s="6">
        <v>15000</v>
      </c>
      <c r="H36" s="6">
        <v>0</v>
      </c>
      <c r="I36" t="s">
        <v>11</v>
      </c>
    </row>
    <row r="37" spans="1:9" x14ac:dyDescent="0.3">
      <c r="A37" s="7">
        <v>44317</v>
      </c>
      <c r="B37" t="s">
        <v>50</v>
      </c>
      <c r="C37" t="s">
        <v>51</v>
      </c>
      <c r="D37" t="s">
        <v>52</v>
      </c>
      <c r="E37" t="s">
        <v>26</v>
      </c>
      <c r="F37" s="6">
        <v>13044.899999999998</v>
      </c>
      <c r="G37" s="6">
        <v>15000</v>
      </c>
      <c r="H37" s="6">
        <v>0</v>
      </c>
      <c r="I37" t="s">
        <v>11</v>
      </c>
    </row>
    <row r="38" spans="1:9" x14ac:dyDescent="0.3">
      <c r="A38" s="7">
        <v>44317</v>
      </c>
      <c r="B38" t="s">
        <v>47</v>
      </c>
      <c r="C38" t="s">
        <v>48</v>
      </c>
      <c r="D38" t="s">
        <v>49</v>
      </c>
      <c r="E38" t="s">
        <v>26</v>
      </c>
      <c r="F38" s="6">
        <v>28616</v>
      </c>
      <c r="G38" s="6">
        <v>15000</v>
      </c>
      <c r="H38" s="6">
        <v>2861.6000000000004</v>
      </c>
      <c r="I38" t="s">
        <v>43</v>
      </c>
    </row>
    <row r="39" spans="1:9" x14ac:dyDescent="0.3">
      <c r="A39" s="7">
        <v>44317</v>
      </c>
      <c r="B39" t="s">
        <v>34</v>
      </c>
      <c r="C39" t="s">
        <v>35</v>
      </c>
      <c r="D39" t="s">
        <v>36</v>
      </c>
      <c r="E39" t="s">
        <v>26</v>
      </c>
      <c r="F39" s="6">
        <v>30377.399999999998</v>
      </c>
      <c r="G39" s="6">
        <v>15000</v>
      </c>
      <c r="H39" s="6">
        <v>3037.74</v>
      </c>
      <c r="I39" t="s">
        <v>43</v>
      </c>
    </row>
    <row r="40" spans="1:9" x14ac:dyDescent="0.3">
      <c r="A40" s="7">
        <v>44317</v>
      </c>
      <c r="B40" t="s">
        <v>47</v>
      </c>
      <c r="C40" t="s">
        <v>48</v>
      </c>
      <c r="D40" t="s">
        <v>49</v>
      </c>
      <c r="E40" t="s">
        <v>26</v>
      </c>
      <c r="F40" s="6">
        <v>35351</v>
      </c>
      <c r="G40" s="6">
        <v>15000</v>
      </c>
      <c r="H40" s="6">
        <v>3535.1000000000004</v>
      </c>
      <c r="I40" t="s">
        <v>15</v>
      </c>
    </row>
    <row r="41" spans="1:9" x14ac:dyDescent="0.3">
      <c r="A41" s="7">
        <v>44348</v>
      </c>
      <c r="B41" t="s">
        <v>47</v>
      </c>
      <c r="C41" t="s">
        <v>48</v>
      </c>
      <c r="D41" t="s">
        <v>49</v>
      </c>
      <c r="E41" t="s">
        <v>26</v>
      </c>
      <c r="F41" s="6">
        <v>6872.7999999999993</v>
      </c>
      <c r="G41" s="6">
        <v>15000</v>
      </c>
      <c r="H41" s="6">
        <v>0</v>
      </c>
      <c r="I41" t="s">
        <v>11</v>
      </c>
    </row>
    <row r="42" spans="1:9" x14ac:dyDescent="0.3">
      <c r="A42" s="7">
        <v>44348</v>
      </c>
      <c r="B42" t="s">
        <v>34</v>
      </c>
      <c r="C42" t="s">
        <v>35</v>
      </c>
      <c r="D42" t="s">
        <v>36</v>
      </c>
      <c r="E42" t="s">
        <v>26</v>
      </c>
      <c r="F42" s="6">
        <v>8827</v>
      </c>
      <c r="G42" s="6">
        <v>15000</v>
      </c>
      <c r="H42" s="6">
        <v>0</v>
      </c>
      <c r="I42" t="s">
        <v>43</v>
      </c>
    </row>
    <row r="43" spans="1:9" x14ac:dyDescent="0.3">
      <c r="A43" s="7">
        <v>44348</v>
      </c>
      <c r="B43" t="s">
        <v>56</v>
      </c>
      <c r="C43" t="s">
        <v>57</v>
      </c>
      <c r="D43" t="s">
        <v>58</v>
      </c>
      <c r="E43" t="s">
        <v>26</v>
      </c>
      <c r="F43" s="6">
        <v>9836.8000000000011</v>
      </c>
      <c r="G43" s="6">
        <v>15000</v>
      </c>
      <c r="H43" s="6">
        <v>0</v>
      </c>
      <c r="I43" t="s">
        <v>11</v>
      </c>
    </row>
    <row r="44" spans="1:9" x14ac:dyDescent="0.3">
      <c r="A44" s="7">
        <v>44348</v>
      </c>
      <c r="B44" t="s">
        <v>34</v>
      </c>
      <c r="C44" t="s">
        <v>35</v>
      </c>
      <c r="D44" t="s">
        <v>36</v>
      </c>
      <c r="E44" t="s">
        <v>26</v>
      </c>
      <c r="F44" s="6">
        <v>10032</v>
      </c>
      <c r="G44" s="6">
        <v>15000</v>
      </c>
      <c r="H44" s="6">
        <v>0</v>
      </c>
      <c r="I44" t="s">
        <v>11</v>
      </c>
    </row>
    <row r="45" spans="1:9" x14ac:dyDescent="0.3">
      <c r="A45" s="7">
        <v>44348</v>
      </c>
      <c r="B45" t="s">
        <v>34</v>
      </c>
      <c r="C45" t="s">
        <v>35</v>
      </c>
      <c r="D45" t="s">
        <v>36</v>
      </c>
      <c r="E45" t="s">
        <v>26</v>
      </c>
      <c r="F45" s="6">
        <v>15953.599999999999</v>
      </c>
      <c r="G45" s="6">
        <v>15000</v>
      </c>
      <c r="H45" s="6">
        <v>1595.36</v>
      </c>
      <c r="I45" t="s">
        <v>15</v>
      </c>
    </row>
    <row r="46" spans="1:9" x14ac:dyDescent="0.3">
      <c r="A46" s="7">
        <v>44348</v>
      </c>
      <c r="B46" t="s">
        <v>47</v>
      </c>
      <c r="C46" t="s">
        <v>48</v>
      </c>
      <c r="D46" t="s">
        <v>49</v>
      </c>
      <c r="E46" t="s">
        <v>26</v>
      </c>
      <c r="F46" s="6">
        <v>25560</v>
      </c>
      <c r="G46" s="6">
        <v>15000</v>
      </c>
      <c r="H46" s="6">
        <v>2556</v>
      </c>
      <c r="I46" t="s">
        <v>11</v>
      </c>
    </row>
    <row r="47" spans="1:9" x14ac:dyDescent="0.3">
      <c r="A47" s="7">
        <v>44348</v>
      </c>
      <c r="B47" t="s">
        <v>34</v>
      </c>
      <c r="C47" t="s">
        <v>35</v>
      </c>
      <c r="D47" t="s">
        <v>36</v>
      </c>
      <c r="E47" t="s">
        <v>26</v>
      </c>
      <c r="F47" s="6">
        <v>35695</v>
      </c>
      <c r="G47" s="6">
        <v>15000</v>
      </c>
      <c r="H47" s="6">
        <v>3569.5</v>
      </c>
      <c r="I47" t="s">
        <v>15</v>
      </c>
    </row>
    <row r="48" spans="1:9" x14ac:dyDescent="0.3">
      <c r="A48" s="7">
        <v>44378</v>
      </c>
      <c r="B48" t="s">
        <v>56</v>
      </c>
      <c r="C48" t="s">
        <v>57</v>
      </c>
      <c r="D48" t="s">
        <v>58</v>
      </c>
      <c r="E48" t="s">
        <v>26</v>
      </c>
      <c r="F48" s="6">
        <v>9405.2999999999993</v>
      </c>
      <c r="G48" s="6">
        <v>15000</v>
      </c>
      <c r="H48" s="6">
        <v>0</v>
      </c>
      <c r="I48" t="s">
        <v>15</v>
      </c>
    </row>
    <row r="49" spans="1:9" x14ac:dyDescent="0.3">
      <c r="A49" s="7">
        <v>44378</v>
      </c>
      <c r="B49" t="s">
        <v>47</v>
      </c>
      <c r="C49" t="s">
        <v>48</v>
      </c>
      <c r="D49" t="s">
        <v>49</v>
      </c>
      <c r="E49" t="s">
        <v>26</v>
      </c>
      <c r="F49" s="6">
        <v>9704.1999999999989</v>
      </c>
      <c r="G49" s="6">
        <v>15000</v>
      </c>
      <c r="H49" s="6">
        <v>0</v>
      </c>
      <c r="I49" t="s">
        <v>43</v>
      </c>
    </row>
    <row r="50" spans="1:9" x14ac:dyDescent="0.3">
      <c r="A50" s="7">
        <v>44378</v>
      </c>
      <c r="B50" t="s">
        <v>56</v>
      </c>
      <c r="C50" t="s">
        <v>57</v>
      </c>
      <c r="D50" t="s">
        <v>58</v>
      </c>
      <c r="E50" t="s">
        <v>26</v>
      </c>
      <c r="F50" s="6">
        <v>13674</v>
      </c>
      <c r="G50" s="6">
        <v>15000</v>
      </c>
      <c r="H50" s="6">
        <v>0</v>
      </c>
      <c r="I50" t="s">
        <v>15</v>
      </c>
    </row>
    <row r="51" spans="1:9" x14ac:dyDescent="0.3">
      <c r="A51" s="7">
        <v>44378</v>
      </c>
      <c r="B51" t="s">
        <v>34</v>
      </c>
      <c r="C51" t="s">
        <v>35</v>
      </c>
      <c r="D51" t="s">
        <v>36</v>
      </c>
      <c r="E51" t="s">
        <v>26</v>
      </c>
      <c r="F51" s="6">
        <v>21120.400000000001</v>
      </c>
      <c r="G51" s="6">
        <v>15000</v>
      </c>
      <c r="H51" s="6">
        <v>2112.0400000000004</v>
      </c>
      <c r="I51" t="s">
        <v>15</v>
      </c>
    </row>
    <row r="52" spans="1:9" x14ac:dyDescent="0.3">
      <c r="A52" s="7">
        <v>44378</v>
      </c>
      <c r="B52" t="s">
        <v>34</v>
      </c>
      <c r="C52" t="s">
        <v>35</v>
      </c>
      <c r="D52" t="s">
        <v>36</v>
      </c>
      <c r="E52" t="s">
        <v>26</v>
      </c>
      <c r="F52" s="6">
        <v>23997.600000000002</v>
      </c>
      <c r="G52" s="6">
        <v>15000</v>
      </c>
      <c r="H52" s="6">
        <v>2399.7600000000002</v>
      </c>
      <c r="I52" t="s">
        <v>11</v>
      </c>
    </row>
    <row r="53" spans="1:9" x14ac:dyDescent="0.3">
      <c r="A53" s="7">
        <v>44378</v>
      </c>
      <c r="B53" t="s">
        <v>34</v>
      </c>
      <c r="C53" t="s">
        <v>35</v>
      </c>
      <c r="D53" t="s">
        <v>36</v>
      </c>
      <c r="E53" t="s">
        <v>26</v>
      </c>
      <c r="F53" s="6">
        <v>35715.4</v>
      </c>
      <c r="G53" s="6">
        <v>15000</v>
      </c>
      <c r="H53" s="6">
        <v>3571.5400000000004</v>
      </c>
      <c r="I53" t="s">
        <v>43</v>
      </c>
    </row>
    <row r="54" spans="1:9" x14ac:dyDescent="0.3">
      <c r="A54" s="7">
        <v>44409</v>
      </c>
      <c r="B54" t="s">
        <v>34</v>
      </c>
      <c r="C54" t="s">
        <v>35</v>
      </c>
      <c r="D54" t="s">
        <v>36</v>
      </c>
      <c r="E54" t="s">
        <v>26</v>
      </c>
      <c r="F54" s="6">
        <v>3386.6000000000004</v>
      </c>
      <c r="G54" s="6">
        <v>15000</v>
      </c>
      <c r="H54" s="6">
        <v>0</v>
      </c>
      <c r="I54" t="s">
        <v>15</v>
      </c>
    </row>
    <row r="55" spans="1:9" x14ac:dyDescent="0.3">
      <c r="A55" s="7">
        <v>44409</v>
      </c>
      <c r="B55" t="s">
        <v>47</v>
      </c>
      <c r="C55" t="s">
        <v>48</v>
      </c>
      <c r="D55" t="s">
        <v>49</v>
      </c>
      <c r="E55" t="s">
        <v>26</v>
      </c>
      <c r="F55" s="6">
        <v>4028</v>
      </c>
      <c r="G55" s="6">
        <v>15000</v>
      </c>
      <c r="H55" s="6">
        <v>0</v>
      </c>
      <c r="I55" t="s">
        <v>11</v>
      </c>
    </row>
    <row r="56" spans="1:9" x14ac:dyDescent="0.3">
      <c r="A56" s="7">
        <v>44409</v>
      </c>
      <c r="B56" t="s">
        <v>23</v>
      </c>
      <c r="C56" t="s">
        <v>24</v>
      </c>
      <c r="D56" t="s">
        <v>25</v>
      </c>
      <c r="E56" t="s">
        <v>26</v>
      </c>
      <c r="F56" s="6">
        <v>5532.7999999999993</v>
      </c>
      <c r="G56" s="6">
        <v>15000</v>
      </c>
      <c r="H56" s="6">
        <v>0</v>
      </c>
      <c r="I56" t="s">
        <v>15</v>
      </c>
    </row>
    <row r="57" spans="1:9" x14ac:dyDescent="0.3">
      <c r="A57" s="7">
        <v>44409</v>
      </c>
      <c r="B57" t="s">
        <v>34</v>
      </c>
      <c r="C57" t="s">
        <v>35</v>
      </c>
      <c r="D57" t="s">
        <v>36</v>
      </c>
      <c r="E57" t="s">
        <v>26</v>
      </c>
      <c r="F57" s="6">
        <v>10200</v>
      </c>
      <c r="G57" s="6">
        <v>15000</v>
      </c>
      <c r="H57" s="6">
        <v>0</v>
      </c>
      <c r="I57" t="s">
        <v>43</v>
      </c>
    </row>
    <row r="58" spans="1:9" x14ac:dyDescent="0.3">
      <c r="A58" s="7">
        <v>44409</v>
      </c>
      <c r="B58" t="s">
        <v>23</v>
      </c>
      <c r="C58" t="s">
        <v>24</v>
      </c>
      <c r="D58" t="s">
        <v>25</v>
      </c>
      <c r="E58" t="s">
        <v>26</v>
      </c>
      <c r="F58" s="6">
        <v>13923</v>
      </c>
      <c r="G58" s="6">
        <v>15000</v>
      </c>
      <c r="H58" s="6">
        <v>0</v>
      </c>
      <c r="I58" t="s">
        <v>43</v>
      </c>
    </row>
    <row r="59" spans="1:9" x14ac:dyDescent="0.3">
      <c r="A59" s="7">
        <v>44409</v>
      </c>
      <c r="B59" t="s">
        <v>47</v>
      </c>
      <c r="C59" t="s">
        <v>48</v>
      </c>
      <c r="D59" t="s">
        <v>49</v>
      </c>
      <c r="E59" t="s">
        <v>26</v>
      </c>
      <c r="F59" s="6">
        <v>17593.399999999998</v>
      </c>
      <c r="G59" s="6">
        <v>15000</v>
      </c>
      <c r="H59" s="6">
        <v>1759.34</v>
      </c>
      <c r="I59" t="s">
        <v>15</v>
      </c>
    </row>
    <row r="60" spans="1:9" x14ac:dyDescent="0.3">
      <c r="A60" s="7">
        <v>44409</v>
      </c>
      <c r="B60" t="s">
        <v>56</v>
      </c>
      <c r="C60" t="s">
        <v>57</v>
      </c>
      <c r="D60" t="s">
        <v>58</v>
      </c>
      <c r="E60" t="s">
        <v>26</v>
      </c>
      <c r="F60" s="6">
        <v>17666</v>
      </c>
      <c r="G60" s="6">
        <v>15000</v>
      </c>
      <c r="H60" s="6">
        <v>1766.6000000000001</v>
      </c>
      <c r="I60" t="s">
        <v>11</v>
      </c>
    </row>
    <row r="61" spans="1:9" x14ac:dyDescent="0.3">
      <c r="A61" s="7">
        <v>44409</v>
      </c>
      <c r="B61" t="s">
        <v>34</v>
      </c>
      <c r="C61" t="s">
        <v>35</v>
      </c>
      <c r="D61" t="s">
        <v>36</v>
      </c>
      <c r="E61" t="s">
        <v>26</v>
      </c>
      <c r="F61" s="6">
        <v>21420</v>
      </c>
      <c r="G61" s="6">
        <v>15000</v>
      </c>
      <c r="H61" s="6">
        <v>2142</v>
      </c>
      <c r="I61" t="s">
        <v>43</v>
      </c>
    </row>
    <row r="62" spans="1:9" x14ac:dyDescent="0.3">
      <c r="A62" s="7">
        <v>44409</v>
      </c>
      <c r="B62" t="s">
        <v>23</v>
      </c>
      <c r="C62" t="s">
        <v>24</v>
      </c>
      <c r="D62" t="s">
        <v>25</v>
      </c>
      <c r="E62" t="s">
        <v>26</v>
      </c>
      <c r="F62" s="6">
        <v>24080</v>
      </c>
      <c r="G62" s="6">
        <v>15000</v>
      </c>
      <c r="H62" s="6">
        <v>2408</v>
      </c>
      <c r="I62" t="s">
        <v>11</v>
      </c>
    </row>
    <row r="63" spans="1:9" x14ac:dyDescent="0.3">
      <c r="A63" s="7">
        <v>44409</v>
      </c>
      <c r="B63" t="s">
        <v>47</v>
      </c>
      <c r="C63" t="s">
        <v>48</v>
      </c>
      <c r="D63" t="s">
        <v>49</v>
      </c>
      <c r="E63" t="s">
        <v>26</v>
      </c>
      <c r="F63" s="6">
        <v>27531</v>
      </c>
      <c r="G63" s="6">
        <v>15000</v>
      </c>
      <c r="H63" s="6">
        <v>2753.1000000000004</v>
      </c>
      <c r="I63" t="s">
        <v>43</v>
      </c>
    </row>
    <row r="64" spans="1:9" x14ac:dyDescent="0.3">
      <c r="A64" s="7">
        <v>44409</v>
      </c>
      <c r="B64" t="s">
        <v>56</v>
      </c>
      <c r="C64" t="s">
        <v>57</v>
      </c>
      <c r="D64" t="s">
        <v>58</v>
      </c>
      <c r="E64" t="s">
        <v>26</v>
      </c>
      <c r="F64" s="6">
        <v>32795.700000000004</v>
      </c>
      <c r="G64" s="6">
        <v>15000</v>
      </c>
      <c r="H64" s="6">
        <v>3279.5700000000006</v>
      </c>
      <c r="I64" t="s">
        <v>15</v>
      </c>
    </row>
    <row r="65" spans="1:9" x14ac:dyDescent="0.3">
      <c r="A65" s="7">
        <v>44440</v>
      </c>
      <c r="B65" t="s">
        <v>47</v>
      </c>
      <c r="C65" t="s">
        <v>48</v>
      </c>
      <c r="D65" t="s">
        <v>49</v>
      </c>
      <c r="E65" t="s">
        <v>26</v>
      </c>
      <c r="F65" s="6">
        <v>7008</v>
      </c>
      <c r="G65" s="6">
        <v>15000</v>
      </c>
      <c r="H65" s="6">
        <v>0</v>
      </c>
      <c r="I65" t="s">
        <v>43</v>
      </c>
    </row>
    <row r="66" spans="1:9" x14ac:dyDescent="0.3">
      <c r="A66" s="7">
        <v>44440</v>
      </c>
      <c r="B66" t="s">
        <v>23</v>
      </c>
      <c r="C66" t="s">
        <v>24</v>
      </c>
      <c r="D66" t="s">
        <v>25</v>
      </c>
      <c r="E66" t="s">
        <v>26</v>
      </c>
      <c r="F66" s="6">
        <v>8099.6999999999989</v>
      </c>
      <c r="G66" s="6">
        <v>15000</v>
      </c>
      <c r="H66" s="6">
        <v>0</v>
      </c>
      <c r="I66" t="s">
        <v>11</v>
      </c>
    </row>
    <row r="67" spans="1:9" x14ac:dyDescent="0.3">
      <c r="A67" s="7">
        <v>44440</v>
      </c>
      <c r="B67" t="s">
        <v>34</v>
      </c>
      <c r="C67" t="s">
        <v>35</v>
      </c>
      <c r="D67" t="s">
        <v>36</v>
      </c>
      <c r="E67" t="s">
        <v>26</v>
      </c>
      <c r="F67" s="6">
        <v>9840</v>
      </c>
      <c r="G67" s="6">
        <v>15000</v>
      </c>
      <c r="H67" s="6">
        <v>0</v>
      </c>
      <c r="I67" t="s">
        <v>15</v>
      </c>
    </row>
    <row r="68" spans="1:9" x14ac:dyDescent="0.3">
      <c r="A68" s="7">
        <v>44440</v>
      </c>
      <c r="B68" t="s">
        <v>50</v>
      </c>
      <c r="C68" t="s">
        <v>51</v>
      </c>
      <c r="D68" t="s">
        <v>52</v>
      </c>
      <c r="E68" t="s">
        <v>26</v>
      </c>
      <c r="F68" s="6">
        <v>10218</v>
      </c>
      <c r="G68" s="6">
        <v>15000</v>
      </c>
      <c r="H68" s="6">
        <v>0</v>
      </c>
      <c r="I68" t="s">
        <v>15</v>
      </c>
    </row>
    <row r="69" spans="1:9" x14ac:dyDescent="0.3">
      <c r="A69" s="7">
        <v>44440</v>
      </c>
      <c r="B69" t="s">
        <v>34</v>
      </c>
      <c r="C69" t="s">
        <v>35</v>
      </c>
      <c r="D69" t="s">
        <v>36</v>
      </c>
      <c r="E69" t="s">
        <v>26</v>
      </c>
      <c r="F69" s="6">
        <v>14311.2</v>
      </c>
      <c r="G69" s="6">
        <v>15000</v>
      </c>
      <c r="H69" s="6">
        <v>0</v>
      </c>
      <c r="I69" t="s">
        <v>11</v>
      </c>
    </row>
    <row r="70" spans="1:9" x14ac:dyDescent="0.3">
      <c r="A70" s="7">
        <v>44440</v>
      </c>
      <c r="B70" t="s">
        <v>34</v>
      </c>
      <c r="C70" t="s">
        <v>35</v>
      </c>
      <c r="D70" t="s">
        <v>36</v>
      </c>
      <c r="E70" t="s">
        <v>26</v>
      </c>
      <c r="F70" s="6">
        <v>14715.2</v>
      </c>
      <c r="G70" s="6">
        <v>15000</v>
      </c>
      <c r="H70" s="6">
        <v>0</v>
      </c>
      <c r="I70" t="s">
        <v>15</v>
      </c>
    </row>
    <row r="71" spans="1:9" x14ac:dyDescent="0.3">
      <c r="A71" s="7">
        <v>44440</v>
      </c>
      <c r="B71" t="s">
        <v>56</v>
      </c>
      <c r="C71" t="s">
        <v>57</v>
      </c>
      <c r="D71" t="s">
        <v>58</v>
      </c>
      <c r="E71" t="s">
        <v>26</v>
      </c>
      <c r="F71" s="6">
        <v>19147.8</v>
      </c>
      <c r="G71" s="6">
        <v>15000</v>
      </c>
      <c r="H71" s="6">
        <v>1914.78</v>
      </c>
      <c r="I71" t="s">
        <v>15</v>
      </c>
    </row>
    <row r="72" spans="1:9" x14ac:dyDescent="0.3">
      <c r="A72" s="7">
        <v>44440</v>
      </c>
      <c r="B72" t="s">
        <v>34</v>
      </c>
      <c r="C72" t="s">
        <v>35</v>
      </c>
      <c r="D72" t="s">
        <v>36</v>
      </c>
      <c r="E72" t="s">
        <v>26</v>
      </c>
      <c r="F72" s="6">
        <v>20760.300000000003</v>
      </c>
      <c r="G72" s="6">
        <v>15000</v>
      </c>
      <c r="H72" s="6">
        <v>2076.0300000000002</v>
      </c>
      <c r="I72" t="s">
        <v>15</v>
      </c>
    </row>
    <row r="73" spans="1:9" x14ac:dyDescent="0.3">
      <c r="A73" s="7">
        <v>44440</v>
      </c>
      <c r="B73" t="s">
        <v>56</v>
      </c>
      <c r="C73" t="s">
        <v>57</v>
      </c>
      <c r="D73" t="s">
        <v>58</v>
      </c>
      <c r="E73" t="s">
        <v>26</v>
      </c>
      <c r="F73" s="6">
        <v>24579.8</v>
      </c>
      <c r="G73" s="6">
        <v>15000</v>
      </c>
      <c r="H73" s="6">
        <v>2457.98</v>
      </c>
      <c r="I73" t="s">
        <v>11</v>
      </c>
    </row>
    <row r="74" spans="1:9" x14ac:dyDescent="0.3">
      <c r="A74" s="7">
        <v>44440</v>
      </c>
      <c r="B74" t="s">
        <v>56</v>
      </c>
      <c r="C74" t="s">
        <v>57</v>
      </c>
      <c r="D74" t="s">
        <v>58</v>
      </c>
      <c r="E74" t="s">
        <v>26</v>
      </c>
      <c r="F74" s="6">
        <v>25946.300000000003</v>
      </c>
      <c r="G74" s="6">
        <v>15000</v>
      </c>
      <c r="H74" s="6">
        <v>2594.6300000000006</v>
      </c>
      <c r="I74" t="s">
        <v>43</v>
      </c>
    </row>
    <row r="75" spans="1:9" x14ac:dyDescent="0.3">
      <c r="A75" s="7">
        <v>44440</v>
      </c>
      <c r="B75" t="s">
        <v>23</v>
      </c>
      <c r="C75" t="s">
        <v>24</v>
      </c>
      <c r="D75" t="s">
        <v>25</v>
      </c>
      <c r="E75" t="s">
        <v>26</v>
      </c>
      <c r="F75" s="6">
        <v>30367.999999999996</v>
      </c>
      <c r="G75" s="6">
        <v>15000</v>
      </c>
      <c r="H75" s="6">
        <v>3036.7999999999997</v>
      </c>
      <c r="I75" t="s">
        <v>15</v>
      </c>
    </row>
    <row r="76" spans="1:9" x14ac:dyDescent="0.3">
      <c r="A76" s="7">
        <v>44440</v>
      </c>
      <c r="B76" t="s">
        <v>47</v>
      </c>
      <c r="C76" t="s">
        <v>48</v>
      </c>
      <c r="D76" t="s">
        <v>49</v>
      </c>
      <c r="E76" t="s">
        <v>26</v>
      </c>
      <c r="F76" s="6">
        <v>35640</v>
      </c>
      <c r="G76" s="6">
        <v>15000</v>
      </c>
      <c r="H76" s="6">
        <v>3564</v>
      </c>
      <c r="I76" t="s">
        <v>11</v>
      </c>
    </row>
    <row r="77" spans="1:9" x14ac:dyDescent="0.3">
      <c r="A77" s="7">
        <v>44470</v>
      </c>
      <c r="B77" t="s">
        <v>50</v>
      </c>
      <c r="C77" t="s">
        <v>51</v>
      </c>
      <c r="D77" t="s">
        <v>52</v>
      </c>
      <c r="E77" t="s">
        <v>26</v>
      </c>
      <c r="F77" s="6">
        <v>4201.6000000000004</v>
      </c>
      <c r="G77" s="6">
        <v>15000</v>
      </c>
      <c r="H77" s="6">
        <v>0</v>
      </c>
      <c r="I77" t="s">
        <v>15</v>
      </c>
    </row>
    <row r="78" spans="1:9" x14ac:dyDescent="0.3">
      <c r="A78" s="7">
        <v>44470</v>
      </c>
      <c r="B78" t="s">
        <v>23</v>
      </c>
      <c r="C78" t="s">
        <v>24</v>
      </c>
      <c r="D78" t="s">
        <v>25</v>
      </c>
      <c r="E78" t="s">
        <v>26</v>
      </c>
      <c r="F78" s="6">
        <v>15262.8</v>
      </c>
      <c r="G78" s="6">
        <v>15000</v>
      </c>
      <c r="H78" s="6">
        <v>1526.28</v>
      </c>
      <c r="I78" t="s">
        <v>43</v>
      </c>
    </row>
    <row r="79" spans="1:9" x14ac:dyDescent="0.3">
      <c r="A79" s="7">
        <v>44470</v>
      </c>
      <c r="B79" t="s">
        <v>56</v>
      </c>
      <c r="C79" t="s">
        <v>57</v>
      </c>
      <c r="D79" t="s">
        <v>58</v>
      </c>
      <c r="E79" t="s">
        <v>26</v>
      </c>
      <c r="F79" s="6">
        <v>20790</v>
      </c>
      <c r="G79" s="6">
        <v>15000</v>
      </c>
      <c r="H79" s="6">
        <v>2079</v>
      </c>
      <c r="I79" t="s">
        <v>15</v>
      </c>
    </row>
    <row r="80" spans="1:9" x14ac:dyDescent="0.3">
      <c r="A80" s="7">
        <v>44470</v>
      </c>
      <c r="B80" t="s">
        <v>50</v>
      </c>
      <c r="C80" t="s">
        <v>51</v>
      </c>
      <c r="D80" t="s">
        <v>52</v>
      </c>
      <c r="E80" t="s">
        <v>26</v>
      </c>
      <c r="F80" s="6">
        <v>21878.5</v>
      </c>
      <c r="G80" s="6">
        <v>15000</v>
      </c>
      <c r="H80" s="6">
        <v>2187.85</v>
      </c>
      <c r="I80" t="s">
        <v>11</v>
      </c>
    </row>
    <row r="81" spans="1:9" x14ac:dyDescent="0.3">
      <c r="A81" s="7">
        <v>44470</v>
      </c>
      <c r="B81" t="s">
        <v>56</v>
      </c>
      <c r="C81" t="s">
        <v>57</v>
      </c>
      <c r="D81" t="s">
        <v>58</v>
      </c>
      <c r="E81" t="s">
        <v>26</v>
      </c>
      <c r="F81" s="6">
        <v>22136.800000000003</v>
      </c>
      <c r="G81" s="6">
        <v>15000</v>
      </c>
      <c r="H81" s="6">
        <v>2213.6800000000003</v>
      </c>
      <c r="I81" t="s">
        <v>11</v>
      </c>
    </row>
    <row r="82" spans="1:9" x14ac:dyDescent="0.3">
      <c r="A82" s="7">
        <v>44470</v>
      </c>
      <c r="B82" t="s">
        <v>56</v>
      </c>
      <c r="C82" t="s">
        <v>57</v>
      </c>
      <c r="D82" t="s">
        <v>58</v>
      </c>
      <c r="E82" t="s">
        <v>26</v>
      </c>
      <c r="F82" s="6">
        <v>23240.400000000001</v>
      </c>
      <c r="G82" s="6">
        <v>15000</v>
      </c>
      <c r="H82" s="6">
        <v>2324.0400000000004</v>
      </c>
      <c r="I82" t="s">
        <v>15</v>
      </c>
    </row>
    <row r="83" spans="1:9" x14ac:dyDescent="0.3">
      <c r="A83" s="7">
        <v>44470</v>
      </c>
      <c r="B83" t="s">
        <v>50</v>
      </c>
      <c r="C83" t="s">
        <v>51</v>
      </c>
      <c r="D83" t="s">
        <v>52</v>
      </c>
      <c r="E83" t="s">
        <v>26</v>
      </c>
      <c r="F83" s="6">
        <v>41989.599999999999</v>
      </c>
      <c r="G83" s="6">
        <v>15000</v>
      </c>
      <c r="H83" s="6">
        <v>4198.96</v>
      </c>
      <c r="I83" t="s">
        <v>11</v>
      </c>
    </row>
    <row r="84" spans="1:9" x14ac:dyDescent="0.3">
      <c r="A84" s="7">
        <v>44501</v>
      </c>
      <c r="B84" t="s">
        <v>34</v>
      </c>
      <c r="C84" t="s">
        <v>35</v>
      </c>
      <c r="D84" t="s">
        <v>36</v>
      </c>
      <c r="E84" t="s">
        <v>26</v>
      </c>
      <c r="F84" s="6">
        <v>9006</v>
      </c>
      <c r="G84" s="6">
        <v>15000</v>
      </c>
      <c r="H84" s="6">
        <v>0</v>
      </c>
      <c r="I84" t="s">
        <v>43</v>
      </c>
    </row>
    <row r="85" spans="1:9" x14ac:dyDescent="0.3">
      <c r="A85" s="7">
        <v>44501</v>
      </c>
      <c r="B85" t="s">
        <v>50</v>
      </c>
      <c r="C85" t="s">
        <v>51</v>
      </c>
      <c r="D85" t="s">
        <v>52</v>
      </c>
      <c r="E85" t="s">
        <v>26</v>
      </c>
      <c r="F85" s="6">
        <v>10573.5</v>
      </c>
      <c r="G85" s="6">
        <v>15000</v>
      </c>
      <c r="H85" s="6">
        <v>0</v>
      </c>
      <c r="I85" t="s">
        <v>11</v>
      </c>
    </row>
    <row r="86" spans="1:9" x14ac:dyDescent="0.3">
      <c r="A86" s="7">
        <v>44501</v>
      </c>
      <c r="B86" t="s">
        <v>47</v>
      </c>
      <c r="C86" t="s">
        <v>48</v>
      </c>
      <c r="D86" t="s">
        <v>49</v>
      </c>
      <c r="E86" t="s">
        <v>26</v>
      </c>
      <c r="F86" s="6">
        <v>13230</v>
      </c>
      <c r="G86" s="6">
        <v>15000</v>
      </c>
      <c r="H86" s="6">
        <v>0</v>
      </c>
      <c r="I86" t="s">
        <v>15</v>
      </c>
    </row>
    <row r="87" spans="1:9" x14ac:dyDescent="0.3">
      <c r="A87" s="7">
        <v>44501</v>
      </c>
      <c r="B87" t="s">
        <v>23</v>
      </c>
      <c r="C87" t="s">
        <v>24</v>
      </c>
      <c r="D87" t="s">
        <v>25</v>
      </c>
      <c r="E87" t="s">
        <v>26</v>
      </c>
      <c r="F87" s="6">
        <v>15403.600000000002</v>
      </c>
      <c r="G87" s="6">
        <v>15000</v>
      </c>
      <c r="H87" s="6">
        <v>1540.3600000000004</v>
      </c>
      <c r="I87" t="s">
        <v>15</v>
      </c>
    </row>
    <row r="88" spans="1:9" x14ac:dyDescent="0.3">
      <c r="A88" s="7">
        <v>44501</v>
      </c>
      <c r="B88" t="s">
        <v>34</v>
      </c>
      <c r="C88" t="s">
        <v>35</v>
      </c>
      <c r="D88" t="s">
        <v>36</v>
      </c>
      <c r="E88" t="s">
        <v>26</v>
      </c>
      <c r="F88" s="6">
        <v>16394.399999999998</v>
      </c>
      <c r="G88" s="6">
        <v>15000</v>
      </c>
      <c r="H88" s="6">
        <v>1639.4399999999998</v>
      </c>
      <c r="I88" t="s">
        <v>15</v>
      </c>
    </row>
    <row r="89" spans="1:9" x14ac:dyDescent="0.3">
      <c r="A89" s="7">
        <v>44501</v>
      </c>
      <c r="B89" t="s">
        <v>34</v>
      </c>
      <c r="C89" t="s">
        <v>35</v>
      </c>
      <c r="D89" t="s">
        <v>36</v>
      </c>
      <c r="E89" t="s">
        <v>26</v>
      </c>
      <c r="F89" s="6">
        <v>16606</v>
      </c>
      <c r="G89" s="6">
        <v>15000</v>
      </c>
      <c r="H89" s="6">
        <v>1660.6000000000001</v>
      </c>
      <c r="I89" t="s">
        <v>43</v>
      </c>
    </row>
    <row r="90" spans="1:9" x14ac:dyDescent="0.3">
      <c r="A90" s="7">
        <v>44501</v>
      </c>
      <c r="B90" t="s">
        <v>23</v>
      </c>
      <c r="C90" t="s">
        <v>24</v>
      </c>
      <c r="D90" t="s">
        <v>25</v>
      </c>
      <c r="E90" t="s">
        <v>26</v>
      </c>
      <c r="F90" s="6">
        <v>18452.599999999999</v>
      </c>
      <c r="G90" s="6">
        <v>15000</v>
      </c>
      <c r="H90" s="6">
        <v>1845.26</v>
      </c>
      <c r="I90" t="s">
        <v>43</v>
      </c>
    </row>
    <row r="91" spans="1:9" x14ac:dyDescent="0.3">
      <c r="A91" s="7">
        <v>44501</v>
      </c>
      <c r="B91" t="s">
        <v>50</v>
      </c>
      <c r="C91" t="s">
        <v>51</v>
      </c>
      <c r="D91" t="s">
        <v>52</v>
      </c>
      <c r="E91" t="s">
        <v>26</v>
      </c>
      <c r="F91" s="6">
        <v>20062.5</v>
      </c>
      <c r="G91" s="6">
        <v>15000</v>
      </c>
      <c r="H91" s="6">
        <v>2006.25</v>
      </c>
      <c r="I91" t="s">
        <v>11</v>
      </c>
    </row>
    <row r="92" spans="1:9" x14ac:dyDescent="0.3">
      <c r="A92" s="7">
        <v>44501</v>
      </c>
      <c r="B92" t="s">
        <v>56</v>
      </c>
      <c r="C92" t="s">
        <v>57</v>
      </c>
      <c r="D92" t="s">
        <v>58</v>
      </c>
      <c r="E92" t="s">
        <v>26</v>
      </c>
      <c r="F92" s="6">
        <v>22900.499999999996</v>
      </c>
      <c r="G92" s="6">
        <v>15000</v>
      </c>
      <c r="H92" s="6">
        <v>2290.0499999999997</v>
      </c>
      <c r="I92" t="s">
        <v>11</v>
      </c>
    </row>
    <row r="93" spans="1:9" x14ac:dyDescent="0.3">
      <c r="A93" s="7">
        <v>44501</v>
      </c>
      <c r="B93" t="s">
        <v>56</v>
      </c>
      <c r="C93" t="s">
        <v>57</v>
      </c>
      <c r="D93" t="s">
        <v>58</v>
      </c>
      <c r="E93" t="s">
        <v>26</v>
      </c>
      <c r="F93" s="6">
        <v>23057.999999999996</v>
      </c>
      <c r="G93" s="6">
        <v>15000</v>
      </c>
      <c r="H93" s="6">
        <v>2305.7999999999997</v>
      </c>
      <c r="I93" t="s">
        <v>43</v>
      </c>
    </row>
    <row r="94" spans="1:9" x14ac:dyDescent="0.3">
      <c r="A94" s="7">
        <v>44501</v>
      </c>
      <c r="B94" t="s">
        <v>34</v>
      </c>
      <c r="C94" t="s">
        <v>35</v>
      </c>
      <c r="D94" t="s">
        <v>36</v>
      </c>
      <c r="E94" t="s">
        <v>26</v>
      </c>
      <c r="F94" s="6">
        <v>37560</v>
      </c>
      <c r="G94" s="6">
        <v>15000</v>
      </c>
      <c r="H94" s="6">
        <v>3756</v>
      </c>
      <c r="I94" t="s">
        <v>43</v>
      </c>
    </row>
    <row r="95" spans="1:9" x14ac:dyDescent="0.3">
      <c r="A95" s="7">
        <v>44501</v>
      </c>
      <c r="B95" t="s">
        <v>50</v>
      </c>
      <c r="C95" t="s">
        <v>51</v>
      </c>
      <c r="D95" t="s">
        <v>52</v>
      </c>
      <c r="E95" t="s">
        <v>26</v>
      </c>
      <c r="F95" s="6">
        <v>38570</v>
      </c>
      <c r="G95" s="6">
        <v>15000</v>
      </c>
      <c r="H95" s="6">
        <v>3857</v>
      </c>
      <c r="I95" t="s">
        <v>11</v>
      </c>
    </row>
    <row r="96" spans="1:9" x14ac:dyDescent="0.3">
      <c r="A96" s="7">
        <v>44501</v>
      </c>
      <c r="B96" t="s">
        <v>23</v>
      </c>
      <c r="C96" t="s">
        <v>24</v>
      </c>
      <c r="D96" t="s">
        <v>25</v>
      </c>
      <c r="E96" t="s">
        <v>26</v>
      </c>
      <c r="F96" s="6">
        <v>39199.599999999999</v>
      </c>
      <c r="G96" s="6">
        <v>15000</v>
      </c>
      <c r="H96" s="6">
        <v>3919.96</v>
      </c>
      <c r="I96" t="s">
        <v>43</v>
      </c>
    </row>
    <row r="97" spans="1:9" x14ac:dyDescent="0.3">
      <c r="A97" s="7">
        <v>44531</v>
      </c>
      <c r="B97" t="s">
        <v>34</v>
      </c>
      <c r="C97" t="s">
        <v>35</v>
      </c>
      <c r="D97" t="s">
        <v>36</v>
      </c>
      <c r="E97" t="s">
        <v>26</v>
      </c>
      <c r="F97" s="6">
        <v>8082.7999999999993</v>
      </c>
      <c r="G97" s="6">
        <v>15000</v>
      </c>
      <c r="H97" s="6">
        <v>0</v>
      </c>
      <c r="I97" t="s">
        <v>11</v>
      </c>
    </row>
    <row r="98" spans="1:9" x14ac:dyDescent="0.3">
      <c r="A98" s="7">
        <v>44531</v>
      </c>
      <c r="B98" t="s">
        <v>50</v>
      </c>
      <c r="C98" t="s">
        <v>51</v>
      </c>
      <c r="D98" t="s">
        <v>52</v>
      </c>
      <c r="E98" t="s">
        <v>26</v>
      </c>
      <c r="F98" s="6">
        <v>9826.4</v>
      </c>
      <c r="G98" s="6">
        <v>15000</v>
      </c>
      <c r="H98" s="6">
        <v>0</v>
      </c>
      <c r="I98" t="s">
        <v>43</v>
      </c>
    </row>
    <row r="99" spans="1:9" x14ac:dyDescent="0.3">
      <c r="A99" s="7">
        <v>44531</v>
      </c>
      <c r="B99" t="s">
        <v>56</v>
      </c>
      <c r="C99" t="s">
        <v>57</v>
      </c>
      <c r="D99" t="s">
        <v>58</v>
      </c>
      <c r="E99" t="s">
        <v>26</v>
      </c>
      <c r="F99" s="6">
        <v>12328</v>
      </c>
      <c r="G99" s="6">
        <v>15000</v>
      </c>
      <c r="H99" s="6">
        <v>0</v>
      </c>
      <c r="I99" t="s">
        <v>15</v>
      </c>
    </row>
    <row r="100" spans="1:9" x14ac:dyDescent="0.3">
      <c r="A100" s="7">
        <v>44531</v>
      </c>
      <c r="B100" t="s">
        <v>34</v>
      </c>
      <c r="C100" t="s">
        <v>35</v>
      </c>
      <c r="D100" t="s">
        <v>36</v>
      </c>
      <c r="E100" t="s">
        <v>26</v>
      </c>
      <c r="F100" s="6">
        <v>24544</v>
      </c>
      <c r="G100" s="6">
        <v>15000</v>
      </c>
      <c r="H100" s="6">
        <v>2454.4</v>
      </c>
      <c r="I100" t="s">
        <v>15</v>
      </c>
    </row>
    <row r="101" spans="1:9" x14ac:dyDescent="0.3">
      <c r="A101" s="7">
        <v>44531</v>
      </c>
      <c r="B101" t="s">
        <v>23</v>
      </c>
      <c r="C101" t="s">
        <v>24</v>
      </c>
      <c r="D101" t="s">
        <v>25</v>
      </c>
      <c r="E101" t="s">
        <v>26</v>
      </c>
      <c r="F101" s="6">
        <v>27350.400000000001</v>
      </c>
      <c r="G101" s="6">
        <v>15000</v>
      </c>
      <c r="H101" s="6">
        <v>2735.0400000000004</v>
      </c>
      <c r="I101" t="s">
        <v>43</v>
      </c>
    </row>
    <row r="102" spans="1:9" x14ac:dyDescent="0.3">
      <c r="A102" s="7">
        <v>44531</v>
      </c>
      <c r="B102" t="s">
        <v>47</v>
      </c>
      <c r="C102" t="s">
        <v>48</v>
      </c>
      <c r="D102" t="s">
        <v>49</v>
      </c>
      <c r="E102" t="s">
        <v>26</v>
      </c>
      <c r="F102" s="6">
        <v>28845</v>
      </c>
      <c r="G102" s="6">
        <v>15000</v>
      </c>
      <c r="H102" s="6">
        <v>2884.5</v>
      </c>
      <c r="I102" t="s">
        <v>15</v>
      </c>
    </row>
    <row r="103" spans="1:9" x14ac:dyDescent="0.3">
      <c r="A103" s="7">
        <v>44531</v>
      </c>
      <c r="B103" t="s">
        <v>23</v>
      </c>
      <c r="C103" t="s">
        <v>24</v>
      </c>
      <c r="D103" t="s">
        <v>25</v>
      </c>
      <c r="E103" t="s">
        <v>26</v>
      </c>
      <c r="F103" s="6">
        <v>43593.599999999999</v>
      </c>
      <c r="G103" s="6">
        <v>15000</v>
      </c>
      <c r="H103" s="6">
        <v>4359.3599999999997</v>
      </c>
      <c r="I103" t="s">
        <v>15</v>
      </c>
    </row>
  </sheetData>
  <mergeCells count="1">
    <mergeCell ref="A1:I1"/>
  </mergeCells>
  <conditionalFormatting sqref="F5:F103">
    <cfRule type="top10" dxfId="3" priority="1" rank="5"/>
  </conditionalFormatting>
  <hyperlinks>
    <hyperlink ref="K3" location="'Cover sheet'!A1" display="Back To Cover Page" xr:uid="{FDB3E290-5F5D-4674-BB66-3934CE172EF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2190E-8BF6-4E17-B61C-EE5B7CC7C8BE}">
  <dimension ref="A1:P100"/>
  <sheetViews>
    <sheetView workbookViewId="0">
      <selection activeCell="K3" sqref="K3"/>
    </sheetView>
  </sheetViews>
  <sheetFormatPr defaultRowHeight="14.4" x14ac:dyDescent="0.3"/>
  <cols>
    <col min="1" max="1" width="8.109375" style="7" bestFit="1" customWidth="1"/>
    <col min="2" max="2" width="15.5546875" bestFit="1" customWidth="1"/>
    <col min="3" max="3" width="7.33203125" bestFit="1" customWidth="1"/>
    <col min="4" max="4" width="10.33203125" bestFit="1" customWidth="1"/>
    <col min="5" max="5" width="7.88671875" customWidth="1"/>
    <col min="6" max="7" width="11.109375" style="6" bestFit="1" customWidth="1"/>
    <col min="8" max="8" width="14.88671875" style="6" customWidth="1"/>
    <col min="9" max="9" width="10.44140625" bestFit="1" customWidth="1"/>
    <col min="11" max="11" width="25.88671875" bestFit="1" customWidth="1"/>
    <col min="12" max="12" width="12.21875" bestFit="1" customWidth="1"/>
    <col min="13" max="13" width="18" bestFit="1" customWidth="1"/>
    <col min="14" max="14" width="16.33203125" bestFit="1" customWidth="1"/>
    <col min="15" max="15" width="18.33203125" bestFit="1" customWidth="1"/>
    <col min="16" max="16" width="19.88671875" bestFit="1" customWidth="1"/>
  </cols>
  <sheetData>
    <row r="1" spans="1:16" ht="23.4" x14ac:dyDescent="0.45">
      <c r="A1" s="13" t="s">
        <v>90</v>
      </c>
      <c r="B1" s="14"/>
      <c r="C1" s="14"/>
      <c r="D1" s="14"/>
      <c r="E1" s="14"/>
      <c r="F1" s="14"/>
      <c r="G1" s="14"/>
      <c r="H1" s="14"/>
      <c r="I1" s="14"/>
      <c r="L1" s="4" t="s">
        <v>17</v>
      </c>
      <c r="M1" s="4" t="s">
        <v>8</v>
      </c>
      <c r="N1" s="4" t="s">
        <v>13</v>
      </c>
      <c r="O1" s="4" t="s">
        <v>28</v>
      </c>
      <c r="P1" s="4" t="s">
        <v>69</v>
      </c>
    </row>
    <row r="2" spans="1:16" x14ac:dyDescent="0.3">
      <c r="L2" s="6">
        <f>SUMIF($C$5:$C$100,L$1,$F$5:$F$100)</f>
        <v>526806.6</v>
      </c>
      <c r="M2" s="6">
        <f t="shared" ref="M2:P2" si="0">SUMIF($C$5:$C$100,M$1,$F$5:$F$100)</f>
        <v>368364.79999999999</v>
      </c>
      <c r="N2" s="6">
        <f t="shared" si="0"/>
        <v>371911.9</v>
      </c>
      <c r="O2" s="6">
        <f t="shared" si="0"/>
        <v>310854.5</v>
      </c>
      <c r="P2" s="6">
        <f t="shared" si="0"/>
        <v>227895.80000000002</v>
      </c>
    </row>
    <row r="3" spans="1:16" ht="21" x14ac:dyDescent="0.4">
      <c r="K3" s="26" t="s">
        <v>152</v>
      </c>
    </row>
    <row r="4" spans="1:16" s="8" customFormat="1" ht="36" x14ac:dyDescent="0.3">
      <c r="A4" s="4" t="s">
        <v>0</v>
      </c>
      <c r="B4" s="8" t="s">
        <v>1</v>
      </c>
      <c r="C4" s="8" t="s">
        <v>2</v>
      </c>
      <c r="D4" s="8" t="s">
        <v>3</v>
      </c>
      <c r="E4" s="8" t="s">
        <v>4</v>
      </c>
      <c r="F4" s="8" t="s">
        <v>5</v>
      </c>
      <c r="G4" s="8" t="s">
        <v>86</v>
      </c>
      <c r="H4" s="4" t="s">
        <v>87</v>
      </c>
      <c r="I4" s="8" t="s">
        <v>6</v>
      </c>
    </row>
    <row r="5" spans="1:16" x14ac:dyDescent="0.3">
      <c r="A5" s="7">
        <v>44197</v>
      </c>
      <c r="B5" t="s">
        <v>16</v>
      </c>
      <c r="C5" t="s">
        <v>17</v>
      </c>
      <c r="D5" t="s">
        <v>18</v>
      </c>
      <c r="E5" t="s">
        <v>10</v>
      </c>
      <c r="F5" s="6">
        <v>2954.7</v>
      </c>
      <c r="G5" s="6">
        <v>15000</v>
      </c>
      <c r="H5" s="6">
        <v>0</v>
      </c>
      <c r="I5" t="s">
        <v>15</v>
      </c>
    </row>
    <row r="6" spans="1:16" x14ac:dyDescent="0.3">
      <c r="A6" s="7">
        <v>44197</v>
      </c>
      <c r="B6" t="s">
        <v>68</v>
      </c>
      <c r="C6" t="s">
        <v>69</v>
      </c>
      <c r="D6" t="s">
        <v>70</v>
      </c>
      <c r="E6" t="s">
        <v>10</v>
      </c>
      <c r="F6" s="6">
        <v>6796.7999999999993</v>
      </c>
      <c r="G6" s="6">
        <v>15000</v>
      </c>
      <c r="H6" s="6">
        <v>0</v>
      </c>
      <c r="I6" t="s">
        <v>11</v>
      </c>
    </row>
    <row r="7" spans="1:16" x14ac:dyDescent="0.3">
      <c r="A7" s="7">
        <v>44197</v>
      </c>
      <c r="B7" t="s">
        <v>68</v>
      </c>
      <c r="C7" t="s">
        <v>69</v>
      </c>
      <c r="D7" t="s">
        <v>70</v>
      </c>
      <c r="E7" t="s">
        <v>10</v>
      </c>
      <c r="F7" s="6">
        <v>8188</v>
      </c>
      <c r="G7" s="6">
        <v>15000</v>
      </c>
      <c r="H7" s="6">
        <v>0</v>
      </c>
      <c r="I7" t="s">
        <v>43</v>
      </c>
    </row>
    <row r="8" spans="1:16" x14ac:dyDescent="0.3">
      <c r="A8" s="7">
        <v>44197</v>
      </c>
      <c r="B8" t="s">
        <v>16</v>
      </c>
      <c r="C8" t="s">
        <v>17</v>
      </c>
      <c r="D8" t="s">
        <v>18</v>
      </c>
      <c r="E8" t="s">
        <v>10</v>
      </c>
      <c r="F8" s="6">
        <v>9058.4</v>
      </c>
      <c r="G8" s="6">
        <v>15000</v>
      </c>
      <c r="H8" s="6">
        <v>0</v>
      </c>
      <c r="I8" t="s">
        <v>11</v>
      </c>
    </row>
    <row r="9" spans="1:16" x14ac:dyDescent="0.3">
      <c r="A9" s="7">
        <v>44197</v>
      </c>
      <c r="B9" t="s">
        <v>68</v>
      </c>
      <c r="C9" t="s">
        <v>69</v>
      </c>
      <c r="D9" t="s">
        <v>70</v>
      </c>
      <c r="E9" t="s">
        <v>10</v>
      </c>
      <c r="F9" s="6">
        <v>12096</v>
      </c>
      <c r="G9" s="6">
        <v>15000</v>
      </c>
      <c r="H9" s="6">
        <v>0</v>
      </c>
      <c r="I9" t="s">
        <v>43</v>
      </c>
    </row>
    <row r="10" spans="1:16" x14ac:dyDescent="0.3">
      <c r="A10" s="7">
        <v>44197</v>
      </c>
      <c r="B10" t="s">
        <v>7</v>
      </c>
      <c r="C10" t="s">
        <v>8</v>
      </c>
      <c r="D10" t="s">
        <v>9</v>
      </c>
      <c r="E10" t="s">
        <v>10</v>
      </c>
      <c r="F10" s="6">
        <v>15029</v>
      </c>
      <c r="G10" s="6">
        <v>15000</v>
      </c>
      <c r="H10" s="6">
        <v>1502.9</v>
      </c>
      <c r="I10" t="s">
        <v>15</v>
      </c>
    </row>
    <row r="11" spans="1:16" x14ac:dyDescent="0.3">
      <c r="A11" s="7">
        <v>44197</v>
      </c>
      <c r="B11" t="s">
        <v>7</v>
      </c>
      <c r="C11" t="s">
        <v>8</v>
      </c>
      <c r="D11" t="s">
        <v>9</v>
      </c>
      <c r="E11" t="s">
        <v>10</v>
      </c>
      <c r="F11" s="6">
        <v>15264</v>
      </c>
      <c r="G11" s="6">
        <v>15000</v>
      </c>
      <c r="H11" s="6">
        <v>1526.4</v>
      </c>
      <c r="I11" t="s">
        <v>15</v>
      </c>
    </row>
    <row r="12" spans="1:16" x14ac:dyDescent="0.3">
      <c r="A12" s="7">
        <v>44197</v>
      </c>
      <c r="B12" t="s">
        <v>7</v>
      </c>
      <c r="C12" t="s">
        <v>8</v>
      </c>
      <c r="D12" t="s">
        <v>9</v>
      </c>
      <c r="E12" t="s">
        <v>10</v>
      </c>
      <c r="F12" s="6">
        <v>17353.599999999999</v>
      </c>
      <c r="G12" s="6">
        <v>15000</v>
      </c>
      <c r="H12" s="6">
        <v>1735.36</v>
      </c>
      <c r="I12" t="s">
        <v>11</v>
      </c>
    </row>
    <row r="13" spans="1:16" x14ac:dyDescent="0.3">
      <c r="A13" s="7">
        <v>44197</v>
      </c>
      <c r="B13" t="s">
        <v>12</v>
      </c>
      <c r="C13" t="s">
        <v>13</v>
      </c>
      <c r="D13" t="s">
        <v>14</v>
      </c>
      <c r="E13" t="s">
        <v>10</v>
      </c>
      <c r="F13" s="6">
        <v>20140</v>
      </c>
      <c r="G13" s="6">
        <v>15000</v>
      </c>
      <c r="H13" s="6">
        <v>2014</v>
      </c>
      <c r="I13" t="s">
        <v>43</v>
      </c>
      <c r="K13" s="6"/>
    </row>
    <row r="14" spans="1:16" x14ac:dyDescent="0.3">
      <c r="A14" s="7">
        <v>44197</v>
      </c>
      <c r="B14" t="s">
        <v>12</v>
      </c>
      <c r="C14" t="s">
        <v>13</v>
      </c>
      <c r="D14" t="s">
        <v>14</v>
      </c>
      <c r="E14" t="s">
        <v>10</v>
      </c>
      <c r="F14" s="6">
        <v>35649</v>
      </c>
      <c r="G14" s="6">
        <v>15000</v>
      </c>
      <c r="H14" s="6">
        <v>3564.9</v>
      </c>
      <c r="I14" t="s">
        <v>11</v>
      </c>
    </row>
    <row r="15" spans="1:16" x14ac:dyDescent="0.3">
      <c r="A15" s="7">
        <v>44228</v>
      </c>
      <c r="B15" t="s">
        <v>27</v>
      </c>
      <c r="C15" t="s">
        <v>28</v>
      </c>
      <c r="D15" t="s">
        <v>29</v>
      </c>
      <c r="E15" t="s">
        <v>10</v>
      </c>
      <c r="F15" s="6">
        <v>7717.5</v>
      </c>
      <c r="G15" s="6">
        <v>15000</v>
      </c>
      <c r="H15" s="6">
        <v>0</v>
      </c>
      <c r="I15" t="s">
        <v>43</v>
      </c>
    </row>
    <row r="16" spans="1:16" x14ac:dyDescent="0.3">
      <c r="A16" s="7">
        <v>44228</v>
      </c>
      <c r="B16" t="s">
        <v>27</v>
      </c>
      <c r="C16" t="s">
        <v>28</v>
      </c>
      <c r="D16" t="s">
        <v>29</v>
      </c>
      <c r="E16" t="s">
        <v>10</v>
      </c>
      <c r="F16" s="6">
        <v>11617.6</v>
      </c>
      <c r="G16" s="6">
        <v>15000</v>
      </c>
      <c r="H16" s="6">
        <v>0</v>
      </c>
      <c r="I16" t="s">
        <v>15</v>
      </c>
    </row>
    <row r="17" spans="1:9" x14ac:dyDescent="0.3">
      <c r="A17" s="7">
        <v>44228</v>
      </c>
      <c r="B17" t="s">
        <v>12</v>
      </c>
      <c r="C17" t="s">
        <v>13</v>
      </c>
      <c r="D17" t="s">
        <v>14</v>
      </c>
      <c r="E17" t="s">
        <v>10</v>
      </c>
      <c r="F17" s="6">
        <v>19431</v>
      </c>
      <c r="G17" s="6">
        <v>15000</v>
      </c>
      <c r="H17" s="6">
        <v>1943.1000000000001</v>
      </c>
      <c r="I17" t="s">
        <v>15</v>
      </c>
    </row>
    <row r="18" spans="1:9" x14ac:dyDescent="0.3">
      <c r="A18" s="7">
        <v>44228</v>
      </c>
      <c r="B18" t="s">
        <v>7</v>
      </c>
      <c r="C18" t="s">
        <v>8</v>
      </c>
      <c r="D18" t="s">
        <v>9</v>
      </c>
      <c r="E18" t="s">
        <v>10</v>
      </c>
      <c r="F18" s="6">
        <v>21169.599999999999</v>
      </c>
      <c r="G18" s="6">
        <v>15000</v>
      </c>
      <c r="H18" s="6">
        <v>2116.96</v>
      </c>
      <c r="I18" t="s">
        <v>15</v>
      </c>
    </row>
    <row r="19" spans="1:9" x14ac:dyDescent="0.3">
      <c r="A19" s="7">
        <v>44228</v>
      </c>
      <c r="B19" t="s">
        <v>16</v>
      </c>
      <c r="C19" t="s">
        <v>17</v>
      </c>
      <c r="D19" t="s">
        <v>18</v>
      </c>
      <c r="E19" t="s">
        <v>10</v>
      </c>
      <c r="F19" s="6">
        <v>29158.400000000001</v>
      </c>
      <c r="G19" s="6">
        <v>15000</v>
      </c>
      <c r="H19" s="6">
        <v>2915.84</v>
      </c>
      <c r="I19" t="s">
        <v>15</v>
      </c>
    </row>
    <row r="20" spans="1:9" x14ac:dyDescent="0.3">
      <c r="A20" s="7">
        <v>44228</v>
      </c>
      <c r="B20" t="s">
        <v>12</v>
      </c>
      <c r="C20" t="s">
        <v>13</v>
      </c>
      <c r="D20" t="s">
        <v>14</v>
      </c>
      <c r="E20" t="s">
        <v>10</v>
      </c>
      <c r="F20" s="6">
        <v>30305</v>
      </c>
      <c r="G20" s="6">
        <v>15000</v>
      </c>
      <c r="H20" s="6">
        <v>3030.5</v>
      </c>
      <c r="I20" t="s">
        <v>11</v>
      </c>
    </row>
    <row r="21" spans="1:9" x14ac:dyDescent="0.3">
      <c r="A21" s="7">
        <v>44228</v>
      </c>
      <c r="B21" t="s">
        <v>27</v>
      </c>
      <c r="C21" t="s">
        <v>28</v>
      </c>
      <c r="D21" t="s">
        <v>29</v>
      </c>
      <c r="E21" t="s">
        <v>10</v>
      </c>
      <c r="F21" s="6">
        <v>43184.399999999994</v>
      </c>
      <c r="G21" s="6">
        <v>15000</v>
      </c>
      <c r="H21" s="6">
        <v>4318.4399999999996</v>
      </c>
      <c r="I21" t="s">
        <v>43</v>
      </c>
    </row>
    <row r="22" spans="1:9" x14ac:dyDescent="0.3">
      <c r="A22" s="7">
        <v>44256</v>
      </c>
      <c r="B22" t="s">
        <v>12</v>
      </c>
      <c r="C22" t="s">
        <v>13</v>
      </c>
      <c r="D22" t="s">
        <v>14</v>
      </c>
      <c r="E22" t="s">
        <v>10</v>
      </c>
      <c r="F22" s="6">
        <v>2311.5</v>
      </c>
      <c r="G22" s="6">
        <v>15000</v>
      </c>
      <c r="H22" s="6">
        <v>0</v>
      </c>
      <c r="I22" t="s">
        <v>15</v>
      </c>
    </row>
    <row r="23" spans="1:9" x14ac:dyDescent="0.3">
      <c r="A23" s="7">
        <v>44256</v>
      </c>
      <c r="B23" t="s">
        <v>27</v>
      </c>
      <c r="C23" t="s">
        <v>28</v>
      </c>
      <c r="D23" t="s">
        <v>29</v>
      </c>
      <c r="E23" t="s">
        <v>10</v>
      </c>
      <c r="F23" s="6">
        <v>3013.5</v>
      </c>
      <c r="G23" s="6">
        <v>15000</v>
      </c>
      <c r="H23" s="6">
        <v>0</v>
      </c>
      <c r="I23" t="s">
        <v>15</v>
      </c>
    </row>
    <row r="24" spans="1:9" x14ac:dyDescent="0.3">
      <c r="A24" s="7">
        <v>44256</v>
      </c>
      <c r="B24" t="s">
        <v>27</v>
      </c>
      <c r="C24" t="s">
        <v>28</v>
      </c>
      <c r="D24" t="s">
        <v>29</v>
      </c>
      <c r="E24" t="s">
        <v>10</v>
      </c>
      <c r="F24" s="6">
        <v>5287.5</v>
      </c>
      <c r="G24" s="6">
        <v>15000</v>
      </c>
      <c r="H24" s="6">
        <v>0</v>
      </c>
      <c r="I24" t="s">
        <v>15</v>
      </c>
    </row>
    <row r="25" spans="1:9" x14ac:dyDescent="0.3">
      <c r="A25" s="7">
        <v>44256</v>
      </c>
      <c r="B25" t="s">
        <v>16</v>
      </c>
      <c r="C25" t="s">
        <v>17</v>
      </c>
      <c r="D25" t="s">
        <v>18</v>
      </c>
      <c r="E25" t="s">
        <v>10</v>
      </c>
      <c r="F25" s="6">
        <v>13797</v>
      </c>
      <c r="G25" s="6">
        <v>15000</v>
      </c>
      <c r="H25" s="6">
        <v>0</v>
      </c>
      <c r="I25" t="s">
        <v>11</v>
      </c>
    </row>
    <row r="26" spans="1:9" x14ac:dyDescent="0.3">
      <c r="A26" s="7">
        <v>44256</v>
      </c>
      <c r="B26" t="s">
        <v>68</v>
      </c>
      <c r="C26" t="s">
        <v>69</v>
      </c>
      <c r="D26" t="s">
        <v>70</v>
      </c>
      <c r="E26" t="s">
        <v>10</v>
      </c>
      <c r="F26" s="6">
        <v>14063</v>
      </c>
      <c r="G26" s="6">
        <v>15000</v>
      </c>
      <c r="H26" s="6">
        <v>0</v>
      </c>
      <c r="I26" t="s">
        <v>15</v>
      </c>
    </row>
    <row r="27" spans="1:9" x14ac:dyDescent="0.3">
      <c r="A27" s="7">
        <v>44256</v>
      </c>
      <c r="B27" t="s">
        <v>16</v>
      </c>
      <c r="C27" t="s">
        <v>17</v>
      </c>
      <c r="D27" t="s">
        <v>18</v>
      </c>
      <c r="E27" t="s">
        <v>10</v>
      </c>
      <c r="F27" s="6">
        <v>14608.300000000001</v>
      </c>
      <c r="G27" s="6">
        <v>15000</v>
      </c>
      <c r="H27" s="6">
        <v>0</v>
      </c>
      <c r="I27" t="s">
        <v>11</v>
      </c>
    </row>
    <row r="28" spans="1:9" x14ac:dyDescent="0.3">
      <c r="A28" s="7">
        <v>44256</v>
      </c>
      <c r="B28" t="s">
        <v>27</v>
      </c>
      <c r="C28" t="s">
        <v>28</v>
      </c>
      <c r="D28" t="s">
        <v>29</v>
      </c>
      <c r="E28" t="s">
        <v>10</v>
      </c>
      <c r="F28" s="6">
        <v>16063.199999999999</v>
      </c>
      <c r="G28" s="6">
        <v>15000</v>
      </c>
      <c r="H28" s="6">
        <v>1606.32</v>
      </c>
      <c r="I28" t="s">
        <v>15</v>
      </c>
    </row>
    <row r="29" spans="1:9" x14ac:dyDescent="0.3">
      <c r="A29" s="7">
        <v>44256</v>
      </c>
      <c r="B29" t="s">
        <v>12</v>
      </c>
      <c r="C29" t="s">
        <v>13</v>
      </c>
      <c r="D29" t="s">
        <v>14</v>
      </c>
      <c r="E29" t="s">
        <v>10</v>
      </c>
      <c r="F29" s="6">
        <v>16836</v>
      </c>
      <c r="G29" s="6">
        <v>15000</v>
      </c>
      <c r="H29" s="6">
        <v>1683.6000000000001</v>
      </c>
      <c r="I29" t="s">
        <v>11</v>
      </c>
    </row>
    <row r="30" spans="1:9" x14ac:dyDescent="0.3">
      <c r="A30" s="7">
        <v>44256</v>
      </c>
      <c r="B30" t="s">
        <v>27</v>
      </c>
      <c r="C30" t="s">
        <v>28</v>
      </c>
      <c r="D30" t="s">
        <v>29</v>
      </c>
      <c r="E30" t="s">
        <v>10</v>
      </c>
      <c r="F30" s="6">
        <v>19594</v>
      </c>
      <c r="G30" s="6">
        <v>15000</v>
      </c>
      <c r="H30" s="6">
        <v>1959.4</v>
      </c>
      <c r="I30" t="s">
        <v>43</v>
      </c>
    </row>
    <row r="31" spans="1:9" x14ac:dyDescent="0.3">
      <c r="A31" s="7">
        <v>44256</v>
      </c>
      <c r="B31" t="s">
        <v>12</v>
      </c>
      <c r="C31" t="s">
        <v>13</v>
      </c>
      <c r="D31" t="s">
        <v>14</v>
      </c>
      <c r="E31" t="s">
        <v>10</v>
      </c>
      <c r="F31" s="6">
        <v>21654.400000000001</v>
      </c>
      <c r="G31" s="6">
        <v>15000</v>
      </c>
      <c r="H31" s="6">
        <v>2165.44</v>
      </c>
      <c r="I31" t="s">
        <v>15</v>
      </c>
    </row>
    <row r="32" spans="1:9" x14ac:dyDescent="0.3">
      <c r="A32" s="7">
        <v>44256</v>
      </c>
      <c r="B32" t="s">
        <v>68</v>
      </c>
      <c r="C32" t="s">
        <v>69</v>
      </c>
      <c r="D32" t="s">
        <v>70</v>
      </c>
      <c r="E32" t="s">
        <v>10</v>
      </c>
      <c r="F32" s="6">
        <v>27930</v>
      </c>
      <c r="G32" s="6">
        <v>15000</v>
      </c>
      <c r="H32" s="6">
        <v>2793</v>
      </c>
      <c r="I32" t="s">
        <v>11</v>
      </c>
    </row>
    <row r="33" spans="1:9" x14ac:dyDescent="0.3">
      <c r="A33" s="7">
        <v>44256</v>
      </c>
      <c r="B33" t="s">
        <v>7</v>
      </c>
      <c r="C33" t="s">
        <v>8</v>
      </c>
      <c r="D33" t="s">
        <v>9</v>
      </c>
      <c r="E33" t="s">
        <v>10</v>
      </c>
      <c r="F33" s="6">
        <v>39065.899999999994</v>
      </c>
      <c r="G33" s="6">
        <v>15000</v>
      </c>
      <c r="H33" s="6">
        <v>3906.5899999999997</v>
      </c>
      <c r="I33" t="s">
        <v>15</v>
      </c>
    </row>
    <row r="34" spans="1:9" x14ac:dyDescent="0.3">
      <c r="A34" s="7">
        <v>44256</v>
      </c>
      <c r="B34" t="s">
        <v>27</v>
      </c>
      <c r="C34" t="s">
        <v>28</v>
      </c>
      <c r="D34" t="s">
        <v>29</v>
      </c>
      <c r="E34" t="s">
        <v>10</v>
      </c>
      <c r="F34" s="6">
        <v>44422</v>
      </c>
      <c r="G34" s="6">
        <v>15000</v>
      </c>
      <c r="H34" s="6">
        <v>4442.2</v>
      </c>
      <c r="I34" t="s">
        <v>43</v>
      </c>
    </row>
    <row r="35" spans="1:9" x14ac:dyDescent="0.3">
      <c r="A35" s="7">
        <v>44287</v>
      </c>
      <c r="B35" t="s">
        <v>68</v>
      </c>
      <c r="C35" t="s">
        <v>69</v>
      </c>
      <c r="D35" t="s">
        <v>70</v>
      </c>
      <c r="E35" t="s">
        <v>10</v>
      </c>
      <c r="F35" s="6">
        <v>7029.9</v>
      </c>
      <c r="G35" s="6">
        <v>15000</v>
      </c>
      <c r="H35" s="6">
        <v>0</v>
      </c>
      <c r="I35" t="s">
        <v>43</v>
      </c>
    </row>
    <row r="36" spans="1:9" x14ac:dyDescent="0.3">
      <c r="A36" s="7">
        <v>44287</v>
      </c>
      <c r="B36" t="s">
        <v>68</v>
      </c>
      <c r="C36" t="s">
        <v>69</v>
      </c>
      <c r="D36" t="s">
        <v>70</v>
      </c>
      <c r="E36" t="s">
        <v>10</v>
      </c>
      <c r="F36" s="6">
        <v>11914.400000000001</v>
      </c>
      <c r="G36" s="6">
        <v>15000</v>
      </c>
      <c r="H36" s="6">
        <v>0</v>
      </c>
      <c r="I36" t="s">
        <v>15</v>
      </c>
    </row>
    <row r="37" spans="1:9" x14ac:dyDescent="0.3">
      <c r="A37" s="7">
        <v>44287</v>
      </c>
      <c r="B37" t="s">
        <v>7</v>
      </c>
      <c r="C37" t="s">
        <v>8</v>
      </c>
      <c r="D37" t="s">
        <v>9</v>
      </c>
      <c r="E37" t="s">
        <v>10</v>
      </c>
      <c r="F37" s="6">
        <v>15919.7</v>
      </c>
      <c r="G37" s="6">
        <v>15000</v>
      </c>
      <c r="H37" s="6">
        <v>1591.9700000000003</v>
      </c>
      <c r="I37" t="s">
        <v>11</v>
      </c>
    </row>
    <row r="38" spans="1:9" x14ac:dyDescent="0.3">
      <c r="A38" s="7">
        <v>44287</v>
      </c>
      <c r="B38" t="s">
        <v>16</v>
      </c>
      <c r="C38" t="s">
        <v>17</v>
      </c>
      <c r="D38" t="s">
        <v>18</v>
      </c>
      <c r="E38" t="s">
        <v>10</v>
      </c>
      <c r="F38" s="6">
        <v>17776</v>
      </c>
      <c r="G38" s="6">
        <v>15000</v>
      </c>
      <c r="H38" s="6">
        <v>1777.6000000000001</v>
      </c>
      <c r="I38" t="s">
        <v>43</v>
      </c>
    </row>
    <row r="39" spans="1:9" x14ac:dyDescent="0.3">
      <c r="A39" s="7">
        <v>44287</v>
      </c>
      <c r="B39" t="s">
        <v>27</v>
      </c>
      <c r="C39" t="s">
        <v>28</v>
      </c>
      <c r="D39" t="s">
        <v>29</v>
      </c>
      <c r="E39" t="s">
        <v>10</v>
      </c>
      <c r="F39" s="6">
        <v>36666</v>
      </c>
      <c r="G39" s="6">
        <v>15000</v>
      </c>
      <c r="H39" s="6">
        <v>3666.6000000000004</v>
      </c>
      <c r="I39" t="s">
        <v>15</v>
      </c>
    </row>
    <row r="40" spans="1:9" x14ac:dyDescent="0.3">
      <c r="A40" s="7">
        <v>44287</v>
      </c>
      <c r="B40" t="s">
        <v>16</v>
      </c>
      <c r="C40" t="s">
        <v>17</v>
      </c>
      <c r="D40" t="s">
        <v>18</v>
      </c>
      <c r="E40" t="s">
        <v>10</v>
      </c>
      <c r="F40" s="6">
        <v>38227.699999999997</v>
      </c>
      <c r="G40" s="6">
        <v>15000</v>
      </c>
      <c r="H40" s="6">
        <v>3822.77</v>
      </c>
      <c r="I40" t="s">
        <v>11</v>
      </c>
    </row>
    <row r="41" spans="1:9" x14ac:dyDescent="0.3">
      <c r="A41" s="7">
        <v>44287</v>
      </c>
      <c r="B41" t="s">
        <v>16</v>
      </c>
      <c r="C41" t="s">
        <v>17</v>
      </c>
      <c r="D41" t="s">
        <v>18</v>
      </c>
      <c r="E41" t="s">
        <v>10</v>
      </c>
      <c r="F41" s="6">
        <v>51531.199999999997</v>
      </c>
      <c r="G41" s="6">
        <v>15000</v>
      </c>
      <c r="H41" s="6">
        <v>5153.12</v>
      </c>
      <c r="I41" t="s">
        <v>43</v>
      </c>
    </row>
    <row r="42" spans="1:9" x14ac:dyDescent="0.3">
      <c r="A42" s="7">
        <v>44317</v>
      </c>
      <c r="B42" t="s">
        <v>12</v>
      </c>
      <c r="C42" t="s">
        <v>13</v>
      </c>
      <c r="D42" t="s">
        <v>14</v>
      </c>
      <c r="E42" t="s">
        <v>10</v>
      </c>
      <c r="F42" s="6">
        <v>8686.6</v>
      </c>
      <c r="G42" s="6">
        <v>15000</v>
      </c>
      <c r="H42" s="6">
        <v>0</v>
      </c>
      <c r="I42" t="s">
        <v>15</v>
      </c>
    </row>
    <row r="43" spans="1:9" x14ac:dyDescent="0.3">
      <c r="A43" s="7">
        <v>44317</v>
      </c>
      <c r="B43" t="s">
        <v>16</v>
      </c>
      <c r="C43" t="s">
        <v>17</v>
      </c>
      <c r="D43" t="s">
        <v>18</v>
      </c>
      <c r="E43" t="s">
        <v>10</v>
      </c>
      <c r="F43" s="6">
        <v>12422.2</v>
      </c>
      <c r="G43" s="6">
        <v>15000</v>
      </c>
      <c r="H43" s="6">
        <v>0</v>
      </c>
      <c r="I43" t="s">
        <v>43</v>
      </c>
    </row>
    <row r="44" spans="1:9" x14ac:dyDescent="0.3">
      <c r="A44" s="7">
        <v>44317</v>
      </c>
      <c r="B44" t="s">
        <v>27</v>
      </c>
      <c r="C44" t="s">
        <v>28</v>
      </c>
      <c r="D44" t="s">
        <v>29</v>
      </c>
      <c r="E44" t="s">
        <v>10</v>
      </c>
      <c r="F44" s="6">
        <v>15120</v>
      </c>
      <c r="G44" s="6">
        <v>15000</v>
      </c>
      <c r="H44" s="6">
        <v>1512</v>
      </c>
      <c r="I44" t="s">
        <v>15</v>
      </c>
    </row>
    <row r="45" spans="1:9" x14ac:dyDescent="0.3">
      <c r="A45" s="7">
        <v>44317</v>
      </c>
      <c r="B45" t="s">
        <v>12</v>
      </c>
      <c r="C45" t="s">
        <v>13</v>
      </c>
      <c r="D45" t="s">
        <v>14</v>
      </c>
      <c r="E45" t="s">
        <v>10</v>
      </c>
      <c r="F45" s="6">
        <v>16604.400000000001</v>
      </c>
      <c r="G45" s="6">
        <v>15000</v>
      </c>
      <c r="H45" s="6">
        <v>1660.4400000000003</v>
      </c>
      <c r="I45" t="s">
        <v>43</v>
      </c>
    </row>
    <row r="46" spans="1:9" x14ac:dyDescent="0.3">
      <c r="A46" s="7">
        <v>44317</v>
      </c>
      <c r="B46" t="s">
        <v>16</v>
      </c>
      <c r="C46" t="s">
        <v>17</v>
      </c>
      <c r="D46" t="s">
        <v>18</v>
      </c>
      <c r="E46" t="s">
        <v>10</v>
      </c>
      <c r="F46" s="6">
        <v>19584</v>
      </c>
      <c r="G46" s="6">
        <v>15000</v>
      </c>
      <c r="H46" s="6">
        <v>1958.4</v>
      </c>
      <c r="I46" t="s">
        <v>15</v>
      </c>
    </row>
    <row r="47" spans="1:9" x14ac:dyDescent="0.3">
      <c r="A47" s="7">
        <v>44317</v>
      </c>
      <c r="B47" t="s">
        <v>7</v>
      </c>
      <c r="C47" t="s">
        <v>8</v>
      </c>
      <c r="D47" t="s">
        <v>9</v>
      </c>
      <c r="E47" t="s">
        <v>10</v>
      </c>
      <c r="F47" s="6">
        <v>26546.6</v>
      </c>
      <c r="G47" s="6">
        <v>15000</v>
      </c>
      <c r="H47" s="6">
        <v>2654.66</v>
      </c>
      <c r="I47" t="s">
        <v>15</v>
      </c>
    </row>
    <row r="48" spans="1:9" x14ac:dyDescent="0.3">
      <c r="A48" s="7">
        <v>44317</v>
      </c>
      <c r="B48" t="s">
        <v>7</v>
      </c>
      <c r="C48" t="s">
        <v>8</v>
      </c>
      <c r="D48" t="s">
        <v>9</v>
      </c>
      <c r="E48" t="s">
        <v>10</v>
      </c>
      <c r="F48" s="6">
        <v>31200</v>
      </c>
      <c r="G48" s="6">
        <v>15000</v>
      </c>
      <c r="H48" s="6">
        <v>3120</v>
      </c>
      <c r="I48" t="s">
        <v>15</v>
      </c>
    </row>
    <row r="49" spans="1:9" x14ac:dyDescent="0.3">
      <c r="A49" s="7">
        <v>44348</v>
      </c>
      <c r="B49" t="s">
        <v>7</v>
      </c>
      <c r="C49" t="s">
        <v>8</v>
      </c>
      <c r="D49" t="s">
        <v>9</v>
      </c>
      <c r="E49" t="s">
        <v>10</v>
      </c>
      <c r="F49" s="6">
        <v>2070.2999999999997</v>
      </c>
      <c r="G49" s="6">
        <v>15000</v>
      </c>
      <c r="H49" s="6">
        <v>0</v>
      </c>
      <c r="I49" t="s">
        <v>11</v>
      </c>
    </row>
    <row r="50" spans="1:9" x14ac:dyDescent="0.3">
      <c r="A50" s="7">
        <v>44348</v>
      </c>
      <c r="B50" t="s">
        <v>16</v>
      </c>
      <c r="C50" t="s">
        <v>17</v>
      </c>
      <c r="D50" t="s">
        <v>18</v>
      </c>
      <c r="E50" t="s">
        <v>10</v>
      </c>
      <c r="F50" s="6">
        <v>9499</v>
      </c>
      <c r="G50" s="6">
        <v>15000</v>
      </c>
      <c r="H50" s="6">
        <v>0</v>
      </c>
      <c r="I50" t="s">
        <v>15</v>
      </c>
    </row>
    <row r="51" spans="1:9" x14ac:dyDescent="0.3">
      <c r="A51" s="7">
        <v>44348</v>
      </c>
      <c r="B51" t="s">
        <v>16</v>
      </c>
      <c r="C51" t="s">
        <v>17</v>
      </c>
      <c r="D51" t="s">
        <v>18</v>
      </c>
      <c r="E51" t="s">
        <v>10</v>
      </c>
      <c r="F51" s="6">
        <v>17904.7</v>
      </c>
      <c r="G51" s="6">
        <v>15000</v>
      </c>
      <c r="H51" s="6">
        <v>1790.4700000000003</v>
      </c>
      <c r="I51" t="s">
        <v>43</v>
      </c>
    </row>
    <row r="52" spans="1:9" x14ac:dyDescent="0.3">
      <c r="A52" s="7">
        <v>44348</v>
      </c>
      <c r="B52" t="s">
        <v>16</v>
      </c>
      <c r="C52" t="s">
        <v>17</v>
      </c>
      <c r="D52" t="s">
        <v>18</v>
      </c>
      <c r="E52" t="s">
        <v>10</v>
      </c>
      <c r="F52" s="6">
        <v>18878.399999999998</v>
      </c>
      <c r="G52" s="6">
        <v>15000</v>
      </c>
      <c r="H52" s="6">
        <v>1887.84</v>
      </c>
      <c r="I52" t="s">
        <v>15</v>
      </c>
    </row>
    <row r="53" spans="1:9" x14ac:dyDescent="0.3">
      <c r="A53" s="7">
        <v>44348</v>
      </c>
      <c r="B53" t="s">
        <v>16</v>
      </c>
      <c r="C53" t="s">
        <v>17</v>
      </c>
      <c r="D53" t="s">
        <v>18</v>
      </c>
      <c r="E53" t="s">
        <v>10</v>
      </c>
      <c r="F53" s="6">
        <v>23445</v>
      </c>
      <c r="G53" s="6">
        <v>15000</v>
      </c>
      <c r="H53" s="6">
        <v>2344.5</v>
      </c>
      <c r="I53" t="s">
        <v>15</v>
      </c>
    </row>
    <row r="54" spans="1:9" x14ac:dyDescent="0.3">
      <c r="A54" s="7">
        <v>44348</v>
      </c>
      <c r="B54" t="s">
        <v>16</v>
      </c>
      <c r="C54" t="s">
        <v>17</v>
      </c>
      <c r="D54" t="s">
        <v>18</v>
      </c>
      <c r="E54" t="s">
        <v>10</v>
      </c>
      <c r="F54" s="6">
        <v>34162</v>
      </c>
      <c r="G54" s="6">
        <v>15000</v>
      </c>
      <c r="H54" s="6">
        <v>3416.2000000000003</v>
      </c>
      <c r="I54" t="s">
        <v>15</v>
      </c>
    </row>
    <row r="55" spans="1:9" x14ac:dyDescent="0.3">
      <c r="A55" s="7">
        <v>44378</v>
      </c>
      <c r="B55" t="s">
        <v>16</v>
      </c>
      <c r="C55" t="s">
        <v>17</v>
      </c>
      <c r="D55" t="s">
        <v>18</v>
      </c>
      <c r="E55" t="s">
        <v>10</v>
      </c>
      <c r="F55" s="6">
        <v>3055.2</v>
      </c>
      <c r="G55" s="6">
        <v>15000</v>
      </c>
      <c r="H55" s="6">
        <v>0</v>
      </c>
      <c r="I55" t="s">
        <v>11</v>
      </c>
    </row>
    <row r="56" spans="1:9" x14ac:dyDescent="0.3">
      <c r="A56" s="7">
        <v>44378</v>
      </c>
      <c r="B56" t="s">
        <v>7</v>
      </c>
      <c r="C56" t="s">
        <v>8</v>
      </c>
      <c r="D56" t="s">
        <v>9</v>
      </c>
      <c r="E56" t="s">
        <v>10</v>
      </c>
      <c r="F56" s="6">
        <v>4843.4000000000005</v>
      </c>
      <c r="G56" s="6">
        <v>15000</v>
      </c>
      <c r="H56" s="6">
        <v>0</v>
      </c>
      <c r="I56" t="s">
        <v>43</v>
      </c>
    </row>
    <row r="57" spans="1:9" x14ac:dyDescent="0.3">
      <c r="A57" s="7">
        <v>44378</v>
      </c>
      <c r="B57" t="s">
        <v>12</v>
      </c>
      <c r="C57" t="s">
        <v>13</v>
      </c>
      <c r="D57" t="s">
        <v>14</v>
      </c>
      <c r="E57" t="s">
        <v>10</v>
      </c>
      <c r="F57" s="6">
        <v>5215.2</v>
      </c>
      <c r="G57" s="6">
        <v>15000</v>
      </c>
      <c r="H57" s="6">
        <v>0</v>
      </c>
      <c r="I57" t="s">
        <v>43</v>
      </c>
    </row>
    <row r="58" spans="1:9" x14ac:dyDescent="0.3">
      <c r="A58" s="7">
        <v>44378</v>
      </c>
      <c r="B58" t="s">
        <v>16</v>
      </c>
      <c r="C58" t="s">
        <v>17</v>
      </c>
      <c r="D58" t="s">
        <v>18</v>
      </c>
      <c r="E58" t="s">
        <v>10</v>
      </c>
      <c r="F58" s="6">
        <v>7199.7000000000007</v>
      </c>
      <c r="G58" s="6">
        <v>15000</v>
      </c>
      <c r="H58" s="6">
        <v>0</v>
      </c>
      <c r="I58" t="s">
        <v>43</v>
      </c>
    </row>
    <row r="59" spans="1:9" x14ac:dyDescent="0.3">
      <c r="A59" s="7">
        <v>44378</v>
      </c>
      <c r="B59" t="s">
        <v>68</v>
      </c>
      <c r="C59" t="s">
        <v>69</v>
      </c>
      <c r="D59" t="s">
        <v>70</v>
      </c>
      <c r="E59" t="s">
        <v>10</v>
      </c>
      <c r="F59" s="6">
        <v>14670</v>
      </c>
      <c r="G59" s="6">
        <v>15000</v>
      </c>
      <c r="H59" s="6">
        <v>0</v>
      </c>
      <c r="I59" t="s">
        <v>11</v>
      </c>
    </row>
    <row r="60" spans="1:9" x14ac:dyDescent="0.3">
      <c r="A60" s="7">
        <v>44378</v>
      </c>
      <c r="B60" t="s">
        <v>7</v>
      </c>
      <c r="C60" t="s">
        <v>8</v>
      </c>
      <c r="D60" t="s">
        <v>9</v>
      </c>
      <c r="E60" t="s">
        <v>10</v>
      </c>
      <c r="F60" s="6">
        <v>16614.400000000001</v>
      </c>
      <c r="G60" s="6">
        <v>15000</v>
      </c>
      <c r="H60" s="6">
        <v>1661.4400000000003</v>
      </c>
      <c r="I60" t="s">
        <v>11</v>
      </c>
    </row>
    <row r="61" spans="1:9" x14ac:dyDescent="0.3">
      <c r="A61" s="7">
        <v>44378</v>
      </c>
      <c r="B61" t="s">
        <v>68</v>
      </c>
      <c r="C61" t="s">
        <v>69</v>
      </c>
      <c r="D61" t="s">
        <v>70</v>
      </c>
      <c r="E61" t="s">
        <v>10</v>
      </c>
      <c r="F61" s="6">
        <v>20076.7</v>
      </c>
      <c r="G61" s="6">
        <v>15000</v>
      </c>
      <c r="H61" s="6">
        <v>2007.67</v>
      </c>
      <c r="I61" t="s">
        <v>43</v>
      </c>
    </row>
    <row r="62" spans="1:9" x14ac:dyDescent="0.3">
      <c r="A62" s="7">
        <v>44378</v>
      </c>
      <c r="B62" t="s">
        <v>16</v>
      </c>
      <c r="C62" t="s">
        <v>17</v>
      </c>
      <c r="D62" t="s">
        <v>18</v>
      </c>
      <c r="E62" t="s">
        <v>10</v>
      </c>
      <c r="F62" s="6">
        <v>21482.999999999996</v>
      </c>
      <c r="G62" s="6">
        <v>15000</v>
      </c>
      <c r="H62" s="6">
        <v>2148.2999999999997</v>
      </c>
      <c r="I62" t="s">
        <v>43</v>
      </c>
    </row>
    <row r="63" spans="1:9" x14ac:dyDescent="0.3">
      <c r="A63" s="7">
        <v>44378</v>
      </c>
      <c r="B63" t="s">
        <v>27</v>
      </c>
      <c r="C63" t="s">
        <v>28</v>
      </c>
      <c r="D63" t="s">
        <v>29</v>
      </c>
      <c r="E63" t="s">
        <v>10</v>
      </c>
      <c r="F63" s="6">
        <v>30776.799999999999</v>
      </c>
      <c r="G63" s="6">
        <v>15000</v>
      </c>
      <c r="H63" s="6">
        <v>3077.6800000000003</v>
      </c>
      <c r="I63" t="s">
        <v>11</v>
      </c>
    </row>
    <row r="64" spans="1:9" x14ac:dyDescent="0.3">
      <c r="A64" s="7">
        <v>44409</v>
      </c>
      <c r="B64" t="s">
        <v>68</v>
      </c>
      <c r="C64" t="s">
        <v>69</v>
      </c>
      <c r="D64" t="s">
        <v>70</v>
      </c>
      <c r="E64" t="s">
        <v>10</v>
      </c>
      <c r="F64" s="6">
        <v>8625</v>
      </c>
      <c r="G64" s="6">
        <v>15000</v>
      </c>
      <c r="H64" s="6">
        <v>0</v>
      </c>
      <c r="I64" t="s">
        <v>15</v>
      </c>
    </row>
    <row r="65" spans="1:9" x14ac:dyDescent="0.3">
      <c r="A65" s="7">
        <v>44409</v>
      </c>
      <c r="B65" t="s">
        <v>16</v>
      </c>
      <c r="C65" t="s">
        <v>17</v>
      </c>
      <c r="D65" t="s">
        <v>18</v>
      </c>
      <c r="E65" t="s">
        <v>10</v>
      </c>
      <c r="F65" s="6">
        <v>9794</v>
      </c>
      <c r="G65" s="6">
        <v>15000</v>
      </c>
      <c r="H65" s="6">
        <v>0</v>
      </c>
      <c r="I65" t="s">
        <v>15</v>
      </c>
    </row>
    <row r="66" spans="1:9" x14ac:dyDescent="0.3">
      <c r="A66" s="7">
        <v>44409</v>
      </c>
      <c r="B66" t="s">
        <v>68</v>
      </c>
      <c r="C66" t="s">
        <v>69</v>
      </c>
      <c r="D66" t="s">
        <v>70</v>
      </c>
      <c r="E66" t="s">
        <v>10</v>
      </c>
      <c r="F66" s="6">
        <v>16321.6</v>
      </c>
      <c r="G66" s="6">
        <v>15000</v>
      </c>
      <c r="H66" s="6">
        <v>1632.16</v>
      </c>
      <c r="I66" t="s">
        <v>11</v>
      </c>
    </row>
    <row r="67" spans="1:9" x14ac:dyDescent="0.3">
      <c r="A67" s="7">
        <v>44409</v>
      </c>
      <c r="B67" t="s">
        <v>16</v>
      </c>
      <c r="C67" t="s">
        <v>17</v>
      </c>
      <c r="D67" t="s">
        <v>18</v>
      </c>
      <c r="E67" t="s">
        <v>10</v>
      </c>
      <c r="F67" s="6">
        <v>19678.8</v>
      </c>
      <c r="G67" s="6">
        <v>15000</v>
      </c>
      <c r="H67" s="6">
        <v>1967.88</v>
      </c>
      <c r="I67" t="s">
        <v>15</v>
      </c>
    </row>
    <row r="68" spans="1:9" x14ac:dyDescent="0.3">
      <c r="A68" s="7">
        <v>44409</v>
      </c>
      <c r="B68" t="s">
        <v>68</v>
      </c>
      <c r="C68" t="s">
        <v>69</v>
      </c>
      <c r="D68" t="s">
        <v>70</v>
      </c>
      <c r="E68" t="s">
        <v>10</v>
      </c>
      <c r="F68" s="6">
        <v>33694.800000000003</v>
      </c>
      <c r="G68" s="6">
        <v>15000</v>
      </c>
      <c r="H68" s="6">
        <v>3369.4800000000005</v>
      </c>
      <c r="I68" t="s">
        <v>15</v>
      </c>
    </row>
    <row r="69" spans="1:9" x14ac:dyDescent="0.3">
      <c r="A69" s="7">
        <v>44409</v>
      </c>
      <c r="B69" t="s">
        <v>12</v>
      </c>
      <c r="C69" t="s">
        <v>13</v>
      </c>
      <c r="D69" t="s">
        <v>14</v>
      </c>
      <c r="E69" t="s">
        <v>10</v>
      </c>
      <c r="F69" s="6">
        <v>39236</v>
      </c>
      <c r="G69" s="6">
        <v>15000</v>
      </c>
      <c r="H69" s="6">
        <v>3923.6000000000004</v>
      </c>
      <c r="I69" t="s">
        <v>43</v>
      </c>
    </row>
    <row r="70" spans="1:9" x14ac:dyDescent="0.3">
      <c r="A70" s="7">
        <v>44409</v>
      </c>
      <c r="B70" t="s">
        <v>16</v>
      </c>
      <c r="C70" t="s">
        <v>17</v>
      </c>
      <c r="D70" t="s">
        <v>18</v>
      </c>
      <c r="E70" t="s">
        <v>10</v>
      </c>
      <c r="F70" s="6">
        <v>43088.2</v>
      </c>
      <c r="G70" s="6">
        <v>15000</v>
      </c>
      <c r="H70" s="6">
        <v>4308.82</v>
      </c>
      <c r="I70" t="s">
        <v>11</v>
      </c>
    </row>
    <row r="71" spans="1:9" x14ac:dyDescent="0.3">
      <c r="A71" s="7">
        <v>44440</v>
      </c>
      <c r="B71" t="s">
        <v>7</v>
      </c>
      <c r="C71" t="s">
        <v>8</v>
      </c>
      <c r="D71" t="s">
        <v>9</v>
      </c>
      <c r="E71" t="s">
        <v>10</v>
      </c>
      <c r="F71" s="6">
        <v>5572.3</v>
      </c>
      <c r="G71" s="6">
        <v>15000</v>
      </c>
      <c r="H71" s="6">
        <v>0</v>
      </c>
      <c r="I71" t="s">
        <v>11</v>
      </c>
    </row>
    <row r="72" spans="1:9" x14ac:dyDescent="0.3">
      <c r="A72" s="7">
        <v>44440</v>
      </c>
      <c r="B72" t="s">
        <v>16</v>
      </c>
      <c r="C72" t="s">
        <v>17</v>
      </c>
      <c r="D72" t="s">
        <v>18</v>
      </c>
      <c r="E72" t="s">
        <v>10</v>
      </c>
      <c r="F72" s="6">
        <v>7496.9999999999991</v>
      </c>
      <c r="G72" s="6">
        <v>15000</v>
      </c>
      <c r="H72" s="6">
        <v>0</v>
      </c>
      <c r="I72" t="s">
        <v>15</v>
      </c>
    </row>
    <row r="73" spans="1:9" x14ac:dyDescent="0.3">
      <c r="A73" s="7">
        <v>44440</v>
      </c>
      <c r="B73" t="s">
        <v>12</v>
      </c>
      <c r="C73" t="s">
        <v>13</v>
      </c>
      <c r="D73" t="s">
        <v>14</v>
      </c>
      <c r="E73" t="s">
        <v>10</v>
      </c>
      <c r="F73" s="6">
        <v>9651.1999999999989</v>
      </c>
      <c r="G73" s="6">
        <v>15000</v>
      </c>
      <c r="H73" s="6">
        <v>0</v>
      </c>
      <c r="I73" t="s">
        <v>11</v>
      </c>
    </row>
    <row r="74" spans="1:9" x14ac:dyDescent="0.3">
      <c r="A74" s="7">
        <v>44440</v>
      </c>
      <c r="B74" t="s">
        <v>7</v>
      </c>
      <c r="C74" t="s">
        <v>8</v>
      </c>
      <c r="D74" t="s">
        <v>9</v>
      </c>
      <c r="E74" t="s">
        <v>10</v>
      </c>
      <c r="F74" s="6">
        <v>10492.199999999997</v>
      </c>
      <c r="G74" s="6">
        <v>15000</v>
      </c>
      <c r="H74" s="6">
        <v>0</v>
      </c>
      <c r="I74" t="s">
        <v>43</v>
      </c>
    </row>
    <row r="75" spans="1:9" x14ac:dyDescent="0.3">
      <c r="A75" s="7">
        <v>44440</v>
      </c>
      <c r="B75" t="s">
        <v>7</v>
      </c>
      <c r="C75" t="s">
        <v>8</v>
      </c>
      <c r="D75" t="s">
        <v>9</v>
      </c>
      <c r="E75" t="s">
        <v>10</v>
      </c>
      <c r="F75" s="6">
        <v>18396.7</v>
      </c>
      <c r="G75" s="6">
        <v>15000</v>
      </c>
      <c r="H75" s="6">
        <v>1839.67</v>
      </c>
      <c r="I75" t="s">
        <v>11</v>
      </c>
    </row>
    <row r="76" spans="1:9" x14ac:dyDescent="0.3">
      <c r="A76" s="7">
        <v>44440</v>
      </c>
      <c r="B76" t="s">
        <v>12</v>
      </c>
      <c r="C76" t="s">
        <v>13</v>
      </c>
      <c r="D76" t="s">
        <v>14</v>
      </c>
      <c r="E76" t="s">
        <v>10</v>
      </c>
      <c r="F76" s="6">
        <v>23849.599999999999</v>
      </c>
      <c r="G76" s="6">
        <v>15000</v>
      </c>
      <c r="H76" s="6">
        <v>2384.96</v>
      </c>
      <c r="I76" t="s">
        <v>11</v>
      </c>
    </row>
    <row r="77" spans="1:9" x14ac:dyDescent="0.3">
      <c r="A77" s="7">
        <v>44440</v>
      </c>
      <c r="B77" t="s">
        <v>68</v>
      </c>
      <c r="C77" t="s">
        <v>69</v>
      </c>
      <c r="D77" t="s">
        <v>70</v>
      </c>
      <c r="E77" t="s">
        <v>10</v>
      </c>
      <c r="F77" s="6">
        <v>23882.399999999998</v>
      </c>
      <c r="G77" s="6">
        <v>15000</v>
      </c>
      <c r="H77" s="6">
        <v>2388.2399999999998</v>
      </c>
      <c r="I77" t="s">
        <v>43</v>
      </c>
    </row>
    <row r="78" spans="1:9" x14ac:dyDescent="0.3">
      <c r="A78" s="7">
        <v>44440</v>
      </c>
      <c r="B78" t="s">
        <v>12</v>
      </c>
      <c r="C78" t="s">
        <v>13</v>
      </c>
      <c r="D78" t="s">
        <v>14</v>
      </c>
      <c r="E78" t="s">
        <v>10</v>
      </c>
      <c r="F78" s="6">
        <v>34041.300000000003</v>
      </c>
      <c r="G78" s="6">
        <v>15000</v>
      </c>
      <c r="H78" s="6">
        <v>3404.1300000000006</v>
      </c>
      <c r="I78" t="s">
        <v>43</v>
      </c>
    </row>
    <row r="79" spans="1:9" x14ac:dyDescent="0.3">
      <c r="A79" s="7">
        <v>44470</v>
      </c>
      <c r="B79" t="s">
        <v>27</v>
      </c>
      <c r="C79" t="s">
        <v>28</v>
      </c>
      <c r="D79" t="s">
        <v>29</v>
      </c>
      <c r="E79" t="s">
        <v>10</v>
      </c>
      <c r="F79" s="6">
        <v>3243.6000000000004</v>
      </c>
      <c r="G79" s="6">
        <v>15000</v>
      </c>
      <c r="H79" s="6">
        <v>0</v>
      </c>
      <c r="I79" t="s">
        <v>11</v>
      </c>
    </row>
    <row r="80" spans="1:9" x14ac:dyDescent="0.3">
      <c r="A80" s="7">
        <v>44470</v>
      </c>
      <c r="B80" t="s">
        <v>16</v>
      </c>
      <c r="C80" t="s">
        <v>17</v>
      </c>
      <c r="D80" t="s">
        <v>18</v>
      </c>
      <c r="E80" t="s">
        <v>10</v>
      </c>
      <c r="F80" s="6">
        <v>12633.599999999999</v>
      </c>
      <c r="G80" s="6">
        <v>15000</v>
      </c>
      <c r="H80" s="6">
        <v>0</v>
      </c>
      <c r="I80" t="s">
        <v>15</v>
      </c>
    </row>
    <row r="81" spans="1:9" x14ac:dyDescent="0.3">
      <c r="A81" s="7">
        <v>44470</v>
      </c>
      <c r="B81" t="s">
        <v>27</v>
      </c>
      <c r="C81" t="s">
        <v>28</v>
      </c>
      <c r="D81" t="s">
        <v>29</v>
      </c>
      <c r="E81" t="s">
        <v>10</v>
      </c>
      <c r="F81" s="6">
        <v>12806.399999999998</v>
      </c>
      <c r="G81" s="6">
        <v>15000</v>
      </c>
      <c r="H81" s="6">
        <v>0</v>
      </c>
      <c r="I81" t="s">
        <v>43</v>
      </c>
    </row>
    <row r="82" spans="1:9" x14ac:dyDescent="0.3">
      <c r="A82" s="7">
        <v>44470</v>
      </c>
      <c r="B82" t="s">
        <v>12</v>
      </c>
      <c r="C82" t="s">
        <v>13</v>
      </c>
      <c r="D82" t="s">
        <v>14</v>
      </c>
      <c r="E82" t="s">
        <v>10</v>
      </c>
      <c r="F82" s="6">
        <v>20031.199999999997</v>
      </c>
      <c r="G82" s="6">
        <v>15000</v>
      </c>
      <c r="H82" s="6">
        <v>2003.12</v>
      </c>
      <c r="I82" t="s">
        <v>43</v>
      </c>
    </row>
    <row r="83" spans="1:9" x14ac:dyDescent="0.3">
      <c r="A83" s="7">
        <v>44470</v>
      </c>
      <c r="B83" t="s">
        <v>7</v>
      </c>
      <c r="C83" t="s">
        <v>8</v>
      </c>
      <c r="D83" t="s">
        <v>9</v>
      </c>
      <c r="E83" t="s">
        <v>10</v>
      </c>
      <c r="F83" s="6">
        <v>21485.200000000001</v>
      </c>
      <c r="G83" s="6">
        <v>15000</v>
      </c>
      <c r="H83" s="6">
        <v>2148.52</v>
      </c>
      <c r="I83" t="s">
        <v>15</v>
      </c>
    </row>
    <row r="84" spans="1:9" x14ac:dyDescent="0.3">
      <c r="A84" s="7">
        <v>44470</v>
      </c>
      <c r="B84" t="s">
        <v>68</v>
      </c>
      <c r="C84" t="s">
        <v>69</v>
      </c>
      <c r="D84" t="s">
        <v>70</v>
      </c>
      <c r="E84" t="s">
        <v>10</v>
      </c>
      <c r="F84" s="6">
        <v>22607.200000000004</v>
      </c>
      <c r="G84" s="6">
        <v>15000</v>
      </c>
      <c r="H84" s="6">
        <v>2260.7200000000007</v>
      </c>
      <c r="I84" t="s">
        <v>11</v>
      </c>
    </row>
    <row r="85" spans="1:9" x14ac:dyDescent="0.3">
      <c r="A85" s="7">
        <v>44501</v>
      </c>
      <c r="B85" t="s">
        <v>12</v>
      </c>
      <c r="C85" t="s">
        <v>13</v>
      </c>
      <c r="D85" t="s">
        <v>14</v>
      </c>
      <c r="E85" t="s">
        <v>10</v>
      </c>
      <c r="F85" s="6">
        <v>5130</v>
      </c>
      <c r="G85" s="6">
        <v>15000</v>
      </c>
      <c r="H85" s="6">
        <v>0</v>
      </c>
      <c r="I85" t="s">
        <v>15</v>
      </c>
    </row>
    <row r="86" spans="1:9" x14ac:dyDescent="0.3">
      <c r="A86" s="7">
        <v>44501</v>
      </c>
      <c r="B86" t="s">
        <v>7</v>
      </c>
      <c r="C86" t="s">
        <v>8</v>
      </c>
      <c r="D86" t="s">
        <v>9</v>
      </c>
      <c r="E86" t="s">
        <v>10</v>
      </c>
      <c r="F86" s="6">
        <v>8810.9</v>
      </c>
      <c r="G86" s="6">
        <v>15000</v>
      </c>
      <c r="H86" s="6">
        <v>0</v>
      </c>
      <c r="I86" t="s">
        <v>11</v>
      </c>
    </row>
    <row r="87" spans="1:9" x14ac:dyDescent="0.3">
      <c r="A87" s="7">
        <v>44501</v>
      </c>
      <c r="B87" t="s">
        <v>27</v>
      </c>
      <c r="C87" t="s">
        <v>28</v>
      </c>
      <c r="D87" t="s">
        <v>29</v>
      </c>
      <c r="E87" t="s">
        <v>10</v>
      </c>
      <c r="F87" s="6">
        <v>16606</v>
      </c>
      <c r="G87" s="6">
        <v>15000</v>
      </c>
      <c r="H87" s="6">
        <v>1660.6000000000001</v>
      </c>
      <c r="I87" t="s">
        <v>11</v>
      </c>
    </row>
    <row r="88" spans="1:9" x14ac:dyDescent="0.3">
      <c r="A88" s="7">
        <v>44501</v>
      </c>
      <c r="B88" t="s">
        <v>12</v>
      </c>
      <c r="C88" t="s">
        <v>13</v>
      </c>
      <c r="D88" t="s">
        <v>14</v>
      </c>
      <c r="E88" t="s">
        <v>10</v>
      </c>
      <c r="F88" s="6">
        <v>17766</v>
      </c>
      <c r="G88" s="6">
        <v>15000</v>
      </c>
      <c r="H88" s="6">
        <v>1776.6000000000001</v>
      </c>
      <c r="I88" t="s">
        <v>11</v>
      </c>
    </row>
    <row r="89" spans="1:9" x14ac:dyDescent="0.3">
      <c r="A89" s="7">
        <v>44501</v>
      </c>
      <c r="B89" t="s">
        <v>16</v>
      </c>
      <c r="C89" t="s">
        <v>17</v>
      </c>
      <c r="D89" t="s">
        <v>18</v>
      </c>
      <c r="E89" t="s">
        <v>10</v>
      </c>
      <c r="F89" s="6">
        <v>20916</v>
      </c>
      <c r="G89" s="6">
        <v>15000</v>
      </c>
      <c r="H89" s="6">
        <v>2091.6</v>
      </c>
      <c r="I89" t="s">
        <v>11</v>
      </c>
    </row>
    <row r="90" spans="1:9" x14ac:dyDescent="0.3">
      <c r="A90" s="7">
        <v>44501</v>
      </c>
      <c r="B90" t="s">
        <v>16</v>
      </c>
      <c r="C90" t="s">
        <v>17</v>
      </c>
      <c r="D90" t="s">
        <v>18</v>
      </c>
      <c r="E90" t="s">
        <v>10</v>
      </c>
      <c r="F90" s="6">
        <v>22396.5</v>
      </c>
      <c r="G90" s="6">
        <v>15000</v>
      </c>
      <c r="H90" s="6">
        <v>2239.65</v>
      </c>
      <c r="I90" t="s">
        <v>43</v>
      </c>
    </row>
    <row r="91" spans="1:9" x14ac:dyDescent="0.3">
      <c r="A91" s="7">
        <v>44501</v>
      </c>
      <c r="B91" t="s">
        <v>12</v>
      </c>
      <c r="C91" t="s">
        <v>13</v>
      </c>
      <c r="D91" t="s">
        <v>14</v>
      </c>
      <c r="E91" t="s">
        <v>10</v>
      </c>
      <c r="F91" s="6">
        <v>25633.5</v>
      </c>
      <c r="G91" s="6">
        <v>15000</v>
      </c>
      <c r="H91" s="6">
        <v>2563.3500000000004</v>
      </c>
      <c r="I91" t="s">
        <v>15</v>
      </c>
    </row>
    <row r="92" spans="1:9" x14ac:dyDescent="0.3">
      <c r="A92" s="7">
        <v>44501</v>
      </c>
      <c r="B92" t="s">
        <v>16</v>
      </c>
      <c r="C92" t="s">
        <v>17</v>
      </c>
      <c r="D92" t="s">
        <v>18</v>
      </c>
      <c r="E92" t="s">
        <v>10</v>
      </c>
      <c r="F92" s="6">
        <v>37374.399999999994</v>
      </c>
      <c r="G92" s="6">
        <v>15000</v>
      </c>
      <c r="H92" s="6">
        <v>3737.4399999999996</v>
      </c>
      <c r="I92" t="s">
        <v>43</v>
      </c>
    </row>
    <row r="93" spans="1:9" x14ac:dyDescent="0.3">
      <c r="A93" s="7">
        <v>44531</v>
      </c>
      <c r="B93" t="s">
        <v>12</v>
      </c>
      <c r="C93" t="s">
        <v>13</v>
      </c>
      <c r="D93" t="s">
        <v>14</v>
      </c>
      <c r="E93" t="s">
        <v>10</v>
      </c>
      <c r="F93" s="6">
        <v>3817.9999999999995</v>
      </c>
      <c r="G93" s="6">
        <v>15000</v>
      </c>
      <c r="H93" s="6">
        <v>0</v>
      </c>
      <c r="I93" t="s">
        <v>11</v>
      </c>
    </row>
    <row r="94" spans="1:9" x14ac:dyDescent="0.3">
      <c r="A94" s="7">
        <v>44531</v>
      </c>
      <c r="B94" t="s">
        <v>16</v>
      </c>
      <c r="C94" t="s">
        <v>17</v>
      </c>
      <c r="D94" t="s">
        <v>18</v>
      </c>
      <c r="E94" t="s">
        <v>10</v>
      </c>
      <c r="F94" s="6">
        <v>8683.1999999999989</v>
      </c>
      <c r="G94" s="6">
        <v>15000</v>
      </c>
      <c r="H94" s="6">
        <v>0</v>
      </c>
      <c r="I94" t="s">
        <v>15</v>
      </c>
    </row>
    <row r="95" spans="1:9" x14ac:dyDescent="0.3">
      <c r="A95" s="7">
        <v>44531</v>
      </c>
      <c r="B95" t="s">
        <v>7</v>
      </c>
      <c r="C95" t="s">
        <v>8</v>
      </c>
      <c r="D95" t="s">
        <v>9</v>
      </c>
      <c r="E95" t="s">
        <v>10</v>
      </c>
      <c r="F95" s="6">
        <v>11210</v>
      </c>
      <c r="G95" s="6">
        <v>15000</v>
      </c>
      <c r="H95" s="6">
        <v>0</v>
      </c>
      <c r="I95" t="s">
        <v>43</v>
      </c>
    </row>
    <row r="96" spans="1:9" x14ac:dyDescent="0.3">
      <c r="A96" s="7">
        <v>44531</v>
      </c>
      <c r="B96" t="s">
        <v>27</v>
      </c>
      <c r="C96" t="s">
        <v>28</v>
      </c>
      <c r="D96" t="s">
        <v>29</v>
      </c>
      <c r="E96" t="s">
        <v>10</v>
      </c>
      <c r="F96" s="6">
        <v>12765.2</v>
      </c>
      <c r="G96" s="6">
        <v>15000</v>
      </c>
      <c r="H96" s="6">
        <v>0</v>
      </c>
      <c r="I96" t="s">
        <v>43</v>
      </c>
    </row>
    <row r="97" spans="1:9" x14ac:dyDescent="0.3">
      <c r="A97" s="7">
        <v>44531</v>
      </c>
      <c r="B97" t="s">
        <v>12</v>
      </c>
      <c r="C97" t="s">
        <v>13</v>
      </c>
      <c r="D97" t="s">
        <v>14</v>
      </c>
      <c r="E97" t="s">
        <v>10</v>
      </c>
      <c r="F97" s="6">
        <v>15921.999999999998</v>
      </c>
      <c r="G97" s="6">
        <v>15000</v>
      </c>
      <c r="H97" s="6">
        <v>1592.1999999999998</v>
      </c>
      <c r="I97" t="s">
        <v>43</v>
      </c>
    </row>
    <row r="98" spans="1:9" x14ac:dyDescent="0.3">
      <c r="A98" s="7">
        <v>44531</v>
      </c>
      <c r="B98" t="s">
        <v>27</v>
      </c>
      <c r="C98" t="s">
        <v>28</v>
      </c>
      <c r="D98" t="s">
        <v>29</v>
      </c>
      <c r="E98" t="s">
        <v>10</v>
      </c>
      <c r="F98" s="6">
        <v>31970.799999999999</v>
      </c>
      <c r="G98" s="6">
        <v>15000</v>
      </c>
      <c r="H98" s="6">
        <v>3197.08</v>
      </c>
      <c r="I98" t="s">
        <v>11</v>
      </c>
    </row>
    <row r="99" spans="1:9" x14ac:dyDescent="0.3">
      <c r="A99" s="7">
        <v>44531</v>
      </c>
      <c r="B99" t="s">
        <v>7</v>
      </c>
      <c r="C99" t="s">
        <v>8</v>
      </c>
      <c r="D99" t="s">
        <v>9</v>
      </c>
      <c r="E99" t="s">
        <v>10</v>
      </c>
      <c r="F99" s="6">
        <v>41520</v>
      </c>
      <c r="G99" s="6">
        <v>15000</v>
      </c>
      <c r="H99" s="6">
        <v>4152</v>
      </c>
      <c r="I99" t="s">
        <v>11</v>
      </c>
    </row>
    <row r="100" spans="1:9" x14ac:dyDescent="0.3">
      <c r="A100" s="7">
        <v>44531</v>
      </c>
      <c r="B100" t="s">
        <v>7</v>
      </c>
      <c r="C100" t="s">
        <v>8</v>
      </c>
      <c r="D100" t="s">
        <v>9</v>
      </c>
      <c r="E100" t="s">
        <v>10</v>
      </c>
      <c r="F100" s="6">
        <v>45800.999999999993</v>
      </c>
      <c r="G100" s="6">
        <v>15000</v>
      </c>
      <c r="H100" s="6">
        <v>4580.0999999999995</v>
      </c>
      <c r="I100" t="s">
        <v>15</v>
      </c>
    </row>
  </sheetData>
  <mergeCells count="1">
    <mergeCell ref="A1:I1"/>
  </mergeCells>
  <conditionalFormatting sqref="F5:F100">
    <cfRule type="top10" dxfId="2" priority="1" rank="5"/>
  </conditionalFormatting>
  <hyperlinks>
    <hyperlink ref="K3" location="'Cover sheet'!A1" display="Back To Cover Page" xr:uid="{94098882-E98A-484C-A275-AF80A4ADA8C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E4473-1B00-408F-95E5-0D5650FC8443}">
  <dimension ref="A1:P200"/>
  <sheetViews>
    <sheetView workbookViewId="0">
      <selection activeCell="K3" sqref="K3"/>
    </sheetView>
  </sheetViews>
  <sheetFormatPr defaultRowHeight="14.4" x14ac:dyDescent="0.3"/>
  <cols>
    <col min="1" max="1" width="9.77734375" style="7" bestFit="1" customWidth="1"/>
    <col min="2" max="2" width="13.77734375" bestFit="1" customWidth="1"/>
    <col min="3" max="3" width="7.44140625" bestFit="1" customWidth="1"/>
    <col min="4" max="4" width="9.6640625" bestFit="1" customWidth="1"/>
    <col min="5" max="5" width="6.44140625" bestFit="1" customWidth="1"/>
    <col min="6" max="7" width="11.109375" style="6" bestFit="1" customWidth="1"/>
    <col min="8" max="8" width="14" style="6" bestFit="1" customWidth="1"/>
    <col min="9" max="9" width="10.44140625" bestFit="1" customWidth="1"/>
    <col min="11" max="11" width="25.88671875" bestFit="1" customWidth="1"/>
    <col min="12" max="16" width="12.109375" bestFit="1" customWidth="1"/>
  </cols>
  <sheetData>
    <row r="1" spans="1:16" ht="23.4" x14ac:dyDescent="0.45">
      <c r="A1" s="13" t="s">
        <v>91</v>
      </c>
      <c r="B1" s="14"/>
      <c r="C1" s="14"/>
      <c r="D1" s="14"/>
      <c r="E1" s="14"/>
      <c r="F1" s="14"/>
      <c r="G1" s="14"/>
      <c r="H1" s="14"/>
      <c r="I1" s="14"/>
      <c r="L1" s="4" t="s">
        <v>20</v>
      </c>
      <c r="M1" s="4" t="s">
        <v>45</v>
      </c>
      <c r="N1" s="4" t="s">
        <v>54</v>
      </c>
      <c r="O1" s="4" t="s">
        <v>66</v>
      </c>
      <c r="P1" s="4" t="s">
        <v>38</v>
      </c>
    </row>
    <row r="2" spans="1:16" x14ac:dyDescent="0.3">
      <c r="L2" s="6">
        <f>SUMIF($C$5:$C$200,L$1,$F$5:$F$200)</f>
        <v>297695.08999999991</v>
      </c>
      <c r="M2" s="6">
        <f t="shared" ref="M2:P2" si="0">SUMIF($C$5:$C$200,M$1,$F$5:$F$200)</f>
        <v>466269.09999999992</v>
      </c>
      <c r="N2" s="6">
        <f t="shared" si="0"/>
        <v>447097.75000000017</v>
      </c>
      <c r="O2" s="6">
        <f t="shared" si="0"/>
        <v>427071.25999999989</v>
      </c>
      <c r="P2" s="6">
        <f t="shared" si="0"/>
        <v>256493.49</v>
      </c>
    </row>
    <row r="3" spans="1:16" ht="21" x14ac:dyDescent="0.4">
      <c r="K3" s="26" t="s">
        <v>152</v>
      </c>
    </row>
    <row r="4" spans="1:16" s="8" customFormat="1" ht="36" x14ac:dyDescent="0.3">
      <c r="A4" s="12" t="s">
        <v>0</v>
      </c>
      <c r="B4" s="8" t="s">
        <v>1</v>
      </c>
      <c r="C4" s="8" t="s">
        <v>2</v>
      </c>
      <c r="D4" s="8" t="s">
        <v>3</v>
      </c>
      <c r="E4" s="8" t="s">
        <v>4</v>
      </c>
      <c r="F4" s="8" t="s">
        <v>5</v>
      </c>
      <c r="G4" s="8" t="s">
        <v>86</v>
      </c>
      <c r="H4" s="4" t="s">
        <v>87</v>
      </c>
      <c r="I4" s="8" t="s">
        <v>6</v>
      </c>
    </row>
    <row r="5" spans="1:16" x14ac:dyDescent="0.3">
      <c r="A5" s="7">
        <v>44197</v>
      </c>
      <c r="B5" t="s">
        <v>19</v>
      </c>
      <c r="C5" t="s">
        <v>20</v>
      </c>
      <c r="D5" t="s">
        <v>21</v>
      </c>
      <c r="E5" t="s">
        <v>22</v>
      </c>
      <c r="F5" s="6">
        <v>6945.4</v>
      </c>
      <c r="G5" s="6">
        <v>15000</v>
      </c>
      <c r="H5" s="6">
        <v>0</v>
      </c>
      <c r="I5" t="s">
        <v>43</v>
      </c>
    </row>
    <row r="6" spans="1:16" x14ac:dyDescent="0.3">
      <c r="A6" s="7">
        <v>44197</v>
      </c>
      <c r="B6" t="s">
        <v>19</v>
      </c>
      <c r="C6" t="s">
        <v>20</v>
      </c>
      <c r="D6" t="s">
        <v>21</v>
      </c>
      <c r="E6" t="s">
        <v>22</v>
      </c>
      <c r="F6" s="6">
        <v>7658.2000000000007</v>
      </c>
      <c r="G6" s="6">
        <v>15000</v>
      </c>
      <c r="H6" s="6">
        <v>0</v>
      </c>
      <c r="I6" t="s">
        <v>43</v>
      </c>
    </row>
    <row r="7" spans="1:16" x14ac:dyDescent="0.3">
      <c r="A7" s="7">
        <v>44197</v>
      </c>
      <c r="B7" t="s">
        <v>44</v>
      </c>
      <c r="C7" t="s">
        <v>45</v>
      </c>
      <c r="D7" t="s">
        <v>46</v>
      </c>
      <c r="E7" t="s">
        <v>22</v>
      </c>
      <c r="F7" s="6">
        <v>7658.5999999999985</v>
      </c>
      <c r="G7" s="6">
        <v>15000</v>
      </c>
      <c r="H7" s="6">
        <v>0</v>
      </c>
      <c r="I7" t="s">
        <v>15</v>
      </c>
    </row>
    <row r="8" spans="1:16" x14ac:dyDescent="0.3">
      <c r="A8" s="7">
        <v>44197</v>
      </c>
      <c r="B8" t="s">
        <v>53</v>
      </c>
      <c r="C8" t="s">
        <v>54</v>
      </c>
      <c r="D8" t="s">
        <v>55</v>
      </c>
      <c r="E8" t="s">
        <v>22</v>
      </c>
      <c r="F8" s="6">
        <v>9098.6</v>
      </c>
      <c r="G8" s="6">
        <v>15000</v>
      </c>
      <c r="H8" s="6">
        <v>0</v>
      </c>
      <c r="I8" t="s">
        <v>43</v>
      </c>
    </row>
    <row r="9" spans="1:16" x14ac:dyDescent="0.3">
      <c r="A9" s="7">
        <v>44197</v>
      </c>
      <c r="B9" t="s">
        <v>19</v>
      </c>
      <c r="C9" t="s">
        <v>20</v>
      </c>
      <c r="D9" t="s">
        <v>21</v>
      </c>
      <c r="E9" t="s">
        <v>22</v>
      </c>
      <c r="F9" s="6">
        <v>10019.199999999999</v>
      </c>
      <c r="G9" s="6">
        <v>15000</v>
      </c>
      <c r="H9" s="6">
        <v>0</v>
      </c>
      <c r="I9" t="s">
        <v>43</v>
      </c>
    </row>
    <row r="10" spans="1:16" x14ac:dyDescent="0.3">
      <c r="A10" s="7">
        <v>44197</v>
      </c>
      <c r="B10" t="s">
        <v>44</v>
      </c>
      <c r="C10" t="s">
        <v>45</v>
      </c>
      <c r="D10" t="s">
        <v>46</v>
      </c>
      <c r="E10" t="s">
        <v>22</v>
      </c>
      <c r="F10" s="6">
        <v>10176</v>
      </c>
      <c r="G10" s="6">
        <v>15000</v>
      </c>
      <c r="H10" s="6">
        <v>0</v>
      </c>
      <c r="I10" t="s">
        <v>15</v>
      </c>
    </row>
    <row r="11" spans="1:16" x14ac:dyDescent="0.3">
      <c r="A11" s="7">
        <v>44197</v>
      </c>
      <c r="B11" t="s">
        <v>53</v>
      </c>
      <c r="C11" t="s">
        <v>54</v>
      </c>
      <c r="D11" t="s">
        <v>55</v>
      </c>
      <c r="E11" t="s">
        <v>22</v>
      </c>
      <c r="F11" s="6">
        <v>16385.600000000002</v>
      </c>
      <c r="G11" s="6">
        <v>15000</v>
      </c>
      <c r="H11" s="6">
        <v>1638.5600000000004</v>
      </c>
      <c r="I11" t="s">
        <v>11</v>
      </c>
    </row>
    <row r="12" spans="1:16" x14ac:dyDescent="0.3">
      <c r="A12" s="7">
        <v>44197</v>
      </c>
      <c r="B12" t="s">
        <v>44</v>
      </c>
      <c r="C12" t="s">
        <v>45</v>
      </c>
      <c r="D12" t="s">
        <v>46</v>
      </c>
      <c r="E12" t="s">
        <v>22</v>
      </c>
      <c r="F12" s="6">
        <v>19108</v>
      </c>
      <c r="G12" s="6">
        <v>15000</v>
      </c>
      <c r="H12" s="6">
        <v>1910.8000000000002</v>
      </c>
      <c r="I12" t="s">
        <v>15</v>
      </c>
    </row>
    <row r="13" spans="1:16" x14ac:dyDescent="0.3">
      <c r="A13" s="7">
        <v>44197</v>
      </c>
      <c r="B13" t="s">
        <v>19</v>
      </c>
      <c r="C13" t="s">
        <v>20</v>
      </c>
      <c r="D13" t="s">
        <v>21</v>
      </c>
      <c r="E13" t="s">
        <v>22</v>
      </c>
      <c r="F13" s="6">
        <v>19456</v>
      </c>
      <c r="G13" s="6">
        <v>15000</v>
      </c>
      <c r="H13" s="6">
        <v>1945.6000000000001</v>
      </c>
      <c r="I13" t="s">
        <v>11</v>
      </c>
    </row>
    <row r="14" spans="1:16" x14ac:dyDescent="0.3">
      <c r="A14" s="7">
        <v>44197</v>
      </c>
      <c r="B14" t="s">
        <v>65</v>
      </c>
      <c r="C14" t="s">
        <v>66</v>
      </c>
      <c r="D14" t="s">
        <v>67</v>
      </c>
      <c r="E14" t="s">
        <v>22</v>
      </c>
      <c r="F14" s="6">
        <v>31127.199999999997</v>
      </c>
      <c r="G14" s="6">
        <v>15000</v>
      </c>
      <c r="H14" s="6">
        <v>3112.72</v>
      </c>
      <c r="I14" t="s">
        <v>43</v>
      </c>
    </row>
    <row r="15" spans="1:16" x14ac:dyDescent="0.3">
      <c r="A15" s="7">
        <v>44197</v>
      </c>
      <c r="B15" t="s">
        <v>65</v>
      </c>
      <c r="C15" t="s">
        <v>66</v>
      </c>
      <c r="D15" t="s">
        <v>67</v>
      </c>
      <c r="E15" t="s">
        <v>22</v>
      </c>
      <c r="F15" s="6">
        <v>36372.1</v>
      </c>
      <c r="G15" s="6">
        <v>15000</v>
      </c>
      <c r="H15" s="6">
        <v>3637.21</v>
      </c>
      <c r="I15" t="s">
        <v>11</v>
      </c>
    </row>
    <row r="16" spans="1:16" x14ac:dyDescent="0.3">
      <c r="A16" s="7">
        <v>44197</v>
      </c>
      <c r="B16" t="s">
        <v>44</v>
      </c>
      <c r="C16" t="s">
        <v>45</v>
      </c>
      <c r="D16" t="s">
        <v>46</v>
      </c>
      <c r="E16" t="s">
        <v>22</v>
      </c>
      <c r="F16" s="6">
        <v>39186</v>
      </c>
      <c r="G16" s="6">
        <v>15000</v>
      </c>
      <c r="H16" s="6">
        <v>3918.6000000000004</v>
      </c>
      <c r="I16" t="s">
        <v>15</v>
      </c>
    </row>
    <row r="17" spans="1:10" x14ac:dyDescent="0.3">
      <c r="A17" s="7">
        <v>44197</v>
      </c>
      <c r="B17" t="s">
        <v>65</v>
      </c>
      <c r="C17" t="s">
        <v>66</v>
      </c>
      <c r="D17" t="s">
        <v>67</v>
      </c>
      <c r="E17" t="s">
        <v>22</v>
      </c>
      <c r="F17" s="6">
        <v>46715.999999999993</v>
      </c>
      <c r="G17" s="6">
        <v>15000</v>
      </c>
      <c r="H17" s="6">
        <v>4671.5999999999995</v>
      </c>
      <c r="I17" t="s">
        <v>11</v>
      </c>
    </row>
    <row r="18" spans="1:10" x14ac:dyDescent="0.3">
      <c r="A18" s="7">
        <v>44228</v>
      </c>
      <c r="B18" t="s">
        <v>19</v>
      </c>
      <c r="C18" t="s">
        <v>20</v>
      </c>
      <c r="D18" t="s">
        <v>21</v>
      </c>
      <c r="E18" t="s">
        <v>22</v>
      </c>
      <c r="F18" s="6">
        <v>4531</v>
      </c>
      <c r="G18" s="6">
        <v>15000</v>
      </c>
      <c r="H18" s="6">
        <v>0</v>
      </c>
      <c r="I18" t="s">
        <v>43</v>
      </c>
      <c r="J18" s="6"/>
    </row>
    <row r="19" spans="1:10" x14ac:dyDescent="0.3">
      <c r="A19" s="7">
        <v>44228</v>
      </c>
      <c r="B19" t="s">
        <v>37</v>
      </c>
      <c r="C19" t="s">
        <v>38</v>
      </c>
      <c r="D19" t="s">
        <v>39</v>
      </c>
      <c r="E19" t="s">
        <v>22</v>
      </c>
      <c r="F19" s="6">
        <v>6751.7999999999993</v>
      </c>
      <c r="G19" s="6">
        <v>15000</v>
      </c>
      <c r="H19" s="6">
        <v>0</v>
      </c>
      <c r="I19" t="s">
        <v>15</v>
      </c>
    </row>
    <row r="20" spans="1:10" x14ac:dyDescent="0.3">
      <c r="A20" s="7">
        <v>44228</v>
      </c>
      <c r="B20" t="s">
        <v>19</v>
      </c>
      <c r="C20" t="s">
        <v>20</v>
      </c>
      <c r="D20" t="s">
        <v>21</v>
      </c>
      <c r="E20" t="s">
        <v>22</v>
      </c>
      <c r="F20" s="6">
        <v>7343.2000000000007</v>
      </c>
      <c r="G20" s="6">
        <v>15000</v>
      </c>
      <c r="H20" s="6">
        <v>0</v>
      </c>
      <c r="I20" t="s">
        <v>15</v>
      </c>
    </row>
    <row r="21" spans="1:10" x14ac:dyDescent="0.3">
      <c r="A21" s="7">
        <v>44228</v>
      </c>
      <c r="B21" t="s">
        <v>19</v>
      </c>
      <c r="C21" t="s">
        <v>20</v>
      </c>
      <c r="D21" t="s">
        <v>21</v>
      </c>
      <c r="E21" t="s">
        <v>22</v>
      </c>
      <c r="F21" s="6">
        <v>7356.5999999999995</v>
      </c>
      <c r="G21" s="6">
        <v>15000</v>
      </c>
      <c r="H21" s="6">
        <v>0</v>
      </c>
      <c r="I21" t="s">
        <v>11</v>
      </c>
    </row>
    <row r="22" spans="1:10" x14ac:dyDescent="0.3">
      <c r="A22" s="7">
        <v>44228</v>
      </c>
      <c r="B22" t="s">
        <v>37</v>
      </c>
      <c r="C22" t="s">
        <v>38</v>
      </c>
      <c r="D22" t="s">
        <v>39</v>
      </c>
      <c r="E22" t="s">
        <v>22</v>
      </c>
      <c r="F22" s="6">
        <v>17748</v>
      </c>
      <c r="G22" s="6">
        <v>15000</v>
      </c>
      <c r="H22" s="6">
        <v>1774.8000000000002</v>
      </c>
      <c r="I22" t="s">
        <v>11</v>
      </c>
    </row>
    <row r="23" spans="1:10" x14ac:dyDescent="0.3">
      <c r="A23" s="7">
        <v>44228</v>
      </c>
      <c r="B23" t="s">
        <v>19</v>
      </c>
      <c r="C23" t="s">
        <v>20</v>
      </c>
      <c r="D23" t="s">
        <v>21</v>
      </c>
      <c r="E23" t="s">
        <v>22</v>
      </c>
      <c r="F23" s="6">
        <v>28395.5</v>
      </c>
      <c r="G23" s="6">
        <v>15000</v>
      </c>
      <c r="H23" s="6">
        <v>2839.55</v>
      </c>
      <c r="I23" t="s">
        <v>43</v>
      </c>
    </row>
    <row r="24" spans="1:10" x14ac:dyDescent="0.3">
      <c r="A24" s="7">
        <v>44228</v>
      </c>
      <c r="B24" t="s">
        <v>44</v>
      </c>
      <c r="C24" t="s">
        <v>45</v>
      </c>
      <c r="D24" t="s">
        <v>46</v>
      </c>
      <c r="E24" t="s">
        <v>22</v>
      </c>
      <c r="F24" s="6">
        <v>41429.5</v>
      </c>
      <c r="G24" s="6">
        <v>15000</v>
      </c>
      <c r="H24" s="6">
        <v>4142.95</v>
      </c>
      <c r="I24" t="s">
        <v>15</v>
      </c>
    </row>
    <row r="25" spans="1:10" x14ac:dyDescent="0.3">
      <c r="A25" s="7">
        <v>44256</v>
      </c>
      <c r="B25" t="s">
        <v>65</v>
      </c>
      <c r="C25" t="s">
        <v>66</v>
      </c>
      <c r="D25" t="s">
        <v>67</v>
      </c>
      <c r="E25" t="s">
        <v>22</v>
      </c>
      <c r="F25" s="6">
        <v>6708.9</v>
      </c>
      <c r="G25" s="6">
        <v>15000</v>
      </c>
      <c r="H25" s="6">
        <v>0</v>
      </c>
      <c r="I25" t="s">
        <v>43</v>
      </c>
    </row>
    <row r="26" spans="1:10" x14ac:dyDescent="0.3">
      <c r="A26" s="7">
        <v>44256</v>
      </c>
      <c r="B26" t="s">
        <v>53</v>
      </c>
      <c r="C26" t="s">
        <v>54</v>
      </c>
      <c r="D26" t="s">
        <v>55</v>
      </c>
      <c r="E26" t="s">
        <v>22</v>
      </c>
      <c r="F26" s="6">
        <v>7982.7</v>
      </c>
      <c r="G26" s="6">
        <v>15000</v>
      </c>
      <c r="H26" s="6">
        <v>0</v>
      </c>
      <c r="I26" t="s">
        <v>43</v>
      </c>
    </row>
    <row r="27" spans="1:10" x14ac:dyDescent="0.3">
      <c r="A27" s="7">
        <v>44256</v>
      </c>
      <c r="B27" t="s">
        <v>44</v>
      </c>
      <c r="C27" t="s">
        <v>45</v>
      </c>
      <c r="D27" t="s">
        <v>46</v>
      </c>
      <c r="E27" t="s">
        <v>22</v>
      </c>
      <c r="F27" s="6">
        <v>8694</v>
      </c>
      <c r="G27" s="6">
        <v>15000</v>
      </c>
      <c r="H27" s="6">
        <v>0</v>
      </c>
      <c r="I27" t="s">
        <v>11</v>
      </c>
    </row>
    <row r="28" spans="1:10" x14ac:dyDescent="0.3">
      <c r="A28" s="7">
        <v>44256</v>
      </c>
      <c r="B28" t="s">
        <v>44</v>
      </c>
      <c r="C28" t="s">
        <v>45</v>
      </c>
      <c r="D28" t="s">
        <v>46</v>
      </c>
      <c r="E28" t="s">
        <v>22</v>
      </c>
      <c r="F28" s="6">
        <v>9116</v>
      </c>
      <c r="G28" s="6">
        <v>15000</v>
      </c>
      <c r="H28" s="6">
        <v>0</v>
      </c>
      <c r="I28" t="s">
        <v>11</v>
      </c>
    </row>
    <row r="29" spans="1:10" x14ac:dyDescent="0.3">
      <c r="A29" s="7">
        <v>44256</v>
      </c>
      <c r="B29" t="s">
        <v>53</v>
      </c>
      <c r="C29" t="s">
        <v>54</v>
      </c>
      <c r="D29" t="s">
        <v>55</v>
      </c>
      <c r="E29" t="s">
        <v>22</v>
      </c>
      <c r="F29" s="6">
        <v>10110.299999999999</v>
      </c>
      <c r="G29" s="6">
        <v>15000</v>
      </c>
      <c r="H29" s="6">
        <v>0</v>
      </c>
      <c r="I29" t="s">
        <v>11</v>
      </c>
    </row>
    <row r="30" spans="1:10" x14ac:dyDescent="0.3">
      <c r="A30" s="7">
        <v>44256</v>
      </c>
      <c r="B30" t="s">
        <v>19</v>
      </c>
      <c r="C30" t="s">
        <v>20</v>
      </c>
      <c r="D30" t="s">
        <v>21</v>
      </c>
      <c r="E30" t="s">
        <v>22</v>
      </c>
      <c r="F30" s="6">
        <v>10451.199999999999</v>
      </c>
      <c r="G30" s="6">
        <v>15000</v>
      </c>
      <c r="H30" s="6">
        <v>0</v>
      </c>
      <c r="I30" t="s">
        <v>11</v>
      </c>
    </row>
    <row r="31" spans="1:10" x14ac:dyDescent="0.3">
      <c r="A31" s="7">
        <v>44256</v>
      </c>
      <c r="B31" t="s">
        <v>19</v>
      </c>
      <c r="C31" t="s">
        <v>20</v>
      </c>
      <c r="D31" t="s">
        <v>21</v>
      </c>
      <c r="E31" t="s">
        <v>22</v>
      </c>
      <c r="F31" s="6">
        <v>11580.4</v>
      </c>
      <c r="G31" s="6">
        <v>15000</v>
      </c>
      <c r="H31" s="6">
        <v>0</v>
      </c>
      <c r="I31" t="s">
        <v>15</v>
      </c>
    </row>
    <row r="32" spans="1:10" x14ac:dyDescent="0.3">
      <c r="A32" s="7">
        <v>44256</v>
      </c>
      <c r="B32" t="s">
        <v>44</v>
      </c>
      <c r="C32" t="s">
        <v>45</v>
      </c>
      <c r="D32" t="s">
        <v>46</v>
      </c>
      <c r="E32" t="s">
        <v>22</v>
      </c>
      <c r="F32" s="6">
        <v>14329.5</v>
      </c>
      <c r="G32" s="6">
        <v>15000</v>
      </c>
      <c r="H32" s="6">
        <v>0</v>
      </c>
      <c r="I32" t="s">
        <v>11</v>
      </c>
    </row>
    <row r="33" spans="1:9" x14ac:dyDescent="0.3">
      <c r="A33" s="7">
        <v>44256</v>
      </c>
      <c r="B33" t="s">
        <v>44</v>
      </c>
      <c r="C33" t="s">
        <v>45</v>
      </c>
      <c r="D33" t="s">
        <v>46</v>
      </c>
      <c r="E33" t="s">
        <v>22</v>
      </c>
      <c r="F33" s="6">
        <v>20128</v>
      </c>
      <c r="G33" s="6">
        <v>15000</v>
      </c>
      <c r="H33" s="6">
        <v>2012.8000000000002</v>
      </c>
      <c r="I33" t="s">
        <v>43</v>
      </c>
    </row>
    <row r="34" spans="1:9" x14ac:dyDescent="0.3">
      <c r="A34" s="7">
        <v>44256</v>
      </c>
      <c r="B34" t="s">
        <v>65</v>
      </c>
      <c r="C34" t="s">
        <v>66</v>
      </c>
      <c r="D34" t="s">
        <v>67</v>
      </c>
      <c r="E34" t="s">
        <v>22</v>
      </c>
      <c r="F34" s="6">
        <v>21167.999999999996</v>
      </c>
      <c r="G34" s="6">
        <v>15000</v>
      </c>
      <c r="H34" s="6">
        <v>2116.7999999999997</v>
      </c>
      <c r="I34" t="s">
        <v>11</v>
      </c>
    </row>
    <row r="35" spans="1:9" x14ac:dyDescent="0.3">
      <c r="A35" s="7">
        <v>44256</v>
      </c>
      <c r="B35" t="s">
        <v>37</v>
      </c>
      <c r="C35" t="s">
        <v>38</v>
      </c>
      <c r="D35" t="s">
        <v>39</v>
      </c>
      <c r="E35" t="s">
        <v>22</v>
      </c>
      <c r="F35" s="6">
        <v>25102.399999999998</v>
      </c>
      <c r="G35" s="6">
        <v>15000</v>
      </c>
      <c r="H35" s="6">
        <v>2510.2399999999998</v>
      </c>
      <c r="I35" t="s">
        <v>15</v>
      </c>
    </row>
    <row r="36" spans="1:9" x14ac:dyDescent="0.3">
      <c r="A36" s="7">
        <v>44256</v>
      </c>
      <c r="B36" t="s">
        <v>37</v>
      </c>
      <c r="C36" t="s">
        <v>38</v>
      </c>
      <c r="D36" t="s">
        <v>39</v>
      </c>
      <c r="E36" t="s">
        <v>22</v>
      </c>
      <c r="F36" s="6">
        <v>27670.9</v>
      </c>
      <c r="G36" s="6">
        <v>15000</v>
      </c>
      <c r="H36" s="6">
        <v>2767.09</v>
      </c>
      <c r="I36" t="s">
        <v>43</v>
      </c>
    </row>
    <row r="37" spans="1:9" x14ac:dyDescent="0.3">
      <c r="A37" s="7">
        <v>44256</v>
      </c>
      <c r="B37" t="s">
        <v>37</v>
      </c>
      <c r="C37" t="s">
        <v>38</v>
      </c>
      <c r="D37" t="s">
        <v>39</v>
      </c>
      <c r="E37" t="s">
        <v>22</v>
      </c>
      <c r="F37" s="6">
        <v>27956.799999999999</v>
      </c>
      <c r="G37" s="6">
        <v>15000</v>
      </c>
      <c r="H37" s="6">
        <v>2795.6800000000003</v>
      </c>
      <c r="I37" t="s">
        <v>15</v>
      </c>
    </row>
    <row r="38" spans="1:9" x14ac:dyDescent="0.3">
      <c r="A38" s="7">
        <v>44256</v>
      </c>
      <c r="B38" t="s">
        <v>44</v>
      </c>
      <c r="C38" t="s">
        <v>45</v>
      </c>
      <c r="D38" t="s">
        <v>46</v>
      </c>
      <c r="E38" t="s">
        <v>22</v>
      </c>
      <c r="F38" s="6">
        <v>31407</v>
      </c>
      <c r="G38" s="6">
        <v>15000</v>
      </c>
      <c r="H38" s="6">
        <v>3140.7000000000003</v>
      </c>
      <c r="I38" t="s">
        <v>15</v>
      </c>
    </row>
    <row r="39" spans="1:9" x14ac:dyDescent="0.3">
      <c r="A39" s="7">
        <v>44256</v>
      </c>
      <c r="B39" t="s">
        <v>53</v>
      </c>
      <c r="C39" t="s">
        <v>54</v>
      </c>
      <c r="D39" t="s">
        <v>55</v>
      </c>
      <c r="E39" t="s">
        <v>22</v>
      </c>
      <c r="F39" s="6">
        <v>35647.5</v>
      </c>
      <c r="G39" s="6">
        <v>15000</v>
      </c>
      <c r="H39" s="6">
        <v>3564.75</v>
      </c>
      <c r="I39" t="s">
        <v>43</v>
      </c>
    </row>
    <row r="40" spans="1:9" x14ac:dyDescent="0.3">
      <c r="A40" s="7">
        <v>44256</v>
      </c>
      <c r="B40" t="s">
        <v>53</v>
      </c>
      <c r="C40" t="s">
        <v>54</v>
      </c>
      <c r="D40" t="s">
        <v>55</v>
      </c>
      <c r="E40" t="s">
        <v>22</v>
      </c>
      <c r="F40" s="6">
        <v>36907.200000000004</v>
      </c>
      <c r="G40" s="6">
        <v>15000</v>
      </c>
      <c r="H40" s="6">
        <v>3690.7200000000007</v>
      </c>
      <c r="I40" t="s">
        <v>15</v>
      </c>
    </row>
    <row r="41" spans="1:9" x14ac:dyDescent="0.3">
      <c r="A41" s="7">
        <v>44287</v>
      </c>
      <c r="B41" t="s">
        <v>53</v>
      </c>
      <c r="C41" t="s">
        <v>54</v>
      </c>
      <c r="D41" t="s">
        <v>55</v>
      </c>
      <c r="E41" t="s">
        <v>22</v>
      </c>
      <c r="F41" s="6">
        <v>5696.4</v>
      </c>
      <c r="G41" s="6">
        <v>15000</v>
      </c>
      <c r="H41" s="6">
        <v>0</v>
      </c>
      <c r="I41" t="s">
        <v>11</v>
      </c>
    </row>
    <row r="42" spans="1:9" x14ac:dyDescent="0.3">
      <c r="A42" s="7">
        <v>44287</v>
      </c>
      <c r="B42" t="s">
        <v>19</v>
      </c>
      <c r="C42" t="s">
        <v>20</v>
      </c>
      <c r="D42" t="s">
        <v>21</v>
      </c>
      <c r="E42" t="s">
        <v>22</v>
      </c>
      <c r="F42" s="6">
        <v>11716.5</v>
      </c>
      <c r="G42" s="6">
        <v>15000</v>
      </c>
      <c r="H42" s="6">
        <v>0</v>
      </c>
      <c r="I42" t="s">
        <v>11</v>
      </c>
    </row>
    <row r="43" spans="1:9" x14ac:dyDescent="0.3">
      <c r="A43" s="7">
        <v>44287</v>
      </c>
      <c r="B43" t="s">
        <v>65</v>
      </c>
      <c r="C43" t="s">
        <v>66</v>
      </c>
      <c r="D43" t="s">
        <v>67</v>
      </c>
      <c r="E43" t="s">
        <v>22</v>
      </c>
      <c r="F43" s="6">
        <v>14416</v>
      </c>
      <c r="G43" s="6">
        <v>15000</v>
      </c>
      <c r="H43" s="6">
        <v>0</v>
      </c>
      <c r="I43" t="s">
        <v>43</v>
      </c>
    </row>
    <row r="44" spans="1:9" x14ac:dyDescent="0.3">
      <c r="A44" s="7">
        <v>44287</v>
      </c>
      <c r="B44" t="s">
        <v>19</v>
      </c>
      <c r="C44" t="s">
        <v>20</v>
      </c>
      <c r="D44" t="s">
        <v>21</v>
      </c>
      <c r="E44" t="s">
        <v>22</v>
      </c>
      <c r="F44" s="6">
        <v>16499.400000000001</v>
      </c>
      <c r="G44" s="6">
        <v>15000</v>
      </c>
      <c r="H44" s="6">
        <v>1649.9400000000003</v>
      </c>
      <c r="I44" t="s">
        <v>15</v>
      </c>
    </row>
    <row r="45" spans="1:9" x14ac:dyDescent="0.3">
      <c r="A45" s="7">
        <v>44287</v>
      </c>
      <c r="B45" t="s">
        <v>53</v>
      </c>
      <c r="C45" t="s">
        <v>54</v>
      </c>
      <c r="D45" t="s">
        <v>55</v>
      </c>
      <c r="E45" t="s">
        <v>22</v>
      </c>
      <c r="F45" s="6">
        <v>16968</v>
      </c>
      <c r="G45" s="6">
        <v>15000</v>
      </c>
      <c r="H45" s="6">
        <v>1696.8000000000002</v>
      </c>
      <c r="I45" t="s">
        <v>43</v>
      </c>
    </row>
    <row r="46" spans="1:9" x14ac:dyDescent="0.3">
      <c r="A46" s="7">
        <v>44287</v>
      </c>
      <c r="B46" t="s">
        <v>44</v>
      </c>
      <c r="C46" t="s">
        <v>45</v>
      </c>
      <c r="D46" t="s">
        <v>46</v>
      </c>
      <c r="E46" t="s">
        <v>22</v>
      </c>
      <c r="F46" s="6">
        <v>17993.5</v>
      </c>
      <c r="G46" s="6">
        <v>15000</v>
      </c>
      <c r="H46" s="6">
        <v>1799.3500000000001</v>
      </c>
      <c r="I46" t="s">
        <v>11</v>
      </c>
    </row>
    <row r="47" spans="1:9" x14ac:dyDescent="0.3">
      <c r="A47" s="7">
        <v>44287</v>
      </c>
      <c r="B47" t="s">
        <v>53</v>
      </c>
      <c r="C47" t="s">
        <v>54</v>
      </c>
      <c r="D47" t="s">
        <v>55</v>
      </c>
      <c r="E47" t="s">
        <v>22</v>
      </c>
      <c r="F47" s="6">
        <v>18188.399999999998</v>
      </c>
      <c r="G47" s="6">
        <v>15000</v>
      </c>
      <c r="H47" s="6">
        <v>1818.84</v>
      </c>
      <c r="I47" t="s">
        <v>15</v>
      </c>
    </row>
    <row r="48" spans="1:9" x14ac:dyDescent="0.3">
      <c r="A48" s="7">
        <v>44317</v>
      </c>
      <c r="B48" t="s">
        <v>65</v>
      </c>
      <c r="C48" t="s">
        <v>66</v>
      </c>
      <c r="D48" t="s">
        <v>67</v>
      </c>
      <c r="E48" t="s">
        <v>22</v>
      </c>
      <c r="F48" s="6">
        <v>9004.7999999999993</v>
      </c>
      <c r="G48" s="6">
        <v>15000</v>
      </c>
      <c r="H48" s="6">
        <v>0</v>
      </c>
      <c r="I48" t="s">
        <v>11</v>
      </c>
    </row>
    <row r="49" spans="1:9" x14ac:dyDescent="0.3">
      <c r="A49" s="7">
        <v>44317</v>
      </c>
      <c r="B49" t="s">
        <v>53</v>
      </c>
      <c r="C49" t="s">
        <v>54</v>
      </c>
      <c r="D49" t="s">
        <v>55</v>
      </c>
      <c r="E49" t="s">
        <v>22</v>
      </c>
      <c r="F49" s="6">
        <v>18826.400000000001</v>
      </c>
      <c r="G49" s="6">
        <v>15000</v>
      </c>
      <c r="H49" s="6">
        <v>1882.6400000000003</v>
      </c>
      <c r="I49" t="s">
        <v>43</v>
      </c>
    </row>
    <row r="50" spans="1:9" x14ac:dyDescent="0.3">
      <c r="A50" s="7">
        <v>44317</v>
      </c>
      <c r="B50" t="s">
        <v>53</v>
      </c>
      <c r="C50" t="s">
        <v>54</v>
      </c>
      <c r="D50" t="s">
        <v>55</v>
      </c>
      <c r="E50" t="s">
        <v>22</v>
      </c>
      <c r="F50" s="6">
        <v>19617.5</v>
      </c>
      <c r="G50" s="6">
        <v>15000</v>
      </c>
      <c r="H50" s="6">
        <v>1961.75</v>
      </c>
      <c r="I50" t="s">
        <v>43</v>
      </c>
    </row>
    <row r="51" spans="1:9" x14ac:dyDescent="0.3">
      <c r="A51" s="7">
        <v>44317</v>
      </c>
      <c r="B51" t="s">
        <v>53</v>
      </c>
      <c r="C51" t="s">
        <v>54</v>
      </c>
      <c r="D51" t="s">
        <v>55</v>
      </c>
      <c r="E51" t="s">
        <v>22</v>
      </c>
      <c r="F51" s="6">
        <v>19836.400000000001</v>
      </c>
      <c r="G51" s="6">
        <v>15000</v>
      </c>
      <c r="H51" s="6">
        <v>1983.6400000000003</v>
      </c>
      <c r="I51" t="s">
        <v>11</v>
      </c>
    </row>
    <row r="52" spans="1:9" x14ac:dyDescent="0.3">
      <c r="A52" s="7">
        <v>44317</v>
      </c>
      <c r="B52" t="s">
        <v>44</v>
      </c>
      <c r="C52" t="s">
        <v>45</v>
      </c>
      <c r="D52" t="s">
        <v>46</v>
      </c>
      <c r="E52" t="s">
        <v>22</v>
      </c>
      <c r="F52" s="6">
        <v>20717.599999999999</v>
      </c>
      <c r="G52" s="6">
        <v>15000</v>
      </c>
      <c r="H52" s="6">
        <v>2071.7599999999998</v>
      </c>
      <c r="I52" t="s">
        <v>15</v>
      </c>
    </row>
    <row r="53" spans="1:9" x14ac:dyDescent="0.3">
      <c r="A53" s="7">
        <v>44317</v>
      </c>
      <c r="B53" t="s">
        <v>37</v>
      </c>
      <c r="C53" t="s">
        <v>38</v>
      </c>
      <c r="D53" t="s">
        <v>39</v>
      </c>
      <c r="E53" t="s">
        <v>22</v>
      </c>
      <c r="F53" s="6">
        <v>23364</v>
      </c>
      <c r="G53" s="6">
        <v>15000</v>
      </c>
      <c r="H53" s="6">
        <v>2336.4</v>
      </c>
      <c r="I53" t="s">
        <v>15</v>
      </c>
    </row>
    <row r="54" spans="1:9" x14ac:dyDescent="0.3">
      <c r="A54" s="7">
        <v>44317</v>
      </c>
      <c r="B54" t="s">
        <v>53</v>
      </c>
      <c r="C54" t="s">
        <v>54</v>
      </c>
      <c r="D54" t="s">
        <v>55</v>
      </c>
      <c r="E54" t="s">
        <v>22</v>
      </c>
      <c r="F54" s="6">
        <v>23997.600000000002</v>
      </c>
      <c r="G54" s="6">
        <v>15000</v>
      </c>
      <c r="H54" s="6">
        <v>2399.7600000000002</v>
      </c>
      <c r="I54" t="s">
        <v>11</v>
      </c>
    </row>
    <row r="55" spans="1:9" x14ac:dyDescent="0.3">
      <c r="A55" s="7">
        <v>44317</v>
      </c>
      <c r="B55" t="s">
        <v>65</v>
      </c>
      <c r="C55" t="s">
        <v>66</v>
      </c>
      <c r="D55" t="s">
        <v>67</v>
      </c>
      <c r="E55" t="s">
        <v>22</v>
      </c>
      <c r="F55" s="6">
        <v>27916.399999999998</v>
      </c>
      <c r="G55" s="6">
        <v>15000</v>
      </c>
      <c r="H55" s="6">
        <v>2791.64</v>
      </c>
      <c r="I55" t="s">
        <v>43</v>
      </c>
    </row>
    <row r="56" spans="1:9" x14ac:dyDescent="0.3">
      <c r="A56" s="7">
        <v>44317</v>
      </c>
      <c r="B56" t="s">
        <v>65</v>
      </c>
      <c r="C56" t="s">
        <v>66</v>
      </c>
      <c r="D56" t="s">
        <v>67</v>
      </c>
      <c r="E56" t="s">
        <v>22</v>
      </c>
      <c r="F56" s="6">
        <v>42249.1</v>
      </c>
      <c r="G56" s="6">
        <v>15000</v>
      </c>
      <c r="H56" s="6">
        <v>4224.91</v>
      </c>
      <c r="I56" t="s">
        <v>15</v>
      </c>
    </row>
    <row r="57" spans="1:9" x14ac:dyDescent="0.3">
      <c r="A57" s="7">
        <v>44348</v>
      </c>
      <c r="B57" t="s">
        <v>44</v>
      </c>
      <c r="C57" t="s">
        <v>45</v>
      </c>
      <c r="D57" t="s">
        <v>46</v>
      </c>
      <c r="E57" t="s">
        <v>22</v>
      </c>
      <c r="F57" s="6">
        <v>9574.7999999999993</v>
      </c>
      <c r="G57" s="6">
        <v>15000</v>
      </c>
      <c r="H57" s="6">
        <v>0</v>
      </c>
      <c r="I57" t="s">
        <v>15</v>
      </c>
    </row>
    <row r="58" spans="1:9" x14ac:dyDescent="0.3">
      <c r="A58" s="7">
        <v>44348</v>
      </c>
      <c r="B58" t="s">
        <v>44</v>
      </c>
      <c r="C58" t="s">
        <v>45</v>
      </c>
      <c r="D58" t="s">
        <v>46</v>
      </c>
      <c r="E58" t="s">
        <v>22</v>
      </c>
      <c r="F58" s="6">
        <v>14301.6</v>
      </c>
      <c r="G58" s="6">
        <v>15000</v>
      </c>
      <c r="H58" s="6">
        <v>0</v>
      </c>
      <c r="I58" t="s">
        <v>15</v>
      </c>
    </row>
    <row r="59" spans="1:9" x14ac:dyDescent="0.3">
      <c r="A59" s="7">
        <v>44348</v>
      </c>
      <c r="B59" t="s">
        <v>37</v>
      </c>
      <c r="C59" t="s">
        <v>38</v>
      </c>
      <c r="D59" t="s">
        <v>39</v>
      </c>
      <c r="E59" t="s">
        <v>22</v>
      </c>
      <c r="F59" s="6">
        <v>15061.2</v>
      </c>
      <c r="G59" s="6">
        <v>15000</v>
      </c>
      <c r="H59" s="6">
        <v>1506.1200000000001</v>
      </c>
      <c r="I59" t="s">
        <v>15</v>
      </c>
    </row>
    <row r="60" spans="1:9" x14ac:dyDescent="0.3">
      <c r="A60" s="7">
        <v>44348</v>
      </c>
      <c r="B60" t="s">
        <v>53</v>
      </c>
      <c r="C60" t="s">
        <v>54</v>
      </c>
      <c r="D60" t="s">
        <v>55</v>
      </c>
      <c r="E60" t="s">
        <v>22</v>
      </c>
      <c r="F60" s="6">
        <v>17262</v>
      </c>
      <c r="G60" s="6">
        <v>15000</v>
      </c>
      <c r="H60" s="6">
        <v>1726.2</v>
      </c>
      <c r="I60" t="s">
        <v>15</v>
      </c>
    </row>
    <row r="61" spans="1:9" x14ac:dyDescent="0.3">
      <c r="A61" s="7">
        <v>44348</v>
      </c>
      <c r="B61" t="s">
        <v>65</v>
      </c>
      <c r="C61" t="s">
        <v>66</v>
      </c>
      <c r="D61" t="s">
        <v>67</v>
      </c>
      <c r="E61" t="s">
        <v>22</v>
      </c>
      <c r="F61" s="6">
        <v>37192.5</v>
      </c>
      <c r="G61" s="6">
        <v>15000</v>
      </c>
      <c r="H61" s="6">
        <v>3719.25</v>
      </c>
      <c r="I61" t="s">
        <v>43</v>
      </c>
    </row>
    <row r="62" spans="1:9" x14ac:dyDescent="0.3">
      <c r="A62" s="7">
        <v>44348</v>
      </c>
      <c r="B62" t="s">
        <v>37</v>
      </c>
      <c r="C62" t="s">
        <v>38</v>
      </c>
      <c r="D62" t="s">
        <v>39</v>
      </c>
      <c r="E62" t="s">
        <v>22</v>
      </c>
      <c r="F62" s="6">
        <v>39653.9</v>
      </c>
      <c r="G62" s="6">
        <v>15000</v>
      </c>
      <c r="H62" s="6">
        <v>3965.3900000000003</v>
      </c>
      <c r="I62" t="s">
        <v>43</v>
      </c>
    </row>
    <row r="63" spans="1:9" x14ac:dyDescent="0.3">
      <c r="A63" s="7">
        <v>44378</v>
      </c>
      <c r="B63" t="s">
        <v>37</v>
      </c>
      <c r="C63" t="s">
        <v>38</v>
      </c>
      <c r="D63" t="s">
        <v>39</v>
      </c>
      <c r="E63" t="s">
        <v>22</v>
      </c>
      <c r="F63" s="6">
        <v>3465</v>
      </c>
      <c r="G63" s="6">
        <v>15000</v>
      </c>
      <c r="H63" s="6">
        <v>0</v>
      </c>
      <c r="I63" t="s">
        <v>15</v>
      </c>
    </row>
    <row r="64" spans="1:9" x14ac:dyDescent="0.3">
      <c r="A64" s="7">
        <v>44378</v>
      </c>
      <c r="B64" t="s">
        <v>53</v>
      </c>
      <c r="C64" t="s">
        <v>54</v>
      </c>
      <c r="D64" t="s">
        <v>55</v>
      </c>
      <c r="E64" t="s">
        <v>22</v>
      </c>
      <c r="F64" s="6">
        <v>5332.7999999999993</v>
      </c>
      <c r="G64" s="6">
        <v>15000</v>
      </c>
      <c r="H64" s="6">
        <v>0</v>
      </c>
      <c r="I64" t="s">
        <v>15</v>
      </c>
    </row>
    <row r="65" spans="1:9" x14ac:dyDescent="0.3">
      <c r="A65" s="7">
        <v>44378</v>
      </c>
      <c r="B65" t="s">
        <v>44</v>
      </c>
      <c r="C65" t="s">
        <v>45</v>
      </c>
      <c r="D65" t="s">
        <v>46</v>
      </c>
      <c r="E65" t="s">
        <v>22</v>
      </c>
      <c r="F65" s="6">
        <v>8065.5999999999995</v>
      </c>
      <c r="G65" s="6">
        <v>15000</v>
      </c>
      <c r="H65" s="6">
        <v>0</v>
      </c>
      <c r="I65" t="s">
        <v>43</v>
      </c>
    </row>
    <row r="66" spans="1:9" x14ac:dyDescent="0.3">
      <c r="A66" s="7">
        <v>44378</v>
      </c>
      <c r="B66" t="s">
        <v>44</v>
      </c>
      <c r="C66" t="s">
        <v>45</v>
      </c>
      <c r="D66" t="s">
        <v>46</v>
      </c>
      <c r="E66" t="s">
        <v>22</v>
      </c>
      <c r="F66" s="6">
        <v>10067.200000000001</v>
      </c>
      <c r="G66" s="6">
        <v>15000</v>
      </c>
      <c r="H66" s="6">
        <v>0</v>
      </c>
      <c r="I66" t="s">
        <v>43</v>
      </c>
    </row>
    <row r="67" spans="1:9" x14ac:dyDescent="0.3">
      <c r="A67" s="7">
        <v>44378</v>
      </c>
      <c r="B67" t="s">
        <v>44</v>
      </c>
      <c r="C67" t="s">
        <v>45</v>
      </c>
      <c r="D67" t="s">
        <v>46</v>
      </c>
      <c r="E67" t="s">
        <v>22</v>
      </c>
      <c r="F67" s="6">
        <v>10648.999999999998</v>
      </c>
      <c r="G67" s="6">
        <v>15000</v>
      </c>
      <c r="H67" s="6">
        <v>0</v>
      </c>
      <c r="I67" t="s">
        <v>43</v>
      </c>
    </row>
    <row r="68" spans="1:9" x14ac:dyDescent="0.3">
      <c r="A68" s="7">
        <v>44378</v>
      </c>
      <c r="B68" t="s">
        <v>53</v>
      </c>
      <c r="C68" t="s">
        <v>54</v>
      </c>
      <c r="D68" t="s">
        <v>55</v>
      </c>
      <c r="E68" t="s">
        <v>22</v>
      </c>
      <c r="F68" s="6">
        <v>10679.400000000001</v>
      </c>
      <c r="G68" s="6">
        <v>15000</v>
      </c>
      <c r="H68" s="6">
        <v>0</v>
      </c>
      <c r="I68" t="s">
        <v>43</v>
      </c>
    </row>
    <row r="69" spans="1:9" x14ac:dyDescent="0.3">
      <c r="A69" s="7">
        <v>44378</v>
      </c>
      <c r="B69" t="s">
        <v>65</v>
      </c>
      <c r="C69" t="s">
        <v>66</v>
      </c>
      <c r="D69" t="s">
        <v>67</v>
      </c>
      <c r="E69" t="s">
        <v>22</v>
      </c>
      <c r="F69" s="6">
        <v>11155.5</v>
      </c>
      <c r="G69" s="6">
        <v>15000</v>
      </c>
      <c r="H69" s="6">
        <v>0</v>
      </c>
      <c r="I69" t="s">
        <v>11</v>
      </c>
    </row>
    <row r="70" spans="1:9" x14ac:dyDescent="0.3">
      <c r="A70" s="7">
        <v>44378</v>
      </c>
      <c r="B70" t="s">
        <v>44</v>
      </c>
      <c r="C70" t="s">
        <v>45</v>
      </c>
      <c r="D70" t="s">
        <v>46</v>
      </c>
      <c r="E70" t="s">
        <v>22</v>
      </c>
      <c r="F70" s="6">
        <v>11543</v>
      </c>
      <c r="G70" s="6">
        <v>15000</v>
      </c>
      <c r="H70" s="6">
        <v>0</v>
      </c>
      <c r="I70" t="s">
        <v>11</v>
      </c>
    </row>
    <row r="71" spans="1:9" x14ac:dyDescent="0.3">
      <c r="A71" s="7">
        <v>44378</v>
      </c>
      <c r="B71" t="s">
        <v>44</v>
      </c>
      <c r="C71" t="s">
        <v>45</v>
      </c>
      <c r="D71" t="s">
        <v>46</v>
      </c>
      <c r="E71" t="s">
        <v>22</v>
      </c>
      <c r="F71" s="6">
        <v>15633.199999999999</v>
      </c>
      <c r="G71" s="6">
        <v>15000</v>
      </c>
      <c r="H71" s="6">
        <v>1563.32</v>
      </c>
      <c r="I71" t="s">
        <v>15</v>
      </c>
    </row>
    <row r="72" spans="1:9" x14ac:dyDescent="0.3">
      <c r="A72" s="7">
        <v>44378</v>
      </c>
      <c r="B72" t="s">
        <v>44</v>
      </c>
      <c r="C72" t="s">
        <v>45</v>
      </c>
      <c r="D72" t="s">
        <v>46</v>
      </c>
      <c r="E72" t="s">
        <v>22</v>
      </c>
      <c r="F72" s="6">
        <v>20868.399999999998</v>
      </c>
      <c r="G72" s="6">
        <v>15000</v>
      </c>
      <c r="H72" s="6">
        <v>2086.8399999999997</v>
      </c>
      <c r="I72" t="s">
        <v>15</v>
      </c>
    </row>
    <row r="73" spans="1:9" x14ac:dyDescent="0.3">
      <c r="A73" s="7">
        <v>44378</v>
      </c>
      <c r="B73" t="s">
        <v>44</v>
      </c>
      <c r="C73" t="s">
        <v>45</v>
      </c>
      <c r="D73" t="s">
        <v>46</v>
      </c>
      <c r="E73" t="s">
        <v>22</v>
      </c>
      <c r="F73" s="6">
        <v>24395.100000000002</v>
      </c>
      <c r="G73" s="6">
        <v>15000</v>
      </c>
      <c r="H73" s="6">
        <v>2439.5100000000002</v>
      </c>
      <c r="I73" t="s">
        <v>11</v>
      </c>
    </row>
    <row r="74" spans="1:9" x14ac:dyDescent="0.3">
      <c r="A74" s="7">
        <v>44409</v>
      </c>
      <c r="B74" t="s">
        <v>44</v>
      </c>
      <c r="C74" t="s">
        <v>45</v>
      </c>
      <c r="D74" t="s">
        <v>46</v>
      </c>
      <c r="E74" t="s">
        <v>22</v>
      </c>
      <c r="F74" s="6">
        <v>3760.5</v>
      </c>
      <c r="G74" s="6">
        <v>15000</v>
      </c>
      <c r="H74" s="6">
        <v>0</v>
      </c>
      <c r="I74" t="s">
        <v>11</v>
      </c>
    </row>
    <row r="75" spans="1:9" x14ac:dyDescent="0.3">
      <c r="A75" s="7">
        <v>44409</v>
      </c>
      <c r="B75" t="s">
        <v>44</v>
      </c>
      <c r="C75" t="s">
        <v>45</v>
      </c>
      <c r="D75" t="s">
        <v>46</v>
      </c>
      <c r="E75" t="s">
        <v>22</v>
      </c>
      <c r="F75" s="6">
        <v>4322.8</v>
      </c>
      <c r="G75" s="6">
        <v>15000</v>
      </c>
      <c r="H75" s="6">
        <v>0</v>
      </c>
      <c r="I75" t="s">
        <v>43</v>
      </c>
    </row>
    <row r="76" spans="1:9" x14ac:dyDescent="0.3">
      <c r="A76" s="7">
        <v>44409</v>
      </c>
      <c r="B76" t="s">
        <v>44</v>
      </c>
      <c r="C76" t="s">
        <v>45</v>
      </c>
      <c r="D76" t="s">
        <v>46</v>
      </c>
      <c r="E76" t="s">
        <v>22</v>
      </c>
      <c r="F76" s="6">
        <v>9697.6</v>
      </c>
      <c r="G76" s="6">
        <v>15000</v>
      </c>
      <c r="H76" s="6">
        <v>0</v>
      </c>
      <c r="I76" t="s">
        <v>15</v>
      </c>
    </row>
    <row r="77" spans="1:9" x14ac:dyDescent="0.3">
      <c r="A77" s="7">
        <v>44409</v>
      </c>
      <c r="B77" t="s">
        <v>44</v>
      </c>
      <c r="C77" t="s">
        <v>45</v>
      </c>
      <c r="D77" t="s">
        <v>46</v>
      </c>
      <c r="E77" t="s">
        <v>22</v>
      </c>
      <c r="F77" s="6">
        <v>10391.699999999999</v>
      </c>
      <c r="G77" s="6">
        <v>15000</v>
      </c>
      <c r="H77" s="6">
        <v>0</v>
      </c>
      <c r="I77" t="s">
        <v>43</v>
      </c>
    </row>
    <row r="78" spans="1:9" x14ac:dyDescent="0.3">
      <c r="A78" s="7">
        <v>44409</v>
      </c>
      <c r="B78" t="s">
        <v>65</v>
      </c>
      <c r="C78" t="s">
        <v>66</v>
      </c>
      <c r="D78" t="s">
        <v>67</v>
      </c>
      <c r="E78" t="s">
        <v>22</v>
      </c>
      <c r="F78" s="6">
        <v>15670.2</v>
      </c>
      <c r="G78" s="6">
        <v>15000</v>
      </c>
      <c r="H78" s="6">
        <v>1567.0200000000002</v>
      </c>
      <c r="I78" t="s">
        <v>43</v>
      </c>
    </row>
    <row r="79" spans="1:9" x14ac:dyDescent="0.3">
      <c r="A79" s="7">
        <v>44409</v>
      </c>
      <c r="B79" t="s">
        <v>53</v>
      </c>
      <c r="C79" t="s">
        <v>54</v>
      </c>
      <c r="D79" t="s">
        <v>55</v>
      </c>
      <c r="E79" t="s">
        <v>22</v>
      </c>
      <c r="F79" s="6">
        <v>22477.9</v>
      </c>
      <c r="G79" s="6">
        <v>15000</v>
      </c>
      <c r="H79" s="6">
        <v>2247.7900000000004</v>
      </c>
      <c r="I79" t="s">
        <v>15</v>
      </c>
    </row>
    <row r="80" spans="1:9" x14ac:dyDescent="0.3">
      <c r="A80" s="7">
        <v>44409</v>
      </c>
      <c r="B80" t="s">
        <v>53</v>
      </c>
      <c r="C80" t="s">
        <v>54</v>
      </c>
      <c r="D80" t="s">
        <v>55</v>
      </c>
      <c r="E80" t="s">
        <v>22</v>
      </c>
      <c r="F80" s="6">
        <v>36088.1</v>
      </c>
      <c r="G80" s="6">
        <v>15000</v>
      </c>
      <c r="H80" s="6">
        <v>3608.81</v>
      </c>
      <c r="I80" t="s">
        <v>43</v>
      </c>
    </row>
    <row r="81" spans="1:9" x14ac:dyDescent="0.3">
      <c r="A81" s="7">
        <v>44409</v>
      </c>
      <c r="B81" t="s">
        <v>19</v>
      </c>
      <c r="C81" t="s">
        <v>20</v>
      </c>
      <c r="D81" t="s">
        <v>21</v>
      </c>
      <c r="E81" t="s">
        <v>22</v>
      </c>
      <c r="F81" s="6">
        <v>43388.100000000006</v>
      </c>
      <c r="G81" s="6">
        <v>15000</v>
      </c>
      <c r="H81" s="6">
        <v>4338.8100000000004</v>
      </c>
      <c r="I81" t="s">
        <v>15</v>
      </c>
    </row>
    <row r="82" spans="1:9" x14ac:dyDescent="0.3">
      <c r="A82" s="7">
        <v>44440</v>
      </c>
      <c r="B82" t="s">
        <v>37</v>
      </c>
      <c r="C82" t="s">
        <v>38</v>
      </c>
      <c r="D82" t="s">
        <v>39</v>
      </c>
      <c r="E82" t="s">
        <v>22</v>
      </c>
      <c r="F82" s="6">
        <v>7714</v>
      </c>
      <c r="G82" s="6">
        <v>15000</v>
      </c>
      <c r="H82" s="6">
        <v>0</v>
      </c>
      <c r="I82" t="s">
        <v>11</v>
      </c>
    </row>
    <row r="83" spans="1:9" x14ac:dyDescent="0.3">
      <c r="A83" s="7">
        <v>44440</v>
      </c>
      <c r="B83" t="s">
        <v>19</v>
      </c>
      <c r="C83" t="s">
        <v>20</v>
      </c>
      <c r="D83" t="s">
        <v>21</v>
      </c>
      <c r="E83" t="s">
        <v>22</v>
      </c>
      <c r="F83" s="6">
        <v>15152.399999999998</v>
      </c>
      <c r="G83" s="6">
        <v>15000</v>
      </c>
      <c r="H83" s="6">
        <v>1515.2399999999998</v>
      </c>
      <c r="I83" t="s">
        <v>43</v>
      </c>
    </row>
    <row r="84" spans="1:9" x14ac:dyDescent="0.3">
      <c r="A84" s="7">
        <v>44440</v>
      </c>
      <c r="B84" t="s">
        <v>44</v>
      </c>
      <c r="C84" t="s">
        <v>45</v>
      </c>
      <c r="D84" t="s">
        <v>46</v>
      </c>
      <c r="E84" t="s">
        <v>22</v>
      </c>
      <c r="F84" s="6">
        <v>16363.900000000001</v>
      </c>
      <c r="G84" s="6">
        <v>15000</v>
      </c>
      <c r="H84" s="6">
        <v>1636.3900000000003</v>
      </c>
      <c r="I84" t="s">
        <v>11</v>
      </c>
    </row>
    <row r="85" spans="1:9" x14ac:dyDescent="0.3">
      <c r="A85" s="7">
        <v>44470</v>
      </c>
      <c r="B85" t="s">
        <v>19</v>
      </c>
      <c r="C85" t="s">
        <v>20</v>
      </c>
      <c r="D85" t="s">
        <v>21</v>
      </c>
      <c r="E85" t="s">
        <v>22</v>
      </c>
      <c r="F85" s="6">
        <v>2997.2</v>
      </c>
      <c r="G85" s="6">
        <v>15000</v>
      </c>
      <c r="H85" s="6">
        <v>0</v>
      </c>
      <c r="I85" t="s">
        <v>11</v>
      </c>
    </row>
    <row r="86" spans="1:9" x14ac:dyDescent="0.3">
      <c r="A86" s="7">
        <v>44470</v>
      </c>
      <c r="B86" t="s">
        <v>37</v>
      </c>
      <c r="C86" t="s">
        <v>38</v>
      </c>
      <c r="D86" t="s">
        <v>39</v>
      </c>
      <c r="E86" t="s">
        <v>22</v>
      </c>
      <c r="F86" s="6">
        <v>7195.9999999999991</v>
      </c>
      <c r="G86" s="6">
        <v>15000</v>
      </c>
      <c r="H86" s="6">
        <v>0</v>
      </c>
      <c r="I86" t="s">
        <v>15</v>
      </c>
    </row>
    <row r="87" spans="1:9" x14ac:dyDescent="0.3">
      <c r="A87" s="7">
        <v>44470</v>
      </c>
      <c r="B87" t="s">
        <v>53</v>
      </c>
      <c r="C87" t="s">
        <v>54</v>
      </c>
      <c r="D87" t="s">
        <v>55</v>
      </c>
      <c r="E87" t="s">
        <v>22</v>
      </c>
      <c r="F87" s="6">
        <v>10595.2</v>
      </c>
      <c r="G87" s="6">
        <v>15000</v>
      </c>
      <c r="H87" s="6">
        <v>0</v>
      </c>
      <c r="I87" t="s">
        <v>43</v>
      </c>
    </row>
    <row r="88" spans="1:9" x14ac:dyDescent="0.3">
      <c r="A88" s="7">
        <v>44470</v>
      </c>
      <c r="B88" t="s">
        <v>37</v>
      </c>
      <c r="C88" t="s">
        <v>38</v>
      </c>
      <c r="D88" t="s">
        <v>39</v>
      </c>
      <c r="E88" t="s">
        <v>22</v>
      </c>
      <c r="F88" s="6">
        <v>10694.7</v>
      </c>
      <c r="G88" s="6">
        <v>15000</v>
      </c>
      <c r="H88" s="6">
        <v>0</v>
      </c>
      <c r="I88" t="s">
        <v>43</v>
      </c>
    </row>
    <row r="89" spans="1:9" x14ac:dyDescent="0.3">
      <c r="A89" s="7">
        <v>44470</v>
      </c>
      <c r="B89" t="s">
        <v>53</v>
      </c>
      <c r="C89" t="s">
        <v>54</v>
      </c>
      <c r="D89" t="s">
        <v>55</v>
      </c>
      <c r="E89" t="s">
        <v>22</v>
      </c>
      <c r="F89" s="6">
        <v>14235.4</v>
      </c>
      <c r="G89" s="6">
        <v>15000</v>
      </c>
      <c r="H89" s="6">
        <v>0</v>
      </c>
      <c r="I89" t="s">
        <v>43</v>
      </c>
    </row>
    <row r="90" spans="1:9" x14ac:dyDescent="0.3">
      <c r="A90" s="7">
        <v>44470</v>
      </c>
      <c r="B90" t="s">
        <v>53</v>
      </c>
      <c r="C90" t="s">
        <v>54</v>
      </c>
      <c r="D90" t="s">
        <v>55</v>
      </c>
      <c r="E90" t="s">
        <v>22</v>
      </c>
      <c r="F90" s="6">
        <v>36530.199999999997</v>
      </c>
      <c r="G90" s="6">
        <v>15000</v>
      </c>
      <c r="H90" s="6">
        <v>3653.02</v>
      </c>
      <c r="I90" t="s">
        <v>15</v>
      </c>
    </row>
    <row r="91" spans="1:9" x14ac:dyDescent="0.3">
      <c r="A91" s="7">
        <v>44470</v>
      </c>
      <c r="B91" t="s">
        <v>65</v>
      </c>
      <c r="C91" t="s">
        <v>66</v>
      </c>
      <c r="D91" t="s">
        <v>67</v>
      </c>
      <c r="E91" t="s">
        <v>22</v>
      </c>
      <c r="F91" s="6">
        <v>36896.199999999997</v>
      </c>
      <c r="G91" s="6">
        <v>15000</v>
      </c>
      <c r="H91" s="6">
        <v>3689.62</v>
      </c>
      <c r="I91" t="s">
        <v>43</v>
      </c>
    </row>
    <row r="92" spans="1:9" x14ac:dyDescent="0.3">
      <c r="A92" s="7">
        <v>44470</v>
      </c>
      <c r="B92" t="s">
        <v>19</v>
      </c>
      <c r="C92" t="s">
        <v>20</v>
      </c>
      <c r="D92" t="s">
        <v>21</v>
      </c>
      <c r="E92" t="s">
        <v>22</v>
      </c>
      <c r="F92" s="6">
        <v>41420.699999999997</v>
      </c>
      <c r="G92" s="6">
        <v>15000</v>
      </c>
      <c r="H92" s="6">
        <v>4142.07</v>
      </c>
      <c r="I92" t="s">
        <v>11</v>
      </c>
    </row>
    <row r="93" spans="1:9" x14ac:dyDescent="0.3">
      <c r="A93" s="7">
        <v>44501</v>
      </c>
      <c r="B93" t="s">
        <v>53</v>
      </c>
      <c r="C93" t="s">
        <v>54</v>
      </c>
      <c r="D93" t="s">
        <v>55</v>
      </c>
      <c r="E93" t="s">
        <v>22</v>
      </c>
      <c r="F93" s="6">
        <v>6900</v>
      </c>
      <c r="G93" s="6">
        <v>15000</v>
      </c>
      <c r="H93" s="6">
        <v>0</v>
      </c>
      <c r="I93" t="s">
        <v>15</v>
      </c>
    </row>
    <row r="94" spans="1:9" x14ac:dyDescent="0.3">
      <c r="A94" s="7">
        <v>44501</v>
      </c>
      <c r="B94" t="s">
        <v>65</v>
      </c>
      <c r="C94" t="s">
        <v>66</v>
      </c>
      <c r="D94" t="s">
        <v>67</v>
      </c>
      <c r="E94" t="s">
        <v>22</v>
      </c>
      <c r="F94" s="6">
        <v>9683</v>
      </c>
      <c r="G94" s="6">
        <v>15000</v>
      </c>
      <c r="H94" s="6">
        <v>0</v>
      </c>
      <c r="I94" t="s">
        <v>43</v>
      </c>
    </row>
    <row r="95" spans="1:9" x14ac:dyDescent="0.3">
      <c r="A95" s="7">
        <v>44501</v>
      </c>
      <c r="B95" t="s">
        <v>44</v>
      </c>
      <c r="C95" t="s">
        <v>45</v>
      </c>
      <c r="D95" t="s">
        <v>46</v>
      </c>
      <c r="E95" t="s">
        <v>22</v>
      </c>
      <c r="F95" s="6">
        <v>14302.9</v>
      </c>
      <c r="G95" s="6">
        <v>15000</v>
      </c>
      <c r="H95" s="6">
        <v>0</v>
      </c>
      <c r="I95" t="s">
        <v>11</v>
      </c>
    </row>
    <row r="96" spans="1:9" x14ac:dyDescent="0.3">
      <c r="A96" s="7">
        <v>44501</v>
      </c>
      <c r="B96" t="s">
        <v>19</v>
      </c>
      <c r="C96" t="s">
        <v>20</v>
      </c>
      <c r="D96" t="s">
        <v>21</v>
      </c>
      <c r="E96" t="s">
        <v>22</v>
      </c>
      <c r="F96" s="6">
        <v>16806.400000000001</v>
      </c>
      <c r="G96" s="6">
        <v>15000</v>
      </c>
      <c r="H96" s="6">
        <v>1680.6400000000003</v>
      </c>
      <c r="I96" t="s">
        <v>11</v>
      </c>
    </row>
    <row r="97" spans="1:9" x14ac:dyDescent="0.3">
      <c r="A97" s="7">
        <v>44501</v>
      </c>
      <c r="B97" t="s">
        <v>37</v>
      </c>
      <c r="C97" t="s">
        <v>38</v>
      </c>
      <c r="D97" t="s">
        <v>39</v>
      </c>
      <c r="E97" t="s">
        <v>22</v>
      </c>
      <c r="F97" s="6">
        <v>20797.200000000004</v>
      </c>
      <c r="G97" s="6">
        <v>15000</v>
      </c>
      <c r="H97" s="6">
        <v>2079.7200000000007</v>
      </c>
      <c r="I97" t="s">
        <v>15</v>
      </c>
    </row>
    <row r="98" spans="1:9" x14ac:dyDescent="0.3">
      <c r="A98" s="7">
        <v>44501</v>
      </c>
      <c r="B98" t="s">
        <v>65</v>
      </c>
      <c r="C98" t="s">
        <v>66</v>
      </c>
      <c r="D98" t="s">
        <v>67</v>
      </c>
      <c r="E98" t="s">
        <v>22</v>
      </c>
      <c r="F98" s="6">
        <v>26866</v>
      </c>
      <c r="G98" s="6">
        <v>15000</v>
      </c>
      <c r="H98" s="6">
        <v>2686.6000000000004</v>
      </c>
      <c r="I98" t="s">
        <v>43</v>
      </c>
    </row>
    <row r="99" spans="1:9" x14ac:dyDescent="0.3">
      <c r="A99" s="7">
        <v>44531</v>
      </c>
      <c r="B99" t="s">
        <v>65</v>
      </c>
      <c r="C99" t="s">
        <v>66</v>
      </c>
      <c r="D99" t="s">
        <v>67</v>
      </c>
      <c r="E99" t="s">
        <v>22</v>
      </c>
      <c r="F99" s="6">
        <v>7009.2000000000007</v>
      </c>
      <c r="G99" s="6">
        <v>15000</v>
      </c>
      <c r="H99" s="6">
        <v>0</v>
      </c>
      <c r="I99" t="s">
        <v>15</v>
      </c>
    </row>
    <row r="100" spans="1:9" x14ac:dyDescent="0.3">
      <c r="A100" s="7">
        <v>44531</v>
      </c>
      <c r="B100" t="s">
        <v>53</v>
      </c>
      <c r="C100" t="s">
        <v>54</v>
      </c>
      <c r="D100" t="s">
        <v>55</v>
      </c>
      <c r="E100" t="s">
        <v>22</v>
      </c>
      <c r="F100" s="6">
        <v>7088.9</v>
      </c>
      <c r="G100" s="6">
        <v>15000</v>
      </c>
      <c r="H100" s="6">
        <v>0</v>
      </c>
      <c r="I100" t="s">
        <v>11</v>
      </c>
    </row>
    <row r="101" spans="1:9" x14ac:dyDescent="0.3">
      <c r="A101" s="7">
        <v>44531</v>
      </c>
      <c r="B101" t="s">
        <v>65</v>
      </c>
      <c r="C101" t="s">
        <v>66</v>
      </c>
      <c r="D101" t="s">
        <v>67</v>
      </c>
      <c r="E101" t="s">
        <v>22</v>
      </c>
      <c r="F101" s="6">
        <v>8095.5</v>
      </c>
      <c r="G101" s="6">
        <v>15000</v>
      </c>
      <c r="H101" s="6">
        <v>0</v>
      </c>
      <c r="I101" t="s">
        <v>11</v>
      </c>
    </row>
    <row r="102" spans="1:9" x14ac:dyDescent="0.3">
      <c r="A102" s="7">
        <v>44531</v>
      </c>
      <c r="B102" t="s">
        <v>19</v>
      </c>
      <c r="C102" t="s">
        <v>20</v>
      </c>
      <c r="D102" t="s">
        <v>21</v>
      </c>
      <c r="E102" t="s">
        <v>22</v>
      </c>
      <c r="F102" s="6">
        <v>8914.5</v>
      </c>
      <c r="G102" s="6">
        <v>15000</v>
      </c>
      <c r="H102" s="6">
        <v>0</v>
      </c>
      <c r="I102" t="s">
        <v>11</v>
      </c>
    </row>
    <row r="103" spans="1:9" x14ac:dyDescent="0.3">
      <c r="A103" s="7" t="s">
        <v>77</v>
      </c>
      <c r="B103" t="s">
        <v>20</v>
      </c>
      <c r="C103" t="s">
        <v>20</v>
      </c>
      <c r="E103" t="s">
        <v>22</v>
      </c>
      <c r="F103" s="6">
        <v>1171.6500000000001</v>
      </c>
      <c r="G103" s="6">
        <v>15000</v>
      </c>
      <c r="H103" s="6">
        <v>0</v>
      </c>
      <c r="I103" t="s">
        <v>11</v>
      </c>
    </row>
    <row r="104" spans="1:9" x14ac:dyDescent="0.3">
      <c r="A104" s="7" t="s">
        <v>77</v>
      </c>
      <c r="B104" t="s">
        <v>54</v>
      </c>
      <c r="C104" t="s">
        <v>54</v>
      </c>
      <c r="E104" t="s">
        <v>22</v>
      </c>
      <c r="F104" s="6">
        <v>1696.8</v>
      </c>
      <c r="G104" s="6">
        <v>15000</v>
      </c>
      <c r="H104" s="6">
        <v>0</v>
      </c>
      <c r="I104" t="s">
        <v>43</v>
      </c>
    </row>
    <row r="105" spans="1:9" x14ac:dyDescent="0.3">
      <c r="A105" s="7" t="s">
        <v>77</v>
      </c>
      <c r="B105" t="s">
        <v>54</v>
      </c>
      <c r="C105" t="s">
        <v>54</v>
      </c>
      <c r="E105" t="s">
        <v>22</v>
      </c>
      <c r="F105" s="6">
        <v>569.64</v>
      </c>
      <c r="G105" s="6">
        <v>15000</v>
      </c>
      <c r="H105" s="6">
        <v>0</v>
      </c>
      <c r="I105" t="s">
        <v>11</v>
      </c>
    </row>
    <row r="106" spans="1:9" x14ac:dyDescent="0.3">
      <c r="A106" s="7" t="s">
        <v>77</v>
      </c>
      <c r="B106" t="s">
        <v>54</v>
      </c>
      <c r="C106" t="s">
        <v>54</v>
      </c>
      <c r="E106" t="s">
        <v>22</v>
      </c>
      <c r="F106" s="6">
        <v>1818.84</v>
      </c>
      <c r="G106" s="6">
        <v>15000</v>
      </c>
      <c r="H106" s="6">
        <v>0</v>
      </c>
      <c r="I106" t="s">
        <v>15</v>
      </c>
    </row>
    <row r="107" spans="1:9" x14ac:dyDescent="0.3">
      <c r="A107" s="7" t="s">
        <v>77</v>
      </c>
      <c r="B107" t="s">
        <v>45</v>
      </c>
      <c r="C107" t="s">
        <v>45</v>
      </c>
      <c r="E107" t="s">
        <v>22</v>
      </c>
      <c r="F107" s="6">
        <v>1799.35</v>
      </c>
      <c r="G107" s="6">
        <v>15000</v>
      </c>
      <c r="H107" s="6">
        <v>0</v>
      </c>
      <c r="I107" t="s">
        <v>11</v>
      </c>
    </row>
    <row r="108" spans="1:9" x14ac:dyDescent="0.3">
      <c r="A108" s="7" t="s">
        <v>77</v>
      </c>
      <c r="B108" t="s">
        <v>20</v>
      </c>
      <c r="C108" t="s">
        <v>20</v>
      </c>
      <c r="E108" t="s">
        <v>22</v>
      </c>
      <c r="F108" s="6">
        <v>1649.94</v>
      </c>
      <c r="G108" s="6">
        <v>15000</v>
      </c>
      <c r="H108" s="6">
        <v>0</v>
      </c>
      <c r="I108" t="s">
        <v>15</v>
      </c>
    </row>
    <row r="109" spans="1:9" x14ac:dyDescent="0.3">
      <c r="A109" s="7" t="s">
        <v>77</v>
      </c>
      <c r="B109" t="s">
        <v>66</v>
      </c>
      <c r="C109" t="s">
        <v>66</v>
      </c>
      <c r="E109" t="s">
        <v>22</v>
      </c>
      <c r="F109" s="6">
        <v>1441.6</v>
      </c>
      <c r="G109" s="6">
        <v>15000</v>
      </c>
      <c r="H109" s="6">
        <v>0</v>
      </c>
      <c r="I109" t="s">
        <v>43</v>
      </c>
    </row>
    <row r="110" spans="1:9" x14ac:dyDescent="0.3">
      <c r="A110" s="7" t="s">
        <v>81</v>
      </c>
      <c r="B110" t="s">
        <v>45</v>
      </c>
      <c r="C110" t="s">
        <v>45</v>
      </c>
      <c r="E110" t="s">
        <v>22</v>
      </c>
      <c r="F110" s="6">
        <v>376.05</v>
      </c>
      <c r="G110" s="6">
        <v>15000</v>
      </c>
      <c r="H110" s="6">
        <v>0</v>
      </c>
      <c r="I110" t="s">
        <v>11</v>
      </c>
    </row>
    <row r="111" spans="1:9" x14ac:dyDescent="0.3">
      <c r="A111" s="7" t="s">
        <v>81</v>
      </c>
      <c r="B111" t="s">
        <v>54</v>
      </c>
      <c r="C111" t="s">
        <v>54</v>
      </c>
      <c r="E111" t="s">
        <v>22</v>
      </c>
      <c r="F111" s="6">
        <v>3608.81</v>
      </c>
      <c r="G111" s="6">
        <v>15000</v>
      </c>
      <c r="H111" s="6">
        <v>0</v>
      </c>
      <c r="I111" t="s">
        <v>43</v>
      </c>
    </row>
    <row r="112" spans="1:9" x14ac:dyDescent="0.3">
      <c r="A112" s="7" t="s">
        <v>81</v>
      </c>
      <c r="B112" t="s">
        <v>45</v>
      </c>
      <c r="C112" t="s">
        <v>45</v>
      </c>
      <c r="E112" t="s">
        <v>22</v>
      </c>
      <c r="F112" s="6">
        <v>969.76</v>
      </c>
      <c r="G112" s="6">
        <v>15000</v>
      </c>
      <c r="H112" s="6">
        <v>0</v>
      </c>
      <c r="I112" t="s">
        <v>15</v>
      </c>
    </row>
    <row r="113" spans="1:9" x14ac:dyDescent="0.3">
      <c r="A113" s="7" t="s">
        <v>81</v>
      </c>
      <c r="B113" t="s">
        <v>54</v>
      </c>
      <c r="C113" t="s">
        <v>54</v>
      </c>
      <c r="E113" t="s">
        <v>22</v>
      </c>
      <c r="F113" s="6">
        <v>2247.79</v>
      </c>
      <c r="G113" s="6">
        <v>15000</v>
      </c>
      <c r="H113" s="6">
        <v>0</v>
      </c>
      <c r="I113" t="s">
        <v>15</v>
      </c>
    </row>
    <row r="114" spans="1:9" x14ac:dyDescent="0.3">
      <c r="A114" s="7" t="s">
        <v>81</v>
      </c>
      <c r="B114" t="s">
        <v>45</v>
      </c>
      <c r="C114" t="s">
        <v>45</v>
      </c>
      <c r="E114" t="s">
        <v>22</v>
      </c>
      <c r="F114" s="6">
        <v>432.28000000000003</v>
      </c>
      <c r="G114" s="6">
        <v>15000</v>
      </c>
      <c r="H114" s="6">
        <v>0</v>
      </c>
      <c r="I114" t="s">
        <v>43</v>
      </c>
    </row>
    <row r="115" spans="1:9" x14ac:dyDescent="0.3">
      <c r="A115" s="7" t="s">
        <v>81</v>
      </c>
      <c r="B115" t="s">
        <v>20</v>
      </c>
      <c r="C115" t="s">
        <v>20</v>
      </c>
      <c r="E115" t="s">
        <v>22</v>
      </c>
      <c r="F115" s="6">
        <v>4338.8100000000004</v>
      </c>
      <c r="G115" s="6">
        <v>15000</v>
      </c>
      <c r="H115" s="6">
        <v>0</v>
      </c>
      <c r="I115" t="s">
        <v>15</v>
      </c>
    </row>
    <row r="116" spans="1:9" x14ac:dyDescent="0.3">
      <c r="A116" s="7" t="s">
        <v>81</v>
      </c>
      <c r="B116" t="s">
        <v>66</v>
      </c>
      <c r="C116" t="s">
        <v>66</v>
      </c>
      <c r="E116" t="s">
        <v>22</v>
      </c>
      <c r="F116" s="6">
        <v>1567.02</v>
      </c>
      <c r="G116" s="6">
        <v>15000</v>
      </c>
      <c r="H116" s="6">
        <v>0</v>
      </c>
      <c r="I116" t="s">
        <v>43</v>
      </c>
    </row>
    <row r="117" spans="1:9" x14ac:dyDescent="0.3">
      <c r="A117" s="7" t="s">
        <v>81</v>
      </c>
      <c r="B117" t="s">
        <v>45</v>
      </c>
      <c r="C117" t="s">
        <v>45</v>
      </c>
      <c r="E117" t="s">
        <v>22</v>
      </c>
      <c r="F117" s="6">
        <v>1039.1699999999998</v>
      </c>
      <c r="G117" s="6">
        <v>15000</v>
      </c>
      <c r="H117" s="6">
        <v>0</v>
      </c>
      <c r="I117" t="s">
        <v>43</v>
      </c>
    </row>
    <row r="118" spans="1:9" x14ac:dyDescent="0.3">
      <c r="A118" s="7" t="s">
        <v>85</v>
      </c>
      <c r="B118" t="s">
        <v>66</v>
      </c>
      <c r="C118" t="s">
        <v>66</v>
      </c>
      <c r="E118" t="s">
        <v>22</v>
      </c>
      <c r="F118" s="6">
        <v>700.92000000000007</v>
      </c>
      <c r="G118" s="6">
        <v>15000</v>
      </c>
      <c r="H118" s="6">
        <v>0</v>
      </c>
      <c r="I118" t="s">
        <v>15</v>
      </c>
    </row>
    <row r="119" spans="1:9" x14ac:dyDescent="0.3">
      <c r="A119" s="7" t="s">
        <v>85</v>
      </c>
      <c r="B119" t="s">
        <v>20</v>
      </c>
      <c r="C119" t="s">
        <v>20</v>
      </c>
      <c r="E119" t="s">
        <v>22</v>
      </c>
      <c r="F119" s="6">
        <v>891.44999999999993</v>
      </c>
      <c r="G119" s="6">
        <v>15000</v>
      </c>
      <c r="H119" s="6">
        <v>0</v>
      </c>
      <c r="I119" t="s">
        <v>11</v>
      </c>
    </row>
    <row r="120" spans="1:9" x14ac:dyDescent="0.3">
      <c r="A120" s="7" t="s">
        <v>85</v>
      </c>
      <c r="B120" t="s">
        <v>54</v>
      </c>
      <c r="C120" t="s">
        <v>54</v>
      </c>
      <c r="E120" t="s">
        <v>22</v>
      </c>
      <c r="F120" s="6">
        <v>708.89</v>
      </c>
      <c r="G120" s="6">
        <v>15000</v>
      </c>
      <c r="H120" s="6">
        <v>0</v>
      </c>
      <c r="I120" t="s">
        <v>11</v>
      </c>
    </row>
    <row r="121" spans="1:9" x14ac:dyDescent="0.3">
      <c r="A121" s="7" t="s">
        <v>85</v>
      </c>
      <c r="B121" t="s">
        <v>66</v>
      </c>
      <c r="C121" t="s">
        <v>66</v>
      </c>
      <c r="E121" t="s">
        <v>22</v>
      </c>
      <c r="F121" s="6">
        <v>809.55</v>
      </c>
      <c r="G121" s="6">
        <v>15000</v>
      </c>
      <c r="H121" s="6">
        <v>0</v>
      </c>
      <c r="I121" t="s">
        <v>11</v>
      </c>
    </row>
    <row r="122" spans="1:9" x14ac:dyDescent="0.3">
      <c r="A122" s="7" t="s">
        <v>75</v>
      </c>
      <c r="B122" t="s">
        <v>20</v>
      </c>
      <c r="C122" t="s">
        <v>20</v>
      </c>
      <c r="E122" t="s">
        <v>22</v>
      </c>
      <c r="F122" s="6">
        <v>734.32</v>
      </c>
      <c r="G122" s="6">
        <v>15000</v>
      </c>
      <c r="H122" s="6">
        <v>0</v>
      </c>
      <c r="I122" t="s">
        <v>15</v>
      </c>
    </row>
    <row r="123" spans="1:9" x14ac:dyDescent="0.3">
      <c r="A123" s="7" t="s">
        <v>75</v>
      </c>
      <c r="B123" t="s">
        <v>20</v>
      </c>
      <c r="C123" t="s">
        <v>20</v>
      </c>
      <c r="E123" t="s">
        <v>22</v>
      </c>
      <c r="F123" s="6">
        <v>2839.55</v>
      </c>
      <c r="G123" s="6">
        <v>15000</v>
      </c>
      <c r="H123" s="6">
        <v>0</v>
      </c>
      <c r="I123" t="s">
        <v>43</v>
      </c>
    </row>
    <row r="124" spans="1:9" x14ac:dyDescent="0.3">
      <c r="A124" s="7" t="s">
        <v>75</v>
      </c>
      <c r="B124" t="s">
        <v>20</v>
      </c>
      <c r="C124" t="s">
        <v>20</v>
      </c>
      <c r="E124" t="s">
        <v>22</v>
      </c>
      <c r="F124" s="6">
        <v>453.09999999999997</v>
      </c>
      <c r="G124" s="6">
        <v>15000</v>
      </c>
      <c r="H124" s="6">
        <v>0</v>
      </c>
      <c r="I124" t="s">
        <v>43</v>
      </c>
    </row>
    <row r="125" spans="1:9" x14ac:dyDescent="0.3">
      <c r="A125" s="7" t="s">
        <v>75</v>
      </c>
      <c r="B125" t="s">
        <v>38</v>
      </c>
      <c r="C125" t="s">
        <v>38</v>
      </c>
      <c r="E125" t="s">
        <v>22</v>
      </c>
      <c r="F125" s="6">
        <v>1774.8</v>
      </c>
      <c r="G125" s="6">
        <v>15000</v>
      </c>
      <c r="H125" s="6">
        <v>0</v>
      </c>
      <c r="I125" t="s">
        <v>11</v>
      </c>
    </row>
    <row r="126" spans="1:9" x14ac:dyDescent="0.3">
      <c r="A126" s="7" t="s">
        <v>75</v>
      </c>
      <c r="B126" t="s">
        <v>20</v>
      </c>
      <c r="C126" t="s">
        <v>20</v>
      </c>
      <c r="E126" t="s">
        <v>22</v>
      </c>
      <c r="F126" s="6">
        <v>735.66</v>
      </c>
      <c r="G126" s="6">
        <v>15000</v>
      </c>
      <c r="H126" s="6">
        <v>0</v>
      </c>
      <c r="I126" t="s">
        <v>11</v>
      </c>
    </row>
    <row r="127" spans="1:9" x14ac:dyDescent="0.3">
      <c r="A127" s="7" t="s">
        <v>75</v>
      </c>
      <c r="B127" t="s">
        <v>38</v>
      </c>
      <c r="C127" t="s">
        <v>38</v>
      </c>
      <c r="E127" t="s">
        <v>22</v>
      </c>
      <c r="F127" s="6">
        <v>675.18</v>
      </c>
      <c r="G127" s="6">
        <v>15000</v>
      </c>
      <c r="H127" s="6">
        <v>0</v>
      </c>
      <c r="I127" t="s">
        <v>15</v>
      </c>
    </row>
    <row r="128" spans="1:9" x14ac:dyDescent="0.3">
      <c r="A128" s="7" t="s">
        <v>75</v>
      </c>
      <c r="B128" t="s">
        <v>45</v>
      </c>
      <c r="C128" t="s">
        <v>45</v>
      </c>
      <c r="E128" t="s">
        <v>22</v>
      </c>
      <c r="F128" s="6">
        <v>4142.95</v>
      </c>
      <c r="G128" s="6">
        <v>15000</v>
      </c>
      <c r="H128" s="6">
        <v>0</v>
      </c>
      <c r="I128" t="s">
        <v>15</v>
      </c>
    </row>
    <row r="129" spans="1:9" x14ac:dyDescent="0.3">
      <c r="A129" s="7" t="s">
        <v>74</v>
      </c>
      <c r="B129" t="s">
        <v>66</v>
      </c>
      <c r="C129" t="s">
        <v>66</v>
      </c>
      <c r="E129" t="s">
        <v>22</v>
      </c>
      <c r="F129" s="6">
        <v>3637.21</v>
      </c>
      <c r="G129" s="6">
        <v>15000</v>
      </c>
      <c r="H129" s="6">
        <v>0</v>
      </c>
      <c r="I129" t="s">
        <v>11</v>
      </c>
    </row>
    <row r="130" spans="1:9" x14ac:dyDescent="0.3">
      <c r="A130" s="7" t="s">
        <v>74</v>
      </c>
      <c r="B130" t="s">
        <v>45</v>
      </c>
      <c r="C130" t="s">
        <v>45</v>
      </c>
      <c r="E130" t="s">
        <v>22</v>
      </c>
      <c r="F130" s="6">
        <v>3918.6</v>
      </c>
      <c r="G130" s="6">
        <v>15000</v>
      </c>
      <c r="H130" s="6">
        <v>0</v>
      </c>
      <c r="I130" t="s">
        <v>15</v>
      </c>
    </row>
    <row r="131" spans="1:9" x14ac:dyDescent="0.3">
      <c r="A131" s="7" t="s">
        <v>74</v>
      </c>
      <c r="B131" t="s">
        <v>20</v>
      </c>
      <c r="C131" t="s">
        <v>20</v>
      </c>
      <c r="E131" t="s">
        <v>22</v>
      </c>
      <c r="F131" s="6">
        <v>694.54</v>
      </c>
      <c r="G131" s="6">
        <v>15000</v>
      </c>
      <c r="H131" s="6">
        <v>0</v>
      </c>
      <c r="I131" t="s">
        <v>43</v>
      </c>
    </row>
    <row r="132" spans="1:9" x14ac:dyDescent="0.3">
      <c r="A132" s="7" t="s">
        <v>74</v>
      </c>
      <c r="B132" t="s">
        <v>66</v>
      </c>
      <c r="C132" t="s">
        <v>66</v>
      </c>
      <c r="E132" t="s">
        <v>22</v>
      </c>
      <c r="F132" s="6">
        <v>3112.72</v>
      </c>
      <c r="G132" s="6">
        <v>15000</v>
      </c>
      <c r="H132" s="6">
        <v>0</v>
      </c>
      <c r="I132" t="s">
        <v>43</v>
      </c>
    </row>
    <row r="133" spans="1:9" x14ac:dyDescent="0.3">
      <c r="A133" s="7" t="s">
        <v>74</v>
      </c>
      <c r="B133" t="s">
        <v>20</v>
      </c>
      <c r="C133" t="s">
        <v>20</v>
      </c>
      <c r="E133" t="s">
        <v>22</v>
      </c>
      <c r="F133" s="6">
        <v>1001.92</v>
      </c>
      <c r="G133" s="6">
        <v>15000</v>
      </c>
      <c r="H133" s="6">
        <v>0</v>
      </c>
      <c r="I133" t="s">
        <v>43</v>
      </c>
    </row>
    <row r="134" spans="1:9" x14ac:dyDescent="0.3">
      <c r="A134" s="7" t="s">
        <v>74</v>
      </c>
      <c r="B134" t="s">
        <v>54</v>
      </c>
      <c r="C134" t="s">
        <v>54</v>
      </c>
      <c r="E134" t="s">
        <v>22</v>
      </c>
      <c r="F134" s="6">
        <v>1638.5600000000002</v>
      </c>
      <c r="G134" s="6">
        <v>15000</v>
      </c>
      <c r="H134" s="6">
        <v>0</v>
      </c>
      <c r="I134" t="s">
        <v>11</v>
      </c>
    </row>
    <row r="135" spans="1:9" x14ac:dyDescent="0.3">
      <c r="A135" s="7" t="s">
        <v>74</v>
      </c>
      <c r="B135" t="s">
        <v>45</v>
      </c>
      <c r="C135" t="s">
        <v>45</v>
      </c>
      <c r="E135" t="s">
        <v>22</v>
      </c>
      <c r="F135" s="6">
        <v>1910.8</v>
      </c>
      <c r="G135" s="6">
        <v>15000</v>
      </c>
      <c r="H135" s="6">
        <v>0</v>
      </c>
      <c r="I135" t="s">
        <v>15</v>
      </c>
    </row>
    <row r="136" spans="1:9" x14ac:dyDescent="0.3">
      <c r="A136" s="7" t="s">
        <v>74</v>
      </c>
      <c r="B136" t="s">
        <v>20</v>
      </c>
      <c r="C136" t="s">
        <v>20</v>
      </c>
      <c r="E136" t="s">
        <v>22</v>
      </c>
      <c r="F136" s="6">
        <v>765.82</v>
      </c>
      <c r="G136" s="6">
        <v>15000</v>
      </c>
      <c r="H136" s="6">
        <v>0</v>
      </c>
      <c r="I136" t="s">
        <v>43</v>
      </c>
    </row>
    <row r="137" spans="1:9" x14ac:dyDescent="0.3">
      <c r="A137" s="7" t="s">
        <v>74</v>
      </c>
      <c r="B137" t="s">
        <v>45</v>
      </c>
      <c r="C137" t="s">
        <v>45</v>
      </c>
      <c r="E137" t="s">
        <v>22</v>
      </c>
      <c r="F137" s="6">
        <v>765.8599999999999</v>
      </c>
      <c r="G137" s="6">
        <v>15000</v>
      </c>
      <c r="H137" s="6">
        <v>0</v>
      </c>
      <c r="I137" t="s">
        <v>15</v>
      </c>
    </row>
    <row r="138" spans="1:9" x14ac:dyDescent="0.3">
      <c r="A138" s="7" t="s">
        <v>74</v>
      </c>
      <c r="B138" t="s">
        <v>66</v>
      </c>
      <c r="C138" t="s">
        <v>66</v>
      </c>
      <c r="E138" t="s">
        <v>22</v>
      </c>
      <c r="F138" s="6">
        <v>4671.5999999999995</v>
      </c>
      <c r="G138" s="6">
        <v>15000</v>
      </c>
      <c r="H138" s="6">
        <v>0</v>
      </c>
      <c r="I138" t="s">
        <v>11</v>
      </c>
    </row>
    <row r="139" spans="1:9" x14ac:dyDescent="0.3">
      <c r="A139" s="7" t="s">
        <v>74</v>
      </c>
      <c r="B139" t="s">
        <v>20</v>
      </c>
      <c r="C139" t="s">
        <v>20</v>
      </c>
      <c r="E139" t="s">
        <v>22</v>
      </c>
      <c r="F139" s="6">
        <v>1945.6</v>
      </c>
      <c r="G139" s="6">
        <v>15000</v>
      </c>
      <c r="H139" s="6">
        <v>0</v>
      </c>
      <c r="I139" t="s">
        <v>11</v>
      </c>
    </row>
    <row r="140" spans="1:9" x14ac:dyDescent="0.3">
      <c r="A140" s="7" t="s">
        <v>74</v>
      </c>
      <c r="B140" t="s">
        <v>45</v>
      </c>
      <c r="C140" t="s">
        <v>45</v>
      </c>
      <c r="E140" t="s">
        <v>22</v>
      </c>
      <c r="F140" s="6">
        <v>1017.6</v>
      </c>
      <c r="G140" s="6">
        <v>15000</v>
      </c>
      <c r="H140" s="6">
        <v>0</v>
      </c>
      <c r="I140" t="s">
        <v>15</v>
      </c>
    </row>
    <row r="141" spans="1:9" x14ac:dyDescent="0.3">
      <c r="A141" s="7" t="s">
        <v>74</v>
      </c>
      <c r="B141" t="s">
        <v>54</v>
      </c>
      <c r="C141" t="s">
        <v>54</v>
      </c>
      <c r="E141" t="s">
        <v>22</v>
      </c>
      <c r="F141" s="6">
        <v>909.86</v>
      </c>
      <c r="G141" s="6">
        <v>15000</v>
      </c>
      <c r="H141" s="6">
        <v>0</v>
      </c>
      <c r="I141" t="s">
        <v>43</v>
      </c>
    </row>
    <row r="142" spans="1:9" x14ac:dyDescent="0.3">
      <c r="A142" s="7" t="s">
        <v>80</v>
      </c>
      <c r="B142" t="s">
        <v>54</v>
      </c>
      <c r="C142" t="s">
        <v>54</v>
      </c>
      <c r="E142" t="s">
        <v>22</v>
      </c>
      <c r="F142" s="6">
        <v>533.28</v>
      </c>
      <c r="G142" s="6">
        <v>15000</v>
      </c>
      <c r="H142" s="6">
        <v>0</v>
      </c>
      <c r="I142" t="s">
        <v>15</v>
      </c>
    </row>
    <row r="143" spans="1:9" x14ac:dyDescent="0.3">
      <c r="A143" s="7" t="s">
        <v>80</v>
      </c>
      <c r="B143" t="s">
        <v>38</v>
      </c>
      <c r="C143" t="s">
        <v>38</v>
      </c>
      <c r="E143" t="s">
        <v>22</v>
      </c>
      <c r="F143" s="6">
        <v>346.5</v>
      </c>
      <c r="G143" s="6">
        <v>15000</v>
      </c>
      <c r="H143" s="6">
        <v>0</v>
      </c>
      <c r="I143" t="s">
        <v>15</v>
      </c>
    </row>
    <row r="144" spans="1:9" x14ac:dyDescent="0.3">
      <c r="A144" s="7" t="s">
        <v>80</v>
      </c>
      <c r="B144" t="s">
        <v>45</v>
      </c>
      <c r="C144" t="s">
        <v>45</v>
      </c>
      <c r="E144" t="s">
        <v>22</v>
      </c>
      <c r="F144" s="6">
        <v>806.56</v>
      </c>
      <c r="G144" s="6">
        <v>15000</v>
      </c>
      <c r="H144" s="6">
        <v>0</v>
      </c>
      <c r="I144" t="s">
        <v>43</v>
      </c>
    </row>
    <row r="145" spans="1:9" x14ac:dyDescent="0.3">
      <c r="A145" s="7" t="s">
        <v>80</v>
      </c>
      <c r="B145" t="s">
        <v>45</v>
      </c>
      <c r="C145" t="s">
        <v>45</v>
      </c>
      <c r="E145" t="s">
        <v>22</v>
      </c>
      <c r="F145" s="6">
        <v>1154.3</v>
      </c>
      <c r="G145" s="6">
        <v>15000</v>
      </c>
      <c r="H145" s="6">
        <v>0</v>
      </c>
      <c r="I145" t="s">
        <v>11</v>
      </c>
    </row>
    <row r="146" spans="1:9" x14ac:dyDescent="0.3">
      <c r="A146" s="7" t="s">
        <v>80</v>
      </c>
      <c r="B146" t="s">
        <v>66</v>
      </c>
      <c r="C146" t="s">
        <v>66</v>
      </c>
      <c r="E146" t="s">
        <v>22</v>
      </c>
      <c r="F146" s="6">
        <v>1115.55</v>
      </c>
      <c r="G146" s="6">
        <v>15000</v>
      </c>
      <c r="H146" s="6">
        <v>0</v>
      </c>
      <c r="I146" t="s">
        <v>11</v>
      </c>
    </row>
    <row r="147" spans="1:9" x14ac:dyDescent="0.3">
      <c r="A147" s="7" t="s">
        <v>80</v>
      </c>
      <c r="B147" t="s">
        <v>45</v>
      </c>
      <c r="C147" t="s">
        <v>45</v>
      </c>
      <c r="E147" t="s">
        <v>22</v>
      </c>
      <c r="F147" s="6">
        <v>1064.8999999999999</v>
      </c>
      <c r="G147" s="6">
        <v>15000</v>
      </c>
      <c r="H147" s="6">
        <v>0</v>
      </c>
      <c r="I147" t="s">
        <v>43</v>
      </c>
    </row>
    <row r="148" spans="1:9" x14ac:dyDescent="0.3">
      <c r="A148" s="7" t="s">
        <v>80</v>
      </c>
      <c r="B148" t="s">
        <v>45</v>
      </c>
      <c r="C148" t="s">
        <v>45</v>
      </c>
      <c r="E148" t="s">
        <v>22</v>
      </c>
      <c r="F148" s="6">
        <v>2439.5100000000002</v>
      </c>
      <c r="G148" s="6">
        <v>15000</v>
      </c>
      <c r="H148" s="6">
        <v>0</v>
      </c>
      <c r="I148" t="s">
        <v>11</v>
      </c>
    </row>
    <row r="149" spans="1:9" x14ac:dyDescent="0.3">
      <c r="A149" s="7" t="s">
        <v>80</v>
      </c>
      <c r="B149" t="s">
        <v>45</v>
      </c>
      <c r="C149" t="s">
        <v>45</v>
      </c>
      <c r="E149" t="s">
        <v>22</v>
      </c>
      <c r="F149" s="6">
        <v>1563.32</v>
      </c>
      <c r="G149" s="6">
        <v>15000</v>
      </c>
      <c r="H149" s="6">
        <v>0</v>
      </c>
      <c r="I149" t="s">
        <v>15</v>
      </c>
    </row>
    <row r="150" spans="1:9" x14ac:dyDescent="0.3">
      <c r="A150" s="7" t="s">
        <v>80</v>
      </c>
      <c r="B150" t="s">
        <v>54</v>
      </c>
      <c r="C150" t="s">
        <v>54</v>
      </c>
      <c r="E150" t="s">
        <v>22</v>
      </c>
      <c r="F150" s="6">
        <v>1067.94</v>
      </c>
      <c r="G150" s="6">
        <v>15000</v>
      </c>
      <c r="H150" s="6">
        <v>0</v>
      </c>
      <c r="I150" t="s">
        <v>43</v>
      </c>
    </row>
    <row r="151" spans="1:9" x14ac:dyDescent="0.3">
      <c r="A151" s="7" t="s">
        <v>80</v>
      </c>
      <c r="B151" t="s">
        <v>45</v>
      </c>
      <c r="C151" t="s">
        <v>45</v>
      </c>
      <c r="E151" t="s">
        <v>22</v>
      </c>
      <c r="F151" s="6">
        <v>2086.8399999999997</v>
      </c>
      <c r="G151" s="6">
        <v>15000</v>
      </c>
      <c r="H151" s="6">
        <v>0</v>
      </c>
      <c r="I151" t="s">
        <v>15</v>
      </c>
    </row>
    <row r="152" spans="1:9" x14ac:dyDescent="0.3">
      <c r="A152" s="7" t="s">
        <v>80</v>
      </c>
      <c r="B152" t="s">
        <v>45</v>
      </c>
      <c r="C152" t="s">
        <v>45</v>
      </c>
      <c r="E152" t="s">
        <v>22</v>
      </c>
      <c r="F152" s="6">
        <v>1006.72</v>
      </c>
      <c r="G152" s="6">
        <v>15000</v>
      </c>
      <c r="H152" s="6">
        <v>0</v>
      </c>
      <c r="I152" t="s">
        <v>43</v>
      </c>
    </row>
    <row r="153" spans="1:9" x14ac:dyDescent="0.3">
      <c r="A153" s="7" t="s">
        <v>79</v>
      </c>
      <c r="B153" t="s">
        <v>45</v>
      </c>
      <c r="C153" t="s">
        <v>45</v>
      </c>
      <c r="E153" t="s">
        <v>22</v>
      </c>
      <c r="F153" s="6">
        <v>957.48</v>
      </c>
      <c r="G153" s="6">
        <v>15000</v>
      </c>
      <c r="H153" s="6">
        <v>0</v>
      </c>
      <c r="I153" t="s">
        <v>15</v>
      </c>
    </row>
    <row r="154" spans="1:9" x14ac:dyDescent="0.3">
      <c r="A154" s="7" t="s">
        <v>79</v>
      </c>
      <c r="B154" t="s">
        <v>38</v>
      </c>
      <c r="C154" t="s">
        <v>38</v>
      </c>
      <c r="E154" t="s">
        <v>22</v>
      </c>
      <c r="F154" s="6">
        <v>1506.1200000000001</v>
      </c>
      <c r="G154" s="6">
        <v>15000</v>
      </c>
      <c r="H154" s="6">
        <v>0</v>
      </c>
      <c r="I154" t="s">
        <v>15</v>
      </c>
    </row>
    <row r="155" spans="1:9" x14ac:dyDescent="0.3">
      <c r="A155" s="7" t="s">
        <v>79</v>
      </c>
      <c r="B155" t="s">
        <v>38</v>
      </c>
      <c r="C155" t="s">
        <v>38</v>
      </c>
      <c r="E155" t="s">
        <v>22</v>
      </c>
      <c r="F155" s="6">
        <v>3965.3900000000003</v>
      </c>
      <c r="G155" s="6">
        <v>15000</v>
      </c>
      <c r="H155" s="6">
        <v>0</v>
      </c>
      <c r="I155" t="s">
        <v>43</v>
      </c>
    </row>
    <row r="156" spans="1:9" x14ac:dyDescent="0.3">
      <c r="A156" s="7" t="s">
        <v>79</v>
      </c>
      <c r="B156" t="s">
        <v>66</v>
      </c>
      <c r="C156" t="s">
        <v>66</v>
      </c>
      <c r="E156" t="s">
        <v>22</v>
      </c>
      <c r="F156" s="6">
        <v>3719.25</v>
      </c>
      <c r="G156" s="6">
        <v>15000</v>
      </c>
      <c r="H156" s="6">
        <v>0</v>
      </c>
      <c r="I156" t="s">
        <v>43</v>
      </c>
    </row>
    <row r="157" spans="1:9" x14ac:dyDescent="0.3">
      <c r="A157" s="7" t="s">
        <v>79</v>
      </c>
      <c r="B157" t="s">
        <v>45</v>
      </c>
      <c r="C157" t="s">
        <v>45</v>
      </c>
      <c r="E157" t="s">
        <v>22</v>
      </c>
      <c r="F157" s="6">
        <v>1430.16</v>
      </c>
      <c r="G157" s="6">
        <v>15000</v>
      </c>
      <c r="H157" s="6">
        <v>0</v>
      </c>
      <c r="I157" t="s">
        <v>15</v>
      </c>
    </row>
    <row r="158" spans="1:9" x14ac:dyDescent="0.3">
      <c r="A158" s="7" t="s">
        <v>79</v>
      </c>
      <c r="B158" t="s">
        <v>54</v>
      </c>
      <c r="C158" t="s">
        <v>54</v>
      </c>
      <c r="E158" t="s">
        <v>22</v>
      </c>
      <c r="F158" s="6">
        <v>1726.2</v>
      </c>
      <c r="G158" s="6">
        <v>15000</v>
      </c>
      <c r="H158" s="6">
        <v>0</v>
      </c>
      <c r="I158" t="s">
        <v>15</v>
      </c>
    </row>
    <row r="159" spans="1:9" x14ac:dyDescent="0.3">
      <c r="A159" s="7" t="s">
        <v>76</v>
      </c>
      <c r="B159" t="s">
        <v>20</v>
      </c>
      <c r="C159" t="s">
        <v>20</v>
      </c>
      <c r="E159" t="s">
        <v>22</v>
      </c>
      <c r="F159" s="6">
        <v>1045.1199999999999</v>
      </c>
      <c r="G159" s="6">
        <v>15000</v>
      </c>
      <c r="H159" s="6">
        <v>0</v>
      </c>
      <c r="I159" t="s">
        <v>11</v>
      </c>
    </row>
    <row r="160" spans="1:9" x14ac:dyDescent="0.3">
      <c r="A160" s="7" t="s">
        <v>76</v>
      </c>
      <c r="B160" t="s">
        <v>45</v>
      </c>
      <c r="C160" t="s">
        <v>45</v>
      </c>
      <c r="E160" t="s">
        <v>22</v>
      </c>
      <c r="F160" s="6">
        <v>1432.95</v>
      </c>
      <c r="G160" s="6">
        <v>15000</v>
      </c>
      <c r="H160" s="6">
        <v>0</v>
      </c>
      <c r="I160" t="s">
        <v>11</v>
      </c>
    </row>
    <row r="161" spans="1:9" x14ac:dyDescent="0.3">
      <c r="A161" s="7" t="s">
        <v>76</v>
      </c>
      <c r="B161" t="s">
        <v>45</v>
      </c>
      <c r="C161" t="s">
        <v>45</v>
      </c>
      <c r="E161" t="s">
        <v>22</v>
      </c>
      <c r="F161" s="6">
        <v>3140.7</v>
      </c>
      <c r="G161" s="6">
        <v>15000</v>
      </c>
      <c r="H161" s="6">
        <v>0</v>
      </c>
      <c r="I161" t="s">
        <v>15</v>
      </c>
    </row>
    <row r="162" spans="1:9" x14ac:dyDescent="0.3">
      <c r="A162" s="7" t="s">
        <v>76</v>
      </c>
      <c r="B162" t="s">
        <v>45</v>
      </c>
      <c r="C162" t="s">
        <v>45</v>
      </c>
      <c r="E162" t="s">
        <v>22</v>
      </c>
      <c r="F162" s="6">
        <v>869.4</v>
      </c>
      <c r="G162" s="6">
        <v>15000</v>
      </c>
      <c r="H162" s="6">
        <v>0</v>
      </c>
      <c r="I162" t="s">
        <v>11</v>
      </c>
    </row>
    <row r="163" spans="1:9" x14ac:dyDescent="0.3">
      <c r="A163" s="7" t="s">
        <v>76</v>
      </c>
      <c r="B163" t="s">
        <v>54</v>
      </c>
      <c r="C163" t="s">
        <v>54</v>
      </c>
      <c r="E163" t="s">
        <v>22</v>
      </c>
      <c r="F163" s="6">
        <v>3564.75</v>
      </c>
      <c r="G163" s="6">
        <v>15000</v>
      </c>
      <c r="H163" s="6">
        <v>0</v>
      </c>
      <c r="I163" t="s">
        <v>43</v>
      </c>
    </row>
    <row r="164" spans="1:9" x14ac:dyDescent="0.3">
      <c r="A164" s="7" t="s">
        <v>76</v>
      </c>
      <c r="B164" t="s">
        <v>45</v>
      </c>
      <c r="C164" t="s">
        <v>45</v>
      </c>
      <c r="E164" t="s">
        <v>22</v>
      </c>
      <c r="F164" s="6">
        <v>911.6</v>
      </c>
      <c r="G164" s="6">
        <v>15000</v>
      </c>
      <c r="H164" s="6">
        <v>0</v>
      </c>
      <c r="I164" t="s">
        <v>11</v>
      </c>
    </row>
    <row r="165" spans="1:9" x14ac:dyDescent="0.3">
      <c r="A165" s="7" t="s">
        <v>76</v>
      </c>
      <c r="B165" t="s">
        <v>54</v>
      </c>
      <c r="C165" t="s">
        <v>54</v>
      </c>
      <c r="E165" t="s">
        <v>22</v>
      </c>
      <c r="F165" s="6">
        <v>1011.0299999999999</v>
      </c>
      <c r="G165" s="6">
        <v>15000</v>
      </c>
      <c r="H165" s="6">
        <v>0</v>
      </c>
      <c r="I165" t="s">
        <v>11</v>
      </c>
    </row>
    <row r="166" spans="1:9" x14ac:dyDescent="0.3">
      <c r="A166" s="7" t="s">
        <v>76</v>
      </c>
      <c r="B166" t="s">
        <v>38</v>
      </c>
      <c r="C166" t="s">
        <v>38</v>
      </c>
      <c r="E166" t="s">
        <v>22</v>
      </c>
      <c r="F166" s="6">
        <v>2795.68</v>
      </c>
      <c r="G166" s="6">
        <v>15000</v>
      </c>
      <c r="H166" s="6">
        <v>0</v>
      </c>
      <c r="I166" t="s">
        <v>15</v>
      </c>
    </row>
    <row r="167" spans="1:9" x14ac:dyDescent="0.3">
      <c r="A167" s="7" t="s">
        <v>76</v>
      </c>
      <c r="B167" t="s">
        <v>38</v>
      </c>
      <c r="C167" t="s">
        <v>38</v>
      </c>
      <c r="E167" t="s">
        <v>22</v>
      </c>
      <c r="F167" s="6">
        <v>2767.09</v>
      </c>
      <c r="G167" s="6">
        <v>15000</v>
      </c>
      <c r="H167" s="6">
        <v>0</v>
      </c>
      <c r="I167" t="s">
        <v>43</v>
      </c>
    </row>
    <row r="168" spans="1:9" x14ac:dyDescent="0.3">
      <c r="A168" s="7" t="s">
        <v>76</v>
      </c>
      <c r="B168" t="s">
        <v>54</v>
      </c>
      <c r="C168" t="s">
        <v>54</v>
      </c>
      <c r="E168" t="s">
        <v>22</v>
      </c>
      <c r="F168" s="6">
        <v>798.27</v>
      </c>
      <c r="G168" s="6">
        <v>15000</v>
      </c>
      <c r="H168" s="6">
        <v>0</v>
      </c>
      <c r="I168" t="s">
        <v>43</v>
      </c>
    </row>
    <row r="169" spans="1:9" x14ac:dyDescent="0.3">
      <c r="A169" s="7" t="s">
        <v>76</v>
      </c>
      <c r="B169" t="s">
        <v>38</v>
      </c>
      <c r="C169" t="s">
        <v>38</v>
      </c>
      <c r="E169" t="s">
        <v>22</v>
      </c>
      <c r="F169" s="6">
        <v>2510.2399999999998</v>
      </c>
      <c r="G169" s="6">
        <v>15000</v>
      </c>
      <c r="H169" s="6">
        <v>0</v>
      </c>
      <c r="I169" t="s">
        <v>15</v>
      </c>
    </row>
    <row r="170" spans="1:9" x14ac:dyDescent="0.3">
      <c r="A170" s="7" t="s">
        <v>76</v>
      </c>
      <c r="B170" t="s">
        <v>54</v>
      </c>
      <c r="C170" t="s">
        <v>54</v>
      </c>
      <c r="E170" t="s">
        <v>22</v>
      </c>
      <c r="F170" s="6">
        <v>3690.7200000000003</v>
      </c>
      <c r="G170" s="6">
        <v>15000</v>
      </c>
      <c r="H170" s="6">
        <v>0</v>
      </c>
      <c r="I170" t="s">
        <v>15</v>
      </c>
    </row>
    <row r="171" spans="1:9" x14ac:dyDescent="0.3">
      <c r="A171" s="7" t="s">
        <v>76</v>
      </c>
      <c r="B171" t="s">
        <v>66</v>
      </c>
      <c r="C171" t="s">
        <v>66</v>
      </c>
      <c r="E171" t="s">
        <v>22</v>
      </c>
      <c r="F171" s="6">
        <v>670.89</v>
      </c>
      <c r="G171" s="6">
        <v>15000</v>
      </c>
      <c r="H171" s="6">
        <v>0</v>
      </c>
      <c r="I171" t="s">
        <v>43</v>
      </c>
    </row>
    <row r="172" spans="1:9" x14ac:dyDescent="0.3">
      <c r="A172" s="7" t="s">
        <v>76</v>
      </c>
      <c r="B172" t="s">
        <v>45</v>
      </c>
      <c r="C172" t="s">
        <v>45</v>
      </c>
      <c r="E172" t="s">
        <v>22</v>
      </c>
      <c r="F172" s="6">
        <v>2012.8</v>
      </c>
      <c r="G172" s="6">
        <v>15000</v>
      </c>
      <c r="H172" s="6">
        <v>0</v>
      </c>
      <c r="I172" t="s">
        <v>43</v>
      </c>
    </row>
    <row r="173" spans="1:9" x14ac:dyDescent="0.3">
      <c r="A173" s="7" t="s">
        <v>76</v>
      </c>
      <c r="B173" t="s">
        <v>66</v>
      </c>
      <c r="C173" t="s">
        <v>66</v>
      </c>
      <c r="E173" t="s">
        <v>22</v>
      </c>
      <c r="F173" s="6">
        <v>2116.7999999999997</v>
      </c>
      <c r="G173" s="6">
        <v>15000</v>
      </c>
      <c r="H173" s="6">
        <v>0</v>
      </c>
      <c r="I173" t="s">
        <v>11</v>
      </c>
    </row>
    <row r="174" spans="1:9" x14ac:dyDescent="0.3">
      <c r="A174" s="7" t="s">
        <v>76</v>
      </c>
      <c r="B174" t="s">
        <v>20</v>
      </c>
      <c r="C174" t="s">
        <v>20</v>
      </c>
      <c r="E174" t="s">
        <v>22</v>
      </c>
      <c r="F174" s="6">
        <v>1158.04</v>
      </c>
      <c r="G174" s="6">
        <v>15000</v>
      </c>
      <c r="H174" s="6">
        <v>0</v>
      </c>
      <c r="I174" t="s">
        <v>15</v>
      </c>
    </row>
    <row r="175" spans="1:9" x14ac:dyDescent="0.3">
      <c r="A175" s="7" t="s">
        <v>78</v>
      </c>
      <c r="B175" t="s">
        <v>66</v>
      </c>
      <c r="C175" t="s">
        <v>66</v>
      </c>
      <c r="E175" t="s">
        <v>22</v>
      </c>
      <c r="F175" s="6">
        <v>900.48</v>
      </c>
      <c r="G175" s="6">
        <v>15000</v>
      </c>
      <c r="H175" s="6">
        <v>0</v>
      </c>
      <c r="I175" t="s">
        <v>11</v>
      </c>
    </row>
    <row r="176" spans="1:9" x14ac:dyDescent="0.3">
      <c r="A176" s="7" t="s">
        <v>78</v>
      </c>
      <c r="B176" t="s">
        <v>66</v>
      </c>
      <c r="C176" t="s">
        <v>66</v>
      </c>
      <c r="E176" t="s">
        <v>22</v>
      </c>
      <c r="F176" s="6">
        <v>4224.91</v>
      </c>
      <c r="G176" s="6">
        <v>15000</v>
      </c>
      <c r="H176" s="6">
        <v>0</v>
      </c>
      <c r="I176" t="s">
        <v>15</v>
      </c>
    </row>
    <row r="177" spans="1:9" x14ac:dyDescent="0.3">
      <c r="A177" s="7" t="s">
        <v>78</v>
      </c>
      <c r="B177" t="s">
        <v>54</v>
      </c>
      <c r="C177" t="s">
        <v>54</v>
      </c>
      <c r="E177" t="s">
        <v>22</v>
      </c>
      <c r="F177" s="6">
        <v>2399.7600000000002</v>
      </c>
      <c r="G177" s="6">
        <v>15000</v>
      </c>
      <c r="H177" s="6">
        <v>0</v>
      </c>
      <c r="I177" t="s">
        <v>11</v>
      </c>
    </row>
    <row r="178" spans="1:9" x14ac:dyDescent="0.3">
      <c r="A178" s="7" t="s">
        <v>78</v>
      </c>
      <c r="B178" t="s">
        <v>66</v>
      </c>
      <c r="C178" t="s">
        <v>66</v>
      </c>
      <c r="E178" t="s">
        <v>22</v>
      </c>
      <c r="F178" s="6">
        <v>2791.64</v>
      </c>
      <c r="G178" s="6">
        <v>15000</v>
      </c>
      <c r="H178" s="6">
        <v>0</v>
      </c>
      <c r="I178" t="s">
        <v>43</v>
      </c>
    </row>
    <row r="179" spans="1:9" x14ac:dyDescent="0.3">
      <c r="A179" s="7" t="s">
        <v>78</v>
      </c>
      <c r="B179" t="s">
        <v>45</v>
      </c>
      <c r="C179" t="s">
        <v>45</v>
      </c>
      <c r="E179" t="s">
        <v>22</v>
      </c>
      <c r="F179" s="6">
        <v>2071.7599999999998</v>
      </c>
      <c r="G179" s="6">
        <v>15000</v>
      </c>
      <c r="H179" s="6">
        <v>0</v>
      </c>
      <c r="I179" t="s">
        <v>15</v>
      </c>
    </row>
    <row r="180" spans="1:9" x14ac:dyDescent="0.3">
      <c r="A180" s="7" t="s">
        <v>78</v>
      </c>
      <c r="B180" t="s">
        <v>54</v>
      </c>
      <c r="C180" t="s">
        <v>54</v>
      </c>
      <c r="E180" t="s">
        <v>22</v>
      </c>
      <c r="F180" s="6">
        <v>1983.64</v>
      </c>
      <c r="G180" s="6">
        <v>15000</v>
      </c>
      <c r="H180" s="6">
        <v>0</v>
      </c>
      <c r="I180" t="s">
        <v>11</v>
      </c>
    </row>
    <row r="181" spans="1:9" x14ac:dyDescent="0.3">
      <c r="A181" s="7" t="s">
        <v>78</v>
      </c>
      <c r="B181" t="s">
        <v>54</v>
      </c>
      <c r="C181" t="s">
        <v>54</v>
      </c>
      <c r="E181" t="s">
        <v>22</v>
      </c>
      <c r="F181" s="6">
        <v>1961.75</v>
      </c>
      <c r="G181" s="6">
        <v>15000</v>
      </c>
      <c r="H181" s="6">
        <v>0</v>
      </c>
      <c r="I181" t="s">
        <v>43</v>
      </c>
    </row>
    <row r="182" spans="1:9" x14ac:dyDescent="0.3">
      <c r="A182" s="7" t="s">
        <v>78</v>
      </c>
      <c r="B182" t="s">
        <v>54</v>
      </c>
      <c r="C182" t="s">
        <v>54</v>
      </c>
      <c r="E182" t="s">
        <v>22</v>
      </c>
      <c r="F182" s="6">
        <v>1882.64</v>
      </c>
      <c r="G182" s="6">
        <v>15000</v>
      </c>
      <c r="H182" s="6">
        <v>0</v>
      </c>
      <c r="I182" t="s">
        <v>43</v>
      </c>
    </row>
    <row r="183" spans="1:9" x14ac:dyDescent="0.3">
      <c r="A183" s="7" t="s">
        <v>78</v>
      </c>
      <c r="B183" t="s">
        <v>38</v>
      </c>
      <c r="C183" t="s">
        <v>38</v>
      </c>
      <c r="E183" t="s">
        <v>22</v>
      </c>
      <c r="F183" s="6">
        <v>2336.4</v>
      </c>
      <c r="G183" s="6">
        <v>15000</v>
      </c>
      <c r="H183" s="6">
        <v>0</v>
      </c>
      <c r="I183" t="s">
        <v>15</v>
      </c>
    </row>
    <row r="184" spans="1:9" x14ac:dyDescent="0.3">
      <c r="A184" s="7" t="s">
        <v>84</v>
      </c>
      <c r="B184" t="s">
        <v>20</v>
      </c>
      <c r="C184" t="s">
        <v>20</v>
      </c>
      <c r="E184" t="s">
        <v>22</v>
      </c>
      <c r="F184" s="6">
        <v>1680.64</v>
      </c>
      <c r="G184" s="6">
        <v>15000</v>
      </c>
      <c r="H184" s="6">
        <v>0</v>
      </c>
      <c r="I184" t="s">
        <v>11</v>
      </c>
    </row>
    <row r="185" spans="1:9" x14ac:dyDescent="0.3">
      <c r="A185" s="7" t="s">
        <v>84</v>
      </c>
      <c r="B185" t="s">
        <v>54</v>
      </c>
      <c r="C185" t="s">
        <v>54</v>
      </c>
      <c r="E185" t="s">
        <v>22</v>
      </c>
      <c r="F185" s="6">
        <v>690</v>
      </c>
      <c r="G185" s="6">
        <v>15000</v>
      </c>
      <c r="H185" s="6">
        <v>0</v>
      </c>
      <c r="I185" t="s">
        <v>15</v>
      </c>
    </row>
    <row r="186" spans="1:9" x14ac:dyDescent="0.3">
      <c r="A186" s="7" t="s">
        <v>84</v>
      </c>
      <c r="B186" t="s">
        <v>45</v>
      </c>
      <c r="C186" t="s">
        <v>45</v>
      </c>
      <c r="E186" t="s">
        <v>22</v>
      </c>
      <c r="F186" s="6">
        <v>1430.29</v>
      </c>
      <c r="G186" s="6">
        <v>15000</v>
      </c>
      <c r="H186" s="6">
        <v>0</v>
      </c>
      <c r="I186" t="s">
        <v>11</v>
      </c>
    </row>
    <row r="187" spans="1:9" x14ac:dyDescent="0.3">
      <c r="A187" s="7" t="s">
        <v>84</v>
      </c>
      <c r="B187" t="s">
        <v>38</v>
      </c>
      <c r="C187" t="s">
        <v>38</v>
      </c>
      <c r="E187" t="s">
        <v>22</v>
      </c>
      <c r="F187" s="6">
        <v>2079.7200000000003</v>
      </c>
      <c r="G187" s="6">
        <v>15000</v>
      </c>
      <c r="H187" s="6">
        <v>0</v>
      </c>
      <c r="I187" t="s">
        <v>15</v>
      </c>
    </row>
    <row r="188" spans="1:9" x14ac:dyDescent="0.3">
      <c r="A188" s="7" t="s">
        <v>84</v>
      </c>
      <c r="B188" t="s">
        <v>66</v>
      </c>
      <c r="C188" t="s">
        <v>66</v>
      </c>
      <c r="E188" t="s">
        <v>22</v>
      </c>
      <c r="F188" s="6">
        <v>2686.6</v>
      </c>
      <c r="G188" s="6">
        <v>15000</v>
      </c>
      <c r="H188" s="6">
        <v>0</v>
      </c>
      <c r="I188" t="s">
        <v>43</v>
      </c>
    </row>
    <row r="189" spans="1:9" x14ac:dyDescent="0.3">
      <c r="A189" s="7" t="s">
        <v>84</v>
      </c>
      <c r="B189" t="s">
        <v>66</v>
      </c>
      <c r="C189" t="s">
        <v>66</v>
      </c>
      <c r="E189" t="s">
        <v>22</v>
      </c>
      <c r="F189" s="6">
        <v>968.3</v>
      </c>
      <c r="G189" s="6">
        <v>15000</v>
      </c>
      <c r="H189" s="6">
        <v>0</v>
      </c>
      <c r="I189" t="s">
        <v>43</v>
      </c>
    </row>
    <row r="190" spans="1:9" x14ac:dyDescent="0.3">
      <c r="A190" s="7" t="s">
        <v>83</v>
      </c>
      <c r="B190" t="s">
        <v>20</v>
      </c>
      <c r="C190" t="s">
        <v>20</v>
      </c>
      <c r="E190" t="s">
        <v>22</v>
      </c>
      <c r="F190" s="6">
        <v>4142.07</v>
      </c>
      <c r="G190" s="6">
        <v>15000</v>
      </c>
      <c r="H190" s="6">
        <v>0</v>
      </c>
      <c r="I190" t="s">
        <v>11</v>
      </c>
    </row>
    <row r="191" spans="1:9" x14ac:dyDescent="0.3">
      <c r="A191" s="7" t="s">
        <v>83</v>
      </c>
      <c r="B191" t="s">
        <v>38</v>
      </c>
      <c r="C191" t="s">
        <v>38</v>
      </c>
      <c r="E191" t="s">
        <v>22</v>
      </c>
      <c r="F191" s="6">
        <v>1069.47</v>
      </c>
      <c r="G191" s="6">
        <v>15000</v>
      </c>
      <c r="H191" s="6">
        <v>0</v>
      </c>
      <c r="I191" t="s">
        <v>43</v>
      </c>
    </row>
    <row r="192" spans="1:9" x14ac:dyDescent="0.3">
      <c r="A192" s="7" t="s">
        <v>83</v>
      </c>
      <c r="B192" t="s">
        <v>54</v>
      </c>
      <c r="C192" t="s">
        <v>54</v>
      </c>
      <c r="E192" t="s">
        <v>22</v>
      </c>
      <c r="F192" s="6">
        <v>1059.52</v>
      </c>
      <c r="G192" s="6">
        <v>15000</v>
      </c>
      <c r="H192" s="6">
        <v>0</v>
      </c>
      <c r="I192" t="s">
        <v>43</v>
      </c>
    </row>
    <row r="193" spans="1:9" x14ac:dyDescent="0.3">
      <c r="A193" s="7" t="s">
        <v>83</v>
      </c>
      <c r="B193" t="s">
        <v>54</v>
      </c>
      <c r="C193" t="s">
        <v>54</v>
      </c>
      <c r="E193" t="s">
        <v>22</v>
      </c>
      <c r="F193" s="6">
        <v>1423.54</v>
      </c>
      <c r="G193" s="6">
        <v>15000</v>
      </c>
      <c r="H193" s="6">
        <v>0</v>
      </c>
      <c r="I193" t="s">
        <v>43</v>
      </c>
    </row>
    <row r="194" spans="1:9" x14ac:dyDescent="0.3">
      <c r="A194" s="7" t="s">
        <v>83</v>
      </c>
      <c r="B194" t="s">
        <v>54</v>
      </c>
      <c r="C194" t="s">
        <v>54</v>
      </c>
      <c r="E194" t="s">
        <v>22</v>
      </c>
      <c r="F194" s="6">
        <v>3653.02</v>
      </c>
      <c r="G194" s="6">
        <v>15000</v>
      </c>
      <c r="H194" s="6">
        <v>0</v>
      </c>
      <c r="I194" t="s">
        <v>15</v>
      </c>
    </row>
    <row r="195" spans="1:9" x14ac:dyDescent="0.3">
      <c r="A195" s="7" t="s">
        <v>83</v>
      </c>
      <c r="B195" t="s">
        <v>38</v>
      </c>
      <c r="C195" t="s">
        <v>38</v>
      </c>
      <c r="E195" t="s">
        <v>22</v>
      </c>
      <c r="F195" s="6">
        <v>719.59999999999991</v>
      </c>
      <c r="G195" s="6">
        <v>15000</v>
      </c>
      <c r="H195" s="6">
        <v>0</v>
      </c>
      <c r="I195" t="s">
        <v>15</v>
      </c>
    </row>
    <row r="196" spans="1:9" x14ac:dyDescent="0.3">
      <c r="A196" s="7" t="s">
        <v>83</v>
      </c>
      <c r="B196" t="s">
        <v>20</v>
      </c>
      <c r="C196" t="s">
        <v>20</v>
      </c>
      <c r="E196" t="s">
        <v>22</v>
      </c>
      <c r="F196" s="6">
        <v>299.71999999999997</v>
      </c>
      <c r="G196" s="6">
        <v>15000</v>
      </c>
      <c r="H196" s="6">
        <v>0</v>
      </c>
      <c r="I196" t="s">
        <v>11</v>
      </c>
    </row>
    <row r="197" spans="1:9" x14ac:dyDescent="0.3">
      <c r="A197" s="7" t="s">
        <v>83</v>
      </c>
      <c r="B197" t="s">
        <v>66</v>
      </c>
      <c r="C197" t="s">
        <v>66</v>
      </c>
      <c r="E197" t="s">
        <v>22</v>
      </c>
      <c r="F197" s="6">
        <v>3689.62</v>
      </c>
      <c r="G197" s="6">
        <v>15000</v>
      </c>
      <c r="H197" s="6">
        <v>0</v>
      </c>
      <c r="I197" t="s">
        <v>43</v>
      </c>
    </row>
    <row r="198" spans="1:9" x14ac:dyDescent="0.3">
      <c r="A198" s="7" t="s">
        <v>82</v>
      </c>
      <c r="B198" t="s">
        <v>38</v>
      </c>
      <c r="C198" t="s">
        <v>38</v>
      </c>
      <c r="E198" t="s">
        <v>22</v>
      </c>
      <c r="F198" s="6">
        <v>771.4</v>
      </c>
      <c r="G198" s="6">
        <v>15000</v>
      </c>
      <c r="H198" s="6">
        <v>0</v>
      </c>
      <c r="I198" t="s">
        <v>11</v>
      </c>
    </row>
    <row r="199" spans="1:9" x14ac:dyDescent="0.3">
      <c r="A199" s="7" t="s">
        <v>82</v>
      </c>
      <c r="B199" t="s">
        <v>45</v>
      </c>
      <c r="C199" t="s">
        <v>45</v>
      </c>
      <c r="E199" t="s">
        <v>22</v>
      </c>
      <c r="F199" s="6">
        <v>1636.39</v>
      </c>
      <c r="G199" s="6">
        <v>15000</v>
      </c>
      <c r="H199" s="6">
        <v>0</v>
      </c>
      <c r="I199" t="s">
        <v>11</v>
      </c>
    </row>
    <row r="200" spans="1:9" x14ac:dyDescent="0.3">
      <c r="A200" s="7" t="s">
        <v>82</v>
      </c>
      <c r="B200" t="s">
        <v>20</v>
      </c>
      <c r="C200" t="s">
        <v>20</v>
      </c>
      <c r="E200" t="s">
        <v>22</v>
      </c>
      <c r="F200" s="6">
        <v>1515.2399999999998</v>
      </c>
      <c r="G200" s="6">
        <v>15000</v>
      </c>
      <c r="H200" s="6">
        <v>0</v>
      </c>
      <c r="I200" t="s">
        <v>43</v>
      </c>
    </row>
  </sheetData>
  <mergeCells count="1">
    <mergeCell ref="A1:I1"/>
  </mergeCells>
  <conditionalFormatting sqref="F5:F200">
    <cfRule type="top10" dxfId="1" priority="1" rank="5"/>
  </conditionalFormatting>
  <hyperlinks>
    <hyperlink ref="K3" location="'Cover sheet'!A1" display="Back To Cover Page" xr:uid="{0A074F0A-0914-40B3-A0BD-35999D1A51A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60878-8FDD-4CC7-B73B-E68F32404CAC}">
  <dimension ref="A1:L489"/>
  <sheetViews>
    <sheetView workbookViewId="0">
      <selection activeCell="L6" sqref="L6"/>
    </sheetView>
  </sheetViews>
  <sheetFormatPr defaultRowHeight="14.4" x14ac:dyDescent="0.3"/>
  <cols>
    <col min="1" max="1" width="9.77734375" bestFit="1" customWidth="1"/>
    <col min="2" max="2" width="16.109375" bestFit="1" customWidth="1"/>
    <col min="3" max="3" width="12.109375" bestFit="1" customWidth="1"/>
    <col min="4" max="4" width="12" bestFit="1" customWidth="1"/>
    <col min="5" max="5" width="11.77734375" bestFit="1" customWidth="1"/>
    <col min="6" max="6" width="14.77734375" style="6" bestFit="1" customWidth="1"/>
    <col min="7" max="7" width="13.88671875" style="6" bestFit="1" customWidth="1"/>
    <col min="8" max="8" width="13.44140625" style="6" bestFit="1" customWidth="1"/>
    <col min="9" max="9" width="15.44140625" bestFit="1" customWidth="1"/>
    <col min="10" max="10" width="14.6640625" bestFit="1" customWidth="1"/>
    <col min="11" max="11" width="16.33203125" customWidth="1"/>
    <col min="12" max="12" width="25.88671875" bestFit="1" customWidth="1"/>
  </cols>
  <sheetData>
    <row r="1" spans="1:12" s="10" customFormat="1" ht="18" x14ac:dyDescent="0.35">
      <c r="A1" s="15" t="s">
        <v>0</v>
      </c>
      <c r="B1" s="15" t="s">
        <v>1</v>
      </c>
      <c r="C1" s="15" t="s">
        <v>2</v>
      </c>
      <c r="D1" s="15" t="s">
        <v>3</v>
      </c>
      <c r="E1" s="15" t="s">
        <v>4</v>
      </c>
      <c r="F1" s="15" t="s">
        <v>5</v>
      </c>
      <c r="G1" s="15" t="s">
        <v>86</v>
      </c>
      <c r="H1" s="15" t="s">
        <v>87</v>
      </c>
      <c r="I1" s="15" t="s">
        <v>6</v>
      </c>
      <c r="J1" s="16" t="s">
        <v>94</v>
      </c>
      <c r="K1" s="8" t="s">
        <v>88</v>
      </c>
      <c r="L1" s="11">
        <v>0.1</v>
      </c>
    </row>
    <row r="2" spans="1:12" x14ac:dyDescent="0.3">
      <c r="A2" s="20">
        <v>44197</v>
      </c>
      <c r="B2" s="1" t="s">
        <v>16</v>
      </c>
      <c r="C2" s="1" t="s">
        <v>17</v>
      </c>
      <c r="D2" s="1" t="s">
        <v>18</v>
      </c>
      <c r="E2" s="1" t="s">
        <v>10</v>
      </c>
      <c r="F2" s="5">
        <v>2954.7</v>
      </c>
      <c r="G2" s="5">
        <v>15000</v>
      </c>
      <c r="H2" s="5">
        <f>IF($G2&lt;$F2,$L$1*$F2,0)</f>
        <v>0</v>
      </c>
      <c r="I2" s="1" t="s">
        <v>15</v>
      </c>
      <c r="J2" s="5">
        <f>Sales_Data[[#This Row],[Sales Amount]]-Sales_Data[[#This Row],[Target]]</f>
        <v>-12045.3</v>
      </c>
    </row>
    <row r="3" spans="1:12" x14ac:dyDescent="0.3">
      <c r="A3" s="20">
        <v>44197</v>
      </c>
      <c r="B3" s="1" t="s">
        <v>68</v>
      </c>
      <c r="C3" s="1" t="s">
        <v>69</v>
      </c>
      <c r="D3" s="1" t="s">
        <v>70</v>
      </c>
      <c r="E3" s="1" t="s">
        <v>10</v>
      </c>
      <c r="F3" s="5">
        <v>6796.7999999999993</v>
      </c>
      <c r="G3" s="5">
        <v>15000</v>
      </c>
      <c r="H3" s="5">
        <f>IF($G3&lt;$F3,$L$1*$F3,0)</f>
        <v>0</v>
      </c>
      <c r="I3" s="1" t="s">
        <v>11</v>
      </c>
      <c r="J3" s="5">
        <f>Sales_Data[[#This Row],[Sales Amount]]-Sales_Data[[#This Row],[Target]]</f>
        <v>-8203.2000000000007</v>
      </c>
    </row>
    <row r="4" spans="1:12" x14ac:dyDescent="0.3">
      <c r="A4" s="20">
        <v>44197</v>
      </c>
      <c r="B4" s="1" t="s">
        <v>68</v>
      </c>
      <c r="C4" s="1" t="s">
        <v>69</v>
      </c>
      <c r="D4" s="1" t="s">
        <v>70</v>
      </c>
      <c r="E4" s="1" t="s">
        <v>10</v>
      </c>
      <c r="F4" s="5">
        <v>8188</v>
      </c>
      <c r="G4" s="5">
        <v>15000</v>
      </c>
      <c r="H4" s="5">
        <f>IF($G4&lt;$F4,$L$1*$F4,0)</f>
        <v>0</v>
      </c>
      <c r="I4" s="1" t="s">
        <v>43</v>
      </c>
      <c r="J4" s="5">
        <f>Sales_Data[[#This Row],[Sales Amount]]-Sales_Data[[#This Row],[Target]]</f>
        <v>-6812</v>
      </c>
    </row>
    <row r="5" spans="1:12" x14ac:dyDescent="0.3">
      <c r="A5" s="20">
        <v>44197</v>
      </c>
      <c r="B5" s="1" t="s">
        <v>16</v>
      </c>
      <c r="C5" s="1" t="s">
        <v>17</v>
      </c>
      <c r="D5" s="1" t="s">
        <v>18</v>
      </c>
      <c r="E5" s="1" t="s">
        <v>10</v>
      </c>
      <c r="F5" s="5">
        <v>9058.4</v>
      </c>
      <c r="G5" s="5">
        <v>15000</v>
      </c>
      <c r="H5" s="5">
        <f>IF($G5&lt;$F5,$L$1*$F5,0)</f>
        <v>0</v>
      </c>
      <c r="I5" s="1" t="s">
        <v>11</v>
      </c>
      <c r="J5" s="5">
        <f>Sales_Data[[#This Row],[Sales Amount]]-Sales_Data[[#This Row],[Target]]</f>
        <v>-5941.6</v>
      </c>
    </row>
    <row r="6" spans="1:12" ht="21" x14ac:dyDescent="0.4">
      <c r="A6" s="20">
        <v>44197</v>
      </c>
      <c r="B6" s="1" t="s">
        <v>68</v>
      </c>
      <c r="C6" s="1" t="s">
        <v>69</v>
      </c>
      <c r="D6" s="1" t="s">
        <v>70</v>
      </c>
      <c r="E6" s="1" t="s">
        <v>10</v>
      </c>
      <c r="F6" s="5">
        <v>12096</v>
      </c>
      <c r="G6" s="5">
        <v>15000</v>
      </c>
      <c r="H6" s="5">
        <f>IF($G6&lt;$F6,$L$1*$F6,0)</f>
        <v>0</v>
      </c>
      <c r="I6" s="1" t="s">
        <v>43</v>
      </c>
      <c r="J6" s="5">
        <f>Sales_Data[[#This Row],[Sales Amount]]-Sales_Data[[#This Row],[Target]]</f>
        <v>-2904</v>
      </c>
      <c r="L6" s="26" t="s">
        <v>152</v>
      </c>
    </row>
    <row r="7" spans="1:12" x14ac:dyDescent="0.3">
      <c r="A7" s="20">
        <v>44197</v>
      </c>
      <c r="B7" s="1" t="s">
        <v>7</v>
      </c>
      <c r="C7" s="1" t="s">
        <v>8</v>
      </c>
      <c r="D7" s="1" t="s">
        <v>9</v>
      </c>
      <c r="E7" s="1" t="s">
        <v>10</v>
      </c>
      <c r="F7" s="5">
        <v>15029</v>
      </c>
      <c r="G7" s="5">
        <v>15000</v>
      </c>
      <c r="H7" s="5">
        <f>IF($G7&lt;$F7,$L$1*$F7,0)</f>
        <v>1502.9</v>
      </c>
      <c r="I7" s="1" t="s">
        <v>15</v>
      </c>
      <c r="J7" s="5">
        <f>Sales_Data[[#This Row],[Sales Amount]]-Sales_Data[[#This Row],[Target]]</f>
        <v>29</v>
      </c>
    </row>
    <row r="8" spans="1:12" x14ac:dyDescent="0.3">
      <c r="A8" s="20">
        <v>44197</v>
      </c>
      <c r="B8" s="1" t="s">
        <v>7</v>
      </c>
      <c r="C8" s="1" t="s">
        <v>8</v>
      </c>
      <c r="D8" s="1" t="s">
        <v>9</v>
      </c>
      <c r="E8" s="1" t="s">
        <v>10</v>
      </c>
      <c r="F8" s="5">
        <v>15264</v>
      </c>
      <c r="G8" s="5">
        <v>15000</v>
      </c>
      <c r="H8" s="5">
        <f>IF($G8&lt;$F8,$L$1*$F8,0)</f>
        <v>1526.4</v>
      </c>
      <c r="I8" s="1" t="s">
        <v>15</v>
      </c>
      <c r="J8" s="5">
        <f>Sales_Data[[#This Row],[Sales Amount]]-Sales_Data[[#This Row],[Target]]</f>
        <v>264</v>
      </c>
    </row>
    <row r="9" spans="1:12" x14ac:dyDescent="0.3">
      <c r="A9" s="20">
        <v>44197</v>
      </c>
      <c r="B9" s="1" t="s">
        <v>7</v>
      </c>
      <c r="C9" s="1" t="s">
        <v>8</v>
      </c>
      <c r="D9" s="1" t="s">
        <v>9</v>
      </c>
      <c r="E9" s="1" t="s">
        <v>10</v>
      </c>
      <c r="F9" s="5">
        <v>17353.599999999999</v>
      </c>
      <c r="G9" s="5">
        <v>15000</v>
      </c>
      <c r="H9" s="5">
        <f>IF($G9&lt;$F9,$L$1*$F9,0)</f>
        <v>1735.36</v>
      </c>
      <c r="I9" s="1" t="s">
        <v>11</v>
      </c>
      <c r="J9" s="5">
        <f>Sales_Data[[#This Row],[Sales Amount]]-Sales_Data[[#This Row],[Target]]</f>
        <v>2353.5999999999985</v>
      </c>
    </row>
    <row r="10" spans="1:12" x14ac:dyDescent="0.3">
      <c r="A10" s="20">
        <v>44197</v>
      </c>
      <c r="B10" s="1" t="s">
        <v>12</v>
      </c>
      <c r="C10" s="1" t="s">
        <v>13</v>
      </c>
      <c r="D10" s="1" t="s">
        <v>14</v>
      </c>
      <c r="E10" s="1" t="s">
        <v>10</v>
      </c>
      <c r="F10" s="5">
        <v>20140</v>
      </c>
      <c r="G10" s="5">
        <v>15000</v>
      </c>
      <c r="H10" s="5">
        <f>IF($G10&lt;$F10,$L$1*$F10,0)</f>
        <v>2014</v>
      </c>
      <c r="I10" s="1" t="s">
        <v>43</v>
      </c>
      <c r="J10" s="5">
        <f>Sales_Data[[#This Row],[Sales Amount]]-Sales_Data[[#This Row],[Target]]</f>
        <v>5140</v>
      </c>
    </row>
    <row r="11" spans="1:12" x14ac:dyDescent="0.3">
      <c r="A11" s="20">
        <v>44197</v>
      </c>
      <c r="B11" s="1" t="s">
        <v>12</v>
      </c>
      <c r="C11" s="1" t="s">
        <v>13</v>
      </c>
      <c r="D11" s="1" t="s">
        <v>14</v>
      </c>
      <c r="E11" s="1" t="s">
        <v>10</v>
      </c>
      <c r="F11" s="5">
        <v>35649</v>
      </c>
      <c r="G11" s="5">
        <v>15000</v>
      </c>
      <c r="H11" s="5">
        <f>IF($G11&lt;$F11,$L$1*$F11,0)</f>
        <v>3564.9</v>
      </c>
      <c r="I11" s="1" t="s">
        <v>11</v>
      </c>
      <c r="J11" s="5">
        <f>Sales_Data[[#This Row],[Sales Amount]]-Sales_Data[[#This Row],[Target]]</f>
        <v>20649</v>
      </c>
    </row>
    <row r="12" spans="1:12" x14ac:dyDescent="0.3">
      <c r="A12" s="20">
        <v>44197</v>
      </c>
      <c r="B12" s="1" t="s">
        <v>30</v>
      </c>
      <c r="C12" s="1" t="s">
        <v>31</v>
      </c>
      <c r="D12" s="1" t="s">
        <v>32</v>
      </c>
      <c r="E12" s="1" t="s">
        <v>33</v>
      </c>
      <c r="F12" s="5">
        <v>13310.4</v>
      </c>
      <c r="G12" s="5">
        <v>15000</v>
      </c>
      <c r="H12" s="5">
        <f>IF($G12&lt;$F12,$L$1*$F12,0)</f>
        <v>0</v>
      </c>
      <c r="I12" s="1" t="s">
        <v>11</v>
      </c>
      <c r="J12" s="5">
        <f>Sales_Data[[#This Row],[Sales Amount]]-Sales_Data[[#This Row],[Target]]</f>
        <v>-1689.6000000000004</v>
      </c>
    </row>
    <row r="13" spans="1:12" x14ac:dyDescent="0.3">
      <c r="A13" s="20">
        <v>44197</v>
      </c>
      <c r="B13" s="1" t="s">
        <v>59</v>
      </c>
      <c r="C13" s="1" t="s">
        <v>60</v>
      </c>
      <c r="D13" s="1" t="s">
        <v>61</v>
      </c>
      <c r="E13" s="1" t="s">
        <v>33</v>
      </c>
      <c r="F13" s="5">
        <v>20366.100000000002</v>
      </c>
      <c r="G13" s="5">
        <v>15000</v>
      </c>
      <c r="H13" s="5">
        <f>IF($G13&lt;$F13,$L$1*$F13,0)</f>
        <v>2036.6100000000004</v>
      </c>
      <c r="I13" s="1" t="s">
        <v>43</v>
      </c>
      <c r="J13" s="5">
        <f>Sales_Data[[#This Row],[Sales Amount]]-Sales_Data[[#This Row],[Target]]</f>
        <v>5366.1000000000022</v>
      </c>
    </row>
    <row r="14" spans="1:12" x14ac:dyDescent="0.3">
      <c r="A14" s="20">
        <v>44197</v>
      </c>
      <c r="B14" s="1" t="s">
        <v>59</v>
      </c>
      <c r="C14" s="1" t="s">
        <v>60</v>
      </c>
      <c r="D14" s="1" t="s">
        <v>61</v>
      </c>
      <c r="E14" s="1" t="s">
        <v>33</v>
      </c>
      <c r="F14" s="5">
        <v>20880</v>
      </c>
      <c r="G14" s="5">
        <v>15000</v>
      </c>
      <c r="H14" s="5">
        <f>IF($G14&lt;$F14,$L$1*$F14,0)</f>
        <v>2088</v>
      </c>
      <c r="I14" s="1" t="s">
        <v>11</v>
      </c>
      <c r="J14" s="5">
        <f>Sales_Data[[#This Row],[Sales Amount]]-Sales_Data[[#This Row],[Target]]</f>
        <v>5880</v>
      </c>
    </row>
    <row r="15" spans="1:12" x14ac:dyDescent="0.3">
      <c r="A15" s="20">
        <v>44197</v>
      </c>
      <c r="B15" s="1" t="s">
        <v>30</v>
      </c>
      <c r="C15" s="1" t="s">
        <v>31</v>
      </c>
      <c r="D15" s="1" t="s">
        <v>32</v>
      </c>
      <c r="E15" s="1" t="s">
        <v>33</v>
      </c>
      <c r="F15" s="5">
        <v>23076.199999999997</v>
      </c>
      <c r="G15" s="5">
        <v>15000</v>
      </c>
      <c r="H15" s="5">
        <f>IF($G15&lt;$F15,$L$1*$F15,0)</f>
        <v>2307.62</v>
      </c>
      <c r="I15" s="1" t="s">
        <v>11</v>
      </c>
      <c r="J15" s="5">
        <f>Sales_Data[[#This Row],[Sales Amount]]-Sales_Data[[#This Row],[Target]]</f>
        <v>8076.1999999999971</v>
      </c>
    </row>
    <row r="16" spans="1:12" x14ac:dyDescent="0.3">
      <c r="A16" s="20">
        <v>44197</v>
      </c>
      <c r="B16" s="1" t="s">
        <v>30</v>
      </c>
      <c r="C16" s="1" t="s">
        <v>31</v>
      </c>
      <c r="D16" s="1" t="s">
        <v>32</v>
      </c>
      <c r="E16" s="1" t="s">
        <v>33</v>
      </c>
      <c r="F16" s="5">
        <v>25560</v>
      </c>
      <c r="G16" s="5">
        <v>15000</v>
      </c>
      <c r="H16" s="5">
        <f>IF($G16&lt;$F16,$L$1*$F16,0)</f>
        <v>2556</v>
      </c>
      <c r="I16" s="1" t="s">
        <v>11</v>
      </c>
      <c r="J16" s="5">
        <f>Sales_Data[[#This Row],[Sales Amount]]-Sales_Data[[#This Row],[Target]]</f>
        <v>10560</v>
      </c>
    </row>
    <row r="17" spans="1:10" x14ac:dyDescent="0.3">
      <c r="A17" s="20">
        <v>44197</v>
      </c>
      <c r="B17" s="1" t="s">
        <v>23</v>
      </c>
      <c r="C17" s="1" t="s">
        <v>24</v>
      </c>
      <c r="D17" s="1" t="s">
        <v>25</v>
      </c>
      <c r="E17" s="1" t="s">
        <v>26</v>
      </c>
      <c r="F17" s="5">
        <v>3008.3999999999996</v>
      </c>
      <c r="G17" s="5">
        <v>15000</v>
      </c>
      <c r="H17" s="5">
        <f>IF($G17&lt;$F17,$L$1*$F17,0)</f>
        <v>0</v>
      </c>
      <c r="I17" s="1" t="s">
        <v>15</v>
      </c>
      <c r="J17" s="5">
        <f>Sales_Data[[#This Row],[Sales Amount]]-Sales_Data[[#This Row],[Target]]</f>
        <v>-11991.6</v>
      </c>
    </row>
    <row r="18" spans="1:10" x14ac:dyDescent="0.3">
      <c r="A18" s="20">
        <v>44197</v>
      </c>
      <c r="B18" s="1" t="s">
        <v>50</v>
      </c>
      <c r="C18" s="1" t="s">
        <v>51</v>
      </c>
      <c r="D18" s="1" t="s">
        <v>52</v>
      </c>
      <c r="E18" s="1" t="s">
        <v>26</v>
      </c>
      <c r="F18" s="5">
        <v>7221.5999999999995</v>
      </c>
      <c r="G18" s="5">
        <v>15000</v>
      </c>
      <c r="H18" s="5">
        <f>IF($G18&lt;$F18,$L$1*$F18,0)</f>
        <v>0</v>
      </c>
      <c r="I18" s="1" t="s">
        <v>43</v>
      </c>
      <c r="J18" s="5">
        <f>Sales_Data[[#This Row],[Sales Amount]]-Sales_Data[[#This Row],[Target]]</f>
        <v>-7778.4000000000005</v>
      </c>
    </row>
    <row r="19" spans="1:10" x14ac:dyDescent="0.3">
      <c r="A19" s="20">
        <v>44197</v>
      </c>
      <c r="B19" s="1" t="s">
        <v>23</v>
      </c>
      <c r="C19" s="1" t="s">
        <v>24</v>
      </c>
      <c r="D19" s="1" t="s">
        <v>25</v>
      </c>
      <c r="E19" s="1" t="s">
        <v>26</v>
      </c>
      <c r="F19" s="5">
        <v>10903.199999999999</v>
      </c>
      <c r="G19" s="5">
        <v>15000</v>
      </c>
      <c r="H19" s="5">
        <f>IF($G19&lt;$F19,$L$1*$F19,0)</f>
        <v>0</v>
      </c>
      <c r="I19" s="1" t="s">
        <v>15</v>
      </c>
      <c r="J19" s="5">
        <f>Sales_Data[[#This Row],[Sales Amount]]-Sales_Data[[#This Row],[Target]]</f>
        <v>-4096.8000000000011</v>
      </c>
    </row>
    <row r="20" spans="1:10" x14ac:dyDescent="0.3">
      <c r="A20" s="20">
        <v>44197</v>
      </c>
      <c r="B20" s="1" t="s">
        <v>34</v>
      </c>
      <c r="C20" s="1" t="s">
        <v>35</v>
      </c>
      <c r="D20" s="1" t="s">
        <v>36</v>
      </c>
      <c r="E20" s="1" t="s">
        <v>26</v>
      </c>
      <c r="F20" s="5">
        <v>14616</v>
      </c>
      <c r="G20" s="5">
        <v>15000</v>
      </c>
      <c r="H20" s="5">
        <f>IF($G20&lt;$F20,$L$1*$F20,0)</f>
        <v>0</v>
      </c>
      <c r="I20" s="1" t="s">
        <v>15</v>
      </c>
      <c r="J20" s="5">
        <f>Sales_Data[[#This Row],[Sales Amount]]-Sales_Data[[#This Row],[Target]]</f>
        <v>-384</v>
      </c>
    </row>
    <row r="21" spans="1:10" x14ac:dyDescent="0.3">
      <c r="A21" s="20">
        <v>44197</v>
      </c>
      <c r="B21" s="1" t="s">
        <v>47</v>
      </c>
      <c r="C21" s="1" t="s">
        <v>48</v>
      </c>
      <c r="D21" s="1" t="s">
        <v>49</v>
      </c>
      <c r="E21" s="1" t="s">
        <v>26</v>
      </c>
      <c r="F21" s="5">
        <v>18885.900000000001</v>
      </c>
      <c r="G21" s="5">
        <v>15000</v>
      </c>
      <c r="H21" s="5">
        <f>IF($G21&lt;$F21,$L$1*$F21,0)</f>
        <v>1888.5900000000001</v>
      </c>
      <c r="I21" s="1" t="s">
        <v>43</v>
      </c>
      <c r="J21" s="5">
        <f>Sales_Data[[#This Row],[Sales Amount]]-Sales_Data[[#This Row],[Target]]</f>
        <v>3885.9000000000015</v>
      </c>
    </row>
    <row r="22" spans="1:10" x14ac:dyDescent="0.3">
      <c r="A22" s="20">
        <v>44197</v>
      </c>
      <c r="B22" s="1" t="s">
        <v>47</v>
      </c>
      <c r="C22" s="1" t="s">
        <v>48</v>
      </c>
      <c r="D22" s="1" t="s">
        <v>49</v>
      </c>
      <c r="E22" s="1" t="s">
        <v>26</v>
      </c>
      <c r="F22" s="5">
        <v>24236</v>
      </c>
      <c r="G22" s="5">
        <v>15000</v>
      </c>
      <c r="H22" s="5">
        <f>IF($G22&lt;$F22,$L$1*$F22,0)</f>
        <v>2423.6</v>
      </c>
      <c r="I22" s="1" t="s">
        <v>11</v>
      </c>
      <c r="J22" s="5">
        <f>Sales_Data[[#This Row],[Sales Amount]]-Sales_Data[[#This Row],[Target]]</f>
        <v>9236</v>
      </c>
    </row>
    <row r="23" spans="1:10" x14ac:dyDescent="0.3">
      <c r="A23" s="20">
        <v>44197</v>
      </c>
      <c r="B23" s="1" t="s">
        <v>19</v>
      </c>
      <c r="C23" s="1" t="s">
        <v>20</v>
      </c>
      <c r="D23" s="1" t="s">
        <v>21</v>
      </c>
      <c r="E23" s="1" t="s">
        <v>22</v>
      </c>
      <c r="F23" s="5">
        <v>6945.4</v>
      </c>
      <c r="G23" s="5">
        <v>15000</v>
      </c>
      <c r="H23" s="5">
        <f>IF($G23&lt;$F23,$L$1*$F23,0)</f>
        <v>0</v>
      </c>
      <c r="I23" s="1" t="s">
        <v>43</v>
      </c>
      <c r="J23" s="5">
        <f>Sales_Data[[#This Row],[Sales Amount]]-Sales_Data[[#This Row],[Target]]</f>
        <v>-8054.6</v>
      </c>
    </row>
    <row r="24" spans="1:10" x14ac:dyDescent="0.3">
      <c r="A24" s="20">
        <v>44197</v>
      </c>
      <c r="B24" s="1" t="s">
        <v>19</v>
      </c>
      <c r="C24" s="1" t="s">
        <v>20</v>
      </c>
      <c r="D24" s="1" t="s">
        <v>21</v>
      </c>
      <c r="E24" s="1" t="s">
        <v>22</v>
      </c>
      <c r="F24" s="5">
        <v>7658.2000000000007</v>
      </c>
      <c r="G24" s="5">
        <v>15000</v>
      </c>
      <c r="H24" s="5">
        <f>IF($G24&lt;$F24,$L$1*$F24,0)</f>
        <v>0</v>
      </c>
      <c r="I24" s="1" t="s">
        <v>43</v>
      </c>
      <c r="J24" s="5">
        <f>Sales_Data[[#This Row],[Sales Amount]]-Sales_Data[[#This Row],[Target]]</f>
        <v>-7341.7999999999993</v>
      </c>
    </row>
    <row r="25" spans="1:10" x14ac:dyDescent="0.3">
      <c r="A25" s="20">
        <v>44197</v>
      </c>
      <c r="B25" s="1" t="s">
        <v>44</v>
      </c>
      <c r="C25" s="1" t="s">
        <v>45</v>
      </c>
      <c r="D25" s="1" t="s">
        <v>46</v>
      </c>
      <c r="E25" s="1" t="s">
        <v>22</v>
      </c>
      <c r="F25" s="5">
        <v>7658.5999999999985</v>
      </c>
      <c r="G25" s="5">
        <v>15000</v>
      </c>
      <c r="H25" s="5">
        <f>IF($G25&lt;$F25,$L$1*$F25,0)</f>
        <v>0</v>
      </c>
      <c r="I25" s="1" t="s">
        <v>15</v>
      </c>
      <c r="J25" s="5">
        <f>Sales_Data[[#This Row],[Sales Amount]]-Sales_Data[[#This Row],[Target]]</f>
        <v>-7341.4000000000015</v>
      </c>
    </row>
    <row r="26" spans="1:10" x14ac:dyDescent="0.3">
      <c r="A26" s="20">
        <v>44197</v>
      </c>
      <c r="B26" s="1" t="s">
        <v>53</v>
      </c>
      <c r="C26" s="1" t="s">
        <v>54</v>
      </c>
      <c r="D26" s="1" t="s">
        <v>55</v>
      </c>
      <c r="E26" s="1" t="s">
        <v>22</v>
      </c>
      <c r="F26" s="5">
        <v>9098.6</v>
      </c>
      <c r="G26" s="5">
        <v>15000</v>
      </c>
      <c r="H26" s="5">
        <f>IF($G26&lt;$F26,$L$1*$F26,0)</f>
        <v>0</v>
      </c>
      <c r="I26" s="1" t="s">
        <v>43</v>
      </c>
      <c r="J26" s="5">
        <f>Sales_Data[[#This Row],[Sales Amount]]-Sales_Data[[#This Row],[Target]]</f>
        <v>-5901.4</v>
      </c>
    </row>
    <row r="27" spans="1:10" x14ac:dyDescent="0.3">
      <c r="A27" s="20">
        <v>44197</v>
      </c>
      <c r="B27" s="1" t="s">
        <v>19</v>
      </c>
      <c r="C27" s="1" t="s">
        <v>20</v>
      </c>
      <c r="D27" s="1" t="s">
        <v>21</v>
      </c>
      <c r="E27" s="1" t="s">
        <v>22</v>
      </c>
      <c r="F27" s="5">
        <v>10019.199999999999</v>
      </c>
      <c r="G27" s="5">
        <v>15000</v>
      </c>
      <c r="H27" s="5">
        <f>IF($G27&lt;$F27,$L$1*$F27,0)</f>
        <v>0</v>
      </c>
      <c r="I27" s="1" t="s">
        <v>43</v>
      </c>
      <c r="J27" s="5">
        <f>Sales_Data[[#This Row],[Sales Amount]]-Sales_Data[[#This Row],[Target]]</f>
        <v>-4980.8000000000011</v>
      </c>
    </row>
    <row r="28" spans="1:10" x14ac:dyDescent="0.3">
      <c r="A28" s="20">
        <v>44197</v>
      </c>
      <c r="B28" s="1" t="s">
        <v>44</v>
      </c>
      <c r="C28" s="1" t="s">
        <v>45</v>
      </c>
      <c r="D28" s="1" t="s">
        <v>46</v>
      </c>
      <c r="E28" s="1" t="s">
        <v>22</v>
      </c>
      <c r="F28" s="5">
        <v>10176</v>
      </c>
      <c r="G28" s="5">
        <v>15000</v>
      </c>
      <c r="H28" s="5">
        <f>IF($G28&lt;$F28,$L$1*$F28,0)</f>
        <v>0</v>
      </c>
      <c r="I28" s="1" t="s">
        <v>15</v>
      </c>
      <c r="J28" s="5">
        <f>Sales_Data[[#This Row],[Sales Amount]]-Sales_Data[[#This Row],[Target]]</f>
        <v>-4824</v>
      </c>
    </row>
    <row r="29" spans="1:10" x14ac:dyDescent="0.3">
      <c r="A29" s="20">
        <v>44197</v>
      </c>
      <c r="B29" s="1" t="s">
        <v>53</v>
      </c>
      <c r="C29" s="1" t="s">
        <v>54</v>
      </c>
      <c r="D29" s="1" t="s">
        <v>55</v>
      </c>
      <c r="E29" s="1" t="s">
        <v>22</v>
      </c>
      <c r="F29" s="5">
        <v>16385.600000000002</v>
      </c>
      <c r="G29" s="5">
        <v>15000</v>
      </c>
      <c r="H29" s="5">
        <f>IF($G29&lt;$F29,$L$1*$F29,0)</f>
        <v>1638.5600000000004</v>
      </c>
      <c r="I29" s="1" t="s">
        <v>11</v>
      </c>
      <c r="J29" s="5">
        <f>Sales_Data[[#This Row],[Sales Amount]]-Sales_Data[[#This Row],[Target]]</f>
        <v>1385.6000000000022</v>
      </c>
    </row>
    <row r="30" spans="1:10" x14ac:dyDescent="0.3">
      <c r="A30" s="20">
        <v>44197</v>
      </c>
      <c r="B30" s="1" t="s">
        <v>44</v>
      </c>
      <c r="C30" s="1" t="s">
        <v>45</v>
      </c>
      <c r="D30" s="1" t="s">
        <v>46</v>
      </c>
      <c r="E30" s="1" t="s">
        <v>22</v>
      </c>
      <c r="F30" s="5">
        <v>19108</v>
      </c>
      <c r="G30" s="5">
        <v>15000</v>
      </c>
      <c r="H30" s="5">
        <f>IF($G30&lt;$F30,$L$1*$F30,0)</f>
        <v>1910.8000000000002</v>
      </c>
      <c r="I30" s="1" t="s">
        <v>15</v>
      </c>
      <c r="J30" s="5">
        <f>Sales_Data[[#This Row],[Sales Amount]]-Sales_Data[[#This Row],[Target]]</f>
        <v>4108</v>
      </c>
    </row>
    <row r="31" spans="1:10" x14ac:dyDescent="0.3">
      <c r="A31" s="20">
        <v>44197</v>
      </c>
      <c r="B31" s="1" t="s">
        <v>19</v>
      </c>
      <c r="C31" s="1" t="s">
        <v>20</v>
      </c>
      <c r="D31" s="1" t="s">
        <v>21</v>
      </c>
      <c r="E31" s="1" t="s">
        <v>22</v>
      </c>
      <c r="F31" s="5">
        <v>19456</v>
      </c>
      <c r="G31" s="5">
        <v>15000</v>
      </c>
      <c r="H31" s="5">
        <f>IF($G31&lt;$F31,$L$1*$F31,0)</f>
        <v>1945.6000000000001</v>
      </c>
      <c r="I31" s="1" t="s">
        <v>11</v>
      </c>
      <c r="J31" s="5">
        <f>Sales_Data[[#This Row],[Sales Amount]]-Sales_Data[[#This Row],[Target]]</f>
        <v>4456</v>
      </c>
    </row>
    <row r="32" spans="1:10" x14ac:dyDescent="0.3">
      <c r="A32" s="20">
        <v>44197</v>
      </c>
      <c r="B32" s="1" t="s">
        <v>65</v>
      </c>
      <c r="C32" s="1" t="s">
        <v>66</v>
      </c>
      <c r="D32" s="1" t="s">
        <v>67</v>
      </c>
      <c r="E32" s="1" t="s">
        <v>22</v>
      </c>
      <c r="F32" s="5">
        <v>31127.199999999997</v>
      </c>
      <c r="G32" s="5">
        <v>15000</v>
      </c>
      <c r="H32" s="5">
        <f>IF($G32&lt;$F32,$L$1*$F32,0)</f>
        <v>3112.72</v>
      </c>
      <c r="I32" s="1" t="s">
        <v>43</v>
      </c>
      <c r="J32" s="5">
        <f>Sales_Data[[#This Row],[Sales Amount]]-Sales_Data[[#This Row],[Target]]</f>
        <v>16127.199999999997</v>
      </c>
    </row>
    <row r="33" spans="1:10" x14ac:dyDescent="0.3">
      <c r="A33" s="20">
        <v>44197</v>
      </c>
      <c r="B33" s="1" t="s">
        <v>65</v>
      </c>
      <c r="C33" s="1" t="s">
        <v>66</v>
      </c>
      <c r="D33" s="1" t="s">
        <v>67</v>
      </c>
      <c r="E33" s="1" t="s">
        <v>22</v>
      </c>
      <c r="F33" s="5">
        <v>36372.1</v>
      </c>
      <c r="G33" s="5">
        <v>15000</v>
      </c>
      <c r="H33" s="5">
        <f>IF($G33&lt;$F33,$L$1*$F33,0)</f>
        <v>3637.21</v>
      </c>
      <c r="I33" s="1" t="s">
        <v>11</v>
      </c>
      <c r="J33" s="5">
        <f>Sales_Data[[#This Row],[Sales Amount]]-Sales_Data[[#This Row],[Target]]</f>
        <v>21372.1</v>
      </c>
    </row>
    <row r="34" spans="1:10" x14ac:dyDescent="0.3">
      <c r="A34" s="20">
        <v>44197</v>
      </c>
      <c r="B34" s="1" t="s">
        <v>44</v>
      </c>
      <c r="C34" s="1" t="s">
        <v>45</v>
      </c>
      <c r="D34" s="1" t="s">
        <v>46</v>
      </c>
      <c r="E34" s="1" t="s">
        <v>22</v>
      </c>
      <c r="F34" s="5">
        <v>39186</v>
      </c>
      <c r="G34" s="5">
        <v>15000</v>
      </c>
      <c r="H34" s="5">
        <f>IF($G34&lt;$F34,$L$1*$F34,0)</f>
        <v>3918.6000000000004</v>
      </c>
      <c r="I34" s="1" t="s">
        <v>15</v>
      </c>
      <c r="J34" s="5">
        <f>Sales_Data[[#This Row],[Sales Amount]]-Sales_Data[[#This Row],[Target]]</f>
        <v>24186</v>
      </c>
    </row>
    <row r="35" spans="1:10" x14ac:dyDescent="0.3">
      <c r="A35" s="20">
        <v>44197</v>
      </c>
      <c r="B35" s="1" t="s">
        <v>65</v>
      </c>
      <c r="C35" s="1" t="s">
        <v>66</v>
      </c>
      <c r="D35" s="1" t="s">
        <v>67</v>
      </c>
      <c r="E35" s="1" t="s">
        <v>22</v>
      </c>
      <c r="F35" s="5">
        <v>46715.999999999993</v>
      </c>
      <c r="G35" s="5">
        <v>15000</v>
      </c>
      <c r="H35" s="5">
        <f>IF($G35&lt;$F35,$L$1*$F35,0)</f>
        <v>4671.5999999999995</v>
      </c>
      <c r="I35" s="1" t="s">
        <v>11</v>
      </c>
      <c r="J35" s="5">
        <f>Sales_Data[[#This Row],[Sales Amount]]-Sales_Data[[#This Row],[Target]]</f>
        <v>31715.999999999993</v>
      </c>
    </row>
    <row r="36" spans="1:10" x14ac:dyDescent="0.3">
      <c r="A36" s="20">
        <v>44197</v>
      </c>
      <c r="B36" s="1" t="s">
        <v>20</v>
      </c>
      <c r="C36" s="1"/>
      <c r="D36" s="1"/>
      <c r="E36" s="1" t="s">
        <v>22</v>
      </c>
      <c r="F36" s="5">
        <v>734.32</v>
      </c>
      <c r="G36" s="5">
        <v>15000</v>
      </c>
      <c r="H36" s="5">
        <f>IF($G36&lt;$F36,$L$1*$F36,0)</f>
        <v>0</v>
      </c>
      <c r="I36" s="1" t="s">
        <v>15</v>
      </c>
      <c r="J36" s="5">
        <f>Sales_Data[[#This Row],[Sales Amount]]-Sales_Data[[#This Row],[Target]]</f>
        <v>-14265.68</v>
      </c>
    </row>
    <row r="37" spans="1:10" x14ac:dyDescent="0.3">
      <c r="A37" s="20">
        <v>44197</v>
      </c>
      <c r="B37" s="1" t="s">
        <v>66</v>
      </c>
      <c r="C37" s="1"/>
      <c r="D37" s="1"/>
      <c r="E37" s="1" t="s">
        <v>22</v>
      </c>
      <c r="F37" s="5">
        <v>3637.21</v>
      </c>
      <c r="G37" s="5">
        <v>15000</v>
      </c>
      <c r="H37" s="5">
        <f>IF($G37&lt;$F37,$L$1*$F37,0)</f>
        <v>0</v>
      </c>
      <c r="I37" s="1" t="s">
        <v>11</v>
      </c>
      <c r="J37" s="5">
        <f>Sales_Data[[#This Row],[Sales Amount]]-Sales_Data[[#This Row],[Target]]</f>
        <v>-11362.79</v>
      </c>
    </row>
    <row r="38" spans="1:10" x14ac:dyDescent="0.3">
      <c r="A38" s="20">
        <v>44197</v>
      </c>
      <c r="B38" s="1" t="s">
        <v>45</v>
      </c>
      <c r="C38" s="1"/>
      <c r="D38" s="1"/>
      <c r="E38" s="1" t="s">
        <v>22</v>
      </c>
      <c r="F38" s="5">
        <v>3918.6</v>
      </c>
      <c r="G38" s="5">
        <v>15000</v>
      </c>
      <c r="H38" s="5">
        <f>IF($G38&lt;$F38,$L$1*$F38,0)</f>
        <v>0</v>
      </c>
      <c r="I38" s="1" t="s">
        <v>15</v>
      </c>
      <c r="J38" s="5">
        <f>Sales_Data[[#This Row],[Sales Amount]]-Sales_Data[[#This Row],[Target]]</f>
        <v>-11081.4</v>
      </c>
    </row>
    <row r="39" spans="1:10" x14ac:dyDescent="0.3">
      <c r="A39" s="20">
        <v>44197</v>
      </c>
      <c r="B39" s="1" t="s">
        <v>20</v>
      </c>
      <c r="C39" s="1"/>
      <c r="D39" s="1"/>
      <c r="E39" s="1" t="s">
        <v>22</v>
      </c>
      <c r="F39" s="5">
        <v>694.54</v>
      </c>
      <c r="G39" s="5">
        <v>15000</v>
      </c>
      <c r="H39" s="5">
        <f>IF($G39&lt;$F39,$L$1*$F39,0)</f>
        <v>0</v>
      </c>
      <c r="I39" s="1" t="s">
        <v>43</v>
      </c>
      <c r="J39" s="5">
        <f>Sales_Data[[#This Row],[Sales Amount]]-Sales_Data[[#This Row],[Target]]</f>
        <v>-14305.46</v>
      </c>
    </row>
    <row r="40" spans="1:10" x14ac:dyDescent="0.3">
      <c r="A40" s="20">
        <v>44197</v>
      </c>
      <c r="B40" s="1" t="s">
        <v>66</v>
      </c>
      <c r="C40" s="1"/>
      <c r="D40" s="1"/>
      <c r="E40" s="1" t="s">
        <v>22</v>
      </c>
      <c r="F40" s="5">
        <v>3112.72</v>
      </c>
      <c r="G40" s="5">
        <v>15000</v>
      </c>
      <c r="H40" s="5">
        <f>IF($G40&lt;$F40,$L$1*$F40,0)</f>
        <v>0</v>
      </c>
      <c r="I40" s="1" t="s">
        <v>43</v>
      </c>
      <c r="J40" s="5">
        <f>Sales_Data[[#This Row],[Sales Amount]]-Sales_Data[[#This Row],[Target]]</f>
        <v>-11887.28</v>
      </c>
    </row>
    <row r="41" spans="1:10" x14ac:dyDescent="0.3">
      <c r="A41" s="20">
        <v>44197</v>
      </c>
      <c r="B41" s="1" t="s">
        <v>20</v>
      </c>
      <c r="C41" s="1"/>
      <c r="D41" s="1"/>
      <c r="E41" s="1" t="s">
        <v>22</v>
      </c>
      <c r="F41" s="5">
        <v>1001.92</v>
      </c>
      <c r="G41" s="5">
        <v>15000</v>
      </c>
      <c r="H41" s="5">
        <f>IF($G41&lt;$F41,$L$1*$F41,0)</f>
        <v>0</v>
      </c>
      <c r="I41" s="1" t="s">
        <v>43</v>
      </c>
      <c r="J41" s="5">
        <f>Sales_Data[[#This Row],[Sales Amount]]-Sales_Data[[#This Row],[Target]]</f>
        <v>-13998.08</v>
      </c>
    </row>
    <row r="42" spans="1:10" x14ac:dyDescent="0.3">
      <c r="A42" s="20">
        <v>44197</v>
      </c>
      <c r="B42" s="1" t="s">
        <v>54</v>
      </c>
      <c r="C42" s="1"/>
      <c r="D42" s="1"/>
      <c r="E42" s="1" t="s">
        <v>22</v>
      </c>
      <c r="F42" s="5">
        <v>1638.5600000000002</v>
      </c>
      <c r="G42" s="5">
        <v>15000</v>
      </c>
      <c r="H42" s="5">
        <f>IF($G42&lt;$F42,$L$1*$F42,0)</f>
        <v>0</v>
      </c>
      <c r="I42" s="1" t="s">
        <v>11</v>
      </c>
      <c r="J42" s="5">
        <f>Sales_Data[[#This Row],[Sales Amount]]-Sales_Data[[#This Row],[Target]]</f>
        <v>-13361.44</v>
      </c>
    </row>
    <row r="43" spans="1:10" x14ac:dyDescent="0.3">
      <c r="A43" s="20">
        <v>44197</v>
      </c>
      <c r="B43" s="1" t="s">
        <v>45</v>
      </c>
      <c r="C43" s="1"/>
      <c r="D43" s="1"/>
      <c r="E43" s="1" t="s">
        <v>22</v>
      </c>
      <c r="F43" s="5">
        <v>1910.8</v>
      </c>
      <c r="G43" s="5">
        <v>15000</v>
      </c>
      <c r="H43" s="5">
        <f>IF($G43&lt;$F43,$L$1*$F43,0)</f>
        <v>0</v>
      </c>
      <c r="I43" s="1" t="s">
        <v>15</v>
      </c>
      <c r="J43" s="5">
        <f>Sales_Data[[#This Row],[Sales Amount]]-Sales_Data[[#This Row],[Target]]</f>
        <v>-13089.2</v>
      </c>
    </row>
    <row r="44" spans="1:10" x14ac:dyDescent="0.3">
      <c r="A44" s="20">
        <v>44197</v>
      </c>
      <c r="B44" s="1" t="s">
        <v>20</v>
      </c>
      <c r="C44" s="1"/>
      <c r="D44" s="1"/>
      <c r="E44" s="1" t="s">
        <v>22</v>
      </c>
      <c r="F44" s="5">
        <v>765.82</v>
      </c>
      <c r="G44" s="5">
        <v>15000</v>
      </c>
      <c r="H44" s="5">
        <f>IF($G44&lt;$F44,$L$1*$F44,0)</f>
        <v>0</v>
      </c>
      <c r="I44" s="1" t="s">
        <v>43</v>
      </c>
      <c r="J44" s="5">
        <f>Sales_Data[[#This Row],[Sales Amount]]-Sales_Data[[#This Row],[Target]]</f>
        <v>-14234.18</v>
      </c>
    </row>
    <row r="45" spans="1:10" x14ac:dyDescent="0.3">
      <c r="A45" s="20">
        <v>44197</v>
      </c>
      <c r="B45" s="1" t="s">
        <v>45</v>
      </c>
      <c r="C45" s="1"/>
      <c r="D45" s="1"/>
      <c r="E45" s="1" t="s">
        <v>22</v>
      </c>
      <c r="F45" s="5">
        <v>765.8599999999999</v>
      </c>
      <c r="G45" s="5">
        <v>15000</v>
      </c>
      <c r="H45" s="5">
        <f>IF($G45&lt;$F45,$L$1*$F45,0)</f>
        <v>0</v>
      </c>
      <c r="I45" s="1" t="s">
        <v>15</v>
      </c>
      <c r="J45" s="5">
        <f>Sales_Data[[#This Row],[Sales Amount]]-Sales_Data[[#This Row],[Target]]</f>
        <v>-14234.14</v>
      </c>
    </row>
    <row r="46" spans="1:10" x14ac:dyDescent="0.3">
      <c r="A46" s="20">
        <v>44197</v>
      </c>
      <c r="B46" s="1" t="s">
        <v>66</v>
      </c>
      <c r="C46" s="1"/>
      <c r="D46" s="1"/>
      <c r="E46" s="1" t="s">
        <v>22</v>
      </c>
      <c r="F46" s="5">
        <v>4671.5999999999995</v>
      </c>
      <c r="G46" s="5">
        <v>15000</v>
      </c>
      <c r="H46" s="5">
        <f>IF($G46&lt;$F46,$L$1*$F46,0)</f>
        <v>0</v>
      </c>
      <c r="I46" s="1" t="s">
        <v>11</v>
      </c>
      <c r="J46" s="5">
        <f>Sales_Data[[#This Row],[Sales Amount]]-Sales_Data[[#This Row],[Target]]</f>
        <v>-10328.400000000001</v>
      </c>
    </row>
    <row r="47" spans="1:10" x14ac:dyDescent="0.3">
      <c r="A47" s="20">
        <v>44197</v>
      </c>
      <c r="B47" s="1" t="s">
        <v>20</v>
      </c>
      <c r="C47" s="1"/>
      <c r="D47" s="1"/>
      <c r="E47" s="1" t="s">
        <v>22</v>
      </c>
      <c r="F47" s="5">
        <v>1945.6</v>
      </c>
      <c r="G47" s="5">
        <v>15000</v>
      </c>
      <c r="H47" s="5">
        <f>IF($G47&lt;$F47,$L$1*$F47,0)</f>
        <v>0</v>
      </c>
      <c r="I47" s="1" t="s">
        <v>11</v>
      </c>
      <c r="J47" s="5">
        <f>Sales_Data[[#This Row],[Sales Amount]]-Sales_Data[[#This Row],[Target]]</f>
        <v>-13054.4</v>
      </c>
    </row>
    <row r="48" spans="1:10" x14ac:dyDescent="0.3">
      <c r="A48" s="20">
        <v>44197</v>
      </c>
      <c r="B48" s="1" t="s">
        <v>45</v>
      </c>
      <c r="C48" s="1"/>
      <c r="D48" s="1"/>
      <c r="E48" s="1" t="s">
        <v>22</v>
      </c>
      <c r="F48" s="5">
        <v>1017.6</v>
      </c>
      <c r="G48" s="5">
        <v>15000</v>
      </c>
      <c r="H48" s="5">
        <f>IF($G48&lt;$F48,$L$1*$F48,0)</f>
        <v>0</v>
      </c>
      <c r="I48" s="1" t="s">
        <v>15</v>
      </c>
      <c r="J48" s="5">
        <f>Sales_Data[[#This Row],[Sales Amount]]-Sales_Data[[#This Row],[Target]]</f>
        <v>-13982.4</v>
      </c>
    </row>
    <row r="49" spans="1:10" x14ac:dyDescent="0.3">
      <c r="A49" s="20">
        <v>44197</v>
      </c>
      <c r="B49" s="1" t="s">
        <v>54</v>
      </c>
      <c r="C49" s="1"/>
      <c r="D49" s="1"/>
      <c r="E49" s="1" t="s">
        <v>22</v>
      </c>
      <c r="F49" s="5">
        <v>909.86</v>
      </c>
      <c r="G49" s="5">
        <v>15000</v>
      </c>
      <c r="H49" s="5">
        <f>IF($G49&lt;$F49,$L$1*$F49,0)</f>
        <v>0</v>
      </c>
      <c r="I49" s="1" t="s">
        <v>43</v>
      </c>
      <c r="J49" s="5">
        <f>Sales_Data[[#This Row],[Sales Amount]]-Sales_Data[[#This Row],[Target]]</f>
        <v>-14090.14</v>
      </c>
    </row>
    <row r="50" spans="1:10" x14ac:dyDescent="0.3">
      <c r="A50" s="20">
        <v>44228</v>
      </c>
      <c r="B50" s="1" t="s">
        <v>27</v>
      </c>
      <c r="C50" s="1" t="s">
        <v>28</v>
      </c>
      <c r="D50" s="1" t="s">
        <v>29</v>
      </c>
      <c r="E50" s="1" t="s">
        <v>10</v>
      </c>
      <c r="F50" s="5">
        <v>7717.5</v>
      </c>
      <c r="G50" s="5">
        <v>15000</v>
      </c>
      <c r="H50" s="5">
        <f>IF($G50&lt;$F50,$L$1*$F50,0)</f>
        <v>0</v>
      </c>
      <c r="I50" s="1" t="s">
        <v>43</v>
      </c>
      <c r="J50" s="5">
        <f>Sales_Data[[#This Row],[Sales Amount]]-Sales_Data[[#This Row],[Target]]</f>
        <v>-7282.5</v>
      </c>
    </row>
    <row r="51" spans="1:10" x14ac:dyDescent="0.3">
      <c r="A51" s="20">
        <v>44228</v>
      </c>
      <c r="B51" s="1" t="s">
        <v>27</v>
      </c>
      <c r="C51" s="1" t="s">
        <v>28</v>
      </c>
      <c r="D51" s="1" t="s">
        <v>29</v>
      </c>
      <c r="E51" s="1" t="s">
        <v>10</v>
      </c>
      <c r="F51" s="5">
        <v>11617.6</v>
      </c>
      <c r="G51" s="5">
        <v>15000</v>
      </c>
      <c r="H51" s="5">
        <f>IF($G51&lt;$F51,$L$1*$F51,0)</f>
        <v>0</v>
      </c>
      <c r="I51" s="1" t="s">
        <v>15</v>
      </c>
      <c r="J51" s="5">
        <f>Sales_Data[[#This Row],[Sales Amount]]-Sales_Data[[#This Row],[Target]]</f>
        <v>-3382.3999999999996</v>
      </c>
    </row>
    <row r="52" spans="1:10" x14ac:dyDescent="0.3">
      <c r="A52" s="20">
        <v>44228</v>
      </c>
      <c r="B52" s="1" t="s">
        <v>12</v>
      </c>
      <c r="C52" s="1" t="s">
        <v>13</v>
      </c>
      <c r="D52" s="1" t="s">
        <v>14</v>
      </c>
      <c r="E52" s="1" t="s">
        <v>10</v>
      </c>
      <c r="F52" s="5">
        <v>19431</v>
      </c>
      <c r="G52" s="5">
        <v>15000</v>
      </c>
      <c r="H52" s="5">
        <f>IF($G52&lt;$F52,$L$1*$F52,0)</f>
        <v>1943.1000000000001</v>
      </c>
      <c r="I52" s="1" t="s">
        <v>15</v>
      </c>
      <c r="J52" s="5">
        <f>Sales_Data[[#This Row],[Sales Amount]]-Sales_Data[[#This Row],[Target]]</f>
        <v>4431</v>
      </c>
    </row>
    <row r="53" spans="1:10" x14ac:dyDescent="0.3">
      <c r="A53" s="20">
        <v>44228</v>
      </c>
      <c r="B53" s="1" t="s">
        <v>7</v>
      </c>
      <c r="C53" s="1" t="s">
        <v>8</v>
      </c>
      <c r="D53" s="1" t="s">
        <v>9</v>
      </c>
      <c r="E53" s="1" t="s">
        <v>10</v>
      </c>
      <c r="F53" s="5">
        <v>21169.599999999999</v>
      </c>
      <c r="G53" s="5">
        <v>15000</v>
      </c>
      <c r="H53" s="5">
        <f>IF($G53&lt;$F53,$L$1*$F53,0)</f>
        <v>2116.96</v>
      </c>
      <c r="I53" s="1" t="s">
        <v>15</v>
      </c>
      <c r="J53" s="5">
        <f>Sales_Data[[#This Row],[Sales Amount]]-Sales_Data[[#This Row],[Target]]</f>
        <v>6169.5999999999985</v>
      </c>
    </row>
    <row r="54" spans="1:10" x14ac:dyDescent="0.3">
      <c r="A54" s="20">
        <v>44228</v>
      </c>
      <c r="B54" s="1" t="s">
        <v>16</v>
      </c>
      <c r="C54" s="1" t="s">
        <v>17</v>
      </c>
      <c r="D54" s="1" t="s">
        <v>18</v>
      </c>
      <c r="E54" s="1" t="s">
        <v>10</v>
      </c>
      <c r="F54" s="5">
        <v>29158.400000000001</v>
      </c>
      <c r="G54" s="5">
        <v>15000</v>
      </c>
      <c r="H54" s="5">
        <f>IF($G54&lt;$F54,$L$1*$F54,0)</f>
        <v>2915.84</v>
      </c>
      <c r="I54" s="1" t="s">
        <v>15</v>
      </c>
      <c r="J54" s="5">
        <f>Sales_Data[[#This Row],[Sales Amount]]-Sales_Data[[#This Row],[Target]]</f>
        <v>14158.400000000001</v>
      </c>
    </row>
    <row r="55" spans="1:10" x14ac:dyDescent="0.3">
      <c r="A55" s="20">
        <v>44228</v>
      </c>
      <c r="B55" s="1" t="s">
        <v>12</v>
      </c>
      <c r="C55" s="1" t="s">
        <v>13</v>
      </c>
      <c r="D55" s="1" t="s">
        <v>14</v>
      </c>
      <c r="E55" s="1" t="s">
        <v>10</v>
      </c>
      <c r="F55" s="5">
        <v>30305</v>
      </c>
      <c r="G55" s="5">
        <v>15000</v>
      </c>
      <c r="H55" s="5">
        <f>IF($G55&lt;$F55,$L$1*$F55,0)</f>
        <v>3030.5</v>
      </c>
      <c r="I55" s="1" t="s">
        <v>11</v>
      </c>
      <c r="J55" s="5">
        <f>Sales_Data[[#This Row],[Sales Amount]]-Sales_Data[[#This Row],[Target]]</f>
        <v>15305</v>
      </c>
    </row>
    <row r="56" spans="1:10" x14ac:dyDescent="0.3">
      <c r="A56" s="20">
        <v>44228</v>
      </c>
      <c r="B56" s="1" t="s">
        <v>27</v>
      </c>
      <c r="C56" s="1" t="s">
        <v>28</v>
      </c>
      <c r="D56" s="1" t="s">
        <v>29</v>
      </c>
      <c r="E56" s="1" t="s">
        <v>10</v>
      </c>
      <c r="F56" s="5">
        <v>43184.399999999994</v>
      </c>
      <c r="G56" s="5">
        <v>15000</v>
      </c>
      <c r="H56" s="5">
        <f>IF($G56&lt;$F56,$L$1*$F56,0)</f>
        <v>4318.4399999999996</v>
      </c>
      <c r="I56" s="1" t="s">
        <v>43</v>
      </c>
      <c r="J56" s="5">
        <f>Sales_Data[[#This Row],[Sales Amount]]-Sales_Data[[#This Row],[Target]]</f>
        <v>28184.399999999994</v>
      </c>
    </row>
    <row r="57" spans="1:10" x14ac:dyDescent="0.3">
      <c r="A57" s="20">
        <v>44228</v>
      </c>
      <c r="B57" s="1" t="s">
        <v>59</v>
      </c>
      <c r="C57" s="1" t="s">
        <v>60</v>
      </c>
      <c r="D57" s="1" t="s">
        <v>61</v>
      </c>
      <c r="E57" s="1" t="s">
        <v>33</v>
      </c>
      <c r="F57" s="5">
        <v>13479.400000000001</v>
      </c>
      <c r="G57" s="5">
        <v>15000</v>
      </c>
      <c r="H57" s="5">
        <f>IF($G57&lt;$F57,$L$1*$F57,0)</f>
        <v>0</v>
      </c>
      <c r="I57" s="1" t="s">
        <v>43</v>
      </c>
      <c r="J57" s="5">
        <f>Sales_Data[[#This Row],[Sales Amount]]-Sales_Data[[#This Row],[Target]]</f>
        <v>-1520.5999999999985</v>
      </c>
    </row>
    <row r="58" spans="1:10" x14ac:dyDescent="0.3">
      <c r="A58" s="20">
        <v>44228</v>
      </c>
      <c r="B58" s="1" t="s">
        <v>30</v>
      </c>
      <c r="C58" s="1" t="s">
        <v>31</v>
      </c>
      <c r="D58" s="1" t="s">
        <v>32</v>
      </c>
      <c r="E58" s="1" t="s">
        <v>33</v>
      </c>
      <c r="F58" s="5">
        <v>16604.400000000001</v>
      </c>
      <c r="G58" s="5">
        <v>15000</v>
      </c>
      <c r="H58" s="5">
        <f>IF($G58&lt;$F58,$L$1*$F58,0)</f>
        <v>1660.4400000000003</v>
      </c>
      <c r="I58" s="1" t="s">
        <v>15</v>
      </c>
      <c r="J58" s="5">
        <f>Sales_Data[[#This Row],[Sales Amount]]-Sales_Data[[#This Row],[Target]]</f>
        <v>1604.4000000000015</v>
      </c>
    </row>
    <row r="59" spans="1:10" x14ac:dyDescent="0.3">
      <c r="A59" s="20">
        <v>44228</v>
      </c>
      <c r="B59" s="1" t="s">
        <v>71</v>
      </c>
      <c r="C59" s="1" t="s">
        <v>72</v>
      </c>
      <c r="D59" s="1" t="s">
        <v>73</v>
      </c>
      <c r="E59" s="1" t="s">
        <v>33</v>
      </c>
      <c r="F59" s="5">
        <v>22176</v>
      </c>
      <c r="G59" s="5">
        <v>15000</v>
      </c>
      <c r="H59" s="5">
        <f>IF($G59&lt;$F59,$L$1*$F59,0)</f>
        <v>2217.6</v>
      </c>
      <c r="I59" s="1" t="s">
        <v>15</v>
      </c>
      <c r="J59" s="5">
        <f>Sales_Data[[#This Row],[Sales Amount]]-Sales_Data[[#This Row],[Target]]</f>
        <v>7176</v>
      </c>
    </row>
    <row r="60" spans="1:10" x14ac:dyDescent="0.3">
      <c r="A60" s="20">
        <v>44228</v>
      </c>
      <c r="B60" s="1" t="s">
        <v>59</v>
      </c>
      <c r="C60" s="1" t="s">
        <v>60</v>
      </c>
      <c r="D60" s="1" t="s">
        <v>61</v>
      </c>
      <c r="E60" s="1" t="s">
        <v>33</v>
      </c>
      <c r="F60" s="5">
        <v>24131.000000000004</v>
      </c>
      <c r="G60" s="5">
        <v>15000</v>
      </c>
      <c r="H60" s="5">
        <f>IF($G60&lt;$F60,$L$1*$F60,0)</f>
        <v>2413.1000000000004</v>
      </c>
      <c r="I60" s="1" t="s">
        <v>15</v>
      </c>
      <c r="J60" s="5">
        <f>Sales_Data[[#This Row],[Sales Amount]]-Sales_Data[[#This Row],[Target]]</f>
        <v>9131.0000000000036</v>
      </c>
    </row>
    <row r="61" spans="1:10" x14ac:dyDescent="0.3">
      <c r="A61" s="20">
        <v>44228</v>
      </c>
      <c r="B61" s="1" t="s">
        <v>30</v>
      </c>
      <c r="C61" s="1" t="s">
        <v>31</v>
      </c>
      <c r="D61" s="1" t="s">
        <v>32</v>
      </c>
      <c r="E61" s="1" t="s">
        <v>33</v>
      </c>
      <c r="F61" s="5">
        <v>34353.5</v>
      </c>
      <c r="G61" s="5">
        <v>15000</v>
      </c>
      <c r="H61" s="5">
        <f>IF($G61&lt;$F61,$L$1*$F61,0)</f>
        <v>3435.3500000000004</v>
      </c>
      <c r="I61" s="1" t="s">
        <v>15</v>
      </c>
      <c r="J61" s="5">
        <f>Sales_Data[[#This Row],[Sales Amount]]-Sales_Data[[#This Row],[Target]]</f>
        <v>19353.5</v>
      </c>
    </row>
    <row r="62" spans="1:10" x14ac:dyDescent="0.3">
      <c r="A62" s="20">
        <v>44228</v>
      </c>
      <c r="B62" s="1" t="s">
        <v>34</v>
      </c>
      <c r="C62" s="1" t="s">
        <v>35</v>
      </c>
      <c r="D62" s="1" t="s">
        <v>36</v>
      </c>
      <c r="E62" s="1" t="s">
        <v>26</v>
      </c>
      <c r="F62" s="5">
        <v>3596</v>
      </c>
      <c r="G62" s="5">
        <v>15000</v>
      </c>
      <c r="H62" s="5">
        <f>IF($G62&lt;$F62,$L$1*$F62,0)</f>
        <v>0</v>
      </c>
      <c r="I62" s="1" t="s">
        <v>15</v>
      </c>
      <c r="J62" s="5">
        <f>Sales_Data[[#This Row],[Sales Amount]]-Sales_Data[[#This Row],[Target]]</f>
        <v>-11404</v>
      </c>
    </row>
    <row r="63" spans="1:10" x14ac:dyDescent="0.3">
      <c r="A63" s="20">
        <v>44228</v>
      </c>
      <c r="B63" s="1" t="s">
        <v>56</v>
      </c>
      <c r="C63" s="1" t="s">
        <v>57</v>
      </c>
      <c r="D63" s="1" t="s">
        <v>58</v>
      </c>
      <c r="E63" s="1" t="s">
        <v>26</v>
      </c>
      <c r="F63" s="5">
        <v>6300</v>
      </c>
      <c r="G63" s="5">
        <v>15000</v>
      </c>
      <c r="H63" s="5">
        <f>IF($G63&lt;$F63,$L$1*$F63,0)</f>
        <v>0</v>
      </c>
      <c r="I63" s="1" t="s">
        <v>43</v>
      </c>
      <c r="J63" s="5">
        <f>Sales_Data[[#This Row],[Sales Amount]]-Sales_Data[[#This Row],[Target]]</f>
        <v>-8700</v>
      </c>
    </row>
    <row r="64" spans="1:10" x14ac:dyDescent="0.3">
      <c r="A64" s="20">
        <v>44228</v>
      </c>
      <c r="B64" s="1" t="s">
        <v>34</v>
      </c>
      <c r="C64" s="1" t="s">
        <v>35</v>
      </c>
      <c r="D64" s="1" t="s">
        <v>36</v>
      </c>
      <c r="E64" s="1" t="s">
        <v>26</v>
      </c>
      <c r="F64" s="5">
        <v>6804</v>
      </c>
      <c r="G64" s="5">
        <v>15000</v>
      </c>
      <c r="H64" s="5">
        <f>IF($G64&lt;$F64,$L$1*$F64,0)</f>
        <v>0</v>
      </c>
      <c r="I64" s="1" t="s">
        <v>11</v>
      </c>
      <c r="J64" s="5">
        <f>Sales_Data[[#This Row],[Sales Amount]]-Sales_Data[[#This Row],[Target]]</f>
        <v>-8196</v>
      </c>
    </row>
    <row r="65" spans="1:10" x14ac:dyDescent="0.3">
      <c r="A65" s="20">
        <v>44228</v>
      </c>
      <c r="B65" s="1" t="s">
        <v>50</v>
      </c>
      <c r="C65" s="1" t="s">
        <v>51</v>
      </c>
      <c r="D65" s="1" t="s">
        <v>52</v>
      </c>
      <c r="E65" s="1" t="s">
        <v>26</v>
      </c>
      <c r="F65" s="5">
        <v>8524.4000000000015</v>
      </c>
      <c r="G65" s="5">
        <v>15000</v>
      </c>
      <c r="H65" s="5">
        <f>IF($G65&lt;$F65,$L$1*$F65,0)</f>
        <v>0</v>
      </c>
      <c r="I65" s="1" t="s">
        <v>43</v>
      </c>
      <c r="J65" s="5">
        <f>Sales_Data[[#This Row],[Sales Amount]]-Sales_Data[[#This Row],[Target]]</f>
        <v>-6475.5999999999985</v>
      </c>
    </row>
    <row r="66" spans="1:10" x14ac:dyDescent="0.3">
      <c r="A66" s="20">
        <v>44228</v>
      </c>
      <c r="B66" s="1" t="s">
        <v>34</v>
      </c>
      <c r="C66" s="1" t="s">
        <v>35</v>
      </c>
      <c r="D66" s="1" t="s">
        <v>36</v>
      </c>
      <c r="E66" s="1" t="s">
        <v>26</v>
      </c>
      <c r="F66" s="5">
        <v>8772</v>
      </c>
      <c r="G66" s="5">
        <v>15000</v>
      </c>
      <c r="H66" s="5">
        <f>IF($G66&lt;$F66,$L$1*$F66,0)</f>
        <v>0</v>
      </c>
      <c r="I66" s="1" t="s">
        <v>43</v>
      </c>
      <c r="J66" s="5">
        <f>Sales_Data[[#This Row],[Sales Amount]]-Sales_Data[[#This Row],[Target]]</f>
        <v>-6228</v>
      </c>
    </row>
    <row r="67" spans="1:10" x14ac:dyDescent="0.3">
      <c r="A67" s="20">
        <v>44228</v>
      </c>
      <c r="B67" s="1" t="s">
        <v>34</v>
      </c>
      <c r="C67" s="1" t="s">
        <v>35</v>
      </c>
      <c r="D67" s="1" t="s">
        <v>36</v>
      </c>
      <c r="E67" s="1" t="s">
        <v>26</v>
      </c>
      <c r="F67" s="5">
        <v>17328.300000000003</v>
      </c>
      <c r="G67" s="5">
        <v>15000</v>
      </c>
      <c r="H67" s="5">
        <f>IF($G67&lt;$F67,$L$1*$F67,0)</f>
        <v>1732.8300000000004</v>
      </c>
      <c r="I67" s="1" t="s">
        <v>43</v>
      </c>
      <c r="J67" s="5">
        <f>Sales_Data[[#This Row],[Sales Amount]]-Sales_Data[[#This Row],[Target]]</f>
        <v>2328.3000000000029</v>
      </c>
    </row>
    <row r="68" spans="1:10" x14ac:dyDescent="0.3">
      <c r="A68" s="20">
        <v>44228</v>
      </c>
      <c r="B68" s="1" t="s">
        <v>56</v>
      </c>
      <c r="C68" s="1" t="s">
        <v>57</v>
      </c>
      <c r="D68" s="1" t="s">
        <v>58</v>
      </c>
      <c r="E68" s="1" t="s">
        <v>26</v>
      </c>
      <c r="F68" s="5">
        <v>21438.899999999998</v>
      </c>
      <c r="G68" s="5">
        <v>15000</v>
      </c>
      <c r="H68" s="5">
        <f>IF($G68&lt;$F68,$L$1*$F68,0)</f>
        <v>2143.89</v>
      </c>
      <c r="I68" s="1" t="s">
        <v>11</v>
      </c>
      <c r="J68" s="5">
        <f>Sales_Data[[#This Row],[Sales Amount]]-Sales_Data[[#This Row],[Target]]</f>
        <v>6438.8999999999978</v>
      </c>
    </row>
    <row r="69" spans="1:10" x14ac:dyDescent="0.3">
      <c r="A69" s="20">
        <v>44228</v>
      </c>
      <c r="B69" s="1" t="s">
        <v>50</v>
      </c>
      <c r="C69" s="1" t="s">
        <v>51</v>
      </c>
      <c r="D69" s="1" t="s">
        <v>52</v>
      </c>
      <c r="E69" s="1" t="s">
        <v>26</v>
      </c>
      <c r="F69" s="5">
        <v>26556.799999999999</v>
      </c>
      <c r="G69" s="5">
        <v>15000</v>
      </c>
      <c r="H69" s="5">
        <f>IF($G69&lt;$F69,$L$1*$F69,0)</f>
        <v>2655.6800000000003</v>
      </c>
      <c r="I69" s="1" t="s">
        <v>15</v>
      </c>
      <c r="J69" s="5">
        <f>Sales_Data[[#This Row],[Sales Amount]]-Sales_Data[[#This Row],[Target]]</f>
        <v>11556.8</v>
      </c>
    </row>
    <row r="70" spans="1:10" x14ac:dyDescent="0.3">
      <c r="A70" s="20">
        <v>44228</v>
      </c>
      <c r="B70" s="1" t="s">
        <v>50</v>
      </c>
      <c r="C70" s="1" t="s">
        <v>51</v>
      </c>
      <c r="D70" s="1" t="s">
        <v>52</v>
      </c>
      <c r="E70" s="1" t="s">
        <v>26</v>
      </c>
      <c r="F70" s="5">
        <v>33132.600000000006</v>
      </c>
      <c r="G70" s="5">
        <v>15000</v>
      </c>
      <c r="H70" s="5">
        <f>IF($G70&lt;$F70,$L$1*$F70,0)</f>
        <v>3313.2600000000007</v>
      </c>
      <c r="I70" s="1" t="s">
        <v>43</v>
      </c>
      <c r="J70" s="5">
        <f>Sales_Data[[#This Row],[Sales Amount]]-Sales_Data[[#This Row],[Target]]</f>
        <v>18132.600000000006</v>
      </c>
    </row>
    <row r="71" spans="1:10" x14ac:dyDescent="0.3">
      <c r="A71" s="20">
        <v>44228</v>
      </c>
      <c r="B71" s="1" t="s">
        <v>19</v>
      </c>
      <c r="C71" s="1" t="s">
        <v>20</v>
      </c>
      <c r="D71" s="1" t="s">
        <v>21</v>
      </c>
      <c r="E71" s="1" t="s">
        <v>22</v>
      </c>
      <c r="F71" s="5">
        <v>4531</v>
      </c>
      <c r="G71" s="5">
        <v>15000</v>
      </c>
      <c r="H71" s="5">
        <f>IF($G71&lt;$F71,$L$1*$F71,0)</f>
        <v>0</v>
      </c>
      <c r="I71" s="1" t="s">
        <v>43</v>
      </c>
      <c r="J71" s="5">
        <f>Sales_Data[[#This Row],[Sales Amount]]-Sales_Data[[#This Row],[Target]]</f>
        <v>-10469</v>
      </c>
    </row>
    <row r="72" spans="1:10" x14ac:dyDescent="0.3">
      <c r="A72" s="20">
        <v>44228</v>
      </c>
      <c r="B72" s="1" t="s">
        <v>37</v>
      </c>
      <c r="C72" s="1" t="s">
        <v>38</v>
      </c>
      <c r="D72" s="1" t="s">
        <v>39</v>
      </c>
      <c r="E72" s="1" t="s">
        <v>22</v>
      </c>
      <c r="F72" s="5">
        <v>6751.7999999999993</v>
      </c>
      <c r="G72" s="5">
        <v>15000</v>
      </c>
      <c r="H72" s="5">
        <f>IF($G72&lt;$F72,$L$1*$F72,0)</f>
        <v>0</v>
      </c>
      <c r="I72" s="1" t="s">
        <v>15</v>
      </c>
      <c r="J72" s="5">
        <f>Sales_Data[[#This Row],[Sales Amount]]-Sales_Data[[#This Row],[Target]]</f>
        <v>-8248.2000000000007</v>
      </c>
    </row>
    <row r="73" spans="1:10" x14ac:dyDescent="0.3">
      <c r="A73" s="20">
        <v>44228</v>
      </c>
      <c r="B73" s="1" t="s">
        <v>19</v>
      </c>
      <c r="C73" s="1" t="s">
        <v>20</v>
      </c>
      <c r="D73" s="1" t="s">
        <v>21</v>
      </c>
      <c r="E73" s="1" t="s">
        <v>22</v>
      </c>
      <c r="F73" s="5">
        <v>7343.2000000000007</v>
      </c>
      <c r="G73" s="5">
        <v>15000</v>
      </c>
      <c r="H73" s="5">
        <f>IF($G73&lt;$F73,$L$1*$F73,0)</f>
        <v>0</v>
      </c>
      <c r="I73" s="1" t="s">
        <v>15</v>
      </c>
      <c r="J73" s="5">
        <f>Sales_Data[[#This Row],[Sales Amount]]-Sales_Data[[#This Row],[Target]]</f>
        <v>-7656.7999999999993</v>
      </c>
    </row>
    <row r="74" spans="1:10" x14ac:dyDescent="0.3">
      <c r="A74" s="20">
        <v>44228</v>
      </c>
      <c r="B74" s="1" t="s">
        <v>19</v>
      </c>
      <c r="C74" s="1" t="s">
        <v>20</v>
      </c>
      <c r="D74" s="1" t="s">
        <v>21</v>
      </c>
      <c r="E74" s="1" t="s">
        <v>22</v>
      </c>
      <c r="F74" s="5">
        <v>7356.5999999999995</v>
      </c>
      <c r="G74" s="5">
        <v>15000</v>
      </c>
      <c r="H74" s="5">
        <f>IF($G74&lt;$F74,$L$1*$F74,0)</f>
        <v>0</v>
      </c>
      <c r="I74" s="1" t="s">
        <v>11</v>
      </c>
      <c r="J74" s="5">
        <f>Sales_Data[[#This Row],[Sales Amount]]-Sales_Data[[#This Row],[Target]]</f>
        <v>-7643.4000000000005</v>
      </c>
    </row>
    <row r="75" spans="1:10" x14ac:dyDescent="0.3">
      <c r="A75" s="20">
        <v>44228</v>
      </c>
      <c r="B75" s="1" t="s">
        <v>37</v>
      </c>
      <c r="C75" s="1" t="s">
        <v>38</v>
      </c>
      <c r="D75" s="1" t="s">
        <v>39</v>
      </c>
      <c r="E75" s="1" t="s">
        <v>22</v>
      </c>
      <c r="F75" s="5">
        <v>17748</v>
      </c>
      <c r="G75" s="5">
        <v>15000</v>
      </c>
      <c r="H75" s="5">
        <f>IF($G75&lt;$F75,$L$1*$F75,0)</f>
        <v>1774.8000000000002</v>
      </c>
      <c r="I75" s="1" t="s">
        <v>11</v>
      </c>
      <c r="J75" s="5">
        <f>Sales_Data[[#This Row],[Sales Amount]]-Sales_Data[[#This Row],[Target]]</f>
        <v>2748</v>
      </c>
    </row>
    <row r="76" spans="1:10" x14ac:dyDescent="0.3">
      <c r="A76" s="20">
        <v>44228</v>
      </c>
      <c r="B76" s="1" t="s">
        <v>19</v>
      </c>
      <c r="C76" s="1" t="s">
        <v>20</v>
      </c>
      <c r="D76" s="1" t="s">
        <v>21</v>
      </c>
      <c r="E76" s="1" t="s">
        <v>22</v>
      </c>
      <c r="F76" s="5">
        <v>28395.5</v>
      </c>
      <c r="G76" s="5">
        <v>15000</v>
      </c>
      <c r="H76" s="5">
        <f>IF($G76&lt;$F76,$L$1*$F76,0)</f>
        <v>2839.55</v>
      </c>
      <c r="I76" s="1" t="s">
        <v>43</v>
      </c>
      <c r="J76" s="5">
        <f>Sales_Data[[#This Row],[Sales Amount]]-Sales_Data[[#This Row],[Target]]</f>
        <v>13395.5</v>
      </c>
    </row>
    <row r="77" spans="1:10" x14ac:dyDescent="0.3">
      <c r="A77" s="20">
        <v>44228</v>
      </c>
      <c r="B77" s="1" t="s">
        <v>44</v>
      </c>
      <c r="C77" s="1" t="s">
        <v>45</v>
      </c>
      <c r="D77" s="1" t="s">
        <v>46</v>
      </c>
      <c r="E77" s="1" t="s">
        <v>22</v>
      </c>
      <c r="F77" s="5">
        <v>41429.5</v>
      </c>
      <c r="G77" s="5">
        <v>15000</v>
      </c>
      <c r="H77" s="5">
        <f>IF($G77&lt;$F77,$L$1*$F77,0)</f>
        <v>4142.95</v>
      </c>
      <c r="I77" s="1" t="s">
        <v>15</v>
      </c>
      <c r="J77" s="5">
        <f>Sales_Data[[#This Row],[Sales Amount]]-Sales_Data[[#This Row],[Target]]</f>
        <v>26429.5</v>
      </c>
    </row>
    <row r="78" spans="1:10" x14ac:dyDescent="0.3">
      <c r="A78" s="20">
        <v>44228</v>
      </c>
      <c r="B78" s="1" t="s">
        <v>20</v>
      </c>
      <c r="C78" s="1"/>
      <c r="D78" s="1"/>
      <c r="E78" s="1" t="s">
        <v>22</v>
      </c>
      <c r="F78" s="5">
        <v>2839.55</v>
      </c>
      <c r="G78" s="5">
        <v>15000</v>
      </c>
      <c r="H78" s="5">
        <f>IF($G78&lt;$F78,$L$1*$F78,0)</f>
        <v>0</v>
      </c>
      <c r="I78" s="1" t="s">
        <v>43</v>
      </c>
      <c r="J78" s="5">
        <f>Sales_Data[[#This Row],[Sales Amount]]-Sales_Data[[#This Row],[Target]]</f>
        <v>-12160.45</v>
      </c>
    </row>
    <row r="79" spans="1:10" x14ac:dyDescent="0.3">
      <c r="A79" s="20">
        <v>44228</v>
      </c>
      <c r="B79" s="1" t="s">
        <v>20</v>
      </c>
      <c r="C79" s="1"/>
      <c r="D79" s="1"/>
      <c r="E79" s="1" t="s">
        <v>22</v>
      </c>
      <c r="F79" s="5">
        <v>453.09999999999997</v>
      </c>
      <c r="G79" s="5">
        <v>15000</v>
      </c>
      <c r="H79" s="5">
        <f>IF($G79&lt;$F79,$L$1*$F79,0)</f>
        <v>0</v>
      </c>
      <c r="I79" s="1" t="s">
        <v>43</v>
      </c>
      <c r="J79" s="5">
        <f>Sales_Data[[#This Row],[Sales Amount]]-Sales_Data[[#This Row],[Target]]</f>
        <v>-14546.9</v>
      </c>
    </row>
    <row r="80" spans="1:10" x14ac:dyDescent="0.3">
      <c r="A80" s="20">
        <v>44228</v>
      </c>
      <c r="B80" s="1" t="s">
        <v>38</v>
      </c>
      <c r="C80" s="1"/>
      <c r="D80" s="1"/>
      <c r="E80" s="1" t="s">
        <v>22</v>
      </c>
      <c r="F80" s="5">
        <v>1774.8</v>
      </c>
      <c r="G80" s="5">
        <v>15000</v>
      </c>
      <c r="H80" s="5">
        <f>IF($G80&lt;$F80,$L$1*$F80,0)</f>
        <v>0</v>
      </c>
      <c r="I80" s="1" t="s">
        <v>11</v>
      </c>
      <c r="J80" s="5">
        <f>Sales_Data[[#This Row],[Sales Amount]]-Sales_Data[[#This Row],[Target]]</f>
        <v>-13225.2</v>
      </c>
    </row>
    <row r="81" spans="1:10" x14ac:dyDescent="0.3">
      <c r="A81" s="20">
        <v>44228</v>
      </c>
      <c r="B81" s="1" t="s">
        <v>20</v>
      </c>
      <c r="C81" s="1"/>
      <c r="D81" s="1"/>
      <c r="E81" s="1" t="s">
        <v>22</v>
      </c>
      <c r="F81" s="5">
        <v>735.66</v>
      </c>
      <c r="G81" s="5">
        <v>15000</v>
      </c>
      <c r="H81" s="5">
        <f>IF($G81&lt;$F81,$L$1*$F81,0)</f>
        <v>0</v>
      </c>
      <c r="I81" s="1" t="s">
        <v>11</v>
      </c>
      <c r="J81" s="5">
        <f>Sales_Data[[#This Row],[Sales Amount]]-Sales_Data[[#This Row],[Target]]</f>
        <v>-14264.34</v>
      </c>
    </row>
    <row r="82" spans="1:10" x14ac:dyDescent="0.3">
      <c r="A82" s="20">
        <v>44228</v>
      </c>
      <c r="B82" s="1" t="s">
        <v>38</v>
      </c>
      <c r="C82" s="1"/>
      <c r="D82" s="1"/>
      <c r="E82" s="1" t="s">
        <v>22</v>
      </c>
      <c r="F82" s="5">
        <v>675.18</v>
      </c>
      <c r="G82" s="5">
        <v>15000</v>
      </c>
      <c r="H82" s="5">
        <f>IF($G82&lt;$F82,$L$1*$F82,0)</f>
        <v>0</v>
      </c>
      <c r="I82" s="1" t="s">
        <v>15</v>
      </c>
      <c r="J82" s="5">
        <f>Sales_Data[[#This Row],[Sales Amount]]-Sales_Data[[#This Row],[Target]]</f>
        <v>-14324.82</v>
      </c>
    </row>
    <row r="83" spans="1:10" x14ac:dyDescent="0.3">
      <c r="A83" s="20">
        <v>44228</v>
      </c>
      <c r="B83" s="1" t="s">
        <v>45</v>
      </c>
      <c r="C83" s="1"/>
      <c r="D83" s="1"/>
      <c r="E83" s="1" t="s">
        <v>22</v>
      </c>
      <c r="F83" s="5">
        <v>4142.95</v>
      </c>
      <c r="G83" s="5">
        <v>15000</v>
      </c>
      <c r="H83" s="5">
        <f>IF($G83&lt;$F83,$L$1*$F83,0)</f>
        <v>0</v>
      </c>
      <c r="I83" s="1" t="s">
        <v>15</v>
      </c>
      <c r="J83" s="5">
        <f>Sales_Data[[#This Row],[Sales Amount]]-Sales_Data[[#This Row],[Target]]</f>
        <v>-10857.05</v>
      </c>
    </row>
    <row r="84" spans="1:10" x14ac:dyDescent="0.3">
      <c r="A84" s="20">
        <v>44256</v>
      </c>
      <c r="B84" s="1" t="s">
        <v>12</v>
      </c>
      <c r="C84" s="1" t="s">
        <v>13</v>
      </c>
      <c r="D84" s="1" t="s">
        <v>14</v>
      </c>
      <c r="E84" s="1" t="s">
        <v>10</v>
      </c>
      <c r="F84" s="5">
        <v>2311.5</v>
      </c>
      <c r="G84" s="5">
        <v>15000</v>
      </c>
      <c r="H84" s="5">
        <f>IF($G84&lt;$F84,$L$1*$F84,0)</f>
        <v>0</v>
      </c>
      <c r="I84" s="1" t="s">
        <v>15</v>
      </c>
      <c r="J84" s="5">
        <f>Sales_Data[[#This Row],[Sales Amount]]-Sales_Data[[#This Row],[Target]]</f>
        <v>-12688.5</v>
      </c>
    </row>
    <row r="85" spans="1:10" x14ac:dyDescent="0.3">
      <c r="A85" s="20">
        <v>44256</v>
      </c>
      <c r="B85" s="1" t="s">
        <v>27</v>
      </c>
      <c r="C85" s="1" t="s">
        <v>28</v>
      </c>
      <c r="D85" s="1" t="s">
        <v>29</v>
      </c>
      <c r="E85" s="1" t="s">
        <v>10</v>
      </c>
      <c r="F85" s="5">
        <v>3013.5</v>
      </c>
      <c r="G85" s="5">
        <v>15000</v>
      </c>
      <c r="H85" s="5">
        <f>IF($G85&lt;$F85,$L$1*$F85,0)</f>
        <v>0</v>
      </c>
      <c r="I85" s="1" t="s">
        <v>15</v>
      </c>
      <c r="J85" s="5">
        <f>Sales_Data[[#This Row],[Sales Amount]]-Sales_Data[[#This Row],[Target]]</f>
        <v>-11986.5</v>
      </c>
    </row>
    <row r="86" spans="1:10" x14ac:dyDescent="0.3">
      <c r="A86" s="20">
        <v>44256</v>
      </c>
      <c r="B86" s="1" t="s">
        <v>27</v>
      </c>
      <c r="C86" s="1" t="s">
        <v>28</v>
      </c>
      <c r="D86" s="1" t="s">
        <v>29</v>
      </c>
      <c r="E86" s="1" t="s">
        <v>10</v>
      </c>
      <c r="F86" s="5">
        <v>5287.5</v>
      </c>
      <c r="G86" s="5">
        <v>15000</v>
      </c>
      <c r="H86" s="5">
        <f>IF($G86&lt;$F86,$L$1*$F86,0)</f>
        <v>0</v>
      </c>
      <c r="I86" s="1" t="s">
        <v>15</v>
      </c>
      <c r="J86" s="5">
        <f>Sales_Data[[#This Row],[Sales Amount]]-Sales_Data[[#This Row],[Target]]</f>
        <v>-9712.5</v>
      </c>
    </row>
    <row r="87" spans="1:10" x14ac:dyDescent="0.3">
      <c r="A87" s="20">
        <v>44256</v>
      </c>
      <c r="B87" s="1" t="s">
        <v>16</v>
      </c>
      <c r="C87" s="1" t="s">
        <v>17</v>
      </c>
      <c r="D87" s="1" t="s">
        <v>18</v>
      </c>
      <c r="E87" s="1" t="s">
        <v>10</v>
      </c>
      <c r="F87" s="5">
        <v>13797</v>
      </c>
      <c r="G87" s="5">
        <v>15000</v>
      </c>
      <c r="H87" s="5">
        <f>IF($G87&lt;$F87,$L$1*$F87,0)</f>
        <v>0</v>
      </c>
      <c r="I87" s="1" t="s">
        <v>11</v>
      </c>
      <c r="J87" s="5">
        <f>Sales_Data[[#This Row],[Sales Amount]]-Sales_Data[[#This Row],[Target]]</f>
        <v>-1203</v>
      </c>
    </row>
    <row r="88" spans="1:10" x14ac:dyDescent="0.3">
      <c r="A88" s="20">
        <v>44256</v>
      </c>
      <c r="B88" s="1" t="s">
        <v>68</v>
      </c>
      <c r="C88" s="1" t="s">
        <v>69</v>
      </c>
      <c r="D88" s="1" t="s">
        <v>70</v>
      </c>
      <c r="E88" s="1" t="s">
        <v>10</v>
      </c>
      <c r="F88" s="5">
        <v>14063</v>
      </c>
      <c r="G88" s="5">
        <v>15000</v>
      </c>
      <c r="H88" s="5">
        <f>IF($G88&lt;$F88,$L$1*$F88,0)</f>
        <v>0</v>
      </c>
      <c r="I88" s="1" t="s">
        <v>15</v>
      </c>
      <c r="J88" s="5">
        <f>Sales_Data[[#This Row],[Sales Amount]]-Sales_Data[[#This Row],[Target]]</f>
        <v>-937</v>
      </c>
    </row>
    <row r="89" spans="1:10" x14ac:dyDescent="0.3">
      <c r="A89" s="20">
        <v>44256</v>
      </c>
      <c r="B89" s="1" t="s">
        <v>16</v>
      </c>
      <c r="C89" s="1" t="s">
        <v>17</v>
      </c>
      <c r="D89" s="1" t="s">
        <v>18</v>
      </c>
      <c r="E89" s="1" t="s">
        <v>10</v>
      </c>
      <c r="F89" s="5">
        <v>14608.300000000001</v>
      </c>
      <c r="G89" s="5">
        <v>15000</v>
      </c>
      <c r="H89" s="5">
        <f>IF($G89&lt;$F89,$L$1*$F89,0)</f>
        <v>0</v>
      </c>
      <c r="I89" s="1" t="s">
        <v>11</v>
      </c>
      <c r="J89" s="5">
        <f>Sales_Data[[#This Row],[Sales Amount]]-Sales_Data[[#This Row],[Target]]</f>
        <v>-391.69999999999891</v>
      </c>
    </row>
    <row r="90" spans="1:10" x14ac:dyDescent="0.3">
      <c r="A90" s="20">
        <v>44256</v>
      </c>
      <c r="B90" s="1" t="s">
        <v>27</v>
      </c>
      <c r="C90" s="1" t="s">
        <v>28</v>
      </c>
      <c r="D90" s="1" t="s">
        <v>29</v>
      </c>
      <c r="E90" s="1" t="s">
        <v>10</v>
      </c>
      <c r="F90" s="5">
        <v>16063.199999999999</v>
      </c>
      <c r="G90" s="5">
        <v>15000</v>
      </c>
      <c r="H90" s="5">
        <f>IF($G90&lt;$F90,$L$1*$F90,0)</f>
        <v>1606.32</v>
      </c>
      <c r="I90" s="1" t="s">
        <v>15</v>
      </c>
      <c r="J90" s="5">
        <f>Sales_Data[[#This Row],[Sales Amount]]-Sales_Data[[#This Row],[Target]]</f>
        <v>1063.1999999999989</v>
      </c>
    </row>
    <row r="91" spans="1:10" x14ac:dyDescent="0.3">
      <c r="A91" s="20">
        <v>44256</v>
      </c>
      <c r="B91" s="1" t="s">
        <v>12</v>
      </c>
      <c r="C91" s="1" t="s">
        <v>13</v>
      </c>
      <c r="D91" s="1" t="s">
        <v>14</v>
      </c>
      <c r="E91" s="1" t="s">
        <v>10</v>
      </c>
      <c r="F91" s="5">
        <v>16836</v>
      </c>
      <c r="G91" s="5">
        <v>15000</v>
      </c>
      <c r="H91" s="5">
        <f>IF($G91&lt;$F91,$L$1*$F91,0)</f>
        <v>1683.6000000000001</v>
      </c>
      <c r="I91" s="1" t="s">
        <v>11</v>
      </c>
      <c r="J91" s="5">
        <f>Sales_Data[[#This Row],[Sales Amount]]-Sales_Data[[#This Row],[Target]]</f>
        <v>1836</v>
      </c>
    </row>
    <row r="92" spans="1:10" x14ac:dyDescent="0.3">
      <c r="A92" s="20">
        <v>44256</v>
      </c>
      <c r="B92" s="1" t="s">
        <v>27</v>
      </c>
      <c r="C92" s="1" t="s">
        <v>28</v>
      </c>
      <c r="D92" s="1" t="s">
        <v>29</v>
      </c>
      <c r="E92" s="1" t="s">
        <v>10</v>
      </c>
      <c r="F92" s="5">
        <v>19594</v>
      </c>
      <c r="G92" s="5">
        <v>15000</v>
      </c>
      <c r="H92" s="5">
        <f>IF($G92&lt;$F92,$L$1*$F92,0)</f>
        <v>1959.4</v>
      </c>
      <c r="I92" s="1" t="s">
        <v>43</v>
      </c>
      <c r="J92" s="5">
        <f>Sales_Data[[#This Row],[Sales Amount]]-Sales_Data[[#This Row],[Target]]</f>
        <v>4594</v>
      </c>
    </row>
    <row r="93" spans="1:10" x14ac:dyDescent="0.3">
      <c r="A93" s="20">
        <v>44256</v>
      </c>
      <c r="B93" s="1" t="s">
        <v>12</v>
      </c>
      <c r="C93" s="1" t="s">
        <v>13</v>
      </c>
      <c r="D93" s="1" t="s">
        <v>14</v>
      </c>
      <c r="E93" s="1" t="s">
        <v>10</v>
      </c>
      <c r="F93" s="5">
        <v>21654.400000000001</v>
      </c>
      <c r="G93" s="5">
        <v>15000</v>
      </c>
      <c r="H93" s="5">
        <f>IF($G93&lt;$F93,$L$1*$F93,0)</f>
        <v>2165.44</v>
      </c>
      <c r="I93" s="1" t="s">
        <v>15</v>
      </c>
      <c r="J93" s="5">
        <f>Sales_Data[[#This Row],[Sales Amount]]-Sales_Data[[#This Row],[Target]]</f>
        <v>6654.4000000000015</v>
      </c>
    </row>
    <row r="94" spans="1:10" x14ac:dyDescent="0.3">
      <c r="A94" s="20">
        <v>44256</v>
      </c>
      <c r="B94" s="1" t="s">
        <v>68</v>
      </c>
      <c r="C94" s="1" t="s">
        <v>69</v>
      </c>
      <c r="D94" s="1" t="s">
        <v>70</v>
      </c>
      <c r="E94" s="1" t="s">
        <v>10</v>
      </c>
      <c r="F94" s="5">
        <v>27930</v>
      </c>
      <c r="G94" s="5">
        <v>15000</v>
      </c>
      <c r="H94" s="5">
        <f>IF($G94&lt;$F94,$L$1*$F94,0)</f>
        <v>2793</v>
      </c>
      <c r="I94" s="1" t="s">
        <v>11</v>
      </c>
      <c r="J94" s="5">
        <f>Sales_Data[[#This Row],[Sales Amount]]-Sales_Data[[#This Row],[Target]]</f>
        <v>12930</v>
      </c>
    </row>
    <row r="95" spans="1:10" x14ac:dyDescent="0.3">
      <c r="A95" s="20">
        <v>44256</v>
      </c>
      <c r="B95" s="1" t="s">
        <v>7</v>
      </c>
      <c r="C95" s="1" t="s">
        <v>8</v>
      </c>
      <c r="D95" s="1" t="s">
        <v>9</v>
      </c>
      <c r="E95" s="1" t="s">
        <v>10</v>
      </c>
      <c r="F95" s="5">
        <v>39065.899999999994</v>
      </c>
      <c r="G95" s="5">
        <v>15000</v>
      </c>
      <c r="H95" s="5">
        <f>IF($G95&lt;$F95,$L$1*$F95,0)</f>
        <v>3906.5899999999997</v>
      </c>
      <c r="I95" s="1" t="s">
        <v>15</v>
      </c>
      <c r="J95" s="5">
        <f>Sales_Data[[#This Row],[Sales Amount]]-Sales_Data[[#This Row],[Target]]</f>
        <v>24065.899999999994</v>
      </c>
    </row>
    <row r="96" spans="1:10" x14ac:dyDescent="0.3">
      <c r="A96" s="20">
        <v>44256</v>
      </c>
      <c r="B96" s="1" t="s">
        <v>27</v>
      </c>
      <c r="C96" s="1" t="s">
        <v>28</v>
      </c>
      <c r="D96" s="1" t="s">
        <v>29</v>
      </c>
      <c r="E96" s="1" t="s">
        <v>10</v>
      </c>
      <c r="F96" s="5">
        <v>44422</v>
      </c>
      <c r="G96" s="5">
        <v>15000</v>
      </c>
      <c r="H96" s="5">
        <f>IF($G96&lt;$F96,$L$1*$F96,0)</f>
        <v>4442.2</v>
      </c>
      <c r="I96" s="1" t="s">
        <v>43</v>
      </c>
      <c r="J96" s="5">
        <f>Sales_Data[[#This Row],[Sales Amount]]-Sales_Data[[#This Row],[Target]]</f>
        <v>29422</v>
      </c>
    </row>
    <row r="97" spans="1:10" x14ac:dyDescent="0.3">
      <c r="A97" s="20">
        <v>44256</v>
      </c>
      <c r="B97" s="1" t="s">
        <v>62</v>
      </c>
      <c r="C97" s="1" t="s">
        <v>63</v>
      </c>
      <c r="D97" s="1" t="s">
        <v>64</v>
      </c>
      <c r="E97" s="1" t="s">
        <v>33</v>
      </c>
      <c r="F97" s="5">
        <v>7416.9</v>
      </c>
      <c r="G97" s="5">
        <v>15000</v>
      </c>
      <c r="H97" s="5">
        <f>IF($G97&lt;$F97,$L$1*$F97,0)</f>
        <v>0</v>
      </c>
      <c r="I97" s="1" t="s">
        <v>43</v>
      </c>
      <c r="J97" s="5">
        <f>Sales_Data[[#This Row],[Sales Amount]]-Sales_Data[[#This Row],[Target]]</f>
        <v>-7583.1</v>
      </c>
    </row>
    <row r="98" spans="1:10" x14ac:dyDescent="0.3">
      <c r="A98" s="20">
        <v>44256</v>
      </c>
      <c r="B98" s="1" t="s">
        <v>40</v>
      </c>
      <c r="C98" s="1" t="s">
        <v>41</v>
      </c>
      <c r="D98" s="1" t="s">
        <v>42</v>
      </c>
      <c r="E98" s="1" t="s">
        <v>33</v>
      </c>
      <c r="F98" s="5">
        <v>8284.5</v>
      </c>
      <c r="G98" s="5">
        <v>15000</v>
      </c>
      <c r="H98" s="5">
        <f>IF($G98&lt;$F98,$L$1*$F98,0)</f>
        <v>0</v>
      </c>
      <c r="I98" s="1" t="s">
        <v>15</v>
      </c>
      <c r="J98" s="5">
        <f>Sales_Data[[#This Row],[Sales Amount]]-Sales_Data[[#This Row],[Target]]</f>
        <v>-6715.5</v>
      </c>
    </row>
    <row r="99" spans="1:10" x14ac:dyDescent="0.3">
      <c r="A99" s="20">
        <v>44256</v>
      </c>
      <c r="B99" s="1" t="s">
        <v>30</v>
      </c>
      <c r="C99" s="1" t="s">
        <v>31</v>
      </c>
      <c r="D99" s="1" t="s">
        <v>32</v>
      </c>
      <c r="E99" s="1" t="s">
        <v>33</v>
      </c>
      <c r="F99" s="5">
        <v>10758.7</v>
      </c>
      <c r="G99" s="5">
        <v>15000</v>
      </c>
      <c r="H99" s="5">
        <f>IF($G99&lt;$F99,$L$1*$F99,0)</f>
        <v>0</v>
      </c>
      <c r="I99" s="1" t="s">
        <v>15</v>
      </c>
      <c r="J99" s="5">
        <f>Sales_Data[[#This Row],[Sales Amount]]-Sales_Data[[#This Row],[Target]]</f>
        <v>-4241.2999999999993</v>
      </c>
    </row>
    <row r="100" spans="1:10" x14ac:dyDescent="0.3">
      <c r="A100" s="20">
        <v>44256</v>
      </c>
      <c r="B100" s="1" t="s">
        <v>59</v>
      </c>
      <c r="C100" s="1" t="s">
        <v>60</v>
      </c>
      <c r="D100" s="1" t="s">
        <v>61</v>
      </c>
      <c r="E100" s="1" t="s">
        <v>33</v>
      </c>
      <c r="F100" s="5">
        <v>12124.2</v>
      </c>
      <c r="G100" s="5">
        <v>15000</v>
      </c>
      <c r="H100" s="5">
        <f>IF($G100&lt;$F100,$L$1*$F100,0)</f>
        <v>0</v>
      </c>
      <c r="I100" s="1" t="s">
        <v>43</v>
      </c>
      <c r="J100" s="5">
        <f>Sales_Data[[#This Row],[Sales Amount]]-Sales_Data[[#This Row],[Target]]</f>
        <v>-2875.7999999999993</v>
      </c>
    </row>
    <row r="101" spans="1:10" x14ac:dyDescent="0.3">
      <c r="A101" s="20">
        <v>44256</v>
      </c>
      <c r="B101" s="1" t="s">
        <v>62</v>
      </c>
      <c r="C101" s="1" t="s">
        <v>63</v>
      </c>
      <c r="D101" s="1" t="s">
        <v>64</v>
      </c>
      <c r="E101" s="1" t="s">
        <v>33</v>
      </c>
      <c r="F101" s="5">
        <v>14391.999999999998</v>
      </c>
      <c r="G101" s="5">
        <v>15000</v>
      </c>
      <c r="H101" s="5">
        <f>IF($G101&lt;$F101,$L$1*$F101,0)</f>
        <v>0</v>
      </c>
      <c r="I101" s="1" t="s">
        <v>11</v>
      </c>
      <c r="J101" s="5">
        <f>Sales_Data[[#This Row],[Sales Amount]]-Sales_Data[[#This Row],[Target]]</f>
        <v>-608.00000000000182</v>
      </c>
    </row>
    <row r="102" spans="1:10" x14ac:dyDescent="0.3">
      <c r="A102" s="20">
        <v>44256</v>
      </c>
      <c r="B102" s="1" t="s">
        <v>40</v>
      </c>
      <c r="C102" s="1" t="s">
        <v>41</v>
      </c>
      <c r="D102" s="1" t="s">
        <v>42</v>
      </c>
      <c r="E102" s="1" t="s">
        <v>33</v>
      </c>
      <c r="F102" s="5">
        <v>15246</v>
      </c>
      <c r="G102" s="5">
        <v>15000</v>
      </c>
      <c r="H102" s="5">
        <f>IF($G102&lt;$F102,$L$1*$F102,0)</f>
        <v>1524.6000000000001</v>
      </c>
      <c r="I102" s="1" t="s">
        <v>11</v>
      </c>
      <c r="J102" s="5">
        <f>Sales_Data[[#This Row],[Sales Amount]]-Sales_Data[[#This Row],[Target]]</f>
        <v>246</v>
      </c>
    </row>
    <row r="103" spans="1:10" x14ac:dyDescent="0.3">
      <c r="A103" s="20">
        <v>44256</v>
      </c>
      <c r="B103" s="1" t="s">
        <v>62</v>
      </c>
      <c r="C103" s="1" t="s">
        <v>63</v>
      </c>
      <c r="D103" s="1" t="s">
        <v>64</v>
      </c>
      <c r="E103" s="1" t="s">
        <v>33</v>
      </c>
      <c r="F103" s="5">
        <v>17335.2</v>
      </c>
      <c r="G103" s="5">
        <v>15000</v>
      </c>
      <c r="H103" s="5">
        <f>IF($G103&lt;$F103,$L$1*$F103,0)</f>
        <v>1733.5200000000002</v>
      </c>
      <c r="I103" s="1" t="s">
        <v>43</v>
      </c>
      <c r="J103" s="5">
        <f>Sales_Data[[#This Row],[Sales Amount]]-Sales_Data[[#This Row],[Target]]</f>
        <v>2335.2000000000007</v>
      </c>
    </row>
    <row r="104" spans="1:10" x14ac:dyDescent="0.3">
      <c r="A104" s="20">
        <v>44256</v>
      </c>
      <c r="B104" s="1" t="s">
        <v>40</v>
      </c>
      <c r="C104" s="1" t="s">
        <v>41</v>
      </c>
      <c r="D104" s="1" t="s">
        <v>42</v>
      </c>
      <c r="E104" s="1" t="s">
        <v>33</v>
      </c>
      <c r="F104" s="5">
        <v>40831</v>
      </c>
      <c r="G104" s="5">
        <v>15000</v>
      </c>
      <c r="H104" s="5">
        <f>IF($G104&lt;$F104,$L$1*$F104,0)</f>
        <v>4083.1000000000004</v>
      </c>
      <c r="I104" s="1" t="s">
        <v>11</v>
      </c>
      <c r="J104" s="5">
        <f>Sales_Data[[#This Row],[Sales Amount]]-Sales_Data[[#This Row],[Target]]</f>
        <v>25831</v>
      </c>
    </row>
    <row r="105" spans="1:10" x14ac:dyDescent="0.3">
      <c r="A105" s="20">
        <v>44256</v>
      </c>
      <c r="B105" s="1" t="s">
        <v>34</v>
      </c>
      <c r="C105" s="1" t="s">
        <v>35</v>
      </c>
      <c r="D105" s="1" t="s">
        <v>36</v>
      </c>
      <c r="E105" s="1" t="s">
        <v>26</v>
      </c>
      <c r="F105" s="5">
        <v>6544.8</v>
      </c>
      <c r="G105" s="5">
        <v>15000</v>
      </c>
      <c r="H105" s="5">
        <f>IF($G105&lt;$F105,$L$1*$F105,0)</f>
        <v>0</v>
      </c>
      <c r="I105" s="1" t="s">
        <v>11</v>
      </c>
      <c r="J105" s="5">
        <f>Sales_Data[[#This Row],[Sales Amount]]-Sales_Data[[#This Row],[Target]]</f>
        <v>-8455.2000000000007</v>
      </c>
    </row>
    <row r="106" spans="1:10" x14ac:dyDescent="0.3">
      <c r="A106" s="20">
        <v>44256</v>
      </c>
      <c r="B106" s="1" t="s">
        <v>50</v>
      </c>
      <c r="C106" s="1" t="s">
        <v>51</v>
      </c>
      <c r="D106" s="1" t="s">
        <v>52</v>
      </c>
      <c r="E106" s="1" t="s">
        <v>26</v>
      </c>
      <c r="F106" s="5">
        <v>11166.300000000001</v>
      </c>
      <c r="G106" s="5">
        <v>15000</v>
      </c>
      <c r="H106" s="5">
        <f>IF($G106&lt;$F106,$L$1*$F106,0)</f>
        <v>0</v>
      </c>
      <c r="I106" s="1" t="s">
        <v>15</v>
      </c>
      <c r="J106" s="5">
        <f>Sales_Data[[#This Row],[Sales Amount]]-Sales_Data[[#This Row],[Target]]</f>
        <v>-3833.6999999999989</v>
      </c>
    </row>
    <row r="107" spans="1:10" x14ac:dyDescent="0.3">
      <c r="A107" s="20">
        <v>44256</v>
      </c>
      <c r="B107" s="1" t="s">
        <v>34</v>
      </c>
      <c r="C107" s="1" t="s">
        <v>35</v>
      </c>
      <c r="D107" s="1" t="s">
        <v>36</v>
      </c>
      <c r="E107" s="1" t="s">
        <v>26</v>
      </c>
      <c r="F107" s="5">
        <v>11403</v>
      </c>
      <c r="G107" s="5">
        <v>15000</v>
      </c>
      <c r="H107" s="5">
        <f>IF($G107&lt;$F107,$L$1*$F107,0)</f>
        <v>0</v>
      </c>
      <c r="I107" s="1" t="s">
        <v>15</v>
      </c>
      <c r="J107" s="5">
        <f>Sales_Data[[#This Row],[Sales Amount]]-Sales_Data[[#This Row],[Target]]</f>
        <v>-3597</v>
      </c>
    </row>
    <row r="108" spans="1:10" x14ac:dyDescent="0.3">
      <c r="A108" s="20">
        <v>44256</v>
      </c>
      <c r="B108" s="1" t="s">
        <v>34</v>
      </c>
      <c r="C108" s="1" t="s">
        <v>35</v>
      </c>
      <c r="D108" s="1" t="s">
        <v>36</v>
      </c>
      <c r="E108" s="1" t="s">
        <v>26</v>
      </c>
      <c r="F108" s="5">
        <v>11554.400000000001</v>
      </c>
      <c r="G108" s="5">
        <v>15000</v>
      </c>
      <c r="H108" s="5">
        <f>IF($G108&lt;$F108,$L$1*$F108,0)</f>
        <v>0</v>
      </c>
      <c r="I108" s="1" t="s">
        <v>15</v>
      </c>
      <c r="J108" s="5">
        <f>Sales_Data[[#This Row],[Sales Amount]]-Sales_Data[[#This Row],[Target]]</f>
        <v>-3445.5999999999985</v>
      </c>
    </row>
    <row r="109" spans="1:10" x14ac:dyDescent="0.3">
      <c r="A109" s="20">
        <v>44256</v>
      </c>
      <c r="B109" s="1" t="s">
        <v>23</v>
      </c>
      <c r="C109" s="1" t="s">
        <v>24</v>
      </c>
      <c r="D109" s="1" t="s">
        <v>25</v>
      </c>
      <c r="E109" s="1" t="s">
        <v>26</v>
      </c>
      <c r="F109" s="5">
        <v>12143.999999999998</v>
      </c>
      <c r="G109" s="5">
        <v>15000</v>
      </c>
      <c r="H109" s="5">
        <f>IF($G109&lt;$F109,$L$1*$F109,0)</f>
        <v>0</v>
      </c>
      <c r="I109" s="1" t="s">
        <v>15</v>
      </c>
      <c r="J109" s="5">
        <f>Sales_Data[[#This Row],[Sales Amount]]-Sales_Data[[#This Row],[Target]]</f>
        <v>-2856.0000000000018</v>
      </c>
    </row>
    <row r="110" spans="1:10" x14ac:dyDescent="0.3">
      <c r="A110" s="20">
        <v>44256</v>
      </c>
      <c r="B110" s="1" t="s">
        <v>23</v>
      </c>
      <c r="C110" s="1" t="s">
        <v>24</v>
      </c>
      <c r="D110" s="1" t="s">
        <v>25</v>
      </c>
      <c r="E110" s="1" t="s">
        <v>26</v>
      </c>
      <c r="F110" s="5">
        <v>13244.7</v>
      </c>
      <c r="G110" s="5">
        <v>15000</v>
      </c>
      <c r="H110" s="5">
        <f>IF($G110&lt;$F110,$L$1*$F110,0)</f>
        <v>0</v>
      </c>
      <c r="I110" s="1" t="s">
        <v>11</v>
      </c>
      <c r="J110" s="5">
        <f>Sales_Data[[#This Row],[Sales Amount]]-Sales_Data[[#This Row],[Target]]</f>
        <v>-1755.2999999999993</v>
      </c>
    </row>
    <row r="111" spans="1:10" x14ac:dyDescent="0.3">
      <c r="A111" s="20">
        <v>44256</v>
      </c>
      <c r="B111" s="1" t="s">
        <v>47</v>
      </c>
      <c r="C111" s="1" t="s">
        <v>48</v>
      </c>
      <c r="D111" s="1" t="s">
        <v>49</v>
      </c>
      <c r="E111" s="1" t="s">
        <v>26</v>
      </c>
      <c r="F111" s="5">
        <v>23014.400000000001</v>
      </c>
      <c r="G111" s="5">
        <v>15000</v>
      </c>
      <c r="H111" s="5">
        <f>IF($G111&lt;$F111,$L$1*$F111,0)</f>
        <v>2301.44</v>
      </c>
      <c r="I111" s="1" t="s">
        <v>11</v>
      </c>
      <c r="J111" s="5">
        <f>Sales_Data[[#This Row],[Sales Amount]]-Sales_Data[[#This Row],[Target]]</f>
        <v>8014.4000000000015</v>
      </c>
    </row>
    <row r="112" spans="1:10" x14ac:dyDescent="0.3">
      <c r="A112" s="20">
        <v>44256</v>
      </c>
      <c r="B112" s="1" t="s">
        <v>23</v>
      </c>
      <c r="C112" s="1" t="s">
        <v>24</v>
      </c>
      <c r="D112" s="1" t="s">
        <v>25</v>
      </c>
      <c r="E112" s="1" t="s">
        <v>26</v>
      </c>
      <c r="F112" s="5">
        <v>26200</v>
      </c>
      <c r="G112" s="5">
        <v>15000</v>
      </c>
      <c r="H112" s="5">
        <f>IF($G112&lt;$F112,$L$1*$F112,0)</f>
        <v>2620</v>
      </c>
      <c r="I112" s="1" t="s">
        <v>15</v>
      </c>
      <c r="J112" s="5">
        <f>Sales_Data[[#This Row],[Sales Amount]]-Sales_Data[[#This Row],[Target]]</f>
        <v>11200</v>
      </c>
    </row>
    <row r="113" spans="1:10" x14ac:dyDescent="0.3">
      <c r="A113" s="20">
        <v>44256</v>
      </c>
      <c r="B113" s="1" t="s">
        <v>50</v>
      </c>
      <c r="C113" s="1" t="s">
        <v>51</v>
      </c>
      <c r="D113" s="1" t="s">
        <v>52</v>
      </c>
      <c r="E113" s="1" t="s">
        <v>26</v>
      </c>
      <c r="F113" s="5">
        <v>28286.399999999998</v>
      </c>
      <c r="G113" s="5">
        <v>15000</v>
      </c>
      <c r="H113" s="5">
        <f>IF($G113&lt;$F113,$L$1*$F113,0)</f>
        <v>2828.64</v>
      </c>
      <c r="I113" s="1" t="s">
        <v>11</v>
      </c>
      <c r="J113" s="5">
        <f>Sales_Data[[#This Row],[Sales Amount]]-Sales_Data[[#This Row],[Target]]</f>
        <v>13286.399999999998</v>
      </c>
    </row>
    <row r="114" spans="1:10" x14ac:dyDescent="0.3">
      <c r="A114" s="20">
        <v>44256</v>
      </c>
      <c r="B114" s="1" t="s">
        <v>23</v>
      </c>
      <c r="C114" s="1" t="s">
        <v>24</v>
      </c>
      <c r="D114" s="1" t="s">
        <v>25</v>
      </c>
      <c r="E114" s="1" t="s">
        <v>26</v>
      </c>
      <c r="F114" s="5">
        <v>35715.4</v>
      </c>
      <c r="G114" s="5">
        <v>15000</v>
      </c>
      <c r="H114" s="5">
        <f>IF($G114&lt;$F114,$L$1*$F114,0)</f>
        <v>3571.5400000000004</v>
      </c>
      <c r="I114" s="1" t="s">
        <v>15</v>
      </c>
      <c r="J114" s="5">
        <f>Sales_Data[[#This Row],[Sales Amount]]-Sales_Data[[#This Row],[Target]]</f>
        <v>20715.400000000001</v>
      </c>
    </row>
    <row r="115" spans="1:10" x14ac:dyDescent="0.3">
      <c r="A115" s="20">
        <v>44256</v>
      </c>
      <c r="B115" s="1" t="s">
        <v>65</v>
      </c>
      <c r="C115" s="1" t="s">
        <v>66</v>
      </c>
      <c r="D115" s="1" t="s">
        <v>67</v>
      </c>
      <c r="E115" s="1" t="s">
        <v>22</v>
      </c>
      <c r="F115" s="5">
        <v>6708.9</v>
      </c>
      <c r="G115" s="5">
        <v>15000</v>
      </c>
      <c r="H115" s="5">
        <f>IF($G115&lt;$F115,$L$1*$F115,0)</f>
        <v>0</v>
      </c>
      <c r="I115" s="1" t="s">
        <v>43</v>
      </c>
      <c r="J115" s="5">
        <f>Sales_Data[[#This Row],[Sales Amount]]-Sales_Data[[#This Row],[Target]]</f>
        <v>-8291.1</v>
      </c>
    </row>
    <row r="116" spans="1:10" x14ac:dyDescent="0.3">
      <c r="A116" s="20">
        <v>44256</v>
      </c>
      <c r="B116" s="1" t="s">
        <v>53</v>
      </c>
      <c r="C116" s="1" t="s">
        <v>54</v>
      </c>
      <c r="D116" s="1" t="s">
        <v>55</v>
      </c>
      <c r="E116" s="1" t="s">
        <v>22</v>
      </c>
      <c r="F116" s="5">
        <v>7982.7</v>
      </c>
      <c r="G116" s="5">
        <v>15000</v>
      </c>
      <c r="H116" s="5">
        <f>IF($G116&lt;$F116,$L$1*$F116,0)</f>
        <v>0</v>
      </c>
      <c r="I116" s="1" t="s">
        <v>43</v>
      </c>
      <c r="J116" s="5">
        <f>Sales_Data[[#This Row],[Sales Amount]]-Sales_Data[[#This Row],[Target]]</f>
        <v>-7017.3</v>
      </c>
    </row>
    <row r="117" spans="1:10" x14ac:dyDescent="0.3">
      <c r="A117" s="20">
        <v>44256</v>
      </c>
      <c r="B117" s="1" t="s">
        <v>44</v>
      </c>
      <c r="C117" s="1" t="s">
        <v>45</v>
      </c>
      <c r="D117" s="1" t="s">
        <v>46</v>
      </c>
      <c r="E117" s="1" t="s">
        <v>22</v>
      </c>
      <c r="F117" s="5">
        <v>8694</v>
      </c>
      <c r="G117" s="5">
        <v>15000</v>
      </c>
      <c r="H117" s="5">
        <f>IF($G117&lt;$F117,$L$1*$F117,0)</f>
        <v>0</v>
      </c>
      <c r="I117" s="1" t="s">
        <v>11</v>
      </c>
      <c r="J117" s="5">
        <f>Sales_Data[[#This Row],[Sales Amount]]-Sales_Data[[#This Row],[Target]]</f>
        <v>-6306</v>
      </c>
    </row>
    <row r="118" spans="1:10" x14ac:dyDescent="0.3">
      <c r="A118" s="20">
        <v>44256</v>
      </c>
      <c r="B118" s="1" t="s">
        <v>44</v>
      </c>
      <c r="C118" s="1" t="s">
        <v>45</v>
      </c>
      <c r="D118" s="1" t="s">
        <v>46</v>
      </c>
      <c r="E118" s="1" t="s">
        <v>22</v>
      </c>
      <c r="F118" s="5">
        <v>9116</v>
      </c>
      <c r="G118" s="5">
        <v>15000</v>
      </c>
      <c r="H118" s="5">
        <f>IF($G118&lt;$F118,$L$1*$F118,0)</f>
        <v>0</v>
      </c>
      <c r="I118" s="1" t="s">
        <v>11</v>
      </c>
      <c r="J118" s="5">
        <f>Sales_Data[[#This Row],[Sales Amount]]-Sales_Data[[#This Row],[Target]]</f>
        <v>-5884</v>
      </c>
    </row>
    <row r="119" spans="1:10" x14ac:dyDescent="0.3">
      <c r="A119" s="20">
        <v>44256</v>
      </c>
      <c r="B119" s="1" t="s">
        <v>53</v>
      </c>
      <c r="C119" s="1" t="s">
        <v>54</v>
      </c>
      <c r="D119" s="1" t="s">
        <v>55</v>
      </c>
      <c r="E119" s="1" t="s">
        <v>22</v>
      </c>
      <c r="F119" s="5">
        <v>10110.299999999999</v>
      </c>
      <c r="G119" s="5">
        <v>15000</v>
      </c>
      <c r="H119" s="5">
        <f>IF($G119&lt;$F119,$L$1*$F119,0)</f>
        <v>0</v>
      </c>
      <c r="I119" s="1" t="s">
        <v>11</v>
      </c>
      <c r="J119" s="5">
        <f>Sales_Data[[#This Row],[Sales Amount]]-Sales_Data[[#This Row],[Target]]</f>
        <v>-4889.7000000000007</v>
      </c>
    </row>
    <row r="120" spans="1:10" x14ac:dyDescent="0.3">
      <c r="A120" s="20">
        <v>44256</v>
      </c>
      <c r="B120" s="1" t="s">
        <v>19</v>
      </c>
      <c r="C120" s="1" t="s">
        <v>20</v>
      </c>
      <c r="D120" s="1" t="s">
        <v>21</v>
      </c>
      <c r="E120" s="1" t="s">
        <v>22</v>
      </c>
      <c r="F120" s="5">
        <v>10451.199999999999</v>
      </c>
      <c r="G120" s="5">
        <v>15000</v>
      </c>
      <c r="H120" s="5">
        <f>IF($G120&lt;$F120,$L$1*$F120,0)</f>
        <v>0</v>
      </c>
      <c r="I120" s="1" t="s">
        <v>11</v>
      </c>
      <c r="J120" s="5">
        <f>Sales_Data[[#This Row],[Sales Amount]]-Sales_Data[[#This Row],[Target]]</f>
        <v>-4548.8000000000011</v>
      </c>
    </row>
    <row r="121" spans="1:10" x14ac:dyDescent="0.3">
      <c r="A121" s="20">
        <v>44256</v>
      </c>
      <c r="B121" s="1" t="s">
        <v>19</v>
      </c>
      <c r="C121" s="1" t="s">
        <v>20</v>
      </c>
      <c r="D121" s="1" t="s">
        <v>21</v>
      </c>
      <c r="E121" s="1" t="s">
        <v>22</v>
      </c>
      <c r="F121" s="5">
        <v>11580.4</v>
      </c>
      <c r="G121" s="5">
        <v>15000</v>
      </c>
      <c r="H121" s="5">
        <f>IF($G121&lt;$F121,$L$1*$F121,0)</f>
        <v>0</v>
      </c>
      <c r="I121" s="1" t="s">
        <v>15</v>
      </c>
      <c r="J121" s="5">
        <f>Sales_Data[[#This Row],[Sales Amount]]-Sales_Data[[#This Row],[Target]]</f>
        <v>-3419.6000000000004</v>
      </c>
    </row>
    <row r="122" spans="1:10" x14ac:dyDescent="0.3">
      <c r="A122" s="20">
        <v>44256</v>
      </c>
      <c r="B122" s="1" t="s">
        <v>44</v>
      </c>
      <c r="C122" s="1" t="s">
        <v>45</v>
      </c>
      <c r="D122" s="1" t="s">
        <v>46</v>
      </c>
      <c r="E122" s="1" t="s">
        <v>22</v>
      </c>
      <c r="F122" s="5">
        <v>14329.5</v>
      </c>
      <c r="G122" s="5">
        <v>15000</v>
      </c>
      <c r="H122" s="5">
        <f>IF($G122&lt;$F122,$L$1*$F122,0)</f>
        <v>0</v>
      </c>
      <c r="I122" s="1" t="s">
        <v>11</v>
      </c>
      <c r="J122" s="5">
        <f>Sales_Data[[#This Row],[Sales Amount]]-Sales_Data[[#This Row],[Target]]</f>
        <v>-670.5</v>
      </c>
    </row>
    <row r="123" spans="1:10" x14ac:dyDescent="0.3">
      <c r="A123" s="20">
        <v>44256</v>
      </c>
      <c r="B123" s="1" t="s">
        <v>44</v>
      </c>
      <c r="C123" s="1" t="s">
        <v>45</v>
      </c>
      <c r="D123" s="1" t="s">
        <v>46</v>
      </c>
      <c r="E123" s="1" t="s">
        <v>22</v>
      </c>
      <c r="F123" s="5">
        <v>20128</v>
      </c>
      <c r="G123" s="5">
        <v>15000</v>
      </c>
      <c r="H123" s="5">
        <f>IF($G123&lt;$F123,$L$1*$F123,0)</f>
        <v>2012.8000000000002</v>
      </c>
      <c r="I123" s="1" t="s">
        <v>43</v>
      </c>
      <c r="J123" s="5">
        <f>Sales_Data[[#This Row],[Sales Amount]]-Sales_Data[[#This Row],[Target]]</f>
        <v>5128</v>
      </c>
    </row>
    <row r="124" spans="1:10" x14ac:dyDescent="0.3">
      <c r="A124" s="20">
        <v>44256</v>
      </c>
      <c r="B124" s="1" t="s">
        <v>65</v>
      </c>
      <c r="C124" s="1" t="s">
        <v>66</v>
      </c>
      <c r="D124" s="1" t="s">
        <v>67</v>
      </c>
      <c r="E124" s="1" t="s">
        <v>22</v>
      </c>
      <c r="F124" s="5">
        <v>21167.999999999996</v>
      </c>
      <c r="G124" s="5">
        <v>15000</v>
      </c>
      <c r="H124" s="5">
        <f>IF($G124&lt;$F124,$L$1*$F124,0)</f>
        <v>2116.7999999999997</v>
      </c>
      <c r="I124" s="1" t="s">
        <v>11</v>
      </c>
      <c r="J124" s="5">
        <f>Sales_Data[[#This Row],[Sales Amount]]-Sales_Data[[#This Row],[Target]]</f>
        <v>6167.9999999999964</v>
      </c>
    </row>
    <row r="125" spans="1:10" x14ac:dyDescent="0.3">
      <c r="A125" s="20">
        <v>44256</v>
      </c>
      <c r="B125" s="1" t="s">
        <v>37</v>
      </c>
      <c r="C125" s="1" t="s">
        <v>38</v>
      </c>
      <c r="D125" s="1" t="s">
        <v>39</v>
      </c>
      <c r="E125" s="1" t="s">
        <v>22</v>
      </c>
      <c r="F125" s="5">
        <v>25102.399999999998</v>
      </c>
      <c r="G125" s="5">
        <v>15000</v>
      </c>
      <c r="H125" s="5">
        <f>IF($G125&lt;$F125,$L$1*$F125,0)</f>
        <v>2510.2399999999998</v>
      </c>
      <c r="I125" s="1" t="s">
        <v>15</v>
      </c>
      <c r="J125" s="5">
        <f>Sales_Data[[#This Row],[Sales Amount]]-Sales_Data[[#This Row],[Target]]</f>
        <v>10102.399999999998</v>
      </c>
    </row>
    <row r="126" spans="1:10" x14ac:dyDescent="0.3">
      <c r="A126" s="20">
        <v>44256</v>
      </c>
      <c r="B126" s="1" t="s">
        <v>37</v>
      </c>
      <c r="C126" s="1" t="s">
        <v>38</v>
      </c>
      <c r="D126" s="1" t="s">
        <v>39</v>
      </c>
      <c r="E126" s="1" t="s">
        <v>22</v>
      </c>
      <c r="F126" s="5">
        <v>27670.9</v>
      </c>
      <c r="G126" s="5">
        <v>15000</v>
      </c>
      <c r="H126" s="5">
        <f>IF($G126&lt;$F126,$L$1*$F126,0)</f>
        <v>2767.09</v>
      </c>
      <c r="I126" s="1" t="s">
        <v>43</v>
      </c>
      <c r="J126" s="5">
        <f>Sales_Data[[#This Row],[Sales Amount]]-Sales_Data[[#This Row],[Target]]</f>
        <v>12670.900000000001</v>
      </c>
    </row>
    <row r="127" spans="1:10" x14ac:dyDescent="0.3">
      <c r="A127" s="20">
        <v>44256</v>
      </c>
      <c r="B127" s="1" t="s">
        <v>37</v>
      </c>
      <c r="C127" s="1" t="s">
        <v>38</v>
      </c>
      <c r="D127" s="1" t="s">
        <v>39</v>
      </c>
      <c r="E127" s="1" t="s">
        <v>22</v>
      </c>
      <c r="F127" s="5">
        <v>27956.799999999999</v>
      </c>
      <c r="G127" s="5">
        <v>15000</v>
      </c>
      <c r="H127" s="5">
        <f>IF($G127&lt;$F127,$L$1*$F127,0)</f>
        <v>2795.6800000000003</v>
      </c>
      <c r="I127" s="1" t="s">
        <v>15</v>
      </c>
      <c r="J127" s="5">
        <f>Sales_Data[[#This Row],[Sales Amount]]-Sales_Data[[#This Row],[Target]]</f>
        <v>12956.8</v>
      </c>
    </row>
    <row r="128" spans="1:10" x14ac:dyDescent="0.3">
      <c r="A128" s="20">
        <v>44256</v>
      </c>
      <c r="B128" s="1" t="s">
        <v>44</v>
      </c>
      <c r="C128" s="1" t="s">
        <v>45</v>
      </c>
      <c r="D128" s="1" t="s">
        <v>46</v>
      </c>
      <c r="E128" s="1" t="s">
        <v>22</v>
      </c>
      <c r="F128" s="5">
        <v>31407</v>
      </c>
      <c r="G128" s="5">
        <v>15000</v>
      </c>
      <c r="H128" s="5">
        <f>IF($G128&lt;$F128,$L$1*$F128,0)</f>
        <v>3140.7000000000003</v>
      </c>
      <c r="I128" s="1" t="s">
        <v>15</v>
      </c>
      <c r="J128" s="5">
        <f>Sales_Data[[#This Row],[Sales Amount]]-Sales_Data[[#This Row],[Target]]</f>
        <v>16407</v>
      </c>
    </row>
    <row r="129" spans="1:10" x14ac:dyDescent="0.3">
      <c r="A129" s="20">
        <v>44256</v>
      </c>
      <c r="B129" s="1" t="s">
        <v>53</v>
      </c>
      <c r="C129" s="1" t="s">
        <v>54</v>
      </c>
      <c r="D129" s="1" t="s">
        <v>55</v>
      </c>
      <c r="E129" s="1" t="s">
        <v>22</v>
      </c>
      <c r="F129" s="5">
        <v>35647.5</v>
      </c>
      <c r="G129" s="5">
        <v>15000</v>
      </c>
      <c r="H129" s="5">
        <f>IF($G129&lt;$F129,$L$1*$F129,0)</f>
        <v>3564.75</v>
      </c>
      <c r="I129" s="1" t="s">
        <v>43</v>
      </c>
      <c r="J129" s="5">
        <f>Sales_Data[[#This Row],[Sales Amount]]-Sales_Data[[#This Row],[Target]]</f>
        <v>20647.5</v>
      </c>
    </row>
    <row r="130" spans="1:10" x14ac:dyDescent="0.3">
      <c r="A130" s="20">
        <v>44256</v>
      </c>
      <c r="B130" s="1" t="s">
        <v>53</v>
      </c>
      <c r="C130" s="1" t="s">
        <v>54</v>
      </c>
      <c r="D130" s="1" t="s">
        <v>55</v>
      </c>
      <c r="E130" s="1" t="s">
        <v>22</v>
      </c>
      <c r="F130" s="5">
        <v>36907.200000000004</v>
      </c>
      <c r="G130" s="5">
        <v>15000</v>
      </c>
      <c r="H130" s="5">
        <f>IF($G130&lt;$F130,$L$1*$F130,0)</f>
        <v>3690.7200000000007</v>
      </c>
      <c r="I130" s="1" t="s">
        <v>15</v>
      </c>
      <c r="J130" s="5">
        <f>Sales_Data[[#This Row],[Sales Amount]]-Sales_Data[[#This Row],[Target]]</f>
        <v>21907.200000000004</v>
      </c>
    </row>
    <row r="131" spans="1:10" x14ac:dyDescent="0.3">
      <c r="A131" s="20">
        <v>44256</v>
      </c>
      <c r="B131" s="1" t="s">
        <v>20</v>
      </c>
      <c r="C131" s="1"/>
      <c r="D131" s="1"/>
      <c r="E131" s="1" t="s">
        <v>22</v>
      </c>
      <c r="F131" s="5">
        <v>1045.1199999999999</v>
      </c>
      <c r="G131" s="5">
        <v>15000</v>
      </c>
      <c r="H131" s="5">
        <f>IF($G131&lt;$F131,$L$1*$F131,0)</f>
        <v>0</v>
      </c>
      <c r="I131" s="1" t="s">
        <v>11</v>
      </c>
      <c r="J131" s="5">
        <f>Sales_Data[[#This Row],[Sales Amount]]-Sales_Data[[#This Row],[Target]]</f>
        <v>-13954.880000000001</v>
      </c>
    </row>
    <row r="132" spans="1:10" x14ac:dyDescent="0.3">
      <c r="A132" s="20">
        <v>44256</v>
      </c>
      <c r="B132" s="1" t="s">
        <v>45</v>
      </c>
      <c r="C132" s="1"/>
      <c r="D132" s="1"/>
      <c r="E132" s="1" t="s">
        <v>22</v>
      </c>
      <c r="F132" s="5">
        <v>1432.95</v>
      </c>
      <c r="G132" s="5">
        <v>15000</v>
      </c>
      <c r="H132" s="5">
        <f>IF($G132&lt;$F132,$L$1*$F132,0)</f>
        <v>0</v>
      </c>
      <c r="I132" s="1" t="s">
        <v>11</v>
      </c>
      <c r="J132" s="5">
        <f>Sales_Data[[#This Row],[Sales Amount]]-Sales_Data[[#This Row],[Target]]</f>
        <v>-13567.05</v>
      </c>
    </row>
    <row r="133" spans="1:10" x14ac:dyDescent="0.3">
      <c r="A133" s="20">
        <v>44256</v>
      </c>
      <c r="B133" s="1" t="s">
        <v>45</v>
      </c>
      <c r="C133" s="1"/>
      <c r="D133" s="1"/>
      <c r="E133" s="1" t="s">
        <v>22</v>
      </c>
      <c r="F133" s="5">
        <v>3140.7</v>
      </c>
      <c r="G133" s="5">
        <v>15000</v>
      </c>
      <c r="H133" s="5">
        <f>IF($G133&lt;$F133,$L$1*$F133,0)</f>
        <v>0</v>
      </c>
      <c r="I133" s="1" t="s">
        <v>15</v>
      </c>
      <c r="J133" s="5">
        <f>Sales_Data[[#This Row],[Sales Amount]]-Sales_Data[[#This Row],[Target]]</f>
        <v>-11859.3</v>
      </c>
    </row>
    <row r="134" spans="1:10" x14ac:dyDescent="0.3">
      <c r="A134" s="20">
        <v>44256</v>
      </c>
      <c r="B134" s="1" t="s">
        <v>45</v>
      </c>
      <c r="C134" s="1"/>
      <c r="D134" s="1"/>
      <c r="E134" s="1" t="s">
        <v>22</v>
      </c>
      <c r="F134" s="5">
        <v>869.4</v>
      </c>
      <c r="G134" s="5">
        <v>15000</v>
      </c>
      <c r="H134" s="5">
        <f>IF($G134&lt;$F134,$L$1*$F134,0)</f>
        <v>0</v>
      </c>
      <c r="I134" s="1" t="s">
        <v>11</v>
      </c>
      <c r="J134" s="5">
        <f>Sales_Data[[#This Row],[Sales Amount]]-Sales_Data[[#This Row],[Target]]</f>
        <v>-14130.6</v>
      </c>
    </row>
    <row r="135" spans="1:10" x14ac:dyDescent="0.3">
      <c r="A135" s="20">
        <v>44256</v>
      </c>
      <c r="B135" s="1" t="s">
        <v>54</v>
      </c>
      <c r="C135" s="1"/>
      <c r="D135" s="1"/>
      <c r="E135" s="1" t="s">
        <v>22</v>
      </c>
      <c r="F135" s="5">
        <v>3564.75</v>
      </c>
      <c r="G135" s="5">
        <v>15000</v>
      </c>
      <c r="H135" s="5">
        <f>IF($G135&lt;$F135,$L$1*$F135,0)</f>
        <v>0</v>
      </c>
      <c r="I135" s="1" t="s">
        <v>43</v>
      </c>
      <c r="J135" s="5">
        <f>Sales_Data[[#This Row],[Sales Amount]]-Sales_Data[[#This Row],[Target]]</f>
        <v>-11435.25</v>
      </c>
    </row>
    <row r="136" spans="1:10" x14ac:dyDescent="0.3">
      <c r="A136" s="20">
        <v>44256</v>
      </c>
      <c r="B136" s="1" t="s">
        <v>45</v>
      </c>
      <c r="C136" s="1"/>
      <c r="D136" s="1"/>
      <c r="E136" s="1" t="s">
        <v>22</v>
      </c>
      <c r="F136" s="5">
        <v>911.6</v>
      </c>
      <c r="G136" s="5">
        <v>15000</v>
      </c>
      <c r="H136" s="5">
        <f>IF($G136&lt;$F136,$L$1*$F136,0)</f>
        <v>0</v>
      </c>
      <c r="I136" s="1" t="s">
        <v>11</v>
      </c>
      <c r="J136" s="5">
        <f>Sales_Data[[#This Row],[Sales Amount]]-Sales_Data[[#This Row],[Target]]</f>
        <v>-14088.4</v>
      </c>
    </row>
    <row r="137" spans="1:10" x14ac:dyDescent="0.3">
      <c r="A137" s="20">
        <v>44256</v>
      </c>
      <c r="B137" s="1" t="s">
        <v>54</v>
      </c>
      <c r="C137" s="1"/>
      <c r="D137" s="1"/>
      <c r="E137" s="1" t="s">
        <v>22</v>
      </c>
      <c r="F137" s="5">
        <v>1011.0299999999999</v>
      </c>
      <c r="G137" s="5">
        <v>15000</v>
      </c>
      <c r="H137" s="5">
        <f>IF($G137&lt;$F137,$L$1*$F137,0)</f>
        <v>0</v>
      </c>
      <c r="I137" s="1" t="s">
        <v>11</v>
      </c>
      <c r="J137" s="5">
        <f>Sales_Data[[#This Row],[Sales Amount]]-Sales_Data[[#This Row],[Target]]</f>
        <v>-13988.97</v>
      </c>
    </row>
    <row r="138" spans="1:10" x14ac:dyDescent="0.3">
      <c r="A138" s="20">
        <v>44256</v>
      </c>
      <c r="B138" s="1" t="s">
        <v>38</v>
      </c>
      <c r="C138" s="1"/>
      <c r="D138" s="1"/>
      <c r="E138" s="1" t="s">
        <v>22</v>
      </c>
      <c r="F138" s="5">
        <v>2795.68</v>
      </c>
      <c r="G138" s="5">
        <v>15000</v>
      </c>
      <c r="H138" s="5">
        <f>IF($G138&lt;$F138,$L$1*$F138,0)</f>
        <v>0</v>
      </c>
      <c r="I138" s="1" t="s">
        <v>15</v>
      </c>
      <c r="J138" s="5">
        <f>Sales_Data[[#This Row],[Sales Amount]]-Sales_Data[[#This Row],[Target]]</f>
        <v>-12204.32</v>
      </c>
    </row>
    <row r="139" spans="1:10" x14ac:dyDescent="0.3">
      <c r="A139" s="20">
        <v>44256</v>
      </c>
      <c r="B139" s="1" t="s">
        <v>38</v>
      </c>
      <c r="C139" s="1"/>
      <c r="D139" s="1"/>
      <c r="E139" s="1" t="s">
        <v>22</v>
      </c>
      <c r="F139" s="5">
        <v>2767.09</v>
      </c>
      <c r="G139" s="5">
        <v>15000</v>
      </c>
      <c r="H139" s="5">
        <f>IF($G139&lt;$F139,$L$1*$F139,0)</f>
        <v>0</v>
      </c>
      <c r="I139" s="1" t="s">
        <v>43</v>
      </c>
      <c r="J139" s="5">
        <f>Sales_Data[[#This Row],[Sales Amount]]-Sales_Data[[#This Row],[Target]]</f>
        <v>-12232.91</v>
      </c>
    </row>
    <row r="140" spans="1:10" x14ac:dyDescent="0.3">
      <c r="A140" s="20">
        <v>44256</v>
      </c>
      <c r="B140" s="1" t="s">
        <v>54</v>
      </c>
      <c r="C140" s="1"/>
      <c r="D140" s="1"/>
      <c r="E140" s="1" t="s">
        <v>22</v>
      </c>
      <c r="F140" s="5">
        <v>798.27</v>
      </c>
      <c r="G140" s="5">
        <v>15000</v>
      </c>
      <c r="H140" s="5">
        <f>IF($G140&lt;$F140,$L$1*$F140,0)</f>
        <v>0</v>
      </c>
      <c r="I140" s="1" t="s">
        <v>43</v>
      </c>
      <c r="J140" s="5">
        <f>Sales_Data[[#This Row],[Sales Amount]]-Sales_Data[[#This Row],[Target]]</f>
        <v>-14201.73</v>
      </c>
    </row>
    <row r="141" spans="1:10" x14ac:dyDescent="0.3">
      <c r="A141" s="20">
        <v>44256</v>
      </c>
      <c r="B141" s="1" t="s">
        <v>38</v>
      </c>
      <c r="C141" s="1"/>
      <c r="D141" s="1"/>
      <c r="E141" s="1" t="s">
        <v>22</v>
      </c>
      <c r="F141" s="5">
        <v>2510.2399999999998</v>
      </c>
      <c r="G141" s="5">
        <v>15000</v>
      </c>
      <c r="H141" s="5">
        <f>IF($G141&lt;$F141,$L$1*$F141,0)</f>
        <v>0</v>
      </c>
      <c r="I141" s="1" t="s">
        <v>15</v>
      </c>
      <c r="J141" s="5">
        <f>Sales_Data[[#This Row],[Sales Amount]]-Sales_Data[[#This Row],[Target]]</f>
        <v>-12489.76</v>
      </c>
    </row>
    <row r="142" spans="1:10" x14ac:dyDescent="0.3">
      <c r="A142" s="20">
        <v>44256</v>
      </c>
      <c r="B142" s="1" t="s">
        <v>54</v>
      </c>
      <c r="C142" s="1"/>
      <c r="D142" s="1"/>
      <c r="E142" s="1" t="s">
        <v>22</v>
      </c>
      <c r="F142" s="5">
        <v>3690.7200000000003</v>
      </c>
      <c r="G142" s="5">
        <v>15000</v>
      </c>
      <c r="H142" s="5">
        <f>IF($G142&lt;$F142,$L$1*$F142,0)</f>
        <v>0</v>
      </c>
      <c r="I142" s="1" t="s">
        <v>15</v>
      </c>
      <c r="J142" s="5">
        <f>Sales_Data[[#This Row],[Sales Amount]]-Sales_Data[[#This Row],[Target]]</f>
        <v>-11309.279999999999</v>
      </c>
    </row>
    <row r="143" spans="1:10" x14ac:dyDescent="0.3">
      <c r="A143" s="20">
        <v>44256</v>
      </c>
      <c r="B143" s="1" t="s">
        <v>66</v>
      </c>
      <c r="C143" s="1"/>
      <c r="D143" s="1"/>
      <c r="E143" s="1" t="s">
        <v>22</v>
      </c>
      <c r="F143" s="5">
        <v>670.89</v>
      </c>
      <c r="G143" s="5">
        <v>15000</v>
      </c>
      <c r="H143" s="5">
        <f>IF($G143&lt;$F143,$L$1*$F143,0)</f>
        <v>0</v>
      </c>
      <c r="I143" s="1" t="s">
        <v>43</v>
      </c>
      <c r="J143" s="5">
        <f>Sales_Data[[#This Row],[Sales Amount]]-Sales_Data[[#This Row],[Target]]</f>
        <v>-14329.11</v>
      </c>
    </row>
    <row r="144" spans="1:10" x14ac:dyDescent="0.3">
      <c r="A144" s="20">
        <v>44256</v>
      </c>
      <c r="B144" s="1" t="s">
        <v>45</v>
      </c>
      <c r="C144" s="1"/>
      <c r="D144" s="1"/>
      <c r="E144" s="1" t="s">
        <v>22</v>
      </c>
      <c r="F144" s="5">
        <v>2012.8</v>
      </c>
      <c r="G144" s="5">
        <v>15000</v>
      </c>
      <c r="H144" s="5">
        <f>IF($G144&lt;$F144,$L$1*$F144,0)</f>
        <v>0</v>
      </c>
      <c r="I144" s="1" t="s">
        <v>43</v>
      </c>
      <c r="J144" s="5">
        <f>Sales_Data[[#This Row],[Sales Amount]]-Sales_Data[[#This Row],[Target]]</f>
        <v>-12987.2</v>
      </c>
    </row>
    <row r="145" spans="1:10" x14ac:dyDescent="0.3">
      <c r="A145" s="20">
        <v>44256</v>
      </c>
      <c r="B145" s="1" t="s">
        <v>66</v>
      </c>
      <c r="C145" s="1"/>
      <c r="D145" s="1"/>
      <c r="E145" s="1" t="s">
        <v>22</v>
      </c>
      <c r="F145" s="5">
        <v>2116.7999999999997</v>
      </c>
      <c r="G145" s="5">
        <v>15000</v>
      </c>
      <c r="H145" s="5">
        <f>IF($G145&lt;$F145,$L$1*$F145,0)</f>
        <v>0</v>
      </c>
      <c r="I145" s="1" t="s">
        <v>11</v>
      </c>
      <c r="J145" s="5">
        <f>Sales_Data[[#This Row],[Sales Amount]]-Sales_Data[[#This Row],[Target]]</f>
        <v>-12883.2</v>
      </c>
    </row>
    <row r="146" spans="1:10" x14ac:dyDescent="0.3">
      <c r="A146" s="20">
        <v>44256</v>
      </c>
      <c r="B146" s="1" t="s">
        <v>20</v>
      </c>
      <c r="C146" s="1"/>
      <c r="D146" s="1"/>
      <c r="E146" s="1" t="s">
        <v>22</v>
      </c>
      <c r="F146" s="5">
        <v>1158.04</v>
      </c>
      <c r="G146" s="5">
        <v>15000</v>
      </c>
      <c r="H146" s="5">
        <f>IF($G146&lt;$F146,$L$1*$F146,0)</f>
        <v>0</v>
      </c>
      <c r="I146" s="1" t="s">
        <v>15</v>
      </c>
      <c r="J146" s="5">
        <f>Sales_Data[[#This Row],[Sales Amount]]-Sales_Data[[#This Row],[Target]]</f>
        <v>-13841.96</v>
      </c>
    </row>
    <row r="147" spans="1:10" x14ac:dyDescent="0.3">
      <c r="A147" s="20">
        <v>44287</v>
      </c>
      <c r="B147" s="1" t="s">
        <v>68</v>
      </c>
      <c r="C147" s="1" t="s">
        <v>69</v>
      </c>
      <c r="D147" s="1" t="s">
        <v>70</v>
      </c>
      <c r="E147" s="1" t="s">
        <v>10</v>
      </c>
      <c r="F147" s="5">
        <v>7029.9</v>
      </c>
      <c r="G147" s="5">
        <v>15000</v>
      </c>
      <c r="H147" s="5">
        <f>IF($G147&lt;$F147,$L$1*$F147,0)</f>
        <v>0</v>
      </c>
      <c r="I147" s="1" t="s">
        <v>43</v>
      </c>
      <c r="J147" s="5">
        <f>Sales_Data[[#This Row],[Sales Amount]]-Sales_Data[[#This Row],[Target]]</f>
        <v>-7970.1</v>
      </c>
    </row>
    <row r="148" spans="1:10" x14ac:dyDescent="0.3">
      <c r="A148" s="20">
        <v>44287</v>
      </c>
      <c r="B148" s="1" t="s">
        <v>68</v>
      </c>
      <c r="C148" s="1" t="s">
        <v>69</v>
      </c>
      <c r="D148" s="1" t="s">
        <v>70</v>
      </c>
      <c r="E148" s="1" t="s">
        <v>10</v>
      </c>
      <c r="F148" s="5">
        <v>11914.400000000001</v>
      </c>
      <c r="G148" s="5">
        <v>15000</v>
      </c>
      <c r="H148" s="5">
        <f>IF($G148&lt;$F148,$L$1*$F148,0)</f>
        <v>0</v>
      </c>
      <c r="I148" s="1" t="s">
        <v>15</v>
      </c>
      <c r="J148" s="5">
        <f>Sales_Data[[#This Row],[Sales Amount]]-Sales_Data[[#This Row],[Target]]</f>
        <v>-3085.5999999999985</v>
      </c>
    </row>
    <row r="149" spans="1:10" x14ac:dyDescent="0.3">
      <c r="A149" s="20">
        <v>44287</v>
      </c>
      <c r="B149" s="1" t="s">
        <v>7</v>
      </c>
      <c r="C149" s="1" t="s">
        <v>8</v>
      </c>
      <c r="D149" s="1" t="s">
        <v>9</v>
      </c>
      <c r="E149" s="1" t="s">
        <v>10</v>
      </c>
      <c r="F149" s="5">
        <v>15919.7</v>
      </c>
      <c r="G149" s="5">
        <v>15000</v>
      </c>
      <c r="H149" s="5">
        <f>IF($G149&lt;$F149,$L$1*$F149,0)</f>
        <v>1591.9700000000003</v>
      </c>
      <c r="I149" s="1" t="s">
        <v>11</v>
      </c>
      <c r="J149" s="5">
        <f>Sales_Data[[#This Row],[Sales Amount]]-Sales_Data[[#This Row],[Target]]</f>
        <v>919.70000000000073</v>
      </c>
    </row>
    <row r="150" spans="1:10" x14ac:dyDescent="0.3">
      <c r="A150" s="20">
        <v>44287</v>
      </c>
      <c r="B150" s="1" t="s">
        <v>16</v>
      </c>
      <c r="C150" s="1" t="s">
        <v>17</v>
      </c>
      <c r="D150" s="1" t="s">
        <v>18</v>
      </c>
      <c r="E150" s="1" t="s">
        <v>10</v>
      </c>
      <c r="F150" s="5">
        <v>17776</v>
      </c>
      <c r="G150" s="5">
        <v>15000</v>
      </c>
      <c r="H150" s="5">
        <f>IF($G150&lt;$F150,$L$1*$F150,0)</f>
        <v>1777.6000000000001</v>
      </c>
      <c r="I150" s="1" t="s">
        <v>43</v>
      </c>
      <c r="J150" s="5">
        <f>Sales_Data[[#This Row],[Sales Amount]]-Sales_Data[[#This Row],[Target]]</f>
        <v>2776</v>
      </c>
    </row>
    <row r="151" spans="1:10" x14ac:dyDescent="0.3">
      <c r="A151" s="20">
        <v>44287</v>
      </c>
      <c r="B151" s="1" t="s">
        <v>27</v>
      </c>
      <c r="C151" s="1" t="s">
        <v>28</v>
      </c>
      <c r="D151" s="1" t="s">
        <v>29</v>
      </c>
      <c r="E151" s="1" t="s">
        <v>10</v>
      </c>
      <c r="F151" s="5">
        <v>36666</v>
      </c>
      <c r="G151" s="5">
        <v>15000</v>
      </c>
      <c r="H151" s="5">
        <f>IF($G151&lt;$F151,$L$1*$F151,0)</f>
        <v>3666.6000000000004</v>
      </c>
      <c r="I151" s="1" t="s">
        <v>15</v>
      </c>
      <c r="J151" s="5">
        <f>Sales_Data[[#This Row],[Sales Amount]]-Sales_Data[[#This Row],[Target]]</f>
        <v>21666</v>
      </c>
    </row>
    <row r="152" spans="1:10" x14ac:dyDescent="0.3">
      <c r="A152" s="20">
        <v>44287</v>
      </c>
      <c r="B152" s="1" t="s">
        <v>16</v>
      </c>
      <c r="C152" s="1" t="s">
        <v>17</v>
      </c>
      <c r="D152" s="1" t="s">
        <v>18</v>
      </c>
      <c r="E152" s="1" t="s">
        <v>10</v>
      </c>
      <c r="F152" s="5">
        <v>38227.699999999997</v>
      </c>
      <c r="G152" s="5">
        <v>15000</v>
      </c>
      <c r="H152" s="5">
        <f>IF($G152&lt;$F152,$L$1*$F152,0)</f>
        <v>3822.77</v>
      </c>
      <c r="I152" s="1" t="s">
        <v>11</v>
      </c>
      <c r="J152" s="5">
        <f>Sales_Data[[#This Row],[Sales Amount]]-Sales_Data[[#This Row],[Target]]</f>
        <v>23227.699999999997</v>
      </c>
    </row>
    <row r="153" spans="1:10" x14ac:dyDescent="0.3">
      <c r="A153" s="20">
        <v>44287</v>
      </c>
      <c r="B153" s="1" t="s">
        <v>16</v>
      </c>
      <c r="C153" s="1" t="s">
        <v>17</v>
      </c>
      <c r="D153" s="1" t="s">
        <v>18</v>
      </c>
      <c r="E153" s="1" t="s">
        <v>10</v>
      </c>
      <c r="F153" s="5">
        <v>51531.199999999997</v>
      </c>
      <c r="G153" s="5">
        <v>15000</v>
      </c>
      <c r="H153" s="5">
        <f>IF($G153&lt;$F153,$L$1*$F153,0)</f>
        <v>5153.12</v>
      </c>
      <c r="I153" s="1" t="s">
        <v>43</v>
      </c>
      <c r="J153" s="5">
        <f>Sales_Data[[#This Row],[Sales Amount]]-Sales_Data[[#This Row],[Target]]</f>
        <v>36531.199999999997</v>
      </c>
    </row>
    <row r="154" spans="1:10" x14ac:dyDescent="0.3">
      <c r="A154" s="20">
        <v>44287</v>
      </c>
      <c r="B154" s="1" t="s">
        <v>30</v>
      </c>
      <c r="C154" s="1" t="s">
        <v>31</v>
      </c>
      <c r="D154" s="1" t="s">
        <v>32</v>
      </c>
      <c r="E154" s="1" t="s">
        <v>33</v>
      </c>
      <c r="F154" s="5">
        <v>8520</v>
      </c>
      <c r="G154" s="5">
        <v>15000</v>
      </c>
      <c r="H154" s="5">
        <f>IF($G154&lt;$F154,$L$1*$F154,0)</f>
        <v>0</v>
      </c>
      <c r="I154" s="1" t="s">
        <v>43</v>
      </c>
      <c r="J154" s="5">
        <f>Sales_Data[[#This Row],[Sales Amount]]-Sales_Data[[#This Row],[Target]]</f>
        <v>-6480</v>
      </c>
    </row>
    <row r="155" spans="1:10" x14ac:dyDescent="0.3">
      <c r="A155" s="20">
        <v>44287</v>
      </c>
      <c r="B155" s="1" t="s">
        <v>62</v>
      </c>
      <c r="C155" s="1" t="s">
        <v>63</v>
      </c>
      <c r="D155" s="1" t="s">
        <v>64</v>
      </c>
      <c r="E155" s="1" t="s">
        <v>33</v>
      </c>
      <c r="F155" s="5">
        <v>14301.599999999999</v>
      </c>
      <c r="G155" s="5">
        <v>15000</v>
      </c>
      <c r="H155" s="5">
        <f>IF($G155&lt;$F155,$L$1*$F155,0)</f>
        <v>0</v>
      </c>
      <c r="I155" s="1" t="s">
        <v>43</v>
      </c>
      <c r="J155" s="5">
        <f>Sales_Data[[#This Row],[Sales Amount]]-Sales_Data[[#This Row],[Target]]</f>
        <v>-698.40000000000146</v>
      </c>
    </row>
    <row r="156" spans="1:10" x14ac:dyDescent="0.3">
      <c r="A156" s="20">
        <v>44287</v>
      </c>
      <c r="B156" s="1" t="s">
        <v>62</v>
      </c>
      <c r="C156" s="1" t="s">
        <v>63</v>
      </c>
      <c r="D156" s="1" t="s">
        <v>64</v>
      </c>
      <c r="E156" s="1" t="s">
        <v>33</v>
      </c>
      <c r="F156" s="5">
        <v>17204.399999999998</v>
      </c>
      <c r="G156" s="5">
        <v>15000</v>
      </c>
      <c r="H156" s="5">
        <f>IF($G156&lt;$F156,$L$1*$F156,0)</f>
        <v>1720.4399999999998</v>
      </c>
      <c r="I156" s="1" t="s">
        <v>11</v>
      </c>
      <c r="J156" s="5">
        <f>Sales_Data[[#This Row],[Sales Amount]]-Sales_Data[[#This Row],[Target]]</f>
        <v>2204.3999999999978</v>
      </c>
    </row>
    <row r="157" spans="1:10" x14ac:dyDescent="0.3">
      <c r="A157" s="20">
        <v>44287</v>
      </c>
      <c r="B157" s="1" t="s">
        <v>40</v>
      </c>
      <c r="C157" s="1" t="s">
        <v>41</v>
      </c>
      <c r="D157" s="1" t="s">
        <v>42</v>
      </c>
      <c r="E157" s="1" t="s">
        <v>33</v>
      </c>
      <c r="F157" s="5">
        <v>19080</v>
      </c>
      <c r="G157" s="5">
        <v>15000</v>
      </c>
      <c r="H157" s="5">
        <f>IF($G157&lt;$F157,$L$1*$F157,0)</f>
        <v>1908</v>
      </c>
      <c r="I157" s="1" t="s">
        <v>15</v>
      </c>
      <c r="J157" s="5">
        <f>Sales_Data[[#This Row],[Sales Amount]]-Sales_Data[[#This Row],[Target]]</f>
        <v>4080</v>
      </c>
    </row>
    <row r="158" spans="1:10" x14ac:dyDescent="0.3">
      <c r="A158" s="20">
        <v>44287</v>
      </c>
      <c r="B158" s="1" t="s">
        <v>30</v>
      </c>
      <c r="C158" s="1" t="s">
        <v>31</v>
      </c>
      <c r="D158" s="1" t="s">
        <v>32</v>
      </c>
      <c r="E158" s="1" t="s">
        <v>33</v>
      </c>
      <c r="F158" s="5">
        <v>19210.400000000001</v>
      </c>
      <c r="G158" s="5">
        <v>15000</v>
      </c>
      <c r="H158" s="5">
        <f>IF($G158&lt;$F158,$L$1*$F158,0)</f>
        <v>1921.0400000000002</v>
      </c>
      <c r="I158" s="1" t="s">
        <v>11</v>
      </c>
      <c r="J158" s="5">
        <f>Sales_Data[[#This Row],[Sales Amount]]-Sales_Data[[#This Row],[Target]]</f>
        <v>4210.4000000000015</v>
      </c>
    </row>
    <row r="159" spans="1:10" x14ac:dyDescent="0.3">
      <c r="A159" s="20">
        <v>44287</v>
      </c>
      <c r="B159" s="1" t="s">
        <v>30</v>
      </c>
      <c r="C159" s="1" t="s">
        <v>31</v>
      </c>
      <c r="D159" s="1" t="s">
        <v>32</v>
      </c>
      <c r="E159" s="1" t="s">
        <v>33</v>
      </c>
      <c r="F159" s="5">
        <v>32282.799999999996</v>
      </c>
      <c r="G159" s="5">
        <v>15000</v>
      </c>
      <c r="H159" s="5">
        <f>IF($G159&lt;$F159,$L$1*$F159,0)</f>
        <v>3228.2799999999997</v>
      </c>
      <c r="I159" s="1" t="s">
        <v>15</v>
      </c>
      <c r="J159" s="5">
        <f>Sales_Data[[#This Row],[Sales Amount]]-Sales_Data[[#This Row],[Target]]</f>
        <v>17282.799999999996</v>
      </c>
    </row>
    <row r="160" spans="1:10" x14ac:dyDescent="0.3">
      <c r="A160" s="20">
        <v>44287</v>
      </c>
      <c r="B160" s="1" t="s">
        <v>71</v>
      </c>
      <c r="C160" s="1" t="s">
        <v>72</v>
      </c>
      <c r="D160" s="1" t="s">
        <v>73</v>
      </c>
      <c r="E160" s="1" t="s">
        <v>33</v>
      </c>
      <c r="F160" s="5">
        <v>32524.1</v>
      </c>
      <c r="G160" s="5">
        <v>15000</v>
      </c>
      <c r="H160" s="5">
        <f>IF($G160&lt;$F160,$L$1*$F160,0)</f>
        <v>3252.41</v>
      </c>
      <c r="I160" s="1" t="s">
        <v>11</v>
      </c>
      <c r="J160" s="5">
        <f>Sales_Data[[#This Row],[Sales Amount]]-Sales_Data[[#This Row],[Target]]</f>
        <v>17524.099999999999</v>
      </c>
    </row>
    <row r="161" spans="1:10" x14ac:dyDescent="0.3">
      <c r="A161" s="20">
        <v>44287</v>
      </c>
      <c r="B161" s="1" t="s">
        <v>30</v>
      </c>
      <c r="C161" s="1" t="s">
        <v>31</v>
      </c>
      <c r="D161" s="1" t="s">
        <v>32</v>
      </c>
      <c r="E161" s="1" t="s">
        <v>33</v>
      </c>
      <c r="F161" s="5">
        <v>35153.799999999996</v>
      </c>
      <c r="G161" s="5">
        <v>15000</v>
      </c>
      <c r="H161" s="5">
        <f>IF($G161&lt;$F161,$L$1*$F161,0)</f>
        <v>3515.3799999999997</v>
      </c>
      <c r="I161" s="1" t="s">
        <v>11</v>
      </c>
      <c r="J161" s="5">
        <f>Sales_Data[[#This Row],[Sales Amount]]-Sales_Data[[#This Row],[Target]]</f>
        <v>20153.799999999996</v>
      </c>
    </row>
    <row r="162" spans="1:10" x14ac:dyDescent="0.3">
      <c r="A162" s="20">
        <v>44287</v>
      </c>
      <c r="B162" s="1" t="s">
        <v>30</v>
      </c>
      <c r="C162" s="1" t="s">
        <v>31</v>
      </c>
      <c r="D162" s="1" t="s">
        <v>32</v>
      </c>
      <c r="E162" s="1" t="s">
        <v>33</v>
      </c>
      <c r="F162" s="5">
        <v>35820</v>
      </c>
      <c r="G162" s="5">
        <v>15000</v>
      </c>
      <c r="H162" s="5">
        <f>IF($G162&lt;$F162,$L$1*$F162,0)</f>
        <v>3582</v>
      </c>
      <c r="I162" s="1" t="s">
        <v>43</v>
      </c>
      <c r="J162" s="5">
        <f>Sales_Data[[#This Row],[Sales Amount]]-Sales_Data[[#This Row],[Target]]</f>
        <v>20820</v>
      </c>
    </row>
    <row r="163" spans="1:10" x14ac:dyDescent="0.3">
      <c r="A163" s="20">
        <v>44287</v>
      </c>
      <c r="B163" s="1" t="s">
        <v>59</v>
      </c>
      <c r="C163" s="1" t="s">
        <v>60</v>
      </c>
      <c r="D163" s="1" t="s">
        <v>61</v>
      </c>
      <c r="E163" s="1" t="s">
        <v>33</v>
      </c>
      <c r="F163" s="5">
        <v>42690.400000000001</v>
      </c>
      <c r="G163" s="5">
        <v>15000</v>
      </c>
      <c r="H163" s="5">
        <f>IF($G163&lt;$F163,$L$1*$F163,0)</f>
        <v>4269.04</v>
      </c>
      <c r="I163" s="1" t="s">
        <v>43</v>
      </c>
      <c r="J163" s="5">
        <f>Sales_Data[[#This Row],[Sales Amount]]-Sales_Data[[#This Row],[Target]]</f>
        <v>27690.400000000001</v>
      </c>
    </row>
    <row r="164" spans="1:10" x14ac:dyDescent="0.3">
      <c r="A164" s="20">
        <v>44287</v>
      </c>
      <c r="B164" s="1" t="s">
        <v>56</v>
      </c>
      <c r="C164" s="1" t="s">
        <v>57</v>
      </c>
      <c r="D164" s="1" t="s">
        <v>58</v>
      </c>
      <c r="E164" s="1" t="s">
        <v>26</v>
      </c>
      <c r="F164" s="5">
        <v>6960</v>
      </c>
      <c r="G164" s="5">
        <v>15000</v>
      </c>
      <c r="H164" s="5">
        <f>IF($G164&lt;$F164,$L$1*$F164,0)</f>
        <v>0</v>
      </c>
      <c r="I164" s="1" t="s">
        <v>43</v>
      </c>
      <c r="J164" s="5">
        <f>Sales_Data[[#This Row],[Sales Amount]]-Sales_Data[[#This Row],[Target]]</f>
        <v>-8040</v>
      </c>
    </row>
    <row r="165" spans="1:10" x14ac:dyDescent="0.3">
      <c r="A165" s="20">
        <v>44287</v>
      </c>
      <c r="B165" s="1" t="s">
        <v>47</v>
      </c>
      <c r="C165" s="1" t="s">
        <v>48</v>
      </c>
      <c r="D165" s="1" t="s">
        <v>49</v>
      </c>
      <c r="E165" s="1" t="s">
        <v>26</v>
      </c>
      <c r="F165" s="5">
        <v>9627.8999999999978</v>
      </c>
      <c r="G165" s="5">
        <v>15000</v>
      </c>
      <c r="H165" s="5">
        <f>IF($G165&lt;$F165,$L$1*$F165,0)</f>
        <v>0</v>
      </c>
      <c r="I165" s="1" t="s">
        <v>11</v>
      </c>
      <c r="J165" s="5">
        <f>Sales_Data[[#This Row],[Sales Amount]]-Sales_Data[[#This Row],[Target]]</f>
        <v>-5372.1000000000022</v>
      </c>
    </row>
    <row r="166" spans="1:10" x14ac:dyDescent="0.3">
      <c r="A166" s="20">
        <v>44287</v>
      </c>
      <c r="B166" s="1" t="s">
        <v>34</v>
      </c>
      <c r="C166" s="1" t="s">
        <v>35</v>
      </c>
      <c r="D166" s="1" t="s">
        <v>36</v>
      </c>
      <c r="E166" s="1" t="s">
        <v>26</v>
      </c>
      <c r="F166" s="5">
        <v>13725.600000000002</v>
      </c>
      <c r="G166" s="5">
        <v>15000</v>
      </c>
      <c r="H166" s="5">
        <f>IF($G166&lt;$F166,$L$1*$F166,0)</f>
        <v>0</v>
      </c>
      <c r="I166" s="1" t="s">
        <v>43</v>
      </c>
      <c r="J166" s="5">
        <f>Sales_Data[[#This Row],[Sales Amount]]-Sales_Data[[#This Row],[Target]]</f>
        <v>-1274.3999999999978</v>
      </c>
    </row>
    <row r="167" spans="1:10" x14ac:dyDescent="0.3">
      <c r="A167" s="20">
        <v>44287</v>
      </c>
      <c r="B167" s="1" t="s">
        <v>47</v>
      </c>
      <c r="C167" s="1" t="s">
        <v>48</v>
      </c>
      <c r="D167" s="1" t="s">
        <v>49</v>
      </c>
      <c r="E167" s="1" t="s">
        <v>26</v>
      </c>
      <c r="F167" s="5">
        <v>15353.2</v>
      </c>
      <c r="G167" s="5">
        <v>15000</v>
      </c>
      <c r="H167" s="5">
        <f>IF($G167&lt;$F167,$L$1*$F167,0)</f>
        <v>1535.3200000000002</v>
      </c>
      <c r="I167" s="1" t="s">
        <v>11</v>
      </c>
      <c r="J167" s="5">
        <f>Sales_Data[[#This Row],[Sales Amount]]-Sales_Data[[#This Row],[Target]]</f>
        <v>353.20000000000073</v>
      </c>
    </row>
    <row r="168" spans="1:10" x14ac:dyDescent="0.3">
      <c r="A168" s="20">
        <v>44287</v>
      </c>
      <c r="B168" s="1" t="s">
        <v>23</v>
      </c>
      <c r="C168" s="1" t="s">
        <v>24</v>
      </c>
      <c r="D168" s="1" t="s">
        <v>25</v>
      </c>
      <c r="E168" s="1" t="s">
        <v>26</v>
      </c>
      <c r="F168" s="5">
        <v>18994.5</v>
      </c>
      <c r="G168" s="5">
        <v>15000</v>
      </c>
      <c r="H168" s="5">
        <f>IF($G168&lt;$F168,$L$1*$F168,0)</f>
        <v>1899.45</v>
      </c>
      <c r="I168" s="1" t="s">
        <v>15</v>
      </c>
      <c r="J168" s="5">
        <f>Sales_Data[[#This Row],[Sales Amount]]-Sales_Data[[#This Row],[Target]]</f>
        <v>3994.5</v>
      </c>
    </row>
    <row r="169" spans="1:10" x14ac:dyDescent="0.3">
      <c r="A169" s="20">
        <v>44287</v>
      </c>
      <c r="B169" s="1" t="s">
        <v>23</v>
      </c>
      <c r="C169" s="1" t="s">
        <v>24</v>
      </c>
      <c r="D169" s="1" t="s">
        <v>25</v>
      </c>
      <c r="E169" s="1" t="s">
        <v>26</v>
      </c>
      <c r="F169" s="5">
        <v>28628.799999999996</v>
      </c>
      <c r="G169" s="5">
        <v>15000</v>
      </c>
      <c r="H169" s="5">
        <f>IF($G169&lt;$F169,$L$1*$F169,0)</f>
        <v>2862.8799999999997</v>
      </c>
      <c r="I169" s="1" t="s">
        <v>43</v>
      </c>
      <c r="J169" s="5">
        <f>Sales_Data[[#This Row],[Sales Amount]]-Sales_Data[[#This Row],[Target]]</f>
        <v>13628.799999999996</v>
      </c>
    </row>
    <row r="170" spans="1:10" x14ac:dyDescent="0.3">
      <c r="A170" s="20">
        <v>44287</v>
      </c>
      <c r="B170" s="1" t="s">
        <v>53</v>
      </c>
      <c r="C170" s="1" t="s">
        <v>54</v>
      </c>
      <c r="D170" s="1" t="s">
        <v>55</v>
      </c>
      <c r="E170" s="1" t="s">
        <v>22</v>
      </c>
      <c r="F170" s="5">
        <v>5696.4</v>
      </c>
      <c r="G170" s="5">
        <v>15000</v>
      </c>
      <c r="H170" s="5">
        <f>IF($G170&lt;$F170,$L$1*$F170,0)</f>
        <v>0</v>
      </c>
      <c r="I170" s="1" t="s">
        <v>11</v>
      </c>
      <c r="J170" s="5">
        <f>Sales_Data[[#This Row],[Sales Amount]]-Sales_Data[[#This Row],[Target]]</f>
        <v>-9303.6</v>
      </c>
    </row>
    <row r="171" spans="1:10" x14ac:dyDescent="0.3">
      <c r="A171" s="20">
        <v>44287</v>
      </c>
      <c r="B171" s="1" t="s">
        <v>19</v>
      </c>
      <c r="C171" s="1" t="s">
        <v>20</v>
      </c>
      <c r="D171" s="1" t="s">
        <v>21</v>
      </c>
      <c r="E171" s="1" t="s">
        <v>22</v>
      </c>
      <c r="F171" s="5">
        <v>11716.5</v>
      </c>
      <c r="G171" s="5">
        <v>15000</v>
      </c>
      <c r="H171" s="5">
        <f>IF($G171&lt;$F171,$L$1*$F171,0)</f>
        <v>0</v>
      </c>
      <c r="I171" s="1" t="s">
        <v>11</v>
      </c>
      <c r="J171" s="5">
        <f>Sales_Data[[#This Row],[Sales Amount]]-Sales_Data[[#This Row],[Target]]</f>
        <v>-3283.5</v>
      </c>
    </row>
    <row r="172" spans="1:10" x14ac:dyDescent="0.3">
      <c r="A172" s="20">
        <v>44287</v>
      </c>
      <c r="B172" s="1" t="s">
        <v>65</v>
      </c>
      <c r="C172" s="1" t="s">
        <v>66</v>
      </c>
      <c r="D172" s="1" t="s">
        <v>67</v>
      </c>
      <c r="E172" s="1" t="s">
        <v>22</v>
      </c>
      <c r="F172" s="5">
        <v>14416</v>
      </c>
      <c r="G172" s="5">
        <v>15000</v>
      </c>
      <c r="H172" s="5">
        <f>IF($G172&lt;$F172,$L$1*$F172,0)</f>
        <v>0</v>
      </c>
      <c r="I172" s="1" t="s">
        <v>43</v>
      </c>
      <c r="J172" s="5">
        <f>Sales_Data[[#This Row],[Sales Amount]]-Sales_Data[[#This Row],[Target]]</f>
        <v>-584</v>
      </c>
    </row>
    <row r="173" spans="1:10" x14ac:dyDescent="0.3">
      <c r="A173" s="20">
        <v>44287</v>
      </c>
      <c r="B173" s="1" t="s">
        <v>19</v>
      </c>
      <c r="C173" s="1" t="s">
        <v>20</v>
      </c>
      <c r="D173" s="1" t="s">
        <v>21</v>
      </c>
      <c r="E173" s="1" t="s">
        <v>22</v>
      </c>
      <c r="F173" s="5">
        <v>16499.400000000001</v>
      </c>
      <c r="G173" s="5">
        <v>15000</v>
      </c>
      <c r="H173" s="5">
        <f>IF($G173&lt;$F173,$L$1*$F173,0)</f>
        <v>1649.9400000000003</v>
      </c>
      <c r="I173" s="1" t="s">
        <v>15</v>
      </c>
      <c r="J173" s="5">
        <f>Sales_Data[[#This Row],[Sales Amount]]-Sales_Data[[#This Row],[Target]]</f>
        <v>1499.4000000000015</v>
      </c>
    </row>
    <row r="174" spans="1:10" x14ac:dyDescent="0.3">
      <c r="A174" s="20">
        <v>44287</v>
      </c>
      <c r="B174" s="1" t="s">
        <v>53</v>
      </c>
      <c r="C174" s="1" t="s">
        <v>54</v>
      </c>
      <c r="D174" s="1" t="s">
        <v>55</v>
      </c>
      <c r="E174" s="1" t="s">
        <v>22</v>
      </c>
      <c r="F174" s="5">
        <v>16968</v>
      </c>
      <c r="G174" s="5">
        <v>15000</v>
      </c>
      <c r="H174" s="5">
        <f>IF($G174&lt;$F174,$L$1*$F174,0)</f>
        <v>1696.8000000000002</v>
      </c>
      <c r="I174" s="1" t="s">
        <v>43</v>
      </c>
      <c r="J174" s="5">
        <f>Sales_Data[[#This Row],[Sales Amount]]-Sales_Data[[#This Row],[Target]]</f>
        <v>1968</v>
      </c>
    </row>
    <row r="175" spans="1:10" x14ac:dyDescent="0.3">
      <c r="A175" s="20">
        <v>44287</v>
      </c>
      <c r="B175" s="1" t="s">
        <v>44</v>
      </c>
      <c r="C175" s="1" t="s">
        <v>45</v>
      </c>
      <c r="D175" s="1" t="s">
        <v>46</v>
      </c>
      <c r="E175" s="1" t="s">
        <v>22</v>
      </c>
      <c r="F175" s="5">
        <v>17993.5</v>
      </c>
      <c r="G175" s="5">
        <v>15000</v>
      </c>
      <c r="H175" s="5">
        <f>IF($G175&lt;$F175,$L$1*$F175,0)</f>
        <v>1799.3500000000001</v>
      </c>
      <c r="I175" s="1" t="s">
        <v>11</v>
      </c>
      <c r="J175" s="5">
        <f>Sales_Data[[#This Row],[Sales Amount]]-Sales_Data[[#This Row],[Target]]</f>
        <v>2993.5</v>
      </c>
    </row>
    <row r="176" spans="1:10" x14ac:dyDescent="0.3">
      <c r="A176" s="20">
        <v>44287</v>
      </c>
      <c r="B176" s="1" t="s">
        <v>53</v>
      </c>
      <c r="C176" s="1" t="s">
        <v>54</v>
      </c>
      <c r="D176" s="1" t="s">
        <v>55</v>
      </c>
      <c r="E176" s="1" t="s">
        <v>22</v>
      </c>
      <c r="F176" s="5">
        <v>18188.399999999998</v>
      </c>
      <c r="G176" s="5">
        <v>15000</v>
      </c>
      <c r="H176" s="5">
        <f>IF($G176&lt;$F176,$L$1*$F176,0)</f>
        <v>1818.84</v>
      </c>
      <c r="I176" s="1" t="s">
        <v>15</v>
      </c>
      <c r="J176" s="5">
        <f>Sales_Data[[#This Row],[Sales Amount]]-Sales_Data[[#This Row],[Target]]</f>
        <v>3188.3999999999978</v>
      </c>
    </row>
    <row r="177" spans="1:10" x14ac:dyDescent="0.3">
      <c r="A177" s="20">
        <v>44287</v>
      </c>
      <c r="B177" s="1" t="s">
        <v>20</v>
      </c>
      <c r="C177" s="1"/>
      <c r="D177" s="1"/>
      <c r="E177" s="1" t="s">
        <v>22</v>
      </c>
      <c r="F177" s="5">
        <v>1171.6500000000001</v>
      </c>
      <c r="G177" s="5">
        <v>15000</v>
      </c>
      <c r="H177" s="5">
        <f>IF($G177&lt;$F177,$L$1*$F177,0)</f>
        <v>0</v>
      </c>
      <c r="I177" s="1" t="s">
        <v>11</v>
      </c>
      <c r="J177" s="5">
        <f>Sales_Data[[#This Row],[Sales Amount]]-Sales_Data[[#This Row],[Target]]</f>
        <v>-13828.35</v>
      </c>
    </row>
    <row r="178" spans="1:10" x14ac:dyDescent="0.3">
      <c r="A178" s="20">
        <v>44287</v>
      </c>
      <c r="B178" s="1" t="s">
        <v>54</v>
      </c>
      <c r="C178" s="1"/>
      <c r="D178" s="1"/>
      <c r="E178" s="1" t="s">
        <v>22</v>
      </c>
      <c r="F178" s="5">
        <v>1696.8</v>
      </c>
      <c r="G178" s="5">
        <v>15000</v>
      </c>
      <c r="H178" s="5">
        <f>IF($G178&lt;$F178,$L$1*$F178,0)</f>
        <v>0</v>
      </c>
      <c r="I178" s="1" t="s">
        <v>43</v>
      </c>
      <c r="J178" s="5">
        <f>Sales_Data[[#This Row],[Sales Amount]]-Sales_Data[[#This Row],[Target]]</f>
        <v>-13303.2</v>
      </c>
    </row>
    <row r="179" spans="1:10" x14ac:dyDescent="0.3">
      <c r="A179" s="20">
        <v>44287</v>
      </c>
      <c r="B179" s="1" t="s">
        <v>54</v>
      </c>
      <c r="C179" s="1"/>
      <c r="D179" s="1"/>
      <c r="E179" s="1" t="s">
        <v>22</v>
      </c>
      <c r="F179" s="5">
        <v>569.64</v>
      </c>
      <c r="G179" s="5">
        <v>15000</v>
      </c>
      <c r="H179" s="5">
        <f>IF($G179&lt;$F179,$L$1*$F179,0)</f>
        <v>0</v>
      </c>
      <c r="I179" s="1" t="s">
        <v>11</v>
      </c>
      <c r="J179" s="5">
        <f>Sales_Data[[#This Row],[Sales Amount]]-Sales_Data[[#This Row],[Target]]</f>
        <v>-14430.36</v>
      </c>
    </row>
    <row r="180" spans="1:10" x14ac:dyDescent="0.3">
      <c r="A180" s="20">
        <v>44287</v>
      </c>
      <c r="B180" s="1" t="s">
        <v>54</v>
      </c>
      <c r="C180" s="1"/>
      <c r="D180" s="1"/>
      <c r="E180" s="1" t="s">
        <v>22</v>
      </c>
      <c r="F180" s="5">
        <v>1818.84</v>
      </c>
      <c r="G180" s="5">
        <v>15000</v>
      </c>
      <c r="H180" s="5">
        <f>IF($G180&lt;$F180,$L$1*$F180,0)</f>
        <v>0</v>
      </c>
      <c r="I180" s="1" t="s">
        <v>15</v>
      </c>
      <c r="J180" s="5">
        <f>Sales_Data[[#This Row],[Sales Amount]]-Sales_Data[[#This Row],[Target]]</f>
        <v>-13181.16</v>
      </c>
    </row>
    <row r="181" spans="1:10" x14ac:dyDescent="0.3">
      <c r="A181" s="20">
        <v>44287</v>
      </c>
      <c r="B181" s="1" t="s">
        <v>45</v>
      </c>
      <c r="C181" s="1"/>
      <c r="D181" s="1"/>
      <c r="E181" s="1" t="s">
        <v>22</v>
      </c>
      <c r="F181" s="5">
        <v>1799.35</v>
      </c>
      <c r="G181" s="5">
        <v>15000</v>
      </c>
      <c r="H181" s="5">
        <f>IF($G181&lt;$F181,$L$1*$F181,0)</f>
        <v>0</v>
      </c>
      <c r="I181" s="1" t="s">
        <v>11</v>
      </c>
      <c r="J181" s="5">
        <f>Sales_Data[[#This Row],[Sales Amount]]-Sales_Data[[#This Row],[Target]]</f>
        <v>-13200.65</v>
      </c>
    </row>
    <row r="182" spans="1:10" x14ac:dyDescent="0.3">
      <c r="A182" s="20">
        <v>44287</v>
      </c>
      <c r="B182" s="1" t="s">
        <v>20</v>
      </c>
      <c r="C182" s="1"/>
      <c r="D182" s="1"/>
      <c r="E182" s="1" t="s">
        <v>22</v>
      </c>
      <c r="F182" s="5">
        <v>1649.94</v>
      </c>
      <c r="G182" s="5">
        <v>15000</v>
      </c>
      <c r="H182" s="5">
        <f>IF($G182&lt;$F182,$L$1*$F182,0)</f>
        <v>0</v>
      </c>
      <c r="I182" s="1" t="s">
        <v>15</v>
      </c>
      <c r="J182" s="5">
        <f>Sales_Data[[#This Row],[Sales Amount]]-Sales_Data[[#This Row],[Target]]</f>
        <v>-13350.06</v>
      </c>
    </row>
    <row r="183" spans="1:10" x14ac:dyDescent="0.3">
      <c r="A183" s="20">
        <v>44287</v>
      </c>
      <c r="B183" s="1" t="s">
        <v>66</v>
      </c>
      <c r="C183" s="1"/>
      <c r="D183" s="1"/>
      <c r="E183" s="1" t="s">
        <v>22</v>
      </c>
      <c r="F183" s="5">
        <v>1441.6</v>
      </c>
      <c r="G183" s="5">
        <v>15000</v>
      </c>
      <c r="H183" s="5">
        <f>IF($G183&lt;$F183,$L$1*$F183,0)</f>
        <v>0</v>
      </c>
      <c r="I183" s="1" t="s">
        <v>43</v>
      </c>
      <c r="J183" s="5">
        <f>Sales_Data[[#This Row],[Sales Amount]]-Sales_Data[[#This Row],[Target]]</f>
        <v>-13558.4</v>
      </c>
    </row>
    <row r="184" spans="1:10" x14ac:dyDescent="0.3">
      <c r="A184" s="20">
        <v>44317</v>
      </c>
      <c r="B184" s="1" t="s">
        <v>12</v>
      </c>
      <c r="C184" s="1" t="s">
        <v>13</v>
      </c>
      <c r="D184" s="1" t="s">
        <v>14</v>
      </c>
      <c r="E184" s="1" t="s">
        <v>10</v>
      </c>
      <c r="F184" s="5">
        <v>8686.6</v>
      </c>
      <c r="G184" s="5">
        <v>15000</v>
      </c>
      <c r="H184" s="5">
        <f>IF($G184&lt;$F184,$L$1*$F184,0)</f>
        <v>0</v>
      </c>
      <c r="I184" s="1" t="s">
        <v>15</v>
      </c>
      <c r="J184" s="5">
        <f>Sales_Data[[#This Row],[Sales Amount]]-Sales_Data[[#This Row],[Target]]</f>
        <v>-6313.4</v>
      </c>
    </row>
    <row r="185" spans="1:10" x14ac:dyDescent="0.3">
      <c r="A185" s="20">
        <v>44317</v>
      </c>
      <c r="B185" s="1" t="s">
        <v>16</v>
      </c>
      <c r="C185" s="1" t="s">
        <v>17</v>
      </c>
      <c r="D185" s="1" t="s">
        <v>18</v>
      </c>
      <c r="E185" s="1" t="s">
        <v>10</v>
      </c>
      <c r="F185" s="5">
        <v>12422.2</v>
      </c>
      <c r="G185" s="5">
        <v>15000</v>
      </c>
      <c r="H185" s="5">
        <f>IF($G185&lt;$F185,$L$1*$F185,0)</f>
        <v>0</v>
      </c>
      <c r="I185" s="1" t="s">
        <v>43</v>
      </c>
      <c r="J185" s="5">
        <f>Sales_Data[[#This Row],[Sales Amount]]-Sales_Data[[#This Row],[Target]]</f>
        <v>-2577.7999999999993</v>
      </c>
    </row>
    <row r="186" spans="1:10" x14ac:dyDescent="0.3">
      <c r="A186" s="20">
        <v>44317</v>
      </c>
      <c r="B186" s="1" t="s">
        <v>27</v>
      </c>
      <c r="C186" s="1" t="s">
        <v>28</v>
      </c>
      <c r="D186" s="1" t="s">
        <v>29</v>
      </c>
      <c r="E186" s="1" t="s">
        <v>10</v>
      </c>
      <c r="F186" s="5">
        <v>15120</v>
      </c>
      <c r="G186" s="5">
        <v>15000</v>
      </c>
      <c r="H186" s="5">
        <f>IF($G186&lt;$F186,$L$1*$F186,0)</f>
        <v>1512</v>
      </c>
      <c r="I186" s="1" t="s">
        <v>15</v>
      </c>
      <c r="J186" s="5">
        <f>Sales_Data[[#This Row],[Sales Amount]]-Sales_Data[[#This Row],[Target]]</f>
        <v>120</v>
      </c>
    </row>
    <row r="187" spans="1:10" x14ac:dyDescent="0.3">
      <c r="A187" s="20">
        <v>44317</v>
      </c>
      <c r="B187" s="1" t="s">
        <v>12</v>
      </c>
      <c r="C187" s="1" t="s">
        <v>13</v>
      </c>
      <c r="D187" s="1" t="s">
        <v>14</v>
      </c>
      <c r="E187" s="1" t="s">
        <v>10</v>
      </c>
      <c r="F187" s="5">
        <v>16604.400000000001</v>
      </c>
      <c r="G187" s="5">
        <v>15000</v>
      </c>
      <c r="H187" s="5">
        <f>IF($G187&lt;$F187,$L$1*$F187,0)</f>
        <v>1660.4400000000003</v>
      </c>
      <c r="I187" s="1" t="s">
        <v>43</v>
      </c>
      <c r="J187" s="5">
        <f>Sales_Data[[#This Row],[Sales Amount]]-Sales_Data[[#This Row],[Target]]</f>
        <v>1604.4000000000015</v>
      </c>
    </row>
    <row r="188" spans="1:10" x14ac:dyDescent="0.3">
      <c r="A188" s="20">
        <v>44317</v>
      </c>
      <c r="B188" s="1" t="s">
        <v>16</v>
      </c>
      <c r="C188" s="1" t="s">
        <v>17</v>
      </c>
      <c r="D188" s="1" t="s">
        <v>18</v>
      </c>
      <c r="E188" s="1" t="s">
        <v>10</v>
      </c>
      <c r="F188" s="5">
        <v>19584</v>
      </c>
      <c r="G188" s="5">
        <v>15000</v>
      </c>
      <c r="H188" s="5">
        <f>IF($G188&lt;$F188,$L$1*$F188,0)</f>
        <v>1958.4</v>
      </c>
      <c r="I188" s="1" t="s">
        <v>15</v>
      </c>
      <c r="J188" s="5">
        <f>Sales_Data[[#This Row],[Sales Amount]]-Sales_Data[[#This Row],[Target]]</f>
        <v>4584</v>
      </c>
    </row>
    <row r="189" spans="1:10" x14ac:dyDescent="0.3">
      <c r="A189" s="20">
        <v>44317</v>
      </c>
      <c r="B189" s="1" t="s">
        <v>7</v>
      </c>
      <c r="C189" s="1" t="s">
        <v>8</v>
      </c>
      <c r="D189" s="1" t="s">
        <v>9</v>
      </c>
      <c r="E189" s="1" t="s">
        <v>10</v>
      </c>
      <c r="F189" s="5">
        <v>26546.6</v>
      </c>
      <c r="G189" s="5">
        <v>15000</v>
      </c>
      <c r="H189" s="5">
        <f>IF($G189&lt;$F189,$L$1*$F189,0)</f>
        <v>2654.66</v>
      </c>
      <c r="I189" s="1" t="s">
        <v>15</v>
      </c>
      <c r="J189" s="5">
        <f>Sales_Data[[#This Row],[Sales Amount]]-Sales_Data[[#This Row],[Target]]</f>
        <v>11546.599999999999</v>
      </c>
    </row>
    <row r="190" spans="1:10" x14ac:dyDescent="0.3">
      <c r="A190" s="20">
        <v>44317</v>
      </c>
      <c r="B190" s="1" t="s">
        <v>7</v>
      </c>
      <c r="C190" s="1" t="s">
        <v>8</v>
      </c>
      <c r="D190" s="1" t="s">
        <v>9</v>
      </c>
      <c r="E190" s="1" t="s">
        <v>10</v>
      </c>
      <c r="F190" s="5">
        <v>31200</v>
      </c>
      <c r="G190" s="5">
        <v>15000</v>
      </c>
      <c r="H190" s="5">
        <f>IF($G190&lt;$F190,$L$1*$F190,0)</f>
        <v>3120</v>
      </c>
      <c r="I190" s="1" t="s">
        <v>15</v>
      </c>
      <c r="J190" s="5">
        <f>Sales_Data[[#This Row],[Sales Amount]]-Sales_Data[[#This Row],[Target]]</f>
        <v>16200</v>
      </c>
    </row>
    <row r="191" spans="1:10" x14ac:dyDescent="0.3">
      <c r="A191" s="20">
        <v>44317</v>
      </c>
      <c r="B191" s="1" t="s">
        <v>59</v>
      </c>
      <c r="C191" s="1" t="s">
        <v>60</v>
      </c>
      <c r="D191" s="1" t="s">
        <v>61</v>
      </c>
      <c r="E191" s="1" t="s">
        <v>33</v>
      </c>
      <c r="F191" s="5">
        <v>9270.1</v>
      </c>
      <c r="G191" s="5">
        <v>15000</v>
      </c>
      <c r="H191" s="5">
        <f>IF($G191&lt;$F191,$L$1*$F191,0)</f>
        <v>0</v>
      </c>
      <c r="I191" s="1" t="s">
        <v>11</v>
      </c>
      <c r="J191" s="5">
        <f>Sales_Data[[#This Row],[Sales Amount]]-Sales_Data[[#This Row],[Target]]</f>
        <v>-5729.9</v>
      </c>
    </row>
    <row r="192" spans="1:10" x14ac:dyDescent="0.3">
      <c r="A192" s="20">
        <v>44317</v>
      </c>
      <c r="B192" s="1" t="s">
        <v>59</v>
      </c>
      <c r="C192" s="1" t="s">
        <v>60</v>
      </c>
      <c r="D192" s="1" t="s">
        <v>61</v>
      </c>
      <c r="E192" s="1" t="s">
        <v>33</v>
      </c>
      <c r="F192" s="5">
        <v>11235</v>
      </c>
      <c r="G192" s="5">
        <v>15000</v>
      </c>
      <c r="H192" s="5">
        <f>IF($G192&lt;$F192,$L$1*$F192,0)</f>
        <v>0</v>
      </c>
      <c r="I192" s="1" t="s">
        <v>43</v>
      </c>
      <c r="J192" s="5">
        <f>Sales_Data[[#This Row],[Sales Amount]]-Sales_Data[[#This Row],[Target]]</f>
        <v>-3765</v>
      </c>
    </row>
    <row r="193" spans="1:10" x14ac:dyDescent="0.3">
      <c r="A193" s="20">
        <v>44317</v>
      </c>
      <c r="B193" s="1" t="s">
        <v>71</v>
      </c>
      <c r="C193" s="1" t="s">
        <v>72</v>
      </c>
      <c r="D193" s="1" t="s">
        <v>73</v>
      </c>
      <c r="E193" s="1" t="s">
        <v>33</v>
      </c>
      <c r="F193" s="5">
        <v>12019.799999999997</v>
      </c>
      <c r="G193" s="5">
        <v>15000</v>
      </c>
      <c r="H193" s="5">
        <f>IF($G193&lt;$F193,$L$1*$F193,0)</f>
        <v>0</v>
      </c>
      <c r="I193" s="1" t="s">
        <v>11</v>
      </c>
      <c r="J193" s="5">
        <f>Sales_Data[[#This Row],[Sales Amount]]-Sales_Data[[#This Row],[Target]]</f>
        <v>-2980.2000000000025</v>
      </c>
    </row>
    <row r="194" spans="1:10" x14ac:dyDescent="0.3">
      <c r="A194" s="20">
        <v>44317</v>
      </c>
      <c r="B194" s="1" t="s">
        <v>30</v>
      </c>
      <c r="C194" s="1" t="s">
        <v>31</v>
      </c>
      <c r="D194" s="1" t="s">
        <v>32</v>
      </c>
      <c r="E194" s="1" t="s">
        <v>33</v>
      </c>
      <c r="F194" s="5">
        <v>27930</v>
      </c>
      <c r="G194" s="5">
        <v>15000</v>
      </c>
      <c r="H194" s="5">
        <f>IF($G194&lt;$F194,$L$1*$F194,0)</f>
        <v>2793</v>
      </c>
      <c r="I194" s="1" t="s">
        <v>15</v>
      </c>
      <c r="J194" s="5">
        <f>Sales_Data[[#This Row],[Sales Amount]]-Sales_Data[[#This Row],[Target]]</f>
        <v>12930</v>
      </c>
    </row>
    <row r="195" spans="1:10" x14ac:dyDescent="0.3">
      <c r="A195" s="20">
        <v>44317</v>
      </c>
      <c r="B195" s="1" t="s">
        <v>56</v>
      </c>
      <c r="C195" s="1" t="s">
        <v>57</v>
      </c>
      <c r="D195" s="1" t="s">
        <v>58</v>
      </c>
      <c r="E195" s="1" t="s">
        <v>26</v>
      </c>
      <c r="F195" s="5">
        <v>10948</v>
      </c>
      <c r="G195" s="5">
        <v>15000</v>
      </c>
      <c r="H195" s="5">
        <f>IF($G195&lt;$F195,$L$1*$F195,0)</f>
        <v>0</v>
      </c>
      <c r="I195" s="1" t="s">
        <v>11</v>
      </c>
      <c r="J195" s="5">
        <f>Sales_Data[[#This Row],[Sales Amount]]-Sales_Data[[#This Row],[Target]]</f>
        <v>-4052</v>
      </c>
    </row>
    <row r="196" spans="1:10" x14ac:dyDescent="0.3">
      <c r="A196" s="20">
        <v>44317</v>
      </c>
      <c r="B196" s="1" t="s">
        <v>50</v>
      </c>
      <c r="C196" s="1" t="s">
        <v>51</v>
      </c>
      <c r="D196" s="1" t="s">
        <v>52</v>
      </c>
      <c r="E196" s="1" t="s">
        <v>26</v>
      </c>
      <c r="F196" s="5">
        <v>13044.899999999998</v>
      </c>
      <c r="G196" s="5">
        <v>15000</v>
      </c>
      <c r="H196" s="5">
        <f>IF($G196&lt;$F196,$L$1*$F196,0)</f>
        <v>0</v>
      </c>
      <c r="I196" s="1" t="s">
        <v>11</v>
      </c>
      <c r="J196" s="5">
        <f>Sales_Data[[#This Row],[Sales Amount]]-Sales_Data[[#This Row],[Target]]</f>
        <v>-1955.1000000000022</v>
      </c>
    </row>
    <row r="197" spans="1:10" x14ac:dyDescent="0.3">
      <c r="A197" s="20">
        <v>44317</v>
      </c>
      <c r="B197" s="1" t="s">
        <v>47</v>
      </c>
      <c r="C197" s="1" t="s">
        <v>48</v>
      </c>
      <c r="D197" s="1" t="s">
        <v>49</v>
      </c>
      <c r="E197" s="1" t="s">
        <v>26</v>
      </c>
      <c r="F197" s="5">
        <v>28616</v>
      </c>
      <c r="G197" s="5">
        <v>15000</v>
      </c>
      <c r="H197" s="5">
        <f>IF($G197&lt;$F197,$L$1*$F197,0)</f>
        <v>2861.6000000000004</v>
      </c>
      <c r="I197" s="1" t="s">
        <v>43</v>
      </c>
      <c r="J197" s="5">
        <f>Sales_Data[[#This Row],[Sales Amount]]-Sales_Data[[#This Row],[Target]]</f>
        <v>13616</v>
      </c>
    </row>
    <row r="198" spans="1:10" x14ac:dyDescent="0.3">
      <c r="A198" s="20">
        <v>44317</v>
      </c>
      <c r="B198" s="1" t="s">
        <v>34</v>
      </c>
      <c r="C198" s="1" t="s">
        <v>35</v>
      </c>
      <c r="D198" s="1" t="s">
        <v>36</v>
      </c>
      <c r="E198" s="1" t="s">
        <v>26</v>
      </c>
      <c r="F198" s="5">
        <v>30377.399999999998</v>
      </c>
      <c r="G198" s="5">
        <v>15000</v>
      </c>
      <c r="H198" s="5">
        <f>IF($G198&lt;$F198,$L$1*$F198,0)</f>
        <v>3037.74</v>
      </c>
      <c r="I198" s="1" t="s">
        <v>43</v>
      </c>
      <c r="J198" s="5">
        <f>Sales_Data[[#This Row],[Sales Amount]]-Sales_Data[[#This Row],[Target]]</f>
        <v>15377.399999999998</v>
      </c>
    </row>
    <row r="199" spans="1:10" x14ac:dyDescent="0.3">
      <c r="A199" s="20">
        <v>44317</v>
      </c>
      <c r="B199" s="1" t="s">
        <v>47</v>
      </c>
      <c r="C199" s="1" t="s">
        <v>48</v>
      </c>
      <c r="D199" s="1" t="s">
        <v>49</v>
      </c>
      <c r="E199" s="1" t="s">
        <v>26</v>
      </c>
      <c r="F199" s="5">
        <v>35351</v>
      </c>
      <c r="G199" s="5">
        <v>15000</v>
      </c>
      <c r="H199" s="5">
        <f>IF($G199&lt;$F199,$L$1*$F199,0)</f>
        <v>3535.1000000000004</v>
      </c>
      <c r="I199" s="1" t="s">
        <v>15</v>
      </c>
      <c r="J199" s="5">
        <f>Sales_Data[[#This Row],[Sales Amount]]-Sales_Data[[#This Row],[Target]]</f>
        <v>20351</v>
      </c>
    </row>
    <row r="200" spans="1:10" x14ac:dyDescent="0.3">
      <c r="A200" s="20">
        <v>44317</v>
      </c>
      <c r="B200" s="1" t="s">
        <v>65</v>
      </c>
      <c r="C200" s="1" t="s">
        <v>66</v>
      </c>
      <c r="D200" s="1" t="s">
        <v>67</v>
      </c>
      <c r="E200" s="1" t="s">
        <v>22</v>
      </c>
      <c r="F200" s="5">
        <v>9004.7999999999993</v>
      </c>
      <c r="G200" s="5">
        <v>15000</v>
      </c>
      <c r="H200" s="5">
        <f>IF($G200&lt;$F200,$L$1*$F200,0)</f>
        <v>0</v>
      </c>
      <c r="I200" s="1" t="s">
        <v>11</v>
      </c>
      <c r="J200" s="5">
        <f>Sales_Data[[#This Row],[Sales Amount]]-Sales_Data[[#This Row],[Target]]</f>
        <v>-5995.2000000000007</v>
      </c>
    </row>
    <row r="201" spans="1:10" x14ac:dyDescent="0.3">
      <c r="A201" s="20">
        <v>44317</v>
      </c>
      <c r="B201" s="1" t="s">
        <v>53</v>
      </c>
      <c r="C201" s="1" t="s">
        <v>54</v>
      </c>
      <c r="D201" s="1" t="s">
        <v>55</v>
      </c>
      <c r="E201" s="1" t="s">
        <v>22</v>
      </c>
      <c r="F201" s="5">
        <v>18826.400000000001</v>
      </c>
      <c r="G201" s="5">
        <v>15000</v>
      </c>
      <c r="H201" s="5">
        <f>IF($G201&lt;$F201,$L$1*$F201,0)</f>
        <v>1882.6400000000003</v>
      </c>
      <c r="I201" s="1" t="s">
        <v>43</v>
      </c>
      <c r="J201" s="5">
        <f>Sales_Data[[#This Row],[Sales Amount]]-Sales_Data[[#This Row],[Target]]</f>
        <v>3826.4000000000015</v>
      </c>
    </row>
    <row r="202" spans="1:10" x14ac:dyDescent="0.3">
      <c r="A202" s="20">
        <v>44317</v>
      </c>
      <c r="B202" s="1" t="s">
        <v>53</v>
      </c>
      <c r="C202" s="1" t="s">
        <v>54</v>
      </c>
      <c r="D202" s="1" t="s">
        <v>55</v>
      </c>
      <c r="E202" s="1" t="s">
        <v>22</v>
      </c>
      <c r="F202" s="5">
        <v>19617.5</v>
      </c>
      <c r="G202" s="5">
        <v>15000</v>
      </c>
      <c r="H202" s="5">
        <f>IF($G202&lt;$F202,$L$1*$F202,0)</f>
        <v>1961.75</v>
      </c>
      <c r="I202" s="1" t="s">
        <v>43</v>
      </c>
      <c r="J202" s="5">
        <f>Sales_Data[[#This Row],[Sales Amount]]-Sales_Data[[#This Row],[Target]]</f>
        <v>4617.5</v>
      </c>
    </row>
    <row r="203" spans="1:10" x14ac:dyDescent="0.3">
      <c r="A203" s="20">
        <v>44317</v>
      </c>
      <c r="B203" s="1" t="s">
        <v>53</v>
      </c>
      <c r="C203" s="1" t="s">
        <v>54</v>
      </c>
      <c r="D203" s="1" t="s">
        <v>55</v>
      </c>
      <c r="E203" s="1" t="s">
        <v>22</v>
      </c>
      <c r="F203" s="5">
        <v>19836.400000000001</v>
      </c>
      <c r="G203" s="5">
        <v>15000</v>
      </c>
      <c r="H203" s="5">
        <f>IF($G203&lt;$F203,$L$1*$F203,0)</f>
        <v>1983.6400000000003</v>
      </c>
      <c r="I203" s="1" t="s">
        <v>11</v>
      </c>
      <c r="J203" s="5">
        <f>Sales_Data[[#This Row],[Sales Amount]]-Sales_Data[[#This Row],[Target]]</f>
        <v>4836.4000000000015</v>
      </c>
    </row>
    <row r="204" spans="1:10" x14ac:dyDescent="0.3">
      <c r="A204" s="20">
        <v>44317</v>
      </c>
      <c r="B204" s="1" t="s">
        <v>44</v>
      </c>
      <c r="C204" s="1" t="s">
        <v>45</v>
      </c>
      <c r="D204" s="1" t="s">
        <v>46</v>
      </c>
      <c r="E204" s="1" t="s">
        <v>22</v>
      </c>
      <c r="F204" s="5">
        <v>20717.599999999999</v>
      </c>
      <c r="G204" s="5">
        <v>15000</v>
      </c>
      <c r="H204" s="5">
        <f>IF($G204&lt;$F204,$L$1*$F204,0)</f>
        <v>2071.7599999999998</v>
      </c>
      <c r="I204" s="1" t="s">
        <v>15</v>
      </c>
      <c r="J204" s="5">
        <f>Sales_Data[[#This Row],[Sales Amount]]-Sales_Data[[#This Row],[Target]]</f>
        <v>5717.5999999999985</v>
      </c>
    </row>
    <row r="205" spans="1:10" x14ac:dyDescent="0.3">
      <c r="A205" s="20">
        <v>44317</v>
      </c>
      <c r="B205" s="1" t="s">
        <v>37</v>
      </c>
      <c r="C205" s="1" t="s">
        <v>38</v>
      </c>
      <c r="D205" s="1" t="s">
        <v>39</v>
      </c>
      <c r="E205" s="1" t="s">
        <v>22</v>
      </c>
      <c r="F205" s="5">
        <v>23364</v>
      </c>
      <c r="G205" s="5">
        <v>15000</v>
      </c>
      <c r="H205" s="5">
        <f>IF($G205&lt;$F205,$L$1*$F205,0)</f>
        <v>2336.4</v>
      </c>
      <c r="I205" s="1" t="s">
        <v>15</v>
      </c>
      <c r="J205" s="5">
        <f>Sales_Data[[#This Row],[Sales Amount]]-Sales_Data[[#This Row],[Target]]</f>
        <v>8364</v>
      </c>
    </row>
    <row r="206" spans="1:10" x14ac:dyDescent="0.3">
      <c r="A206" s="20">
        <v>44317</v>
      </c>
      <c r="B206" s="1" t="s">
        <v>53</v>
      </c>
      <c r="C206" s="1" t="s">
        <v>54</v>
      </c>
      <c r="D206" s="1" t="s">
        <v>55</v>
      </c>
      <c r="E206" s="1" t="s">
        <v>22</v>
      </c>
      <c r="F206" s="5">
        <v>23997.600000000002</v>
      </c>
      <c r="G206" s="5">
        <v>15000</v>
      </c>
      <c r="H206" s="5">
        <f>IF($G206&lt;$F206,$L$1*$F206,0)</f>
        <v>2399.7600000000002</v>
      </c>
      <c r="I206" s="1" t="s">
        <v>11</v>
      </c>
      <c r="J206" s="5">
        <f>Sales_Data[[#This Row],[Sales Amount]]-Sales_Data[[#This Row],[Target]]</f>
        <v>8997.6000000000022</v>
      </c>
    </row>
    <row r="207" spans="1:10" x14ac:dyDescent="0.3">
      <c r="A207" s="20">
        <v>44317</v>
      </c>
      <c r="B207" s="1" t="s">
        <v>65</v>
      </c>
      <c r="C207" s="1" t="s">
        <v>66</v>
      </c>
      <c r="D207" s="1" t="s">
        <v>67</v>
      </c>
      <c r="E207" s="1" t="s">
        <v>22</v>
      </c>
      <c r="F207" s="5">
        <v>27916.399999999998</v>
      </c>
      <c r="G207" s="5">
        <v>15000</v>
      </c>
      <c r="H207" s="5">
        <f>IF($G207&lt;$F207,$L$1*$F207,0)</f>
        <v>2791.64</v>
      </c>
      <c r="I207" s="1" t="s">
        <v>43</v>
      </c>
      <c r="J207" s="5">
        <f>Sales_Data[[#This Row],[Sales Amount]]-Sales_Data[[#This Row],[Target]]</f>
        <v>12916.399999999998</v>
      </c>
    </row>
    <row r="208" spans="1:10" x14ac:dyDescent="0.3">
      <c r="A208" s="20">
        <v>44317</v>
      </c>
      <c r="B208" s="1" t="s">
        <v>65</v>
      </c>
      <c r="C208" s="1" t="s">
        <v>66</v>
      </c>
      <c r="D208" s="1" t="s">
        <v>67</v>
      </c>
      <c r="E208" s="1" t="s">
        <v>22</v>
      </c>
      <c r="F208" s="5">
        <v>42249.1</v>
      </c>
      <c r="G208" s="5">
        <v>15000</v>
      </c>
      <c r="H208" s="5">
        <f>IF($G208&lt;$F208,$L$1*$F208,0)</f>
        <v>4224.91</v>
      </c>
      <c r="I208" s="1" t="s">
        <v>15</v>
      </c>
      <c r="J208" s="5">
        <f>Sales_Data[[#This Row],[Sales Amount]]-Sales_Data[[#This Row],[Target]]</f>
        <v>27249.1</v>
      </c>
    </row>
    <row r="209" spans="1:10" x14ac:dyDescent="0.3">
      <c r="A209" s="20">
        <v>44317</v>
      </c>
      <c r="B209" s="1" t="s">
        <v>66</v>
      </c>
      <c r="C209" s="1"/>
      <c r="D209" s="1"/>
      <c r="E209" s="1" t="s">
        <v>22</v>
      </c>
      <c r="F209" s="5">
        <v>900.48</v>
      </c>
      <c r="G209" s="5">
        <v>15000</v>
      </c>
      <c r="H209" s="5">
        <f>IF($G209&lt;$F209,$L$1*$F209,0)</f>
        <v>0</v>
      </c>
      <c r="I209" s="1" t="s">
        <v>11</v>
      </c>
      <c r="J209" s="5">
        <f>Sales_Data[[#This Row],[Sales Amount]]-Sales_Data[[#This Row],[Target]]</f>
        <v>-14099.52</v>
      </c>
    </row>
    <row r="210" spans="1:10" x14ac:dyDescent="0.3">
      <c r="A210" s="20">
        <v>44317</v>
      </c>
      <c r="B210" s="1" t="s">
        <v>66</v>
      </c>
      <c r="C210" s="1"/>
      <c r="D210" s="1"/>
      <c r="E210" s="1" t="s">
        <v>22</v>
      </c>
      <c r="F210" s="5">
        <v>4224.91</v>
      </c>
      <c r="G210" s="5">
        <v>15000</v>
      </c>
      <c r="H210" s="5">
        <f>IF($G210&lt;$F210,$L$1*$F210,0)</f>
        <v>0</v>
      </c>
      <c r="I210" s="1" t="s">
        <v>15</v>
      </c>
      <c r="J210" s="5">
        <f>Sales_Data[[#This Row],[Sales Amount]]-Sales_Data[[#This Row],[Target]]</f>
        <v>-10775.09</v>
      </c>
    </row>
    <row r="211" spans="1:10" x14ac:dyDescent="0.3">
      <c r="A211" s="20">
        <v>44317</v>
      </c>
      <c r="B211" s="1" t="s">
        <v>54</v>
      </c>
      <c r="C211" s="1"/>
      <c r="D211" s="1"/>
      <c r="E211" s="1" t="s">
        <v>22</v>
      </c>
      <c r="F211" s="5">
        <v>2399.7600000000002</v>
      </c>
      <c r="G211" s="5">
        <v>15000</v>
      </c>
      <c r="H211" s="5">
        <f>IF($G211&lt;$F211,$L$1*$F211,0)</f>
        <v>0</v>
      </c>
      <c r="I211" s="1" t="s">
        <v>11</v>
      </c>
      <c r="J211" s="5">
        <f>Sales_Data[[#This Row],[Sales Amount]]-Sales_Data[[#This Row],[Target]]</f>
        <v>-12600.24</v>
      </c>
    </row>
    <row r="212" spans="1:10" x14ac:dyDescent="0.3">
      <c r="A212" s="20">
        <v>44317</v>
      </c>
      <c r="B212" s="1" t="s">
        <v>66</v>
      </c>
      <c r="C212" s="1"/>
      <c r="D212" s="1"/>
      <c r="E212" s="1" t="s">
        <v>22</v>
      </c>
      <c r="F212" s="5">
        <v>2791.64</v>
      </c>
      <c r="G212" s="5">
        <v>15000</v>
      </c>
      <c r="H212" s="5">
        <f>IF($G212&lt;$F212,$L$1*$F212,0)</f>
        <v>0</v>
      </c>
      <c r="I212" s="1" t="s">
        <v>43</v>
      </c>
      <c r="J212" s="5">
        <f>Sales_Data[[#This Row],[Sales Amount]]-Sales_Data[[#This Row],[Target]]</f>
        <v>-12208.36</v>
      </c>
    </row>
    <row r="213" spans="1:10" x14ac:dyDescent="0.3">
      <c r="A213" s="20">
        <v>44317</v>
      </c>
      <c r="B213" s="1" t="s">
        <v>45</v>
      </c>
      <c r="C213" s="1"/>
      <c r="D213" s="1"/>
      <c r="E213" s="1" t="s">
        <v>22</v>
      </c>
      <c r="F213" s="5">
        <v>2071.7599999999998</v>
      </c>
      <c r="G213" s="5">
        <v>15000</v>
      </c>
      <c r="H213" s="5">
        <f>IF($G213&lt;$F213,$L$1*$F213,0)</f>
        <v>0</v>
      </c>
      <c r="I213" s="1" t="s">
        <v>15</v>
      </c>
      <c r="J213" s="5">
        <f>Sales_Data[[#This Row],[Sales Amount]]-Sales_Data[[#This Row],[Target]]</f>
        <v>-12928.24</v>
      </c>
    </row>
    <row r="214" spans="1:10" x14ac:dyDescent="0.3">
      <c r="A214" s="20">
        <v>44317</v>
      </c>
      <c r="B214" s="1" t="s">
        <v>54</v>
      </c>
      <c r="C214" s="1"/>
      <c r="D214" s="1"/>
      <c r="E214" s="1" t="s">
        <v>22</v>
      </c>
      <c r="F214" s="5">
        <v>1983.64</v>
      </c>
      <c r="G214" s="5">
        <v>15000</v>
      </c>
      <c r="H214" s="5">
        <f>IF($G214&lt;$F214,$L$1*$F214,0)</f>
        <v>0</v>
      </c>
      <c r="I214" s="1" t="s">
        <v>11</v>
      </c>
      <c r="J214" s="5">
        <f>Sales_Data[[#This Row],[Sales Amount]]-Sales_Data[[#This Row],[Target]]</f>
        <v>-13016.36</v>
      </c>
    </row>
    <row r="215" spans="1:10" x14ac:dyDescent="0.3">
      <c r="A215" s="20">
        <v>44317</v>
      </c>
      <c r="B215" s="1" t="s">
        <v>54</v>
      </c>
      <c r="C215" s="1"/>
      <c r="D215" s="1"/>
      <c r="E215" s="1" t="s">
        <v>22</v>
      </c>
      <c r="F215" s="5">
        <v>1961.75</v>
      </c>
      <c r="G215" s="5">
        <v>15000</v>
      </c>
      <c r="H215" s="5">
        <f>IF($G215&lt;$F215,$L$1*$F215,0)</f>
        <v>0</v>
      </c>
      <c r="I215" s="1" t="s">
        <v>43</v>
      </c>
      <c r="J215" s="5">
        <f>Sales_Data[[#This Row],[Sales Amount]]-Sales_Data[[#This Row],[Target]]</f>
        <v>-13038.25</v>
      </c>
    </row>
    <row r="216" spans="1:10" x14ac:dyDescent="0.3">
      <c r="A216" s="20">
        <v>44317</v>
      </c>
      <c r="B216" s="1" t="s">
        <v>54</v>
      </c>
      <c r="C216" s="1"/>
      <c r="D216" s="1"/>
      <c r="E216" s="1" t="s">
        <v>22</v>
      </c>
      <c r="F216" s="5">
        <v>1882.64</v>
      </c>
      <c r="G216" s="5">
        <v>15000</v>
      </c>
      <c r="H216" s="5">
        <f>IF($G216&lt;$F216,$L$1*$F216,0)</f>
        <v>0</v>
      </c>
      <c r="I216" s="1" t="s">
        <v>43</v>
      </c>
      <c r="J216" s="5">
        <f>Sales_Data[[#This Row],[Sales Amount]]-Sales_Data[[#This Row],[Target]]</f>
        <v>-13117.36</v>
      </c>
    </row>
    <row r="217" spans="1:10" x14ac:dyDescent="0.3">
      <c r="A217" s="20">
        <v>44317</v>
      </c>
      <c r="B217" s="1" t="s">
        <v>38</v>
      </c>
      <c r="C217" s="1"/>
      <c r="D217" s="1"/>
      <c r="E217" s="1" t="s">
        <v>22</v>
      </c>
      <c r="F217" s="5">
        <v>2336.4</v>
      </c>
      <c r="G217" s="5">
        <v>15000</v>
      </c>
      <c r="H217" s="5">
        <f>IF($G217&lt;$F217,$L$1*$F217,0)</f>
        <v>0</v>
      </c>
      <c r="I217" s="1" t="s">
        <v>15</v>
      </c>
      <c r="J217" s="5">
        <f>Sales_Data[[#This Row],[Sales Amount]]-Sales_Data[[#This Row],[Target]]</f>
        <v>-12663.6</v>
      </c>
    </row>
    <row r="218" spans="1:10" x14ac:dyDescent="0.3">
      <c r="A218" s="20">
        <v>44348</v>
      </c>
      <c r="B218" s="1" t="s">
        <v>7</v>
      </c>
      <c r="C218" s="1" t="s">
        <v>8</v>
      </c>
      <c r="D218" s="1" t="s">
        <v>9</v>
      </c>
      <c r="E218" s="1" t="s">
        <v>10</v>
      </c>
      <c r="F218" s="5">
        <v>2070.2999999999997</v>
      </c>
      <c r="G218" s="5">
        <v>15000</v>
      </c>
      <c r="H218" s="5">
        <f>IF($G218&lt;$F218,$L$1*$F218,0)</f>
        <v>0</v>
      </c>
      <c r="I218" s="1" t="s">
        <v>11</v>
      </c>
      <c r="J218" s="5">
        <f>Sales_Data[[#This Row],[Sales Amount]]-Sales_Data[[#This Row],[Target]]</f>
        <v>-12929.7</v>
      </c>
    </row>
    <row r="219" spans="1:10" x14ac:dyDescent="0.3">
      <c r="A219" s="20">
        <v>44348</v>
      </c>
      <c r="B219" s="1" t="s">
        <v>16</v>
      </c>
      <c r="C219" s="1" t="s">
        <v>17</v>
      </c>
      <c r="D219" s="1" t="s">
        <v>18</v>
      </c>
      <c r="E219" s="1" t="s">
        <v>10</v>
      </c>
      <c r="F219" s="5">
        <v>9499</v>
      </c>
      <c r="G219" s="5">
        <v>15000</v>
      </c>
      <c r="H219" s="5">
        <f>IF($G219&lt;$F219,$L$1*$F219,0)</f>
        <v>0</v>
      </c>
      <c r="I219" s="1" t="s">
        <v>15</v>
      </c>
      <c r="J219" s="5">
        <f>Sales_Data[[#This Row],[Sales Amount]]-Sales_Data[[#This Row],[Target]]</f>
        <v>-5501</v>
      </c>
    </row>
    <row r="220" spans="1:10" x14ac:dyDescent="0.3">
      <c r="A220" s="20">
        <v>44348</v>
      </c>
      <c r="B220" s="1" t="s">
        <v>16</v>
      </c>
      <c r="C220" s="1" t="s">
        <v>17</v>
      </c>
      <c r="D220" s="1" t="s">
        <v>18</v>
      </c>
      <c r="E220" s="1" t="s">
        <v>10</v>
      </c>
      <c r="F220" s="5">
        <v>17904.7</v>
      </c>
      <c r="G220" s="5">
        <v>15000</v>
      </c>
      <c r="H220" s="5">
        <f>IF($G220&lt;$F220,$L$1*$F220,0)</f>
        <v>1790.4700000000003</v>
      </c>
      <c r="I220" s="1" t="s">
        <v>43</v>
      </c>
      <c r="J220" s="5">
        <f>Sales_Data[[#This Row],[Sales Amount]]-Sales_Data[[#This Row],[Target]]</f>
        <v>2904.7000000000007</v>
      </c>
    </row>
    <row r="221" spans="1:10" x14ac:dyDescent="0.3">
      <c r="A221" s="20">
        <v>44348</v>
      </c>
      <c r="B221" s="1" t="s">
        <v>16</v>
      </c>
      <c r="C221" s="1" t="s">
        <v>17</v>
      </c>
      <c r="D221" s="1" t="s">
        <v>18</v>
      </c>
      <c r="E221" s="1" t="s">
        <v>10</v>
      </c>
      <c r="F221" s="5">
        <v>18878.399999999998</v>
      </c>
      <c r="G221" s="5">
        <v>15000</v>
      </c>
      <c r="H221" s="5">
        <f>IF($G221&lt;$F221,$L$1*$F221,0)</f>
        <v>1887.84</v>
      </c>
      <c r="I221" s="1" t="s">
        <v>15</v>
      </c>
      <c r="J221" s="5">
        <f>Sales_Data[[#This Row],[Sales Amount]]-Sales_Data[[#This Row],[Target]]</f>
        <v>3878.3999999999978</v>
      </c>
    </row>
    <row r="222" spans="1:10" x14ac:dyDescent="0.3">
      <c r="A222" s="20">
        <v>44348</v>
      </c>
      <c r="B222" s="1" t="s">
        <v>16</v>
      </c>
      <c r="C222" s="1" t="s">
        <v>17</v>
      </c>
      <c r="D222" s="1" t="s">
        <v>18</v>
      </c>
      <c r="E222" s="1" t="s">
        <v>10</v>
      </c>
      <c r="F222" s="5">
        <v>23445</v>
      </c>
      <c r="G222" s="5">
        <v>15000</v>
      </c>
      <c r="H222" s="5">
        <f>IF($G222&lt;$F222,$L$1*$F222,0)</f>
        <v>2344.5</v>
      </c>
      <c r="I222" s="1" t="s">
        <v>15</v>
      </c>
      <c r="J222" s="5">
        <f>Sales_Data[[#This Row],[Sales Amount]]-Sales_Data[[#This Row],[Target]]</f>
        <v>8445</v>
      </c>
    </row>
    <row r="223" spans="1:10" x14ac:dyDescent="0.3">
      <c r="A223" s="20">
        <v>44348</v>
      </c>
      <c r="B223" s="1" t="s">
        <v>16</v>
      </c>
      <c r="C223" s="1" t="s">
        <v>17</v>
      </c>
      <c r="D223" s="1" t="s">
        <v>18</v>
      </c>
      <c r="E223" s="1" t="s">
        <v>10</v>
      </c>
      <c r="F223" s="5">
        <v>34162</v>
      </c>
      <c r="G223" s="5">
        <v>15000</v>
      </c>
      <c r="H223" s="5">
        <f>IF($G223&lt;$F223,$L$1*$F223,0)</f>
        <v>3416.2000000000003</v>
      </c>
      <c r="I223" s="1" t="s">
        <v>15</v>
      </c>
      <c r="J223" s="5">
        <f>Sales_Data[[#This Row],[Sales Amount]]-Sales_Data[[#This Row],[Target]]</f>
        <v>19162</v>
      </c>
    </row>
    <row r="224" spans="1:10" x14ac:dyDescent="0.3">
      <c r="A224" s="20">
        <v>44348</v>
      </c>
      <c r="B224" s="1" t="s">
        <v>40</v>
      </c>
      <c r="C224" s="1" t="s">
        <v>41</v>
      </c>
      <c r="D224" s="1" t="s">
        <v>42</v>
      </c>
      <c r="E224" s="1" t="s">
        <v>33</v>
      </c>
      <c r="F224" s="5">
        <v>7581.9999999999991</v>
      </c>
      <c r="G224" s="5">
        <v>15000</v>
      </c>
      <c r="H224" s="5">
        <f>IF($G224&lt;$F224,$L$1*$F224,0)</f>
        <v>0</v>
      </c>
      <c r="I224" s="1" t="s">
        <v>11</v>
      </c>
      <c r="J224" s="5">
        <f>Sales_Data[[#This Row],[Sales Amount]]-Sales_Data[[#This Row],[Target]]</f>
        <v>-7418.0000000000009</v>
      </c>
    </row>
    <row r="225" spans="1:10" x14ac:dyDescent="0.3">
      <c r="A225" s="20">
        <v>44348</v>
      </c>
      <c r="B225" s="1" t="s">
        <v>30</v>
      </c>
      <c r="C225" s="1" t="s">
        <v>31</v>
      </c>
      <c r="D225" s="1" t="s">
        <v>32</v>
      </c>
      <c r="E225" s="1" t="s">
        <v>33</v>
      </c>
      <c r="F225" s="5">
        <v>8721.6</v>
      </c>
      <c r="G225" s="5">
        <v>15000</v>
      </c>
      <c r="H225" s="5">
        <f>IF($G225&lt;$F225,$L$1*$F225,0)</f>
        <v>0</v>
      </c>
      <c r="I225" s="1" t="s">
        <v>43</v>
      </c>
      <c r="J225" s="5">
        <f>Sales_Data[[#This Row],[Sales Amount]]-Sales_Data[[#This Row],[Target]]</f>
        <v>-6278.4</v>
      </c>
    </row>
    <row r="226" spans="1:10" x14ac:dyDescent="0.3">
      <c r="A226" s="20">
        <v>44348</v>
      </c>
      <c r="B226" s="1" t="s">
        <v>40</v>
      </c>
      <c r="C226" s="1" t="s">
        <v>41</v>
      </c>
      <c r="D226" s="1" t="s">
        <v>42</v>
      </c>
      <c r="E226" s="1" t="s">
        <v>33</v>
      </c>
      <c r="F226" s="5">
        <v>10500</v>
      </c>
      <c r="G226" s="5">
        <v>15000</v>
      </c>
      <c r="H226" s="5">
        <f>IF($G226&lt;$F226,$L$1*$F226,0)</f>
        <v>0</v>
      </c>
      <c r="I226" s="1" t="s">
        <v>15</v>
      </c>
      <c r="J226" s="5">
        <f>Sales_Data[[#This Row],[Sales Amount]]-Sales_Data[[#This Row],[Target]]</f>
        <v>-4500</v>
      </c>
    </row>
    <row r="227" spans="1:10" x14ac:dyDescent="0.3">
      <c r="A227" s="20">
        <v>44348</v>
      </c>
      <c r="B227" s="1" t="s">
        <v>59</v>
      </c>
      <c r="C227" s="1" t="s">
        <v>60</v>
      </c>
      <c r="D227" s="1" t="s">
        <v>61</v>
      </c>
      <c r="E227" s="1" t="s">
        <v>33</v>
      </c>
      <c r="F227" s="5">
        <v>13466.999999999998</v>
      </c>
      <c r="G227" s="5">
        <v>15000</v>
      </c>
      <c r="H227" s="5">
        <f>IF($G227&lt;$F227,$L$1*$F227,0)</f>
        <v>0</v>
      </c>
      <c r="I227" s="1" t="s">
        <v>43</v>
      </c>
      <c r="J227" s="5">
        <f>Sales_Data[[#This Row],[Sales Amount]]-Sales_Data[[#This Row],[Target]]</f>
        <v>-1533.0000000000018</v>
      </c>
    </row>
    <row r="228" spans="1:10" x14ac:dyDescent="0.3">
      <c r="A228" s="20">
        <v>44348</v>
      </c>
      <c r="B228" s="1" t="s">
        <v>40</v>
      </c>
      <c r="C228" s="1" t="s">
        <v>41</v>
      </c>
      <c r="D228" s="1" t="s">
        <v>42</v>
      </c>
      <c r="E228" s="1" t="s">
        <v>33</v>
      </c>
      <c r="F228" s="5">
        <v>16036.8</v>
      </c>
      <c r="G228" s="5">
        <v>15000</v>
      </c>
      <c r="H228" s="5">
        <f>IF($G228&lt;$F228,$L$1*$F228,0)</f>
        <v>1603.68</v>
      </c>
      <c r="I228" s="1" t="s">
        <v>15</v>
      </c>
      <c r="J228" s="5">
        <f>Sales_Data[[#This Row],[Sales Amount]]-Sales_Data[[#This Row],[Target]]</f>
        <v>1036.7999999999993</v>
      </c>
    </row>
    <row r="229" spans="1:10" x14ac:dyDescent="0.3">
      <c r="A229" s="20">
        <v>44348</v>
      </c>
      <c r="B229" s="1" t="s">
        <v>62</v>
      </c>
      <c r="C229" s="1" t="s">
        <v>63</v>
      </c>
      <c r="D229" s="1" t="s">
        <v>64</v>
      </c>
      <c r="E229" s="1" t="s">
        <v>33</v>
      </c>
      <c r="F229" s="5">
        <v>16846.8</v>
      </c>
      <c r="G229" s="5">
        <v>15000</v>
      </c>
      <c r="H229" s="5">
        <f>IF($G229&lt;$F229,$L$1*$F229,0)</f>
        <v>1684.68</v>
      </c>
      <c r="I229" s="1" t="s">
        <v>15</v>
      </c>
      <c r="J229" s="5">
        <f>Sales_Data[[#This Row],[Sales Amount]]-Sales_Data[[#This Row],[Target]]</f>
        <v>1846.7999999999993</v>
      </c>
    </row>
    <row r="230" spans="1:10" x14ac:dyDescent="0.3">
      <c r="A230" s="20">
        <v>44348</v>
      </c>
      <c r="B230" s="1" t="s">
        <v>47</v>
      </c>
      <c r="C230" s="1" t="s">
        <v>48</v>
      </c>
      <c r="D230" s="1" t="s">
        <v>49</v>
      </c>
      <c r="E230" s="1" t="s">
        <v>26</v>
      </c>
      <c r="F230" s="5">
        <v>6872.7999999999993</v>
      </c>
      <c r="G230" s="5">
        <v>15000</v>
      </c>
      <c r="H230" s="5">
        <f>IF($G230&lt;$F230,$L$1*$F230,0)</f>
        <v>0</v>
      </c>
      <c r="I230" s="1" t="s">
        <v>11</v>
      </c>
      <c r="J230" s="5">
        <f>Sales_Data[[#This Row],[Sales Amount]]-Sales_Data[[#This Row],[Target]]</f>
        <v>-8127.2000000000007</v>
      </c>
    </row>
    <row r="231" spans="1:10" x14ac:dyDescent="0.3">
      <c r="A231" s="20">
        <v>44348</v>
      </c>
      <c r="B231" s="1" t="s">
        <v>34</v>
      </c>
      <c r="C231" s="1" t="s">
        <v>35</v>
      </c>
      <c r="D231" s="1" t="s">
        <v>36</v>
      </c>
      <c r="E231" s="1" t="s">
        <v>26</v>
      </c>
      <c r="F231" s="5">
        <v>8827</v>
      </c>
      <c r="G231" s="5">
        <v>15000</v>
      </c>
      <c r="H231" s="5">
        <f>IF($G231&lt;$F231,$L$1*$F231,0)</f>
        <v>0</v>
      </c>
      <c r="I231" s="1" t="s">
        <v>43</v>
      </c>
      <c r="J231" s="5">
        <f>Sales_Data[[#This Row],[Sales Amount]]-Sales_Data[[#This Row],[Target]]</f>
        <v>-6173</v>
      </c>
    </row>
    <row r="232" spans="1:10" x14ac:dyDescent="0.3">
      <c r="A232" s="20">
        <v>44348</v>
      </c>
      <c r="B232" s="1" t="s">
        <v>56</v>
      </c>
      <c r="C232" s="1" t="s">
        <v>57</v>
      </c>
      <c r="D232" s="1" t="s">
        <v>58</v>
      </c>
      <c r="E232" s="1" t="s">
        <v>26</v>
      </c>
      <c r="F232" s="5">
        <v>9836.8000000000011</v>
      </c>
      <c r="G232" s="5">
        <v>15000</v>
      </c>
      <c r="H232" s="5">
        <f>IF($G232&lt;$F232,$L$1*$F232,0)</f>
        <v>0</v>
      </c>
      <c r="I232" s="1" t="s">
        <v>11</v>
      </c>
      <c r="J232" s="5">
        <f>Sales_Data[[#This Row],[Sales Amount]]-Sales_Data[[#This Row],[Target]]</f>
        <v>-5163.1999999999989</v>
      </c>
    </row>
    <row r="233" spans="1:10" x14ac:dyDescent="0.3">
      <c r="A233" s="20">
        <v>44348</v>
      </c>
      <c r="B233" s="1" t="s">
        <v>34</v>
      </c>
      <c r="C233" s="1" t="s">
        <v>35</v>
      </c>
      <c r="D233" s="1" t="s">
        <v>36</v>
      </c>
      <c r="E233" s="1" t="s">
        <v>26</v>
      </c>
      <c r="F233" s="5">
        <v>10032</v>
      </c>
      <c r="G233" s="5">
        <v>15000</v>
      </c>
      <c r="H233" s="5">
        <f>IF($G233&lt;$F233,$L$1*$F233,0)</f>
        <v>0</v>
      </c>
      <c r="I233" s="1" t="s">
        <v>11</v>
      </c>
      <c r="J233" s="5">
        <f>Sales_Data[[#This Row],[Sales Amount]]-Sales_Data[[#This Row],[Target]]</f>
        <v>-4968</v>
      </c>
    </row>
    <row r="234" spans="1:10" x14ac:dyDescent="0.3">
      <c r="A234" s="20">
        <v>44348</v>
      </c>
      <c r="B234" s="1" t="s">
        <v>34</v>
      </c>
      <c r="C234" s="1" t="s">
        <v>35</v>
      </c>
      <c r="D234" s="1" t="s">
        <v>36</v>
      </c>
      <c r="E234" s="1" t="s">
        <v>26</v>
      </c>
      <c r="F234" s="5">
        <v>15953.599999999999</v>
      </c>
      <c r="G234" s="5">
        <v>15000</v>
      </c>
      <c r="H234" s="5">
        <f>IF($G234&lt;$F234,$L$1*$F234,0)</f>
        <v>1595.36</v>
      </c>
      <c r="I234" s="1" t="s">
        <v>15</v>
      </c>
      <c r="J234" s="5">
        <f>Sales_Data[[#This Row],[Sales Amount]]-Sales_Data[[#This Row],[Target]]</f>
        <v>953.59999999999854</v>
      </c>
    </row>
    <row r="235" spans="1:10" x14ac:dyDescent="0.3">
      <c r="A235" s="20">
        <v>44348</v>
      </c>
      <c r="B235" s="1" t="s">
        <v>47</v>
      </c>
      <c r="C235" s="1" t="s">
        <v>48</v>
      </c>
      <c r="D235" s="1" t="s">
        <v>49</v>
      </c>
      <c r="E235" s="1" t="s">
        <v>26</v>
      </c>
      <c r="F235" s="5">
        <v>25560</v>
      </c>
      <c r="G235" s="5">
        <v>15000</v>
      </c>
      <c r="H235" s="5">
        <f>IF($G235&lt;$F235,$L$1*$F235,0)</f>
        <v>2556</v>
      </c>
      <c r="I235" s="1" t="s">
        <v>11</v>
      </c>
      <c r="J235" s="5">
        <f>Sales_Data[[#This Row],[Sales Amount]]-Sales_Data[[#This Row],[Target]]</f>
        <v>10560</v>
      </c>
    </row>
    <row r="236" spans="1:10" x14ac:dyDescent="0.3">
      <c r="A236" s="20">
        <v>44348</v>
      </c>
      <c r="B236" s="1" t="s">
        <v>34</v>
      </c>
      <c r="C236" s="1" t="s">
        <v>35</v>
      </c>
      <c r="D236" s="1" t="s">
        <v>36</v>
      </c>
      <c r="E236" s="1" t="s">
        <v>26</v>
      </c>
      <c r="F236" s="5">
        <v>35695</v>
      </c>
      <c r="G236" s="5">
        <v>15000</v>
      </c>
      <c r="H236" s="5">
        <f>IF($G236&lt;$F236,$L$1*$F236,0)</f>
        <v>3569.5</v>
      </c>
      <c r="I236" s="1" t="s">
        <v>15</v>
      </c>
      <c r="J236" s="5">
        <f>Sales_Data[[#This Row],[Sales Amount]]-Sales_Data[[#This Row],[Target]]</f>
        <v>20695</v>
      </c>
    </row>
    <row r="237" spans="1:10" x14ac:dyDescent="0.3">
      <c r="A237" s="20">
        <v>44348</v>
      </c>
      <c r="B237" s="1" t="s">
        <v>44</v>
      </c>
      <c r="C237" s="1" t="s">
        <v>45</v>
      </c>
      <c r="D237" s="1" t="s">
        <v>46</v>
      </c>
      <c r="E237" s="1" t="s">
        <v>22</v>
      </c>
      <c r="F237" s="5">
        <v>9574.7999999999993</v>
      </c>
      <c r="G237" s="5">
        <v>15000</v>
      </c>
      <c r="H237" s="5">
        <f>IF($G237&lt;$F237,$L$1*$F237,0)</f>
        <v>0</v>
      </c>
      <c r="I237" s="1" t="s">
        <v>15</v>
      </c>
      <c r="J237" s="5">
        <f>Sales_Data[[#This Row],[Sales Amount]]-Sales_Data[[#This Row],[Target]]</f>
        <v>-5425.2000000000007</v>
      </c>
    </row>
    <row r="238" spans="1:10" x14ac:dyDescent="0.3">
      <c r="A238" s="20">
        <v>44348</v>
      </c>
      <c r="B238" s="1" t="s">
        <v>44</v>
      </c>
      <c r="C238" s="1" t="s">
        <v>45</v>
      </c>
      <c r="D238" s="1" t="s">
        <v>46</v>
      </c>
      <c r="E238" s="1" t="s">
        <v>22</v>
      </c>
      <c r="F238" s="5">
        <v>14301.6</v>
      </c>
      <c r="G238" s="5">
        <v>15000</v>
      </c>
      <c r="H238" s="5">
        <f>IF($G238&lt;$F238,$L$1*$F238,0)</f>
        <v>0</v>
      </c>
      <c r="I238" s="1" t="s">
        <v>15</v>
      </c>
      <c r="J238" s="5">
        <f>Sales_Data[[#This Row],[Sales Amount]]-Sales_Data[[#This Row],[Target]]</f>
        <v>-698.39999999999964</v>
      </c>
    </row>
    <row r="239" spans="1:10" x14ac:dyDescent="0.3">
      <c r="A239" s="20">
        <v>44348</v>
      </c>
      <c r="B239" s="1" t="s">
        <v>37</v>
      </c>
      <c r="C239" s="1" t="s">
        <v>38</v>
      </c>
      <c r="D239" s="1" t="s">
        <v>39</v>
      </c>
      <c r="E239" s="1" t="s">
        <v>22</v>
      </c>
      <c r="F239" s="5">
        <v>15061.2</v>
      </c>
      <c r="G239" s="5">
        <v>15000</v>
      </c>
      <c r="H239" s="5">
        <f>IF($G239&lt;$F239,$L$1*$F239,0)</f>
        <v>1506.1200000000001</v>
      </c>
      <c r="I239" s="1" t="s">
        <v>15</v>
      </c>
      <c r="J239" s="5">
        <f>Sales_Data[[#This Row],[Sales Amount]]-Sales_Data[[#This Row],[Target]]</f>
        <v>61.200000000000728</v>
      </c>
    </row>
    <row r="240" spans="1:10" x14ac:dyDescent="0.3">
      <c r="A240" s="20">
        <v>44348</v>
      </c>
      <c r="B240" s="1" t="s">
        <v>53</v>
      </c>
      <c r="C240" s="1" t="s">
        <v>54</v>
      </c>
      <c r="D240" s="1" t="s">
        <v>55</v>
      </c>
      <c r="E240" s="1" t="s">
        <v>22</v>
      </c>
      <c r="F240" s="5">
        <v>17262</v>
      </c>
      <c r="G240" s="5">
        <v>15000</v>
      </c>
      <c r="H240" s="5">
        <f>IF($G240&lt;$F240,$L$1*$F240,0)</f>
        <v>1726.2</v>
      </c>
      <c r="I240" s="1" t="s">
        <v>15</v>
      </c>
      <c r="J240" s="5">
        <f>Sales_Data[[#This Row],[Sales Amount]]-Sales_Data[[#This Row],[Target]]</f>
        <v>2262</v>
      </c>
    </row>
    <row r="241" spans="1:10" x14ac:dyDescent="0.3">
      <c r="A241" s="20">
        <v>44348</v>
      </c>
      <c r="B241" s="1" t="s">
        <v>65</v>
      </c>
      <c r="C241" s="1" t="s">
        <v>66</v>
      </c>
      <c r="D241" s="1" t="s">
        <v>67</v>
      </c>
      <c r="E241" s="1" t="s">
        <v>22</v>
      </c>
      <c r="F241" s="5">
        <v>37192.5</v>
      </c>
      <c r="G241" s="5">
        <v>15000</v>
      </c>
      <c r="H241" s="5">
        <f>IF($G241&lt;$F241,$L$1*$F241,0)</f>
        <v>3719.25</v>
      </c>
      <c r="I241" s="1" t="s">
        <v>43</v>
      </c>
      <c r="J241" s="5">
        <f>Sales_Data[[#This Row],[Sales Amount]]-Sales_Data[[#This Row],[Target]]</f>
        <v>22192.5</v>
      </c>
    </row>
    <row r="242" spans="1:10" x14ac:dyDescent="0.3">
      <c r="A242" s="20">
        <v>44348</v>
      </c>
      <c r="B242" s="1" t="s">
        <v>37</v>
      </c>
      <c r="C242" s="1" t="s">
        <v>38</v>
      </c>
      <c r="D242" s="1" t="s">
        <v>39</v>
      </c>
      <c r="E242" s="1" t="s">
        <v>22</v>
      </c>
      <c r="F242" s="5">
        <v>39653.9</v>
      </c>
      <c r="G242" s="5">
        <v>15000</v>
      </c>
      <c r="H242" s="5">
        <f>IF($G242&lt;$F242,$L$1*$F242,0)</f>
        <v>3965.3900000000003</v>
      </c>
      <c r="I242" s="1" t="s">
        <v>43</v>
      </c>
      <c r="J242" s="5">
        <f>Sales_Data[[#This Row],[Sales Amount]]-Sales_Data[[#This Row],[Target]]</f>
        <v>24653.9</v>
      </c>
    </row>
    <row r="243" spans="1:10" x14ac:dyDescent="0.3">
      <c r="A243" s="20">
        <v>44348</v>
      </c>
      <c r="B243" s="1" t="s">
        <v>45</v>
      </c>
      <c r="C243" s="1"/>
      <c r="D243" s="1"/>
      <c r="E243" s="1" t="s">
        <v>22</v>
      </c>
      <c r="F243" s="5">
        <v>957.48</v>
      </c>
      <c r="G243" s="5">
        <v>15000</v>
      </c>
      <c r="H243" s="5">
        <f>IF($G243&lt;$F243,$L$1*$F243,0)</f>
        <v>0</v>
      </c>
      <c r="I243" s="1" t="s">
        <v>15</v>
      </c>
      <c r="J243" s="5">
        <f>Sales_Data[[#This Row],[Sales Amount]]-Sales_Data[[#This Row],[Target]]</f>
        <v>-14042.52</v>
      </c>
    </row>
    <row r="244" spans="1:10" x14ac:dyDescent="0.3">
      <c r="A244" s="20">
        <v>44348</v>
      </c>
      <c r="B244" s="1" t="s">
        <v>38</v>
      </c>
      <c r="C244" s="1"/>
      <c r="D244" s="1"/>
      <c r="E244" s="1" t="s">
        <v>22</v>
      </c>
      <c r="F244" s="5">
        <v>1506.1200000000001</v>
      </c>
      <c r="G244" s="5">
        <v>15000</v>
      </c>
      <c r="H244" s="5">
        <f>IF($G244&lt;$F244,$L$1*$F244,0)</f>
        <v>0</v>
      </c>
      <c r="I244" s="1" t="s">
        <v>15</v>
      </c>
      <c r="J244" s="5">
        <f>Sales_Data[[#This Row],[Sales Amount]]-Sales_Data[[#This Row],[Target]]</f>
        <v>-13493.88</v>
      </c>
    </row>
    <row r="245" spans="1:10" x14ac:dyDescent="0.3">
      <c r="A245" s="20">
        <v>44348</v>
      </c>
      <c r="B245" s="1" t="s">
        <v>38</v>
      </c>
      <c r="C245" s="1"/>
      <c r="D245" s="1"/>
      <c r="E245" s="1" t="s">
        <v>22</v>
      </c>
      <c r="F245" s="5">
        <v>3965.3900000000003</v>
      </c>
      <c r="G245" s="5">
        <v>15000</v>
      </c>
      <c r="H245" s="5">
        <f>IF($G245&lt;$F245,$L$1*$F245,0)</f>
        <v>0</v>
      </c>
      <c r="I245" s="1" t="s">
        <v>43</v>
      </c>
      <c r="J245" s="5">
        <f>Sales_Data[[#This Row],[Sales Amount]]-Sales_Data[[#This Row],[Target]]</f>
        <v>-11034.61</v>
      </c>
    </row>
    <row r="246" spans="1:10" x14ac:dyDescent="0.3">
      <c r="A246" s="20">
        <v>44348</v>
      </c>
      <c r="B246" s="1" t="s">
        <v>66</v>
      </c>
      <c r="C246" s="1"/>
      <c r="D246" s="1"/>
      <c r="E246" s="1" t="s">
        <v>22</v>
      </c>
      <c r="F246" s="5">
        <v>3719.25</v>
      </c>
      <c r="G246" s="5">
        <v>15000</v>
      </c>
      <c r="H246" s="5">
        <f>IF($G246&lt;$F246,$L$1*$F246,0)</f>
        <v>0</v>
      </c>
      <c r="I246" s="1" t="s">
        <v>43</v>
      </c>
      <c r="J246" s="5">
        <f>Sales_Data[[#This Row],[Sales Amount]]-Sales_Data[[#This Row],[Target]]</f>
        <v>-11280.75</v>
      </c>
    </row>
    <row r="247" spans="1:10" x14ac:dyDescent="0.3">
      <c r="A247" s="20">
        <v>44348</v>
      </c>
      <c r="B247" s="1" t="s">
        <v>45</v>
      </c>
      <c r="C247" s="1"/>
      <c r="D247" s="1"/>
      <c r="E247" s="1" t="s">
        <v>22</v>
      </c>
      <c r="F247" s="5">
        <v>1430.16</v>
      </c>
      <c r="G247" s="5">
        <v>15000</v>
      </c>
      <c r="H247" s="5">
        <f>IF($G247&lt;$F247,$L$1*$F247,0)</f>
        <v>0</v>
      </c>
      <c r="I247" s="1" t="s">
        <v>15</v>
      </c>
      <c r="J247" s="5">
        <f>Sales_Data[[#This Row],[Sales Amount]]-Sales_Data[[#This Row],[Target]]</f>
        <v>-13569.84</v>
      </c>
    </row>
    <row r="248" spans="1:10" x14ac:dyDescent="0.3">
      <c r="A248" s="20">
        <v>44348</v>
      </c>
      <c r="B248" s="1" t="s">
        <v>54</v>
      </c>
      <c r="C248" s="1"/>
      <c r="D248" s="1"/>
      <c r="E248" s="1" t="s">
        <v>22</v>
      </c>
      <c r="F248" s="5">
        <v>1726.2</v>
      </c>
      <c r="G248" s="5">
        <v>15000</v>
      </c>
      <c r="H248" s="5">
        <f>IF($G248&lt;$F248,$L$1*$F248,0)</f>
        <v>0</v>
      </c>
      <c r="I248" s="1" t="s">
        <v>15</v>
      </c>
      <c r="J248" s="5">
        <f>Sales_Data[[#This Row],[Sales Amount]]-Sales_Data[[#This Row],[Target]]</f>
        <v>-13273.8</v>
      </c>
    </row>
    <row r="249" spans="1:10" x14ac:dyDescent="0.3">
      <c r="A249" s="20">
        <v>44378</v>
      </c>
      <c r="B249" s="1" t="s">
        <v>16</v>
      </c>
      <c r="C249" s="1" t="s">
        <v>17</v>
      </c>
      <c r="D249" s="1" t="s">
        <v>18</v>
      </c>
      <c r="E249" s="1" t="s">
        <v>10</v>
      </c>
      <c r="F249" s="5">
        <v>3055.2</v>
      </c>
      <c r="G249" s="5">
        <v>15000</v>
      </c>
      <c r="H249" s="5">
        <f>IF($G249&lt;$F249,$L$1*$F249,0)</f>
        <v>0</v>
      </c>
      <c r="I249" s="1" t="s">
        <v>11</v>
      </c>
      <c r="J249" s="5">
        <f>Sales_Data[[#This Row],[Sales Amount]]-Sales_Data[[#This Row],[Target]]</f>
        <v>-11944.8</v>
      </c>
    </row>
    <row r="250" spans="1:10" x14ac:dyDescent="0.3">
      <c r="A250" s="20">
        <v>44378</v>
      </c>
      <c r="B250" s="1" t="s">
        <v>7</v>
      </c>
      <c r="C250" s="1" t="s">
        <v>8</v>
      </c>
      <c r="D250" s="1" t="s">
        <v>9</v>
      </c>
      <c r="E250" s="1" t="s">
        <v>10</v>
      </c>
      <c r="F250" s="5">
        <v>4843.4000000000005</v>
      </c>
      <c r="G250" s="5">
        <v>15000</v>
      </c>
      <c r="H250" s="5">
        <f>IF($G250&lt;$F250,$L$1*$F250,0)</f>
        <v>0</v>
      </c>
      <c r="I250" s="1" t="s">
        <v>43</v>
      </c>
      <c r="J250" s="5">
        <f>Sales_Data[[#This Row],[Sales Amount]]-Sales_Data[[#This Row],[Target]]</f>
        <v>-10156.599999999999</v>
      </c>
    </row>
    <row r="251" spans="1:10" x14ac:dyDescent="0.3">
      <c r="A251" s="20">
        <v>44378</v>
      </c>
      <c r="B251" s="1" t="s">
        <v>12</v>
      </c>
      <c r="C251" s="1" t="s">
        <v>13</v>
      </c>
      <c r="D251" s="1" t="s">
        <v>14</v>
      </c>
      <c r="E251" s="1" t="s">
        <v>10</v>
      </c>
      <c r="F251" s="5">
        <v>5215.2</v>
      </c>
      <c r="G251" s="5">
        <v>15000</v>
      </c>
      <c r="H251" s="5">
        <f>IF($G251&lt;$F251,$L$1*$F251,0)</f>
        <v>0</v>
      </c>
      <c r="I251" s="1" t="s">
        <v>43</v>
      </c>
      <c r="J251" s="5">
        <f>Sales_Data[[#This Row],[Sales Amount]]-Sales_Data[[#This Row],[Target]]</f>
        <v>-9784.7999999999993</v>
      </c>
    </row>
    <row r="252" spans="1:10" x14ac:dyDescent="0.3">
      <c r="A252" s="20">
        <v>44378</v>
      </c>
      <c r="B252" s="1" t="s">
        <v>16</v>
      </c>
      <c r="C252" s="1" t="s">
        <v>17</v>
      </c>
      <c r="D252" s="1" t="s">
        <v>18</v>
      </c>
      <c r="E252" s="1" t="s">
        <v>10</v>
      </c>
      <c r="F252" s="5">
        <v>7199.7000000000007</v>
      </c>
      <c r="G252" s="5">
        <v>15000</v>
      </c>
      <c r="H252" s="5">
        <f>IF($G252&lt;$F252,$L$1*$F252,0)</f>
        <v>0</v>
      </c>
      <c r="I252" s="1" t="s">
        <v>43</v>
      </c>
      <c r="J252" s="5">
        <f>Sales_Data[[#This Row],[Sales Amount]]-Sales_Data[[#This Row],[Target]]</f>
        <v>-7800.2999999999993</v>
      </c>
    </row>
    <row r="253" spans="1:10" x14ac:dyDescent="0.3">
      <c r="A253" s="20">
        <v>44378</v>
      </c>
      <c r="B253" s="1" t="s">
        <v>68</v>
      </c>
      <c r="C253" s="1" t="s">
        <v>69</v>
      </c>
      <c r="D253" s="1" t="s">
        <v>70</v>
      </c>
      <c r="E253" s="1" t="s">
        <v>10</v>
      </c>
      <c r="F253" s="5">
        <v>14670</v>
      </c>
      <c r="G253" s="5">
        <v>15000</v>
      </c>
      <c r="H253" s="5">
        <f>IF($G253&lt;$F253,$L$1*$F253,0)</f>
        <v>0</v>
      </c>
      <c r="I253" s="1" t="s">
        <v>11</v>
      </c>
      <c r="J253" s="5">
        <f>Sales_Data[[#This Row],[Sales Amount]]-Sales_Data[[#This Row],[Target]]</f>
        <v>-330</v>
      </c>
    </row>
    <row r="254" spans="1:10" x14ac:dyDescent="0.3">
      <c r="A254" s="20">
        <v>44378</v>
      </c>
      <c r="B254" s="1" t="s">
        <v>7</v>
      </c>
      <c r="C254" s="1" t="s">
        <v>8</v>
      </c>
      <c r="D254" s="1" t="s">
        <v>9</v>
      </c>
      <c r="E254" s="1" t="s">
        <v>10</v>
      </c>
      <c r="F254" s="5">
        <v>16614.400000000001</v>
      </c>
      <c r="G254" s="5">
        <v>15000</v>
      </c>
      <c r="H254" s="5">
        <f>IF($G254&lt;$F254,$L$1*$F254,0)</f>
        <v>1661.4400000000003</v>
      </c>
      <c r="I254" s="1" t="s">
        <v>11</v>
      </c>
      <c r="J254" s="5">
        <f>Sales_Data[[#This Row],[Sales Amount]]-Sales_Data[[#This Row],[Target]]</f>
        <v>1614.4000000000015</v>
      </c>
    </row>
    <row r="255" spans="1:10" x14ac:dyDescent="0.3">
      <c r="A255" s="20">
        <v>44378</v>
      </c>
      <c r="B255" s="1" t="s">
        <v>68</v>
      </c>
      <c r="C255" s="1" t="s">
        <v>69</v>
      </c>
      <c r="D255" s="1" t="s">
        <v>70</v>
      </c>
      <c r="E255" s="1" t="s">
        <v>10</v>
      </c>
      <c r="F255" s="5">
        <v>20076.7</v>
      </c>
      <c r="G255" s="5">
        <v>15000</v>
      </c>
      <c r="H255" s="5">
        <f>IF($G255&lt;$F255,$L$1*$F255,0)</f>
        <v>2007.67</v>
      </c>
      <c r="I255" s="1" t="s">
        <v>43</v>
      </c>
      <c r="J255" s="5">
        <f>Sales_Data[[#This Row],[Sales Amount]]-Sales_Data[[#This Row],[Target]]</f>
        <v>5076.7000000000007</v>
      </c>
    </row>
    <row r="256" spans="1:10" x14ac:dyDescent="0.3">
      <c r="A256" s="20">
        <v>44378</v>
      </c>
      <c r="B256" s="1" t="s">
        <v>16</v>
      </c>
      <c r="C256" s="1" t="s">
        <v>17</v>
      </c>
      <c r="D256" s="1" t="s">
        <v>18</v>
      </c>
      <c r="E256" s="1" t="s">
        <v>10</v>
      </c>
      <c r="F256" s="5">
        <v>21482.999999999996</v>
      </c>
      <c r="G256" s="5">
        <v>15000</v>
      </c>
      <c r="H256" s="5">
        <f>IF($G256&lt;$F256,$L$1*$F256,0)</f>
        <v>2148.2999999999997</v>
      </c>
      <c r="I256" s="1" t="s">
        <v>43</v>
      </c>
      <c r="J256" s="5">
        <f>Sales_Data[[#This Row],[Sales Amount]]-Sales_Data[[#This Row],[Target]]</f>
        <v>6482.9999999999964</v>
      </c>
    </row>
    <row r="257" spans="1:10" x14ac:dyDescent="0.3">
      <c r="A257" s="20">
        <v>44378</v>
      </c>
      <c r="B257" s="1" t="s">
        <v>27</v>
      </c>
      <c r="C257" s="1" t="s">
        <v>28</v>
      </c>
      <c r="D257" s="1" t="s">
        <v>29</v>
      </c>
      <c r="E257" s="1" t="s">
        <v>10</v>
      </c>
      <c r="F257" s="5">
        <v>30776.799999999999</v>
      </c>
      <c r="G257" s="5">
        <v>15000</v>
      </c>
      <c r="H257" s="5">
        <f>IF($G257&lt;$F257,$L$1*$F257,0)</f>
        <v>3077.6800000000003</v>
      </c>
      <c r="I257" s="1" t="s">
        <v>11</v>
      </c>
      <c r="J257" s="5">
        <f>Sales_Data[[#This Row],[Sales Amount]]-Sales_Data[[#This Row],[Target]]</f>
        <v>15776.8</v>
      </c>
    </row>
    <row r="258" spans="1:10" x14ac:dyDescent="0.3">
      <c r="A258" s="20">
        <v>44378</v>
      </c>
      <c r="B258" s="1" t="s">
        <v>59</v>
      </c>
      <c r="C258" s="1" t="s">
        <v>60</v>
      </c>
      <c r="D258" s="1" t="s">
        <v>61</v>
      </c>
      <c r="E258" s="1" t="s">
        <v>33</v>
      </c>
      <c r="F258" s="5">
        <v>15957.2</v>
      </c>
      <c r="G258" s="5">
        <v>15000</v>
      </c>
      <c r="H258" s="5">
        <f>IF($G258&lt;$F258,$L$1*$F258,0)</f>
        <v>1595.7200000000003</v>
      </c>
      <c r="I258" s="1" t="s">
        <v>43</v>
      </c>
      <c r="J258" s="5">
        <f>Sales_Data[[#This Row],[Sales Amount]]-Sales_Data[[#This Row],[Target]]</f>
        <v>957.20000000000073</v>
      </c>
    </row>
    <row r="259" spans="1:10" x14ac:dyDescent="0.3">
      <c r="A259" s="20">
        <v>44378</v>
      </c>
      <c r="B259" s="1" t="s">
        <v>71</v>
      </c>
      <c r="C259" s="1" t="s">
        <v>72</v>
      </c>
      <c r="D259" s="1" t="s">
        <v>73</v>
      </c>
      <c r="E259" s="1" t="s">
        <v>33</v>
      </c>
      <c r="F259" s="5">
        <v>16492</v>
      </c>
      <c r="G259" s="5">
        <v>15000</v>
      </c>
      <c r="H259" s="5">
        <f>IF($G259&lt;$F259,$L$1*$F259,0)</f>
        <v>1649.2</v>
      </c>
      <c r="I259" s="1" t="s">
        <v>11</v>
      </c>
      <c r="J259" s="5">
        <f>Sales_Data[[#This Row],[Sales Amount]]-Sales_Data[[#This Row],[Target]]</f>
        <v>1492</v>
      </c>
    </row>
    <row r="260" spans="1:10" x14ac:dyDescent="0.3">
      <c r="A260" s="20">
        <v>44378</v>
      </c>
      <c r="B260" s="1" t="s">
        <v>62</v>
      </c>
      <c r="C260" s="1" t="s">
        <v>63</v>
      </c>
      <c r="D260" s="1" t="s">
        <v>64</v>
      </c>
      <c r="E260" s="1" t="s">
        <v>33</v>
      </c>
      <c r="F260" s="5">
        <v>21295.4</v>
      </c>
      <c r="G260" s="5">
        <v>15000</v>
      </c>
      <c r="H260" s="5">
        <f>IF($G260&lt;$F260,$L$1*$F260,0)</f>
        <v>2129.5400000000004</v>
      </c>
      <c r="I260" s="1" t="s">
        <v>11</v>
      </c>
      <c r="J260" s="5">
        <f>Sales_Data[[#This Row],[Sales Amount]]-Sales_Data[[#This Row],[Target]]</f>
        <v>6295.4000000000015</v>
      </c>
    </row>
    <row r="261" spans="1:10" x14ac:dyDescent="0.3">
      <c r="A261" s="20">
        <v>44378</v>
      </c>
      <c r="B261" s="1" t="s">
        <v>30</v>
      </c>
      <c r="C261" s="1" t="s">
        <v>31</v>
      </c>
      <c r="D261" s="1" t="s">
        <v>32</v>
      </c>
      <c r="E261" s="1" t="s">
        <v>33</v>
      </c>
      <c r="F261" s="5">
        <v>25518.800000000003</v>
      </c>
      <c r="G261" s="5">
        <v>15000</v>
      </c>
      <c r="H261" s="5">
        <f>IF($G261&lt;$F261,$L$1*$F261,0)</f>
        <v>2551.8800000000006</v>
      </c>
      <c r="I261" s="1" t="s">
        <v>11</v>
      </c>
      <c r="J261" s="5">
        <f>Sales_Data[[#This Row],[Sales Amount]]-Sales_Data[[#This Row],[Target]]</f>
        <v>10518.800000000003</v>
      </c>
    </row>
    <row r="262" spans="1:10" x14ac:dyDescent="0.3">
      <c r="A262" s="20">
        <v>44378</v>
      </c>
      <c r="B262" s="1" t="s">
        <v>30</v>
      </c>
      <c r="C262" s="1" t="s">
        <v>31</v>
      </c>
      <c r="D262" s="1" t="s">
        <v>32</v>
      </c>
      <c r="E262" s="1" t="s">
        <v>33</v>
      </c>
      <c r="F262" s="5">
        <v>27676.6</v>
      </c>
      <c r="G262" s="5">
        <v>15000</v>
      </c>
      <c r="H262" s="5">
        <f>IF($G262&lt;$F262,$L$1*$F262,0)</f>
        <v>2767.66</v>
      </c>
      <c r="I262" s="1" t="s">
        <v>15</v>
      </c>
      <c r="J262" s="5">
        <f>Sales_Data[[#This Row],[Sales Amount]]-Sales_Data[[#This Row],[Target]]</f>
        <v>12676.599999999999</v>
      </c>
    </row>
    <row r="263" spans="1:10" x14ac:dyDescent="0.3">
      <c r="A263" s="20">
        <v>44378</v>
      </c>
      <c r="B263" s="1" t="s">
        <v>62</v>
      </c>
      <c r="C263" s="1" t="s">
        <v>63</v>
      </c>
      <c r="D263" s="1" t="s">
        <v>64</v>
      </c>
      <c r="E263" s="1" t="s">
        <v>33</v>
      </c>
      <c r="F263" s="5">
        <v>28395</v>
      </c>
      <c r="G263" s="5">
        <v>15000</v>
      </c>
      <c r="H263" s="5">
        <f>IF($G263&lt;$F263,$L$1*$F263,0)</f>
        <v>2839.5</v>
      </c>
      <c r="I263" s="1" t="s">
        <v>43</v>
      </c>
      <c r="J263" s="5">
        <f>Sales_Data[[#This Row],[Sales Amount]]-Sales_Data[[#This Row],[Target]]</f>
        <v>13395</v>
      </c>
    </row>
    <row r="264" spans="1:10" x14ac:dyDescent="0.3">
      <c r="A264" s="20">
        <v>44378</v>
      </c>
      <c r="B264" s="1" t="s">
        <v>71</v>
      </c>
      <c r="C264" s="1" t="s">
        <v>72</v>
      </c>
      <c r="D264" s="1" t="s">
        <v>73</v>
      </c>
      <c r="E264" s="1" t="s">
        <v>33</v>
      </c>
      <c r="F264" s="5">
        <v>41826.400000000001</v>
      </c>
      <c r="G264" s="5">
        <v>15000</v>
      </c>
      <c r="H264" s="5">
        <f>IF($G264&lt;$F264,$L$1*$F264,0)</f>
        <v>4182.6400000000003</v>
      </c>
      <c r="I264" s="1" t="s">
        <v>43</v>
      </c>
      <c r="J264" s="5">
        <f>Sales_Data[[#This Row],[Sales Amount]]-Sales_Data[[#This Row],[Target]]</f>
        <v>26826.400000000001</v>
      </c>
    </row>
    <row r="265" spans="1:10" x14ac:dyDescent="0.3">
      <c r="A265" s="20">
        <v>44378</v>
      </c>
      <c r="B265" s="1" t="s">
        <v>71</v>
      </c>
      <c r="C265" s="1" t="s">
        <v>72</v>
      </c>
      <c r="D265" s="1" t="s">
        <v>73</v>
      </c>
      <c r="E265" s="1" t="s">
        <v>33</v>
      </c>
      <c r="F265" s="5">
        <v>49055.999999999993</v>
      </c>
      <c r="G265" s="5">
        <v>15000</v>
      </c>
      <c r="H265" s="5">
        <f>IF($G265&lt;$F265,$L$1*$F265,0)</f>
        <v>4905.5999999999995</v>
      </c>
      <c r="I265" s="1" t="s">
        <v>11</v>
      </c>
      <c r="J265" s="5">
        <f>Sales_Data[[#This Row],[Sales Amount]]-Sales_Data[[#This Row],[Target]]</f>
        <v>34055.999999999993</v>
      </c>
    </row>
    <row r="266" spans="1:10" x14ac:dyDescent="0.3">
      <c r="A266" s="20">
        <v>44378</v>
      </c>
      <c r="B266" s="1" t="s">
        <v>56</v>
      </c>
      <c r="C266" s="1" t="s">
        <v>57</v>
      </c>
      <c r="D266" s="1" t="s">
        <v>58</v>
      </c>
      <c r="E266" s="1" t="s">
        <v>26</v>
      </c>
      <c r="F266" s="5">
        <v>9405.2999999999993</v>
      </c>
      <c r="G266" s="5">
        <v>15000</v>
      </c>
      <c r="H266" s="5">
        <f>IF($G266&lt;$F266,$L$1*$F266,0)</f>
        <v>0</v>
      </c>
      <c r="I266" s="1" t="s">
        <v>15</v>
      </c>
      <c r="J266" s="5">
        <f>Sales_Data[[#This Row],[Sales Amount]]-Sales_Data[[#This Row],[Target]]</f>
        <v>-5594.7000000000007</v>
      </c>
    </row>
    <row r="267" spans="1:10" x14ac:dyDescent="0.3">
      <c r="A267" s="20">
        <v>44378</v>
      </c>
      <c r="B267" s="1" t="s">
        <v>47</v>
      </c>
      <c r="C267" s="1" t="s">
        <v>48</v>
      </c>
      <c r="D267" s="1" t="s">
        <v>49</v>
      </c>
      <c r="E267" s="1" t="s">
        <v>26</v>
      </c>
      <c r="F267" s="5">
        <v>9704.1999999999989</v>
      </c>
      <c r="G267" s="5">
        <v>15000</v>
      </c>
      <c r="H267" s="5">
        <f>IF($G267&lt;$F267,$L$1*$F267,0)</f>
        <v>0</v>
      </c>
      <c r="I267" s="1" t="s">
        <v>43</v>
      </c>
      <c r="J267" s="5">
        <f>Sales_Data[[#This Row],[Sales Amount]]-Sales_Data[[#This Row],[Target]]</f>
        <v>-5295.8000000000011</v>
      </c>
    </row>
    <row r="268" spans="1:10" x14ac:dyDescent="0.3">
      <c r="A268" s="20">
        <v>44378</v>
      </c>
      <c r="B268" s="1" t="s">
        <v>56</v>
      </c>
      <c r="C268" s="1" t="s">
        <v>57</v>
      </c>
      <c r="D268" s="1" t="s">
        <v>58</v>
      </c>
      <c r="E268" s="1" t="s">
        <v>26</v>
      </c>
      <c r="F268" s="5">
        <v>13674</v>
      </c>
      <c r="G268" s="5">
        <v>15000</v>
      </c>
      <c r="H268" s="5">
        <f>IF($G268&lt;$F268,$L$1*$F268,0)</f>
        <v>0</v>
      </c>
      <c r="I268" s="1" t="s">
        <v>15</v>
      </c>
      <c r="J268" s="5">
        <f>Sales_Data[[#This Row],[Sales Amount]]-Sales_Data[[#This Row],[Target]]</f>
        <v>-1326</v>
      </c>
    </row>
    <row r="269" spans="1:10" x14ac:dyDescent="0.3">
      <c r="A269" s="20">
        <v>44378</v>
      </c>
      <c r="B269" s="1" t="s">
        <v>34</v>
      </c>
      <c r="C269" s="1" t="s">
        <v>35</v>
      </c>
      <c r="D269" s="1" t="s">
        <v>36</v>
      </c>
      <c r="E269" s="1" t="s">
        <v>26</v>
      </c>
      <c r="F269" s="5">
        <v>21120.400000000001</v>
      </c>
      <c r="G269" s="5">
        <v>15000</v>
      </c>
      <c r="H269" s="5">
        <f>IF($G269&lt;$F269,$L$1*$F269,0)</f>
        <v>2112.0400000000004</v>
      </c>
      <c r="I269" s="1" t="s">
        <v>15</v>
      </c>
      <c r="J269" s="5">
        <f>Sales_Data[[#This Row],[Sales Amount]]-Sales_Data[[#This Row],[Target]]</f>
        <v>6120.4000000000015</v>
      </c>
    </row>
    <row r="270" spans="1:10" x14ac:dyDescent="0.3">
      <c r="A270" s="20">
        <v>44378</v>
      </c>
      <c r="B270" s="1" t="s">
        <v>34</v>
      </c>
      <c r="C270" s="1" t="s">
        <v>35</v>
      </c>
      <c r="D270" s="1" t="s">
        <v>36</v>
      </c>
      <c r="E270" s="1" t="s">
        <v>26</v>
      </c>
      <c r="F270" s="5">
        <v>23997.600000000002</v>
      </c>
      <c r="G270" s="5">
        <v>15000</v>
      </c>
      <c r="H270" s="5">
        <f>IF($G270&lt;$F270,$L$1*$F270,0)</f>
        <v>2399.7600000000002</v>
      </c>
      <c r="I270" s="1" t="s">
        <v>11</v>
      </c>
      <c r="J270" s="5">
        <f>Sales_Data[[#This Row],[Sales Amount]]-Sales_Data[[#This Row],[Target]]</f>
        <v>8997.6000000000022</v>
      </c>
    </row>
    <row r="271" spans="1:10" x14ac:dyDescent="0.3">
      <c r="A271" s="20">
        <v>44378</v>
      </c>
      <c r="B271" s="1" t="s">
        <v>34</v>
      </c>
      <c r="C271" s="1" t="s">
        <v>35</v>
      </c>
      <c r="D271" s="1" t="s">
        <v>36</v>
      </c>
      <c r="E271" s="1" t="s">
        <v>26</v>
      </c>
      <c r="F271" s="5">
        <v>35715.4</v>
      </c>
      <c r="G271" s="5">
        <v>15000</v>
      </c>
      <c r="H271" s="5">
        <f>IF($G271&lt;$F271,$L$1*$F271,0)</f>
        <v>3571.5400000000004</v>
      </c>
      <c r="I271" s="1" t="s">
        <v>43</v>
      </c>
      <c r="J271" s="5">
        <f>Sales_Data[[#This Row],[Sales Amount]]-Sales_Data[[#This Row],[Target]]</f>
        <v>20715.400000000001</v>
      </c>
    </row>
    <row r="272" spans="1:10" x14ac:dyDescent="0.3">
      <c r="A272" s="20">
        <v>44378</v>
      </c>
      <c r="B272" s="1" t="s">
        <v>37</v>
      </c>
      <c r="C272" s="1" t="s">
        <v>38</v>
      </c>
      <c r="D272" s="1" t="s">
        <v>39</v>
      </c>
      <c r="E272" s="1" t="s">
        <v>22</v>
      </c>
      <c r="F272" s="5">
        <v>3465</v>
      </c>
      <c r="G272" s="5">
        <v>15000</v>
      </c>
      <c r="H272" s="5">
        <f>IF($G272&lt;$F272,$L$1*$F272,0)</f>
        <v>0</v>
      </c>
      <c r="I272" s="1" t="s">
        <v>15</v>
      </c>
      <c r="J272" s="5">
        <f>Sales_Data[[#This Row],[Sales Amount]]-Sales_Data[[#This Row],[Target]]</f>
        <v>-11535</v>
      </c>
    </row>
    <row r="273" spans="1:10" x14ac:dyDescent="0.3">
      <c r="A273" s="20">
        <v>44378</v>
      </c>
      <c r="B273" s="1" t="s">
        <v>53</v>
      </c>
      <c r="C273" s="1" t="s">
        <v>54</v>
      </c>
      <c r="D273" s="1" t="s">
        <v>55</v>
      </c>
      <c r="E273" s="1" t="s">
        <v>22</v>
      </c>
      <c r="F273" s="5">
        <v>5332.7999999999993</v>
      </c>
      <c r="G273" s="5">
        <v>15000</v>
      </c>
      <c r="H273" s="5">
        <f>IF($G273&lt;$F273,$L$1*$F273,0)</f>
        <v>0</v>
      </c>
      <c r="I273" s="1" t="s">
        <v>15</v>
      </c>
      <c r="J273" s="5">
        <f>Sales_Data[[#This Row],[Sales Amount]]-Sales_Data[[#This Row],[Target]]</f>
        <v>-9667.2000000000007</v>
      </c>
    </row>
    <row r="274" spans="1:10" x14ac:dyDescent="0.3">
      <c r="A274" s="20">
        <v>44378</v>
      </c>
      <c r="B274" s="1" t="s">
        <v>44</v>
      </c>
      <c r="C274" s="1" t="s">
        <v>45</v>
      </c>
      <c r="D274" s="1" t="s">
        <v>46</v>
      </c>
      <c r="E274" s="1" t="s">
        <v>22</v>
      </c>
      <c r="F274" s="5">
        <v>8065.5999999999995</v>
      </c>
      <c r="G274" s="5">
        <v>15000</v>
      </c>
      <c r="H274" s="5">
        <f>IF($G274&lt;$F274,$L$1*$F274,0)</f>
        <v>0</v>
      </c>
      <c r="I274" s="1" t="s">
        <v>43</v>
      </c>
      <c r="J274" s="5">
        <f>Sales_Data[[#This Row],[Sales Amount]]-Sales_Data[[#This Row],[Target]]</f>
        <v>-6934.4000000000005</v>
      </c>
    </row>
    <row r="275" spans="1:10" x14ac:dyDescent="0.3">
      <c r="A275" s="20">
        <v>44378</v>
      </c>
      <c r="B275" s="1" t="s">
        <v>44</v>
      </c>
      <c r="C275" s="1" t="s">
        <v>45</v>
      </c>
      <c r="D275" s="1" t="s">
        <v>46</v>
      </c>
      <c r="E275" s="1" t="s">
        <v>22</v>
      </c>
      <c r="F275" s="5">
        <v>10067.200000000001</v>
      </c>
      <c r="G275" s="5">
        <v>15000</v>
      </c>
      <c r="H275" s="5">
        <f>IF($G275&lt;$F275,$L$1*$F275,0)</f>
        <v>0</v>
      </c>
      <c r="I275" s="1" t="s">
        <v>43</v>
      </c>
      <c r="J275" s="5">
        <f>Sales_Data[[#This Row],[Sales Amount]]-Sales_Data[[#This Row],[Target]]</f>
        <v>-4932.7999999999993</v>
      </c>
    </row>
    <row r="276" spans="1:10" x14ac:dyDescent="0.3">
      <c r="A276" s="20">
        <v>44378</v>
      </c>
      <c r="B276" s="1" t="s">
        <v>44</v>
      </c>
      <c r="C276" s="1" t="s">
        <v>45</v>
      </c>
      <c r="D276" s="1" t="s">
        <v>46</v>
      </c>
      <c r="E276" s="1" t="s">
        <v>22</v>
      </c>
      <c r="F276" s="5">
        <v>10648.999999999998</v>
      </c>
      <c r="G276" s="5">
        <v>15000</v>
      </c>
      <c r="H276" s="5">
        <f>IF($G276&lt;$F276,$L$1*$F276,0)</f>
        <v>0</v>
      </c>
      <c r="I276" s="1" t="s">
        <v>43</v>
      </c>
      <c r="J276" s="5">
        <f>Sales_Data[[#This Row],[Sales Amount]]-Sales_Data[[#This Row],[Target]]</f>
        <v>-4351.0000000000018</v>
      </c>
    </row>
    <row r="277" spans="1:10" x14ac:dyDescent="0.3">
      <c r="A277" s="20">
        <v>44378</v>
      </c>
      <c r="B277" s="1" t="s">
        <v>53</v>
      </c>
      <c r="C277" s="1" t="s">
        <v>54</v>
      </c>
      <c r="D277" s="1" t="s">
        <v>55</v>
      </c>
      <c r="E277" s="1" t="s">
        <v>22</v>
      </c>
      <c r="F277" s="5">
        <v>10679.400000000001</v>
      </c>
      <c r="G277" s="5">
        <v>15000</v>
      </c>
      <c r="H277" s="5">
        <f>IF($G277&lt;$F277,$L$1*$F277,0)</f>
        <v>0</v>
      </c>
      <c r="I277" s="1" t="s">
        <v>43</v>
      </c>
      <c r="J277" s="5">
        <f>Sales_Data[[#This Row],[Sales Amount]]-Sales_Data[[#This Row],[Target]]</f>
        <v>-4320.5999999999985</v>
      </c>
    </row>
    <row r="278" spans="1:10" x14ac:dyDescent="0.3">
      <c r="A278" s="20">
        <v>44378</v>
      </c>
      <c r="B278" s="1" t="s">
        <v>65</v>
      </c>
      <c r="C278" s="1" t="s">
        <v>66</v>
      </c>
      <c r="D278" s="1" t="s">
        <v>67</v>
      </c>
      <c r="E278" s="1" t="s">
        <v>22</v>
      </c>
      <c r="F278" s="5">
        <v>11155.5</v>
      </c>
      <c r="G278" s="5">
        <v>15000</v>
      </c>
      <c r="H278" s="5">
        <f>IF($G278&lt;$F278,$L$1*$F278,0)</f>
        <v>0</v>
      </c>
      <c r="I278" s="1" t="s">
        <v>11</v>
      </c>
      <c r="J278" s="5">
        <f>Sales_Data[[#This Row],[Sales Amount]]-Sales_Data[[#This Row],[Target]]</f>
        <v>-3844.5</v>
      </c>
    </row>
    <row r="279" spans="1:10" x14ac:dyDescent="0.3">
      <c r="A279" s="20">
        <v>44378</v>
      </c>
      <c r="B279" s="1" t="s">
        <v>44</v>
      </c>
      <c r="C279" s="1" t="s">
        <v>45</v>
      </c>
      <c r="D279" s="1" t="s">
        <v>46</v>
      </c>
      <c r="E279" s="1" t="s">
        <v>22</v>
      </c>
      <c r="F279" s="5">
        <v>11543</v>
      </c>
      <c r="G279" s="5">
        <v>15000</v>
      </c>
      <c r="H279" s="5">
        <f>IF($G279&lt;$F279,$L$1*$F279,0)</f>
        <v>0</v>
      </c>
      <c r="I279" s="1" t="s">
        <v>11</v>
      </c>
      <c r="J279" s="5">
        <f>Sales_Data[[#This Row],[Sales Amount]]-Sales_Data[[#This Row],[Target]]</f>
        <v>-3457</v>
      </c>
    </row>
    <row r="280" spans="1:10" x14ac:dyDescent="0.3">
      <c r="A280" s="20">
        <v>44378</v>
      </c>
      <c r="B280" s="1" t="s">
        <v>44</v>
      </c>
      <c r="C280" s="1" t="s">
        <v>45</v>
      </c>
      <c r="D280" s="1" t="s">
        <v>46</v>
      </c>
      <c r="E280" s="1" t="s">
        <v>22</v>
      </c>
      <c r="F280" s="5">
        <v>15633.199999999999</v>
      </c>
      <c r="G280" s="5">
        <v>15000</v>
      </c>
      <c r="H280" s="5">
        <f>IF($G280&lt;$F280,$L$1*$F280,0)</f>
        <v>1563.32</v>
      </c>
      <c r="I280" s="1" t="s">
        <v>15</v>
      </c>
      <c r="J280" s="5">
        <f>Sales_Data[[#This Row],[Sales Amount]]-Sales_Data[[#This Row],[Target]]</f>
        <v>633.19999999999891</v>
      </c>
    </row>
    <row r="281" spans="1:10" x14ac:dyDescent="0.3">
      <c r="A281" s="20">
        <v>44378</v>
      </c>
      <c r="B281" s="1" t="s">
        <v>44</v>
      </c>
      <c r="C281" s="1" t="s">
        <v>45</v>
      </c>
      <c r="D281" s="1" t="s">
        <v>46</v>
      </c>
      <c r="E281" s="1" t="s">
        <v>22</v>
      </c>
      <c r="F281" s="5">
        <v>20868.399999999998</v>
      </c>
      <c r="G281" s="5">
        <v>15000</v>
      </c>
      <c r="H281" s="5">
        <f>IF($G281&lt;$F281,$L$1*$F281,0)</f>
        <v>2086.8399999999997</v>
      </c>
      <c r="I281" s="1" t="s">
        <v>15</v>
      </c>
      <c r="J281" s="5">
        <f>Sales_Data[[#This Row],[Sales Amount]]-Sales_Data[[#This Row],[Target]]</f>
        <v>5868.3999999999978</v>
      </c>
    </row>
    <row r="282" spans="1:10" x14ac:dyDescent="0.3">
      <c r="A282" s="20">
        <v>44378</v>
      </c>
      <c r="B282" s="1" t="s">
        <v>44</v>
      </c>
      <c r="C282" s="1" t="s">
        <v>45</v>
      </c>
      <c r="D282" s="1" t="s">
        <v>46</v>
      </c>
      <c r="E282" s="1" t="s">
        <v>22</v>
      </c>
      <c r="F282" s="5">
        <v>24395.100000000002</v>
      </c>
      <c r="G282" s="5">
        <v>15000</v>
      </c>
      <c r="H282" s="5">
        <f>IF($G282&lt;$F282,$L$1*$F282,0)</f>
        <v>2439.5100000000002</v>
      </c>
      <c r="I282" s="1" t="s">
        <v>11</v>
      </c>
      <c r="J282" s="5">
        <f>Sales_Data[[#This Row],[Sales Amount]]-Sales_Data[[#This Row],[Target]]</f>
        <v>9395.1000000000022</v>
      </c>
    </row>
    <row r="283" spans="1:10" x14ac:dyDescent="0.3">
      <c r="A283" s="20">
        <v>44378</v>
      </c>
      <c r="B283" s="1" t="s">
        <v>54</v>
      </c>
      <c r="C283" s="1"/>
      <c r="D283" s="1"/>
      <c r="E283" s="1" t="s">
        <v>22</v>
      </c>
      <c r="F283" s="5">
        <v>533.28</v>
      </c>
      <c r="G283" s="5">
        <v>15000</v>
      </c>
      <c r="H283" s="5">
        <f>IF($G283&lt;$F283,$L$1*$F283,0)</f>
        <v>0</v>
      </c>
      <c r="I283" s="1" t="s">
        <v>15</v>
      </c>
      <c r="J283" s="5">
        <f>Sales_Data[[#This Row],[Sales Amount]]-Sales_Data[[#This Row],[Target]]</f>
        <v>-14466.72</v>
      </c>
    </row>
    <row r="284" spans="1:10" x14ac:dyDescent="0.3">
      <c r="A284" s="20">
        <v>44378</v>
      </c>
      <c r="B284" s="1" t="s">
        <v>38</v>
      </c>
      <c r="C284" s="1"/>
      <c r="D284" s="1"/>
      <c r="E284" s="1" t="s">
        <v>22</v>
      </c>
      <c r="F284" s="5">
        <v>346.5</v>
      </c>
      <c r="G284" s="5">
        <v>15000</v>
      </c>
      <c r="H284" s="5">
        <f>IF($G284&lt;$F284,$L$1*$F284,0)</f>
        <v>0</v>
      </c>
      <c r="I284" s="1" t="s">
        <v>15</v>
      </c>
      <c r="J284" s="5">
        <f>Sales_Data[[#This Row],[Sales Amount]]-Sales_Data[[#This Row],[Target]]</f>
        <v>-14653.5</v>
      </c>
    </row>
    <row r="285" spans="1:10" x14ac:dyDescent="0.3">
      <c r="A285" s="20">
        <v>44378</v>
      </c>
      <c r="B285" s="1" t="s">
        <v>45</v>
      </c>
      <c r="C285" s="1"/>
      <c r="D285" s="1"/>
      <c r="E285" s="1" t="s">
        <v>22</v>
      </c>
      <c r="F285" s="5">
        <v>806.56</v>
      </c>
      <c r="G285" s="5">
        <v>15000</v>
      </c>
      <c r="H285" s="5">
        <f>IF($G285&lt;$F285,$L$1*$F285,0)</f>
        <v>0</v>
      </c>
      <c r="I285" s="1" t="s">
        <v>43</v>
      </c>
      <c r="J285" s="5">
        <f>Sales_Data[[#This Row],[Sales Amount]]-Sales_Data[[#This Row],[Target]]</f>
        <v>-14193.44</v>
      </c>
    </row>
    <row r="286" spans="1:10" x14ac:dyDescent="0.3">
      <c r="A286" s="20">
        <v>44378</v>
      </c>
      <c r="B286" s="1" t="s">
        <v>45</v>
      </c>
      <c r="C286" s="1"/>
      <c r="D286" s="1"/>
      <c r="E286" s="1" t="s">
        <v>22</v>
      </c>
      <c r="F286" s="5">
        <v>1154.3</v>
      </c>
      <c r="G286" s="5">
        <v>15000</v>
      </c>
      <c r="H286" s="5">
        <f>IF($G286&lt;$F286,$L$1*$F286,0)</f>
        <v>0</v>
      </c>
      <c r="I286" s="1" t="s">
        <v>11</v>
      </c>
      <c r="J286" s="5">
        <f>Sales_Data[[#This Row],[Sales Amount]]-Sales_Data[[#This Row],[Target]]</f>
        <v>-13845.7</v>
      </c>
    </row>
    <row r="287" spans="1:10" x14ac:dyDescent="0.3">
      <c r="A287" s="20">
        <v>44378</v>
      </c>
      <c r="B287" s="1" t="s">
        <v>66</v>
      </c>
      <c r="C287" s="1"/>
      <c r="D287" s="1"/>
      <c r="E287" s="1" t="s">
        <v>22</v>
      </c>
      <c r="F287" s="5">
        <v>1115.55</v>
      </c>
      <c r="G287" s="5">
        <v>15000</v>
      </c>
      <c r="H287" s="5">
        <f>IF($G287&lt;$F287,$L$1*$F287,0)</f>
        <v>0</v>
      </c>
      <c r="I287" s="1" t="s">
        <v>11</v>
      </c>
      <c r="J287" s="5">
        <f>Sales_Data[[#This Row],[Sales Amount]]-Sales_Data[[#This Row],[Target]]</f>
        <v>-13884.45</v>
      </c>
    </row>
    <row r="288" spans="1:10" x14ac:dyDescent="0.3">
      <c r="A288" s="20">
        <v>44378</v>
      </c>
      <c r="B288" s="1" t="s">
        <v>45</v>
      </c>
      <c r="C288" s="1"/>
      <c r="D288" s="1"/>
      <c r="E288" s="1" t="s">
        <v>22</v>
      </c>
      <c r="F288" s="5">
        <v>1064.8999999999999</v>
      </c>
      <c r="G288" s="5">
        <v>15000</v>
      </c>
      <c r="H288" s="5">
        <f>IF($G288&lt;$F288,$L$1*$F288,0)</f>
        <v>0</v>
      </c>
      <c r="I288" s="1" t="s">
        <v>43</v>
      </c>
      <c r="J288" s="5">
        <f>Sales_Data[[#This Row],[Sales Amount]]-Sales_Data[[#This Row],[Target]]</f>
        <v>-13935.1</v>
      </c>
    </row>
    <row r="289" spans="1:10" x14ac:dyDescent="0.3">
      <c r="A289" s="20">
        <v>44378</v>
      </c>
      <c r="B289" s="1" t="s">
        <v>45</v>
      </c>
      <c r="C289" s="1"/>
      <c r="D289" s="1"/>
      <c r="E289" s="1" t="s">
        <v>22</v>
      </c>
      <c r="F289" s="5">
        <v>2439.5100000000002</v>
      </c>
      <c r="G289" s="5">
        <v>15000</v>
      </c>
      <c r="H289" s="5">
        <f>IF($G289&lt;$F289,$L$1*$F289,0)</f>
        <v>0</v>
      </c>
      <c r="I289" s="1" t="s">
        <v>11</v>
      </c>
      <c r="J289" s="5">
        <f>Sales_Data[[#This Row],[Sales Amount]]-Sales_Data[[#This Row],[Target]]</f>
        <v>-12560.49</v>
      </c>
    </row>
    <row r="290" spans="1:10" x14ac:dyDescent="0.3">
      <c r="A290" s="20">
        <v>44378</v>
      </c>
      <c r="B290" s="1" t="s">
        <v>45</v>
      </c>
      <c r="C290" s="1"/>
      <c r="D290" s="1"/>
      <c r="E290" s="1" t="s">
        <v>22</v>
      </c>
      <c r="F290" s="5">
        <v>1563.32</v>
      </c>
      <c r="G290" s="5">
        <v>15000</v>
      </c>
      <c r="H290" s="5">
        <f>IF($G290&lt;$F290,$L$1*$F290,0)</f>
        <v>0</v>
      </c>
      <c r="I290" s="1" t="s">
        <v>15</v>
      </c>
      <c r="J290" s="5">
        <f>Sales_Data[[#This Row],[Sales Amount]]-Sales_Data[[#This Row],[Target]]</f>
        <v>-13436.68</v>
      </c>
    </row>
    <row r="291" spans="1:10" x14ac:dyDescent="0.3">
      <c r="A291" s="20">
        <v>44378</v>
      </c>
      <c r="B291" s="1" t="s">
        <v>54</v>
      </c>
      <c r="C291" s="1"/>
      <c r="D291" s="1"/>
      <c r="E291" s="1" t="s">
        <v>22</v>
      </c>
      <c r="F291" s="5">
        <v>1067.94</v>
      </c>
      <c r="G291" s="5">
        <v>15000</v>
      </c>
      <c r="H291" s="5">
        <f>IF($G291&lt;$F291,$L$1*$F291,0)</f>
        <v>0</v>
      </c>
      <c r="I291" s="1" t="s">
        <v>43</v>
      </c>
      <c r="J291" s="5">
        <f>Sales_Data[[#This Row],[Sales Amount]]-Sales_Data[[#This Row],[Target]]</f>
        <v>-13932.06</v>
      </c>
    </row>
    <row r="292" spans="1:10" x14ac:dyDescent="0.3">
      <c r="A292" s="20">
        <v>44378</v>
      </c>
      <c r="B292" s="1" t="s">
        <v>45</v>
      </c>
      <c r="C292" s="1"/>
      <c r="D292" s="1"/>
      <c r="E292" s="1" t="s">
        <v>22</v>
      </c>
      <c r="F292" s="5">
        <v>2086.8399999999997</v>
      </c>
      <c r="G292" s="5">
        <v>15000</v>
      </c>
      <c r="H292" s="5">
        <f>IF($G292&lt;$F292,$L$1*$F292,0)</f>
        <v>0</v>
      </c>
      <c r="I292" s="1" t="s">
        <v>15</v>
      </c>
      <c r="J292" s="5">
        <f>Sales_Data[[#This Row],[Sales Amount]]-Sales_Data[[#This Row],[Target]]</f>
        <v>-12913.16</v>
      </c>
    </row>
    <row r="293" spans="1:10" x14ac:dyDescent="0.3">
      <c r="A293" s="20">
        <v>44378</v>
      </c>
      <c r="B293" s="1" t="s">
        <v>45</v>
      </c>
      <c r="C293" s="1"/>
      <c r="D293" s="1"/>
      <c r="E293" s="1" t="s">
        <v>22</v>
      </c>
      <c r="F293" s="5">
        <v>1006.72</v>
      </c>
      <c r="G293" s="5">
        <v>15000</v>
      </c>
      <c r="H293" s="5">
        <f>IF($G293&lt;$F293,$L$1*$F293,0)</f>
        <v>0</v>
      </c>
      <c r="I293" s="1" t="s">
        <v>43</v>
      </c>
      <c r="J293" s="5">
        <f>Sales_Data[[#This Row],[Sales Amount]]-Sales_Data[[#This Row],[Target]]</f>
        <v>-13993.28</v>
      </c>
    </row>
    <row r="294" spans="1:10" x14ac:dyDescent="0.3">
      <c r="A294" s="20">
        <v>44409</v>
      </c>
      <c r="B294" s="1" t="s">
        <v>68</v>
      </c>
      <c r="C294" s="1" t="s">
        <v>69</v>
      </c>
      <c r="D294" s="1" t="s">
        <v>70</v>
      </c>
      <c r="E294" s="1" t="s">
        <v>10</v>
      </c>
      <c r="F294" s="5">
        <v>8625</v>
      </c>
      <c r="G294" s="5">
        <v>15000</v>
      </c>
      <c r="H294" s="5">
        <f>IF($G294&lt;$F294,$L$1*$F294,0)</f>
        <v>0</v>
      </c>
      <c r="I294" s="1" t="s">
        <v>15</v>
      </c>
      <c r="J294" s="5">
        <f>Sales_Data[[#This Row],[Sales Amount]]-Sales_Data[[#This Row],[Target]]</f>
        <v>-6375</v>
      </c>
    </row>
    <row r="295" spans="1:10" x14ac:dyDescent="0.3">
      <c r="A295" s="20">
        <v>44409</v>
      </c>
      <c r="B295" s="1" t="s">
        <v>16</v>
      </c>
      <c r="C295" s="1" t="s">
        <v>17</v>
      </c>
      <c r="D295" s="1" t="s">
        <v>18</v>
      </c>
      <c r="E295" s="1" t="s">
        <v>10</v>
      </c>
      <c r="F295" s="5">
        <v>9794</v>
      </c>
      <c r="G295" s="5">
        <v>15000</v>
      </c>
      <c r="H295" s="5">
        <f>IF($G295&lt;$F295,$L$1*$F295,0)</f>
        <v>0</v>
      </c>
      <c r="I295" s="1" t="s">
        <v>15</v>
      </c>
      <c r="J295" s="5">
        <f>Sales_Data[[#This Row],[Sales Amount]]-Sales_Data[[#This Row],[Target]]</f>
        <v>-5206</v>
      </c>
    </row>
    <row r="296" spans="1:10" x14ac:dyDescent="0.3">
      <c r="A296" s="20">
        <v>44409</v>
      </c>
      <c r="B296" s="1" t="s">
        <v>68</v>
      </c>
      <c r="C296" s="1" t="s">
        <v>69</v>
      </c>
      <c r="D296" s="1" t="s">
        <v>70</v>
      </c>
      <c r="E296" s="1" t="s">
        <v>10</v>
      </c>
      <c r="F296" s="5">
        <v>16321.6</v>
      </c>
      <c r="G296" s="5">
        <v>15000</v>
      </c>
      <c r="H296" s="5">
        <f>IF($G296&lt;$F296,$L$1*$F296,0)</f>
        <v>1632.16</v>
      </c>
      <c r="I296" s="1" t="s">
        <v>11</v>
      </c>
      <c r="J296" s="5">
        <f>Sales_Data[[#This Row],[Sales Amount]]-Sales_Data[[#This Row],[Target]]</f>
        <v>1321.6000000000004</v>
      </c>
    </row>
    <row r="297" spans="1:10" x14ac:dyDescent="0.3">
      <c r="A297" s="20">
        <v>44409</v>
      </c>
      <c r="B297" s="1" t="s">
        <v>16</v>
      </c>
      <c r="C297" s="1" t="s">
        <v>17</v>
      </c>
      <c r="D297" s="1" t="s">
        <v>18</v>
      </c>
      <c r="E297" s="1" t="s">
        <v>10</v>
      </c>
      <c r="F297" s="5">
        <v>19678.8</v>
      </c>
      <c r="G297" s="5">
        <v>15000</v>
      </c>
      <c r="H297" s="5">
        <f>IF($G297&lt;$F297,$L$1*$F297,0)</f>
        <v>1967.88</v>
      </c>
      <c r="I297" s="1" t="s">
        <v>15</v>
      </c>
      <c r="J297" s="5">
        <f>Sales_Data[[#This Row],[Sales Amount]]-Sales_Data[[#This Row],[Target]]</f>
        <v>4678.7999999999993</v>
      </c>
    </row>
    <row r="298" spans="1:10" x14ac:dyDescent="0.3">
      <c r="A298" s="20">
        <v>44409</v>
      </c>
      <c r="B298" s="1" t="s">
        <v>68</v>
      </c>
      <c r="C298" s="1" t="s">
        <v>69</v>
      </c>
      <c r="D298" s="1" t="s">
        <v>70</v>
      </c>
      <c r="E298" s="1" t="s">
        <v>10</v>
      </c>
      <c r="F298" s="5">
        <v>33694.800000000003</v>
      </c>
      <c r="G298" s="5">
        <v>15000</v>
      </c>
      <c r="H298" s="5">
        <f>IF($G298&lt;$F298,$L$1*$F298,0)</f>
        <v>3369.4800000000005</v>
      </c>
      <c r="I298" s="1" t="s">
        <v>15</v>
      </c>
      <c r="J298" s="5">
        <f>Sales_Data[[#This Row],[Sales Amount]]-Sales_Data[[#This Row],[Target]]</f>
        <v>18694.800000000003</v>
      </c>
    </row>
    <row r="299" spans="1:10" x14ac:dyDescent="0.3">
      <c r="A299" s="20">
        <v>44409</v>
      </c>
      <c r="B299" s="1" t="s">
        <v>12</v>
      </c>
      <c r="C299" s="1" t="s">
        <v>13</v>
      </c>
      <c r="D299" s="1" t="s">
        <v>14</v>
      </c>
      <c r="E299" s="1" t="s">
        <v>10</v>
      </c>
      <c r="F299" s="5">
        <v>39236</v>
      </c>
      <c r="G299" s="5">
        <v>15000</v>
      </c>
      <c r="H299" s="5">
        <f>IF($G299&lt;$F299,$L$1*$F299,0)</f>
        <v>3923.6000000000004</v>
      </c>
      <c r="I299" s="1" t="s">
        <v>43</v>
      </c>
      <c r="J299" s="5">
        <f>Sales_Data[[#This Row],[Sales Amount]]-Sales_Data[[#This Row],[Target]]</f>
        <v>24236</v>
      </c>
    </row>
    <row r="300" spans="1:10" x14ac:dyDescent="0.3">
      <c r="A300" s="20">
        <v>44409</v>
      </c>
      <c r="B300" s="1" t="s">
        <v>16</v>
      </c>
      <c r="C300" s="1" t="s">
        <v>17</v>
      </c>
      <c r="D300" s="1" t="s">
        <v>18</v>
      </c>
      <c r="E300" s="1" t="s">
        <v>10</v>
      </c>
      <c r="F300" s="5">
        <v>43088.2</v>
      </c>
      <c r="G300" s="5">
        <v>15000</v>
      </c>
      <c r="H300" s="5">
        <f>IF($G300&lt;$F300,$L$1*$F300,0)</f>
        <v>4308.82</v>
      </c>
      <c r="I300" s="1" t="s">
        <v>11</v>
      </c>
      <c r="J300" s="5">
        <f>Sales_Data[[#This Row],[Sales Amount]]-Sales_Data[[#This Row],[Target]]</f>
        <v>28088.199999999997</v>
      </c>
    </row>
    <row r="301" spans="1:10" x14ac:dyDescent="0.3">
      <c r="A301" s="20">
        <v>44409</v>
      </c>
      <c r="B301" s="1" t="s">
        <v>30</v>
      </c>
      <c r="C301" s="1" t="s">
        <v>31</v>
      </c>
      <c r="D301" s="1" t="s">
        <v>32</v>
      </c>
      <c r="E301" s="1" t="s">
        <v>33</v>
      </c>
      <c r="F301" s="5">
        <v>6201</v>
      </c>
      <c r="G301" s="5">
        <v>15000</v>
      </c>
      <c r="H301" s="5">
        <f>IF($G301&lt;$F301,$L$1*$F301,0)</f>
        <v>0</v>
      </c>
      <c r="I301" s="1" t="s">
        <v>43</v>
      </c>
      <c r="J301" s="5">
        <f>Sales_Data[[#This Row],[Sales Amount]]-Sales_Data[[#This Row],[Target]]</f>
        <v>-8799</v>
      </c>
    </row>
    <row r="302" spans="1:10" x14ac:dyDescent="0.3">
      <c r="A302" s="20">
        <v>44409</v>
      </c>
      <c r="B302" s="1" t="s">
        <v>59</v>
      </c>
      <c r="C302" s="1" t="s">
        <v>60</v>
      </c>
      <c r="D302" s="1" t="s">
        <v>61</v>
      </c>
      <c r="E302" s="1" t="s">
        <v>33</v>
      </c>
      <c r="F302" s="5">
        <v>6311.4</v>
      </c>
      <c r="G302" s="5">
        <v>15000</v>
      </c>
      <c r="H302" s="5">
        <f>IF($G302&lt;$F302,$L$1*$F302,0)</f>
        <v>0</v>
      </c>
      <c r="I302" s="1" t="s">
        <v>43</v>
      </c>
      <c r="J302" s="5">
        <f>Sales_Data[[#This Row],[Sales Amount]]-Sales_Data[[#This Row],[Target]]</f>
        <v>-8688.6</v>
      </c>
    </row>
    <row r="303" spans="1:10" x14ac:dyDescent="0.3">
      <c r="A303" s="20">
        <v>44409</v>
      </c>
      <c r="B303" s="1" t="s">
        <v>40</v>
      </c>
      <c r="C303" s="1" t="s">
        <v>41</v>
      </c>
      <c r="D303" s="1" t="s">
        <v>42</v>
      </c>
      <c r="E303" s="1" t="s">
        <v>33</v>
      </c>
      <c r="F303" s="5">
        <v>7289.6</v>
      </c>
      <c r="G303" s="5">
        <v>15000</v>
      </c>
      <c r="H303" s="5">
        <f>IF($G303&lt;$F303,$L$1*$F303,0)</f>
        <v>0</v>
      </c>
      <c r="I303" s="1" t="s">
        <v>11</v>
      </c>
      <c r="J303" s="5">
        <f>Sales_Data[[#This Row],[Sales Amount]]-Sales_Data[[#This Row],[Target]]</f>
        <v>-7710.4</v>
      </c>
    </row>
    <row r="304" spans="1:10" x14ac:dyDescent="0.3">
      <c r="A304" s="20">
        <v>44409</v>
      </c>
      <c r="B304" s="1" t="s">
        <v>40</v>
      </c>
      <c r="C304" s="1" t="s">
        <v>41</v>
      </c>
      <c r="D304" s="1" t="s">
        <v>42</v>
      </c>
      <c r="E304" s="1" t="s">
        <v>33</v>
      </c>
      <c r="F304" s="5">
        <v>8322.4</v>
      </c>
      <c r="G304" s="5">
        <v>15000</v>
      </c>
      <c r="H304" s="5">
        <f>IF($G304&lt;$F304,$L$1*$F304,0)</f>
        <v>0</v>
      </c>
      <c r="I304" s="1" t="s">
        <v>11</v>
      </c>
      <c r="J304" s="5">
        <f>Sales_Data[[#This Row],[Sales Amount]]-Sales_Data[[#This Row],[Target]]</f>
        <v>-6677.6</v>
      </c>
    </row>
    <row r="305" spans="1:10" x14ac:dyDescent="0.3">
      <c r="A305" s="20">
        <v>44409</v>
      </c>
      <c r="B305" s="1" t="s">
        <v>62</v>
      </c>
      <c r="C305" s="1" t="s">
        <v>63</v>
      </c>
      <c r="D305" s="1" t="s">
        <v>64</v>
      </c>
      <c r="E305" s="1" t="s">
        <v>33</v>
      </c>
      <c r="F305" s="5">
        <v>8501.9000000000015</v>
      </c>
      <c r="G305" s="5">
        <v>15000</v>
      </c>
      <c r="H305" s="5">
        <f>IF($G305&lt;$F305,$L$1*$F305,0)</f>
        <v>0</v>
      </c>
      <c r="I305" s="1" t="s">
        <v>15</v>
      </c>
      <c r="J305" s="5">
        <f>Sales_Data[[#This Row],[Sales Amount]]-Sales_Data[[#This Row],[Target]]</f>
        <v>-6498.0999999999985</v>
      </c>
    </row>
    <row r="306" spans="1:10" x14ac:dyDescent="0.3">
      <c r="A306" s="20">
        <v>44409</v>
      </c>
      <c r="B306" s="1" t="s">
        <v>30</v>
      </c>
      <c r="C306" s="1" t="s">
        <v>31</v>
      </c>
      <c r="D306" s="1" t="s">
        <v>32</v>
      </c>
      <c r="E306" s="1" t="s">
        <v>33</v>
      </c>
      <c r="F306" s="5">
        <v>9708.2999999999993</v>
      </c>
      <c r="G306" s="5">
        <v>15000</v>
      </c>
      <c r="H306" s="5">
        <f>IF($G306&lt;$F306,$L$1*$F306,0)</f>
        <v>0</v>
      </c>
      <c r="I306" s="1" t="s">
        <v>15</v>
      </c>
      <c r="J306" s="5">
        <f>Sales_Data[[#This Row],[Sales Amount]]-Sales_Data[[#This Row],[Target]]</f>
        <v>-5291.7000000000007</v>
      </c>
    </row>
    <row r="307" spans="1:10" x14ac:dyDescent="0.3">
      <c r="A307" s="20">
        <v>44409</v>
      </c>
      <c r="B307" s="1" t="s">
        <v>40</v>
      </c>
      <c r="C307" s="1" t="s">
        <v>41</v>
      </c>
      <c r="D307" s="1" t="s">
        <v>42</v>
      </c>
      <c r="E307" s="1" t="s">
        <v>33</v>
      </c>
      <c r="F307" s="5">
        <v>12944.399999999998</v>
      </c>
      <c r="G307" s="5">
        <v>15000</v>
      </c>
      <c r="H307" s="5">
        <f>IF($G307&lt;$F307,$L$1*$F307,0)</f>
        <v>0</v>
      </c>
      <c r="I307" s="1" t="s">
        <v>15</v>
      </c>
      <c r="J307" s="5">
        <f>Sales_Data[[#This Row],[Sales Amount]]-Sales_Data[[#This Row],[Target]]</f>
        <v>-2055.6000000000022</v>
      </c>
    </row>
    <row r="308" spans="1:10" x14ac:dyDescent="0.3">
      <c r="A308" s="20">
        <v>44409</v>
      </c>
      <c r="B308" s="1" t="s">
        <v>30</v>
      </c>
      <c r="C308" s="1" t="s">
        <v>31</v>
      </c>
      <c r="D308" s="1" t="s">
        <v>32</v>
      </c>
      <c r="E308" s="1" t="s">
        <v>33</v>
      </c>
      <c r="F308" s="5">
        <v>14248</v>
      </c>
      <c r="G308" s="5">
        <v>15000</v>
      </c>
      <c r="H308" s="5">
        <f>IF($G308&lt;$F308,$L$1*$F308,0)</f>
        <v>0</v>
      </c>
      <c r="I308" s="1" t="s">
        <v>15</v>
      </c>
      <c r="J308" s="5">
        <f>Sales_Data[[#This Row],[Sales Amount]]-Sales_Data[[#This Row],[Target]]</f>
        <v>-752</v>
      </c>
    </row>
    <row r="309" spans="1:10" x14ac:dyDescent="0.3">
      <c r="A309" s="20">
        <v>44409</v>
      </c>
      <c r="B309" s="1" t="s">
        <v>40</v>
      </c>
      <c r="C309" s="1" t="s">
        <v>41</v>
      </c>
      <c r="D309" s="1" t="s">
        <v>42</v>
      </c>
      <c r="E309" s="1" t="s">
        <v>33</v>
      </c>
      <c r="F309" s="5">
        <v>18298.399999999998</v>
      </c>
      <c r="G309" s="5">
        <v>15000</v>
      </c>
      <c r="H309" s="5">
        <f>IF($G309&lt;$F309,$L$1*$F309,0)</f>
        <v>1829.84</v>
      </c>
      <c r="I309" s="1" t="s">
        <v>43</v>
      </c>
      <c r="J309" s="5">
        <f>Sales_Data[[#This Row],[Sales Amount]]-Sales_Data[[#This Row],[Target]]</f>
        <v>3298.3999999999978</v>
      </c>
    </row>
    <row r="310" spans="1:10" x14ac:dyDescent="0.3">
      <c r="A310" s="20">
        <v>44409</v>
      </c>
      <c r="B310" s="1" t="s">
        <v>40</v>
      </c>
      <c r="C310" s="1" t="s">
        <v>41</v>
      </c>
      <c r="D310" s="1" t="s">
        <v>42</v>
      </c>
      <c r="E310" s="1" t="s">
        <v>33</v>
      </c>
      <c r="F310" s="5">
        <v>18838.399999999998</v>
      </c>
      <c r="G310" s="5">
        <v>15000</v>
      </c>
      <c r="H310" s="5">
        <f>IF($G310&lt;$F310,$L$1*$F310,0)</f>
        <v>1883.84</v>
      </c>
      <c r="I310" s="1" t="s">
        <v>43</v>
      </c>
      <c r="J310" s="5">
        <f>Sales_Data[[#This Row],[Sales Amount]]-Sales_Data[[#This Row],[Target]]</f>
        <v>3838.3999999999978</v>
      </c>
    </row>
    <row r="311" spans="1:10" x14ac:dyDescent="0.3">
      <c r="A311" s="20">
        <v>44409</v>
      </c>
      <c r="B311" s="1" t="s">
        <v>71</v>
      </c>
      <c r="C311" s="1" t="s">
        <v>72</v>
      </c>
      <c r="D311" s="1" t="s">
        <v>73</v>
      </c>
      <c r="E311" s="1" t="s">
        <v>33</v>
      </c>
      <c r="F311" s="5">
        <v>24469.599999999999</v>
      </c>
      <c r="G311" s="5">
        <v>15000</v>
      </c>
      <c r="H311" s="5">
        <f>IF($G311&lt;$F311,$L$1*$F311,0)</f>
        <v>2446.96</v>
      </c>
      <c r="I311" s="1" t="s">
        <v>15</v>
      </c>
      <c r="J311" s="5">
        <f>Sales_Data[[#This Row],[Sales Amount]]-Sales_Data[[#This Row],[Target]]</f>
        <v>9469.5999999999985</v>
      </c>
    </row>
    <row r="312" spans="1:10" x14ac:dyDescent="0.3">
      <c r="A312" s="20">
        <v>44409</v>
      </c>
      <c r="B312" s="1" t="s">
        <v>71</v>
      </c>
      <c r="C312" s="1" t="s">
        <v>72</v>
      </c>
      <c r="D312" s="1" t="s">
        <v>73</v>
      </c>
      <c r="E312" s="1" t="s">
        <v>33</v>
      </c>
      <c r="F312" s="5">
        <v>31053.4</v>
      </c>
      <c r="G312" s="5">
        <v>15000</v>
      </c>
      <c r="H312" s="5">
        <f>IF($G312&lt;$F312,$L$1*$F312,0)</f>
        <v>3105.34</v>
      </c>
      <c r="I312" s="1" t="s">
        <v>11</v>
      </c>
      <c r="J312" s="5">
        <f>Sales_Data[[#This Row],[Sales Amount]]-Sales_Data[[#This Row],[Target]]</f>
        <v>16053.400000000001</v>
      </c>
    </row>
    <row r="313" spans="1:10" x14ac:dyDescent="0.3">
      <c r="A313" s="20">
        <v>44409</v>
      </c>
      <c r="B313" s="1" t="s">
        <v>34</v>
      </c>
      <c r="C313" s="1" t="s">
        <v>35</v>
      </c>
      <c r="D313" s="1" t="s">
        <v>36</v>
      </c>
      <c r="E313" s="1" t="s">
        <v>26</v>
      </c>
      <c r="F313" s="5">
        <v>3386.6000000000004</v>
      </c>
      <c r="G313" s="5">
        <v>15000</v>
      </c>
      <c r="H313" s="5">
        <f>IF($G313&lt;$F313,$L$1*$F313,0)</f>
        <v>0</v>
      </c>
      <c r="I313" s="1" t="s">
        <v>15</v>
      </c>
      <c r="J313" s="5">
        <f>Sales_Data[[#This Row],[Sales Amount]]-Sales_Data[[#This Row],[Target]]</f>
        <v>-11613.4</v>
      </c>
    </row>
    <row r="314" spans="1:10" x14ac:dyDescent="0.3">
      <c r="A314" s="20">
        <v>44409</v>
      </c>
      <c r="B314" s="1" t="s">
        <v>47</v>
      </c>
      <c r="C314" s="1" t="s">
        <v>48</v>
      </c>
      <c r="D314" s="1" t="s">
        <v>49</v>
      </c>
      <c r="E314" s="1" t="s">
        <v>26</v>
      </c>
      <c r="F314" s="5">
        <v>4028</v>
      </c>
      <c r="G314" s="5">
        <v>15000</v>
      </c>
      <c r="H314" s="5">
        <f>IF($G314&lt;$F314,$L$1*$F314,0)</f>
        <v>0</v>
      </c>
      <c r="I314" s="1" t="s">
        <v>11</v>
      </c>
      <c r="J314" s="5">
        <f>Sales_Data[[#This Row],[Sales Amount]]-Sales_Data[[#This Row],[Target]]</f>
        <v>-10972</v>
      </c>
    </row>
    <row r="315" spans="1:10" x14ac:dyDescent="0.3">
      <c r="A315" s="20">
        <v>44409</v>
      </c>
      <c r="B315" s="1" t="s">
        <v>23</v>
      </c>
      <c r="C315" s="1" t="s">
        <v>24</v>
      </c>
      <c r="D315" s="1" t="s">
        <v>25</v>
      </c>
      <c r="E315" s="1" t="s">
        <v>26</v>
      </c>
      <c r="F315" s="5">
        <v>5532.7999999999993</v>
      </c>
      <c r="G315" s="5">
        <v>15000</v>
      </c>
      <c r="H315" s="5">
        <f>IF($G315&lt;$F315,$L$1*$F315,0)</f>
        <v>0</v>
      </c>
      <c r="I315" s="1" t="s">
        <v>15</v>
      </c>
      <c r="J315" s="5">
        <f>Sales_Data[[#This Row],[Sales Amount]]-Sales_Data[[#This Row],[Target]]</f>
        <v>-9467.2000000000007</v>
      </c>
    </row>
    <row r="316" spans="1:10" x14ac:dyDescent="0.3">
      <c r="A316" s="20">
        <v>44409</v>
      </c>
      <c r="B316" s="1" t="s">
        <v>34</v>
      </c>
      <c r="C316" s="1" t="s">
        <v>35</v>
      </c>
      <c r="D316" s="1" t="s">
        <v>36</v>
      </c>
      <c r="E316" s="1" t="s">
        <v>26</v>
      </c>
      <c r="F316" s="5">
        <v>10200</v>
      </c>
      <c r="G316" s="5">
        <v>15000</v>
      </c>
      <c r="H316" s="5">
        <f>IF($G316&lt;$F316,$L$1*$F316,0)</f>
        <v>0</v>
      </c>
      <c r="I316" s="1" t="s">
        <v>43</v>
      </c>
      <c r="J316" s="5">
        <f>Sales_Data[[#This Row],[Sales Amount]]-Sales_Data[[#This Row],[Target]]</f>
        <v>-4800</v>
      </c>
    </row>
    <row r="317" spans="1:10" x14ac:dyDescent="0.3">
      <c r="A317" s="20">
        <v>44409</v>
      </c>
      <c r="B317" s="1" t="s">
        <v>23</v>
      </c>
      <c r="C317" s="1" t="s">
        <v>24</v>
      </c>
      <c r="D317" s="1" t="s">
        <v>25</v>
      </c>
      <c r="E317" s="1" t="s">
        <v>26</v>
      </c>
      <c r="F317" s="5">
        <v>13923</v>
      </c>
      <c r="G317" s="5">
        <v>15000</v>
      </c>
      <c r="H317" s="5">
        <f>IF($G317&lt;$F317,$L$1*$F317,0)</f>
        <v>0</v>
      </c>
      <c r="I317" s="1" t="s">
        <v>43</v>
      </c>
      <c r="J317" s="5">
        <f>Sales_Data[[#This Row],[Sales Amount]]-Sales_Data[[#This Row],[Target]]</f>
        <v>-1077</v>
      </c>
    </row>
    <row r="318" spans="1:10" x14ac:dyDescent="0.3">
      <c r="A318" s="20">
        <v>44409</v>
      </c>
      <c r="B318" s="1" t="s">
        <v>47</v>
      </c>
      <c r="C318" s="1" t="s">
        <v>48</v>
      </c>
      <c r="D318" s="1" t="s">
        <v>49</v>
      </c>
      <c r="E318" s="1" t="s">
        <v>26</v>
      </c>
      <c r="F318" s="5">
        <v>17593.399999999998</v>
      </c>
      <c r="G318" s="5">
        <v>15000</v>
      </c>
      <c r="H318" s="5">
        <f>IF($G318&lt;$F318,$L$1*$F318,0)</f>
        <v>1759.34</v>
      </c>
      <c r="I318" s="1" t="s">
        <v>15</v>
      </c>
      <c r="J318" s="5">
        <f>Sales_Data[[#This Row],[Sales Amount]]-Sales_Data[[#This Row],[Target]]</f>
        <v>2593.3999999999978</v>
      </c>
    </row>
    <row r="319" spans="1:10" x14ac:dyDescent="0.3">
      <c r="A319" s="20">
        <v>44409</v>
      </c>
      <c r="B319" s="1" t="s">
        <v>56</v>
      </c>
      <c r="C319" s="1" t="s">
        <v>57</v>
      </c>
      <c r="D319" s="1" t="s">
        <v>58</v>
      </c>
      <c r="E319" s="1" t="s">
        <v>26</v>
      </c>
      <c r="F319" s="5">
        <v>17666</v>
      </c>
      <c r="G319" s="5">
        <v>15000</v>
      </c>
      <c r="H319" s="5">
        <f>IF($G319&lt;$F319,$L$1*$F319,0)</f>
        <v>1766.6000000000001</v>
      </c>
      <c r="I319" s="1" t="s">
        <v>11</v>
      </c>
      <c r="J319" s="5">
        <f>Sales_Data[[#This Row],[Sales Amount]]-Sales_Data[[#This Row],[Target]]</f>
        <v>2666</v>
      </c>
    </row>
    <row r="320" spans="1:10" x14ac:dyDescent="0.3">
      <c r="A320" s="20">
        <v>44409</v>
      </c>
      <c r="B320" s="1" t="s">
        <v>34</v>
      </c>
      <c r="C320" s="1" t="s">
        <v>35</v>
      </c>
      <c r="D320" s="1" t="s">
        <v>36</v>
      </c>
      <c r="E320" s="1" t="s">
        <v>26</v>
      </c>
      <c r="F320" s="5">
        <v>21420</v>
      </c>
      <c r="G320" s="5">
        <v>15000</v>
      </c>
      <c r="H320" s="5">
        <f>IF($G320&lt;$F320,$L$1*$F320,0)</f>
        <v>2142</v>
      </c>
      <c r="I320" s="1" t="s">
        <v>43</v>
      </c>
      <c r="J320" s="5">
        <f>Sales_Data[[#This Row],[Sales Amount]]-Sales_Data[[#This Row],[Target]]</f>
        <v>6420</v>
      </c>
    </row>
    <row r="321" spans="1:10" x14ac:dyDescent="0.3">
      <c r="A321" s="20">
        <v>44409</v>
      </c>
      <c r="B321" s="1" t="s">
        <v>23</v>
      </c>
      <c r="C321" s="1" t="s">
        <v>24</v>
      </c>
      <c r="D321" s="1" t="s">
        <v>25</v>
      </c>
      <c r="E321" s="1" t="s">
        <v>26</v>
      </c>
      <c r="F321" s="5">
        <v>24080</v>
      </c>
      <c r="G321" s="5">
        <v>15000</v>
      </c>
      <c r="H321" s="5">
        <f>IF($G321&lt;$F321,$L$1*$F321,0)</f>
        <v>2408</v>
      </c>
      <c r="I321" s="1" t="s">
        <v>11</v>
      </c>
      <c r="J321" s="5">
        <f>Sales_Data[[#This Row],[Sales Amount]]-Sales_Data[[#This Row],[Target]]</f>
        <v>9080</v>
      </c>
    </row>
    <row r="322" spans="1:10" x14ac:dyDescent="0.3">
      <c r="A322" s="20">
        <v>44409</v>
      </c>
      <c r="B322" s="1" t="s">
        <v>47</v>
      </c>
      <c r="C322" s="1" t="s">
        <v>48</v>
      </c>
      <c r="D322" s="1" t="s">
        <v>49</v>
      </c>
      <c r="E322" s="1" t="s">
        <v>26</v>
      </c>
      <c r="F322" s="5">
        <v>27531</v>
      </c>
      <c r="G322" s="5">
        <v>15000</v>
      </c>
      <c r="H322" s="5">
        <f>IF($G322&lt;$F322,$L$1*$F322,0)</f>
        <v>2753.1000000000004</v>
      </c>
      <c r="I322" s="1" t="s">
        <v>43</v>
      </c>
      <c r="J322" s="5">
        <f>Sales_Data[[#This Row],[Sales Amount]]-Sales_Data[[#This Row],[Target]]</f>
        <v>12531</v>
      </c>
    </row>
    <row r="323" spans="1:10" x14ac:dyDescent="0.3">
      <c r="A323" s="20">
        <v>44409</v>
      </c>
      <c r="B323" s="1" t="s">
        <v>56</v>
      </c>
      <c r="C323" s="1" t="s">
        <v>57</v>
      </c>
      <c r="D323" s="1" t="s">
        <v>58</v>
      </c>
      <c r="E323" s="1" t="s">
        <v>26</v>
      </c>
      <c r="F323" s="5">
        <v>32795.700000000004</v>
      </c>
      <c r="G323" s="5">
        <v>15000</v>
      </c>
      <c r="H323" s="5">
        <f>IF($G323&lt;$F323,$L$1*$F323,0)</f>
        <v>3279.5700000000006</v>
      </c>
      <c r="I323" s="1" t="s">
        <v>15</v>
      </c>
      <c r="J323" s="5">
        <f>Sales_Data[[#This Row],[Sales Amount]]-Sales_Data[[#This Row],[Target]]</f>
        <v>17795.700000000004</v>
      </c>
    </row>
    <row r="324" spans="1:10" x14ac:dyDescent="0.3">
      <c r="A324" s="20">
        <v>44409</v>
      </c>
      <c r="B324" s="1" t="s">
        <v>44</v>
      </c>
      <c r="C324" s="1" t="s">
        <v>45</v>
      </c>
      <c r="D324" s="1" t="s">
        <v>46</v>
      </c>
      <c r="E324" s="1" t="s">
        <v>22</v>
      </c>
      <c r="F324" s="5">
        <v>3760.5</v>
      </c>
      <c r="G324" s="5">
        <v>15000</v>
      </c>
      <c r="H324" s="5">
        <f>IF($G324&lt;$F324,$L$1*$F324,0)</f>
        <v>0</v>
      </c>
      <c r="I324" s="1" t="s">
        <v>11</v>
      </c>
      <c r="J324" s="5">
        <f>Sales_Data[[#This Row],[Sales Amount]]-Sales_Data[[#This Row],[Target]]</f>
        <v>-11239.5</v>
      </c>
    </row>
    <row r="325" spans="1:10" x14ac:dyDescent="0.3">
      <c r="A325" s="20">
        <v>44409</v>
      </c>
      <c r="B325" s="1" t="s">
        <v>44</v>
      </c>
      <c r="C325" s="1" t="s">
        <v>45</v>
      </c>
      <c r="D325" s="1" t="s">
        <v>46</v>
      </c>
      <c r="E325" s="1" t="s">
        <v>22</v>
      </c>
      <c r="F325" s="5">
        <v>4322.8</v>
      </c>
      <c r="G325" s="5">
        <v>15000</v>
      </c>
      <c r="H325" s="5">
        <f>IF($G325&lt;$F325,$L$1*$F325,0)</f>
        <v>0</v>
      </c>
      <c r="I325" s="1" t="s">
        <v>43</v>
      </c>
      <c r="J325" s="5">
        <f>Sales_Data[[#This Row],[Sales Amount]]-Sales_Data[[#This Row],[Target]]</f>
        <v>-10677.2</v>
      </c>
    </row>
    <row r="326" spans="1:10" x14ac:dyDescent="0.3">
      <c r="A326" s="20">
        <v>44409</v>
      </c>
      <c r="B326" s="1" t="s">
        <v>44</v>
      </c>
      <c r="C326" s="1" t="s">
        <v>45</v>
      </c>
      <c r="D326" s="1" t="s">
        <v>46</v>
      </c>
      <c r="E326" s="1" t="s">
        <v>22</v>
      </c>
      <c r="F326" s="5">
        <v>9697.6</v>
      </c>
      <c r="G326" s="5">
        <v>15000</v>
      </c>
      <c r="H326" s="5">
        <f>IF($G326&lt;$F326,$L$1*$F326,0)</f>
        <v>0</v>
      </c>
      <c r="I326" s="1" t="s">
        <v>15</v>
      </c>
      <c r="J326" s="5">
        <f>Sales_Data[[#This Row],[Sales Amount]]-Sales_Data[[#This Row],[Target]]</f>
        <v>-5302.4</v>
      </c>
    </row>
    <row r="327" spans="1:10" x14ac:dyDescent="0.3">
      <c r="A327" s="20">
        <v>44409</v>
      </c>
      <c r="B327" s="1" t="s">
        <v>44</v>
      </c>
      <c r="C327" s="1" t="s">
        <v>45</v>
      </c>
      <c r="D327" s="1" t="s">
        <v>46</v>
      </c>
      <c r="E327" s="1" t="s">
        <v>22</v>
      </c>
      <c r="F327" s="5">
        <v>10391.699999999999</v>
      </c>
      <c r="G327" s="5">
        <v>15000</v>
      </c>
      <c r="H327" s="5">
        <f>IF($G327&lt;$F327,$L$1*$F327,0)</f>
        <v>0</v>
      </c>
      <c r="I327" s="1" t="s">
        <v>43</v>
      </c>
      <c r="J327" s="5">
        <f>Sales_Data[[#This Row],[Sales Amount]]-Sales_Data[[#This Row],[Target]]</f>
        <v>-4608.3000000000011</v>
      </c>
    </row>
    <row r="328" spans="1:10" x14ac:dyDescent="0.3">
      <c r="A328" s="20">
        <v>44409</v>
      </c>
      <c r="B328" s="1" t="s">
        <v>65</v>
      </c>
      <c r="C328" s="1" t="s">
        <v>66</v>
      </c>
      <c r="D328" s="1" t="s">
        <v>67</v>
      </c>
      <c r="E328" s="1" t="s">
        <v>22</v>
      </c>
      <c r="F328" s="5">
        <v>15670.2</v>
      </c>
      <c r="G328" s="5">
        <v>15000</v>
      </c>
      <c r="H328" s="5">
        <f>IF($G328&lt;$F328,$L$1*$F328,0)</f>
        <v>1567.0200000000002</v>
      </c>
      <c r="I328" s="1" t="s">
        <v>43</v>
      </c>
      <c r="J328" s="5">
        <f>Sales_Data[[#This Row],[Sales Amount]]-Sales_Data[[#This Row],[Target]]</f>
        <v>670.20000000000073</v>
      </c>
    </row>
    <row r="329" spans="1:10" x14ac:dyDescent="0.3">
      <c r="A329" s="20">
        <v>44409</v>
      </c>
      <c r="B329" s="1" t="s">
        <v>53</v>
      </c>
      <c r="C329" s="1" t="s">
        <v>54</v>
      </c>
      <c r="D329" s="1" t="s">
        <v>55</v>
      </c>
      <c r="E329" s="1" t="s">
        <v>22</v>
      </c>
      <c r="F329" s="5">
        <v>22477.9</v>
      </c>
      <c r="G329" s="5">
        <v>15000</v>
      </c>
      <c r="H329" s="5">
        <f>IF($G329&lt;$F329,$L$1*$F329,0)</f>
        <v>2247.7900000000004</v>
      </c>
      <c r="I329" s="1" t="s">
        <v>15</v>
      </c>
      <c r="J329" s="5">
        <f>Sales_Data[[#This Row],[Sales Amount]]-Sales_Data[[#This Row],[Target]]</f>
        <v>7477.9000000000015</v>
      </c>
    </row>
    <row r="330" spans="1:10" x14ac:dyDescent="0.3">
      <c r="A330" s="20">
        <v>44409</v>
      </c>
      <c r="B330" s="1" t="s">
        <v>53</v>
      </c>
      <c r="C330" s="1" t="s">
        <v>54</v>
      </c>
      <c r="D330" s="1" t="s">
        <v>55</v>
      </c>
      <c r="E330" s="1" t="s">
        <v>22</v>
      </c>
      <c r="F330" s="5">
        <v>36088.1</v>
      </c>
      <c r="G330" s="5">
        <v>15000</v>
      </c>
      <c r="H330" s="5">
        <f>IF($G330&lt;$F330,$L$1*$F330,0)</f>
        <v>3608.81</v>
      </c>
      <c r="I330" s="1" t="s">
        <v>43</v>
      </c>
      <c r="J330" s="5">
        <f>Sales_Data[[#This Row],[Sales Amount]]-Sales_Data[[#This Row],[Target]]</f>
        <v>21088.1</v>
      </c>
    </row>
    <row r="331" spans="1:10" x14ac:dyDescent="0.3">
      <c r="A331" s="20">
        <v>44409</v>
      </c>
      <c r="B331" s="1" t="s">
        <v>19</v>
      </c>
      <c r="C331" s="1" t="s">
        <v>20</v>
      </c>
      <c r="D331" s="1" t="s">
        <v>21</v>
      </c>
      <c r="E331" s="1" t="s">
        <v>22</v>
      </c>
      <c r="F331" s="5">
        <v>43388.100000000006</v>
      </c>
      <c r="G331" s="5">
        <v>15000</v>
      </c>
      <c r="H331" s="5">
        <f>IF($G331&lt;$F331,$L$1*$F331,0)</f>
        <v>4338.8100000000004</v>
      </c>
      <c r="I331" s="1" t="s">
        <v>15</v>
      </c>
      <c r="J331" s="5">
        <f>Sales_Data[[#This Row],[Sales Amount]]-Sales_Data[[#This Row],[Target]]</f>
        <v>28388.100000000006</v>
      </c>
    </row>
    <row r="332" spans="1:10" x14ac:dyDescent="0.3">
      <c r="A332" s="20">
        <v>44409</v>
      </c>
      <c r="B332" s="1" t="s">
        <v>45</v>
      </c>
      <c r="C332" s="1"/>
      <c r="D332" s="1"/>
      <c r="E332" s="1" t="s">
        <v>22</v>
      </c>
      <c r="F332" s="5">
        <v>376.05</v>
      </c>
      <c r="G332" s="5">
        <v>15000</v>
      </c>
      <c r="H332" s="5">
        <f>IF($G332&lt;$F332,$L$1*$F332,0)</f>
        <v>0</v>
      </c>
      <c r="I332" s="1" t="s">
        <v>11</v>
      </c>
      <c r="J332" s="5">
        <f>Sales_Data[[#This Row],[Sales Amount]]-Sales_Data[[#This Row],[Target]]</f>
        <v>-14623.95</v>
      </c>
    </row>
    <row r="333" spans="1:10" x14ac:dyDescent="0.3">
      <c r="A333" s="20">
        <v>44409</v>
      </c>
      <c r="B333" s="1" t="s">
        <v>54</v>
      </c>
      <c r="C333" s="1"/>
      <c r="D333" s="1"/>
      <c r="E333" s="1" t="s">
        <v>22</v>
      </c>
      <c r="F333" s="5">
        <v>3608.81</v>
      </c>
      <c r="G333" s="5">
        <v>15000</v>
      </c>
      <c r="H333" s="5">
        <f>IF($G333&lt;$F333,$L$1*$F333,0)</f>
        <v>0</v>
      </c>
      <c r="I333" s="1" t="s">
        <v>43</v>
      </c>
      <c r="J333" s="5">
        <f>Sales_Data[[#This Row],[Sales Amount]]-Sales_Data[[#This Row],[Target]]</f>
        <v>-11391.19</v>
      </c>
    </row>
    <row r="334" spans="1:10" x14ac:dyDescent="0.3">
      <c r="A334" s="20">
        <v>44409</v>
      </c>
      <c r="B334" s="1" t="s">
        <v>45</v>
      </c>
      <c r="C334" s="1"/>
      <c r="D334" s="1"/>
      <c r="E334" s="1" t="s">
        <v>22</v>
      </c>
      <c r="F334" s="5">
        <v>969.76</v>
      </c>
      <c r="G334" s="5">
        <v>15000</v>
      </c>
      <c r="H334" s="5">
        <f>IF($G334&lt;$F334,$L$1*$F334,0)</f>
        <v>0</v>
      </c>
      <c r="I334" s="1" t="s">
        <v>15</v>
      </c>
      <c r="J334" s="5">
        <f>Sales_Data[[#This Row],[Sales Amount]]-Sales_Data[[#This Row],[Target]]</f>
        <v>-14030.24</v>
      </c>
    </row>
    <row r="335" spans="1:10" x14ac:dyDescent="0.3">
      <c r="A335" s="20">
        <v>44409</v>
      </c>
      <c r="B335" s="1" t="s">
        <v>54</v>
      </c>
      <c r="C335" s="1"/>
      <c r="D335" s="1"/>
      <c r="E335" s="1" t="s">
        <v>22</v>
      </c>
      <c r="F335" s="5">
        <v>2247.79</v>
      </c>
      <c r="G335" s="5">
        <v>15000</v>
      </c>
      <c r="H335" s="5">
        <f>IF($G335&lt;$F335,$L$1*$F335,0)</f>
        <v>0</v>
      </c>
      <c r="I335" s="1" t="s">
        <v>15</v>
      </c>
      <c r="J335" s="5">
        <f>Sales_Data[[#This Row],[Sales Amount]]-Sales_Data[[#This Row],[Target]]</f>
        <v>-12752.21</v>
      </c>
    </row>
    <row r="336" spans="1:10" x14ac:dyDescent="0.3">
      <c r="A336" s="20">
        <v>44409</v>
      </c>
      <c r="B336" s="1" t="s">
        <v>45</v>
      </c>
      <c r="C336" s="1"/>
      <c r="D336" s="1"/>
      <c r="E336" s="1" t="s">
        <v>22</v>
      </c>
      <c r="F336" s="5">
        <v>432.28000000000003</v>
      </c>
      <c r="G336" s="5">
        <v>15000</v>
      </c>
      <c r="H336" s="5">
        <f>IF($G336&lt;$F336,$L$1*$F336,0)</f>
        <v>0</v>
      </c>
      <c r="I336" s="1" t="s">
        <v>43</v>
      </c>
      <c r="J336" s="5">
        <f>Sales_Data[[#This Row],[Sales Amount]]-Sales_Data[[#This Row],[Target]]</f>
        <v>-14567.72</v>
      </c>
    </row>
    <row r="337" spans="1:10" x14ac:dyDescent="0.3">
      <c r="A337" s="20">
        <v>44409</v>
      </c>
      <c r="B337" s="1" t="s">
        <v>20</v>
      </c>
      <c r="C337" s="1"/>
      <c r="D337" s="1"/>
      <c r="E337" s="1" t="s">
        <v>22</v>
      </c>
      <c r="F337" s="5">
        <v>4338.8100000000004</v>
      </c>
      <c r="G337" s="5">
        <v>15000</v>
      </c>
      <c r="H337" s="5">
        <f>IF($G337&lt;$F337,$L$1*$F337,0)</f>
        <v>0</v>
      </c>
      <c r="I337" s="1" t="s">
        <v>15</v>
      </c>
      <c r="J337" s="5">
        <f>Sales_Data[[#This Row],[Sales Amount]]-Sales_Data[[#This Row],[Target]]</f>
        <v>-10661.189999999999</v>
      </c>
    </row>
    <row r="338" spans="1:10" x14ac:dyDescent="0.3">
      <c r="A338" s="20">
        <v>44409</v>
      </c>
      <c r="B338" s="1" t="s">
        <v>66</v>
      </c>
      <c r="C338" s="1"/>
      <c r="D338" s="1"/>
      <c r="E338" s="1" t="s">
        <v>22</v>
      </c>
      <c r="F338" s="5">
        <v>1567.02</v>
      </c>
      <c r="G338" s="5">
        <v>15000</v>
      </c>
      <c r="H338" s="5">
        <f>IF($G338&lt;$F338,$L$1*$F338,0)</f>
        <v>0</v>
      </c>
      <c r="I338" s="1" t="s">
        <v>43</v>
      </c>
      <c r="J338" s="5">
        <f>Sales_Data[[#This Row],[Sales Amount]]-Sales_Data[[#This Row],[Target]]</f>
        <v>-13432.98</v>
      </c>
    </row>
    <row r="339" spans="1:10" x14ac:dyDescent="0.3">
      <c r="A339" s="20">
        <v>44409</v>
      </c>
      <c r="B339" s="1" t="s">
        <v>45</v>
      </c>
      <c r="C339" s="1"/>
      <c r="D339" s="1"/>
      <c r="E339" s="1" t="s">
        <v>22</v>
      </c>
      <c r="F339" s="5">
        <v>1039.1699999999998</v>
      </c>
      <c r="G339" s="5">
        <v>15000</v>
      </c>
      <c r="H339" s="5">
        <f>IF($G339&lt;$F339,$L$1*$F339,0)</f>
        <v>0</v>
      </c>
      <c r="I339" s="1" t="s">
        <v>43</v>
      </c>
      <c r="J339" s="5">
        <f>Sales_Data[[#This Row],[Sales Amount]]-Sales_Data[[#This Row],[Target]]</f>
        <v>-13960.83</v>
      </c>
    </row>
    <row r="340" spans="1:10" x14ac:dyDescent="0.3">
      <c r="A340" s="20">
        <v>44440</v>
      </c>
      <c r="B340" s="1" t="s">
        <v>7</v>
      </c>
      <c r="C340" s="1" t="s">
        <v>8</v>
      </c>
      <c r="D340" s="1" t="s">
        <v>9</v>
      </c>
      <c r="E340" s="1" t="s">
        <v>10</v>
      </c>
      <c r="F340" s="5">
        <v>5572.3</v>
      </c>
      <c r="G340" s="5">
        <v>15000</v>
      </c>
      <c r="H340" s="5">
        <f>IF($G340&lt;$F340,$L$1*$F340,0)</f>
        <v>0</v>
      </c>
      <c r="I340" s="1" t="s">
        <v>11</v>
      </c>
      <c r="J340" s="5">
        <f>Sales_Data[[#This Row],[Sales Amount]]-Sales_Data[[#This Row],[Target]]</f>
        <v>-9427.7000000000007</v>
      </c>
    </row>
    <row r="341" spans="1:10" x14ac:dyDescent="0.3">
      <c r="A341" s="20">
        <v>44440</v>
      </c>
      <c r="B341" s="1" t="s">
        <v>16</v>
      </c>
      <c r="C341" s="1" t="s">
        <v>17</v>
      </c>
      <c r="D341" s="1" t="s">
        <v>18</v>
      </c>
      <c r="E341" s="1" t="s">
        <v>10</v>
      </c>
      <c r="F341" s="5">
        <v>7496.9999999999991</v>
      </c>
      <c r="G341" s="5">
        <v>15000</v>
      </c>
      <c r="H341" s="5">
        <f>IF($G341&lt;$F341,$L$1*$F341,0)</f>
        <v>0</v>
      </c>
      <c r="I341" s="1" t="s">
        <v>15</v>
      </c>
      <c r="J341" s="5">
        <f>Sales_Data[[#This Row],[Sales Amount]]-Sales_Data[[#This Row],[Target]]</f>
        <v>-7503.0000000000009</v>
      </c>
    </row>
    <row r="342" spans="1:10" x14ac:dyDescent="0.3">
      <c r="A342" s="20">
        <v>44440</v>
      </c>
      <c r="B342" s="1" t="s">
        <v>12</v>
      </c>
      <c r="C342" s="1" t="s">
        <v>13</v>
      </c>
      <c r="D342" s="1" t="s">
        <v>14</v>
      </c>
      <c r="E342" s="1" t="s">
        <v>10</v>
      </c>
      <c r="F342" s="5">
        <v>9651.1999999999989</v>
      </c>
      <c r="G342" s="5">
        <v>15000</v>
      </c>
      <c r="H342" s="5">
        <f>IF($G342&lt;$F342,$L$1*$F342,0)</f>
        <v>0</v>
      </c>
      <c r="I342" s="1" t="s">
        <v>11</v>
      </c>
      <c r="J342" s="5">
        <f>Sales_Data[[#This Row],[Sales Amount]]-Sales_Data[[#This Row],[Target]]</f>
        <v>-5348.8000000000011</v>
      </c>
    </row>
    <row r="343" spans="1:10" x14ac:dyDescent="0.3">
      <c r="A343" s="20">
        <v>44440</v>
      </c>
      <c r="B343" s="1" t="s">
        <v>7</v>
      </c>
      <c r="C343" s="1" t="s">
        <v>8</v>
      </c>
      <c r="D343" s="1" t="s">
        <v>9</v>
      </c>
      <c r="E343" s="1" t="s">
        <v>10</v>
      </c>
      <c r="F343" s="5">
        <v>10492.199999999997</v>
      </c>
      <c r="G343" s="5">
        <v>15000</v>
      </c>
      <c r="H343" s="5">
        <f>IF($G343&lt;$F343,$L$1*$F343,0)</f>
        <v>0</v>
      </c>
      <c r="I343" s="1" t="s">
        <v>43</v>
      </c>
      <c r="J343" s="5">
        <f>Sales_Data[[#This Row],[Sales Amount]]-Sales_Data[[#This Row],[Target]]</f>
        <v>-4507.8000000000029</v>
      </c>
    </row>
    <row r="344" spans="1:10" x14ac:dyDescent="0.3">
      <c r="A344" s="20">
        <v>44440</v>
      </c>
      <c r="B344" s="1" t="s">
        <v>7</v>
      </c>
      <c r="C344" s="1" t="s">
        <v>8</v>
      </c>
      <c r="D344" s="1" t="s">
        <v>9</v>
      </c>
      <c r="E344" s="1" t="s">
        <v>10</v>
      </c>
      <c r="F344" s="5">
        <v>18396.7</v>
      </c>
      <c r="G344" s="5">
        <v>15000</v>
      </c>
      <c r="H344" s="5">
        <f>IF($G344&lt;$F344,$L$1*$F344,0)</f>
        <v>1839.67</v>
      </c>
      <c r="I344" s="1" t="s">
        <v>11</v>
      </c>
      <c r="J344" s="5">
        <f>Sales_Data[[#This Row],[Sales Amount]]-Sales_Data[[#This Row],[Target]]</f>
        <v>3396.7000000000007</v>
      </c>
    </row>
    <row r="345" spans="1:10" x14ac:dyDescent="0.3">
      <c r="A345" s="20">
        <v>44440</v>
      </c>
      <c r="B345" s="1" t="s">
        <v>12</v>
      </c>
      <c r="C345" s="1" t="s">
        <v>13</v>
      </c>
      <c r="D345" s="1" t="s">
        <v>14</v>
      </c>
      <c r="E345" s="1" t="s">
        <v>10</v>
      </c>
      <c r="F345" s="5">
        <v>23849.599999999999</v>
      </c>
      <c r="G345" s="5">
        <v>15000</v>
      </c>
      <c r="H345" s="5">
        <f>IF($G345&lt;$F345,$L$1*$F345,0)</f>
        <v>2384.96</v>
      </c>
      <c r="I345" s="1" t="s">
        <v>11</v>
      </c>
      <c r="J345" s="5">
        <f>Sales_Data[[#This Row],[Sales Amount]]-Sales_Data[[#This Row],[Target]]</f>
        <v>8849.5999999999985</v>
      </c>
    </row>
    <row r="346" spans="1:10" x14ac:dyDescent="0.3">
      <c r="A346" s="20">
        <v>44440</v>
      </c>
      <c r="B346" s="1" t="s">
        <v>68</v>
      </c>
      <c r="C346" s="1" t="s">
        <v>69</v>
      </c>
      <c r="D346" s="1" t="s">
        <v>70</v>
      </c>
      <c r="E346" s="1" t="s">
        <v>10</v>
      </c>
      <c r="F346" s="5">
        <v>23882.399999999998</v>
      </c>
      <c r="G346" s="5">
        <v>15000</v>
      </c>
      <c r="H346" s="5">
        <f>IF($G346&lt;$F346,$L$1*$F346,0)</f>
        <v>2388.2399999999998</v>
      </c>
      <c r="I346" s="1" t="s">
        <v>43</v>
      </c>
      <c r="J346" s="5">
        <f>Sales_Data[[#This Row],[Sales Amount]]-Sales_Data[[#This Row],[Target]]</f>
        <v>8882.3999999999978</v>
      </c>
    </row>
    <row r="347" spans="1:10" x14ac:dyDescent="0.3">
      <c r="A347" s="20">
        <v>44440</v>
      </c>
      <c r="B347" s="1" t="s">
        <v>12</v>
      </c>
      <c r="C347" s="1" t="s">
        <v>13</v>
      </c>
      <c r="D347" s="1" t="s">
        <v>14</v>
      </c>
      <c r="E347" s="1" t="s">
        <v>10</v>
      </c>
      <c r="F347" s="5">
        <v>34041.300000000003</v>
      </c>
      <c r="G347" s="5">
        <v>15000</v>
      </c>
      <c r="H347" s="5">
        <f>IF($G347&lt;$F347,$L$1*$F347,0)</f>
        <v>3404.1300000000006</v>
      </c>
      <c r="I347" s="1" t="s">
        <v>43</v>
      </c>
      <c r="J347" s="5">
        <f>Sales_Data[[#This Row],[Sales Amount]]-Sales_Data[[#This Row],[Target]]</f>
        <v>19041.300000000003</v>
      </c>
    </row>
    <row r="348" spans="1:10" x14ac:dyDescent="0.3">
      <c r="A348" s="20">
        <v>44440</v>
      </c>
      <c r="B348" s="1" t="s">
        <v>40</v>
      </c>
      <c r="C348" s="1" t="s">
        <v>41</v>
      </c>
      <c r="D348" s="1" t="s">
        <v>42</v>
      </c>
      <c r="E348" s="1" t="s">
        <v>33</v>
      </c>
      <c r="F348" s="5">
        <v>3710</v>
      </c>
      <c r="G348" s="5">
        <v>15000</v>
      </c>
      <c r="H348" s="5">
        <f>IF($G348&lt;$F348,$L$1*$F348,0)</f>
        <v>0</v>
      </c>
      <c r="I348" s="1" t="s">
        <v>43</v>
      </c>
      <c r="J348" s="5">
        <f>Sales_Data[[#This Row],[Sales Amount]]-Sales_Data[[#This Row],[Target]]</f>
        <v>-11290</v>
      </c>
    </row>
    <row r="349" spans="1:10" x14ac:dyDescent="0.3">
      <c r="A349" s="20">
        <v>44440</v>
      </c>
      <c r="B349" s="1" t="s">
        <v>62</v>
      </c>
      <c r="C349" s="1" t="s">
        <v>63</v>
      </c>
      <c r="D349" s="1" t="s">
        <v>64</v>
      </c>
      <c r="E349" s="1" t="s">
        <v>33</v>
      </c>
      <c r="F349" s="5">
        <v>6600</v>
      </c>
      <c r="G349" s="5">
        <v>15000</v>
      </c>
      <c r="H349" s="5">
        <f>IF($G349&lt;$F349,$L$1*$F349,0)</f>
        <v>0</v>
      </c>
      <c r="I349" s="1" t="s">
        <v>11</v>
      </c>
      <c r="J349" s="5">
        <f>Sales_Data[[#This Row],[Sales Amount]]-Sales_Data[[#This Row],[Target]]</f>
        <v>-8400</v>
      </c>
    </row>
    <row r="350" spans="1:10" x14ac:dyDescent="0.3">
      <c r="A350" s="20">
        <v>44440</v>
      </c>
      <c r="B350" s="1" t="s">
        <v>71</v>
      </c>
      <c r="C350" s="1" t="s">
        <v>72</v>
      </c>
      <c r="D350" s="1" t="s">
        <v>73</v>
      </c>
      <c r="E350" s="1" t="s">
        <v>33</v>
      </c>
      <c r="F350" s="5">
        <v>8001</v>
      </c>
      <c r="G350" s="5">
        <v>15000</v>
      </c>
      <c r="H350" s="5">
        <f>IF($G350&lt;$F350,$L$1*$F350,0)</f>
        <v>0</v>
      </c>
      <c r="I350" s="1" t="s">
        <v>11</v>
      </c>
      <c r="J350" s="5">
        <f>Sales_Data[[#This Row],[Sales Amount]]-Sales_Data[[#This Row],[Target]]</f>
        <v>-6999</v>
      </c>
    </row>
    <row r="351" spans="1:10" x14ac:dyDescent="0.3">
      <c r="A351" s="20">
        <v>44440</v>
      </c>
      <c r="B351" s="1" t="s">
        <v>40</v>
      </c>
      <c r="C351" s="1" t="s">
        <v>41</v>
      </c>
      <c r="D351" s="1" t="s">
        <v>42</v>
      </c>
      <c r="E351" s="1" t="s">
        <v>33</v>
      </c>
      <c r="F351" s="5">
        <v>8772</v>
      </c>
      <c r="G351" s="5">
        <v>15000</v>
      </c>
      <c r="H351" s="5">
        <f>IF($G351&lt;$F351,$L$1*$F351,0)</f>
        <v>0</v>
      </c>
      <c r="I351" s="1" t="s">
        <v>15</v>
      </c>
      <c r="J351" s="5">
        <f>Sales_Data[[#This Row],[Sales Amount]]-Sales_Data[[#This Row],[Target]]</f>
        <v>-6228</v>
      </c>
    </row>
    <row r="352" spans="1:10" x14ac:dyDescent="0.3">
      <c r="A352" s="20">
        <v>44440</v>
      </c>
      <c r="B352" s="1" t="s">
        <v>40</v>
      </c>
      <c r="C352" s="1" t="s">
        <v>41</v>
      </c>
      <c r="D352" s="1" t="s">
        <v>42</v>
      </c>
      <c r="E352" s="1" t="s">
        <v>33</v>
      </c>
      <c r="F352" s="5">
        <v>14089.199999999999</v>
      </c>
      <c r="G352" s="5">
        <v>15000</v>
      </c>
      <c r="H352" s="5">
        <f>IF($G352&lt;$F352,$L$1*$F352,0)</f>
        <v>0</v>
      </c>
      <c r="I352" s="1" t="s">
        <v>15</v>
      </c>
      <c r="J352" s="5">
        <f>Sales_Data[[#This Row],[Sales Amount]]-Sales_Data[[#This Row],[Target]]</f>
        <v>-910.80000000000109</v>
      </c>
    </row>
    <row r="353" spans="1:10" x14ac:dyDescent="0.3">
      <c r="A353" s="20">
        <v>44440</v>
      </c>
      <c r="B353" s="1" t="s">
        <v>30</v>
      </c>
      <c r="C353" s="1" t="s">
        <v>31</v>
      </c>
      <c r="D353" s="1" t="s">
        <v>32</v>
      </c>
      <c r="E353" s="1" t="s">
        <v>33</v>
      </c>
      <c r="F353" s="5">
        <v>16702.400000000001</v>
      </c>
      <c r="G353" s="5">
        <v>15000</v>
      </c>
      <c r="H353" s="5">
        <f>IF($G353&lt;$F353,$L$1*$F353,0)</f>
        <v>1670.2400000000002</v>
      </c>
      <c r="I353" s="1" t="s">
        <v>15</v>
      </c>
      <c r="J353" s="5">
        <f>Sales_Data[[#This Row],[Sales Amount]]-Sales_Data[[#This Row],[Target]]</f>
        <v>1702.4000000000015</v>
      </c>
    </row>
    <row r="354" spans="1:10" x14ac:dyDescent="0.3">
      <c r="A354" s="20">
        <v>44440</v>
      </c>
      <c r="B354" s="1" t="s">
        <v>30</v>
      </c>
      <c r="C354" s="1" t="s">
        <v>31</v>
      </c>
      <c r="D354" s="1" t="s">
        <v>32</v>
      </c>
      <c r="E354" s="1" t="s">
        <v>33</v>
      </c>
      <c r="F354" s="5">
        <v>21216</v>
      </c>
      <c r="G354" s="5">
        <v>15000</v>
      </c>
      <c r="H354" s="5">
        <f>IF($G354&lt;$F354,$L$1*$F354,0)</f>
        <v>2121.6</v>
      </c>
      <c r="I354" s="1" t="s">
        <v>15</v>
      </c>
      <c r="J354" s="5">
        <f>Sales_Data[[#This Row],[Sales Amount]]-Sales_Data[[#This Row],[Target]]</f>
        <v>6216</v>
      </c>
    </row>
    <row r="355" spans="1:10" x14ac:dyDescent="0.3">
      <c r="A355" s="20">
        <v>44440</v>
      </c>
      <c r="B355" s="1" t="s">
        <v>62</v>
      </c>
      <c r="C355" s="1" t="s">
        <v>63</v>
      </c>
      <c r="D355" s="1" t="s">
        <v>64</v>
      </c>
      <c r="E355" s="1" t="s">
        <v>33</v>
      </c>
      <c r="F355" s="5">
        <v>21546</v>
      </c>
      <c r="G355" s="5">
        <v>15000</v>
      </c>
      <c r="H355" s="5">
        <f>IF($G355&lt;$F355,$L$1*$F355,0)</f>
        <v>2154.6</v>
      </c>
      <c r="I355" s="1" t="s">
        <v>11</v>
      </c>
      <c r="J355" s="5">
        <f>Sales_Data[[#This Row],[Sales Amount]]-Sales_Data[[#This Row],[Target]]</f>
        <v>6546</v>
      </c>
    </row>
    <row r="356" spans="1:10" x14ac:dyDescent="0.3">
      <c r="A356" s="20">
        <v>44440</v>
      </c>
      <c r="B356" s="1" t="s">
        <v>62</v>
      </c>
      <c r="C356" s="1" t="s">
        <v>63</v>
      </c>
      <c r="D356" s="1" t="s">
        <v>64</v>
      </c>
      <c r="E356" s="1" t="s">
        <v>33</v>
      </c>
      <c r="F356" s="5">
        <v>31186.6</v>
      </c>
      <c r="G356" s="5">
        <v>15000</v>
      </c>
      <c r="H356" s="5">
        <f>IF($G356&lt;$F356,$L$1*$F356,0)</f>
        <v>3118.66</v>
      </c>
      <c r="I356" s="1" t="s">
        <v>11</v>
      </c>
      <c r="J356" s="5">
        <f>Sales_Data[[#This Row],[Sales Amount]]-Sales_Data[[#This Row],[Target]]</f>
        <v>16186.599999999999</v>
      </c>
    </row>
    <row r="357" spans="1:10" x14ac:dyDescent="0.3">
      <c r="A357" s="20">
        <v>44440</v>
      </c>
      <c r="B357" s="1" t="s">
        <v>30</v>
      </c>
      <c r="C357" s="1" t="s">
        <v>31</v>
      </c>
      <c r="D357" s="1" t="s">
        <v>32</v>
      </c>
      <c r="E357" s="1" t="s">
        <v>33</v>
      </c>
      <c r="F357" s="5">
        <v>31999.200000000001</v>
      </c>
      <c r="G357" s="5">
        <v>15000</v>
      </c>
      <c r="H357" s="5">
        <f>IF($G357&lt;$F357,$L$1*$F357,0)</f>
        <v>3199.92</v>
      </c>
      <c r="I357" s="1" t="s">
        <v>15</v>
      </c>
      <c r="J357" s="5">
        <f>Sales_Data[[#This Row],[Sales Amount]]-Sales_Data[[#This Row],[Target]]</f>
        <v>16999.2</v>
      </c>
    </row>
    <row r="358" spans="1:10" x14ac:dyDescent="0.3">
      <c r="A358" s="20">
        <v>44440</v>
      </c>
      <c r="B358" s="1" t="s">
        <v>62</v>
      </c>
      <c r="C358" s="1" t="s">
        <v>63</v>
      </c>
      <c r="D358" s="1" t="s">
        <v>64</v>
      </c>
      <c r="E358" s="1" t="s">
        <v>33</v>
      </c>
      <c r="F358" s="5">
        <v>37520</v>
      </c>
      <c r="G358" s="5">
        <v>15000</v>
      </c>
      <c r="H358" s="5">
        <f>IF($G358&lt;$F358,$L$1*$F358,0)</f>
        <v>3752</v>
      </c>
      <c r="I358" s="1" t="s">
        <v>15</v>
      </c>
      <c r="J358" s="5">
        <f>Sales_Data[[#This Row],[Sales Amount]]-Sales_Data[[#This Row],[Target]]</f>
        <v>22520</v>
      </c>
    </row>
    <row r="359" spans="1:10" x14ac:dyDescent="0.3">
      <c r="A359" s="20">
        <v>44440</v>
      </c>
      <c r="B359" s="1" t="s">
        <v>62</v>
      </c>
      <c r="C359" s="1" t="s">
        <v>63</v>
      </c>
      <c r="D359" s="1" t="s">
        <v>64</v>
      </c>
      <c r="E359" s="1" t="s">
        <v>33</v>
      </c>
      <c r="F359" s="5">
        <v>41215.299999999996</v>
      </c>
      <c r="G359" s="5">
        <v>15000</v>
      </c>
      <c r="H359" s="5">
        <f>IF($G359&lt;$F359,$L$1*$F359,0)</f>
        <v>4121.53</v>
      </c>
      <c r="I359" s="1" t="s">
        <v>43</v>
      </c>
      <c r="J359" s="5">
        <f>Sales_Data[[#This Row],[Sales Amount]]-Sales_Data[[#This Row],[Target]]</f>
        <v>26215.299999999996</v>
      </c>
    </row>
    <row r="360" spans="1:10" x14ac:dyDescent="0.3">
      <c r="A360" s="20">
        <v>44440</v>
      </c>
      <c r="B360" s="1" t="s">
        <v>47</v>
      </c>
      <c r="C360" s="1" t="s">
        <v>48</v>
      </c>
      <c r="D360" s="1" t="s">
        <v>49</v>
      </c>
      <c r="E360" s="1" t="s">
        <v>26</v>
      </c>
      <c r="F360" s="5">
        <v>7008</v>
      </c>
      <c r="G360" s="5">
        <v>15000</v>
      </c>
      <c r="H360" s="5">
        <f>IF($G360&lt;$F360,$L$1*$F360,0)</f>
        <v>0</v>
      </c>
      <c r="I360" s="1" t="s">
        <v>43</v>
      </c>
      <c r="J360" s="5">
        <f>Sales_Data[[#This Row],[Sales Amount]]-Sales_Data[[#This Row],[Target]]</f>
        <v>-7992</v>
      </c>
    </row>
    <row r="361" spans="1:10" x14ac:dyDescent="0.3">
      <c r="A361" s="20">
        <v>44440</v>
      </c>
      <c r="B361" s="1" t="s">
        <v>23</v>
      </c>
      <c r="C361" s="1" t="s">
        <v>24</v>
      </c>
      <c r="D361" s="1" t="s">
        <v>25</v>
      </c>
      <c r="E361" s="1" t="s">
        <v>26</v>
      </c>
      <c r="F361" s="5">
        <v>8099.6999999999989</v>
      </c>
      <c r="G361" s="5">
        <v>15000</v>
      </c>
      <c r="H361" s="5">
        <f>IF($G361&lt;$F361,$L$1*$F361,0)</f>
        <v>0</v>
      </c>
      <c r="I361" s="1" t="s">
        <v>11</v>
      </c>
      <c r="J361" s="5">
        <f>Sales_Data[[#This Row],[Sales Amount]]-Sales_Data[[#This Row],[Target]]</f>
        <v>-6900.3000000000011</v>
      </c>
    </row>
    <row r="362" spans="1:10" x14ac:dyDescent="0.3">
      <c r="A362" s="20">
        <v>44440</v>
      </c>
      <c r="B362" s="1" t="s">
        <v>34</v>
      </c>
      <c r="C362" s="1" t="s">
        <v>35</v>
      </c>
      <c r="D362" s="1" t="s">
        <v>36</v>
      </c>
      <c r="E362" s="1" t="s">
        <v>26</v>
      </c>
      <c r="F362" s="5">
        <v>9840</v>
      </c>
      <c r="G362" s="5">
        <v>15000</v>
      </c>
      <c r="H362" s="5">
        <f>IF($G362&lt;$F362,$L$1*$F362,0)</f>
        <v>0</v>
      </c>
      <c r="I362" s="1" t="s">
        <v>15</v>
      </c>
      <c r="J362" s="5">
        <f>Sales_Data[[#This Row],[Sales Amount]]-Sales_Data[[#This Row],[Target]]</f>
        <v>-5160</v>
      </c>
    </row>
    <row r="363" spans="1:10" x14ac:dyDescent="0.3">
      <c r="A363" s="20">
        <v>44440</v>
      </c>
      <c r="B363" s="1" t="s">
        <v>50</v>
      </c>
      <c r="C363" s="1" t="s">
        <v>51</v>
      </c>
      <c r="D363" s="1" t="s">
        <v>52</v>
      </c>
      <c r="E363" s="1" t="s">
        <v>26</v>
      </c>
      <c r="F363" s="5">
        <v>10218</v>
      </c>
      <c r="G363" s="5">
        <v>15000</v>
      </c>
      <c r="H363" s="5">
        <f>IF($G363&lt;$F363,$L$1*$F363,0)</f>
        <v>0</v>
      </c>
      <c r="I363" s="1" t="s">
        <v>15</v>
      </c>
      <c r="J363" s="5">
        <f>Sales_Data[[#This Row],[Sales Amount]]-Sales_Data[[#This Row],[Target]]</f>
        <v>-4782</v>
      </c>
    </row>
    <row r="364" spans="1:10" x14ac:dyDescent="0.3">
      <c r="A364" s="20">
        <v>44440</v>
      </c>
      <c r="B364" s="1" t="s">
        <v>34</v>
      </c>
      <c r="C364" s="1" t="s">
        <v>35</v>
      </c>
      <c r="D364" s="1" t="s">
        <v>36</v>
      </c>
      <c r="E364" s="1" t="s">
        <v>26</v>
      </c>
      <c r="F364" s="5">
        <v>14311.2</v>
      </c>
      <c r="G364" s="5">
        <v>15000</v>
      </c>
      <c r="H364" s="5">
        <f>IF($G364&lt;$F364,$L$1*$F364,0)</f>
        <v>0</v>
      </c>
      <c r="I364" s="1" t="s">
        <v>11</v>
      </c>
      <c r="J364" s="5">
        <f>Sales_Data[[#This Row],[Sales Amount]]-Sales_Data[[#This Row],[Target]]</f>
        <v>-688.79999999999927</v>
      </c>
    </row>
    <row r="365" spans="1:10" x14ac:dyDescent="0.3">
      <c r="A365" s="20">
        <v>44440</v>
      </c>
      <c r="B365" s="1" t="s">
        <v>34</v>
      </c>
      <c r="C365" s="1" t="s">
        <v>35</v>
      </c>
      <c r="D365" s="1" t="s">
        <v>36</v>
      </c>
      <c r="E365" s="1" t="s">
        <v>26</v>
      </c>
      <c r="F365" s="5">
        <v>14715.2</v>
      </c>
      <c r="G365" s="5">
        <v>15000</v>
      </c>
      <c r="H365" s="5">
        <f>IF($G365&lt;$F365,$L$1*$F365,0)</f>
        <v>0</v>
      </c>
      <c r="I365" s="1" t="s">
        <v>15</v>
      </c>
      <c r="J365" s="5">
        <f>Sales_Data[[#This Row],[Sales Amount]]-Sales_Data[[#This Row],[Target]]</f>
        <v>-284.79999999999927</v>
      </c>
    </row>
    <row r="366" spans="1:10" x14ac:dyDescent="0.3">
      <c r="A366" s="20">
        <v>44440</v>
      </c>
      <c r="B366" s="1" t="s">
        <v>56</v>
      </c>
      <c r="C366" s="1" t="s">
        <v>57</v>
      </c>
      <c r="D366" s="1" t="s">
        <v>58</v>
      </c>
      <c r="E366" s="1" t="s">
        <v>26</v>
      </c>
      <c r="F366" s="5">
        <v>19147.8</v>
      </c>
      <c r="G366" s="5">
        <v>15000</v>
      </c>
      <c r="H366" s="5">
        <f>IF($G366&lt;$F366,$L$1*$F366,0)</f>
        <v>1914.78</v>
      </c>
      <c r="I366" s="1" t="s">
        <v>15</v>
      </c>
      <c r="J366" s="5">
        <f>Sales_Data[[#This Row],[Sales Amount]]-Sales_Data[[#This Row],[Target]]</f>
        <v>4147.7999999999993</v>
      </c>
    </row>
    <row r="367" spans="1:10" x14ac:dyDescent="0.3">
      <c r="A367" s="20">
        <v>44440</v>
      </c>
      <c r="B367" s="1" t="s">
        <v>34</v>
      </c>
      <c r="C367" s="1" t="s">
        <v>35</v>
      </c>
      <c r="D367" s="1" t="s">
        <v>36</v>
      </c>
      <c r="E367" s="1" t="s">
        <v>26</v>
      </c>
      <c r="F367" s="5">
        <v>20760.300000000003</v>
      </c>
      <c r="G367" s="5">
        <v>15000</v>
      </c>
      <c r="H367" s="5">
        <f>IF($G367&lt;$F367,$L$1*$F367,0)</f>
        <v>2076.0300000000002</v>
      </c>
      <c r="I367" s="1" t="s">
        <v>15</v>
      </c>
      <c r="J367" s="5">
        <f>Sales_Data[[#This Row],[Sales Amount]]-Sales_Data[[#This Row],[Target]]</f>
        <v>5760.3000000000029</v>
      </c>
    </row>
    <row r="368" spans="1:10" x14ac:dyDescent="0.3">
      <c r="A368" s="20">
        <v>44440</v>
      </c>
      <c r="B368" s="1" t="s">
        <v>56</v>
      </c>
      <c r="C368" s="1" t="s">
        <v>57</v>
      </c>
      <c r="D368" s="1" t="s">
        <v>58</v>
      </c>
      <c r="E368" s="1" t="s">
        <v>26</v>
      </c>
      <c r="F368" s="5">
        <v>24579.8</v>
      </c>
      <c r="G368" s="5">
        <v>15000</v>
      </c>
      <c r="H368" s="5">
        <f>IF($G368&lt;$F368,$L$1*$F368,0)</f>
        <v>2457.98</v>
      </c>
      <c r="I368" s="1" t="s">
        <v>11</v>
      </c>
      <c r="J368" s="5">
        <f>Sales_Data[[#This Row],[Sales Amount]]-Sales_Data[[#This Row],[Target]]</f>
        <v>9579.7999999999993</v>
      </c>
    </row>
    <row r="369" spans="1:10" x14ac:dyDescent="0.3">
      <c r="A369" s="20">
        <v>44440</v>
      </c>
      <c r="B369" s="1" t="s">
        <v>56</v>
      </c>
      <c r="C369" s="1" t="s">
        <v>57</v>
      </c>
      <c r="D369" s="1" t="s">
        <v>58</v>
      </c>
      <c r="E369" s="1" t="s">
        <v>26</v>
      </c>
      <c r="F369" s="5">
        <v>25946.300000000003</v>
      </c>
      <c r="G369" s="5">
        <v>15000</v>
      </c>
      <c r="H369" s="5">
        <f>IF($G369&lt;$F369,$L$1*$F369,0)</f>
        <v>2594.6300000000006</v>
      </c>
      <c r="I369" s="1" t="s">
        <v>43</v>
      </c>
      <c r="J369" s="5">
        <f>Sales_Data[[#This Row],[Sales Amount]]-Sales_Data[[#This Row],[Target]]</f>
        <v>10946.300000000003</v>
      </c>
    </row>
    <row r="370" spans="1:10" x14ac:dyDescent="0.3">
      <c r="A370" s="20">
        <v>44440</v>
      </c>
      <c r="B370" s="1" t="s">
        <v>23</v>
      </c>
      <c r="C370" s="1" t="s">
        <v>24</v>
      </c>
      <c r="D370" s="1" t="s">
        <v>25</v>
      </c>
      <c r="E370" s="1" t="s">
        <v>26</v>
      </c>
      <c r="F370" s="5">
        <v>30367.999999999996</v>
      </c>
      <c r="G370" s="5">
        <v>15000</v>
      </c>
      <c r="H370" s="5">
        <f>IF($G370&lt;$F370,$L$1*$F370,0)</f>
        <v>3036.7999999999997</v>
      </c>
      <c r="I370" s="1" t="s">
        <v>15</v>
      </c>
      <c r="J370" s="5">
        <f>Sales_Data[[#This Row],[Sales Amount]]-Sales_Data[[#This Row],[Target]]</f>
        <v>15367.999999999996</v>
      </c>
    </row>
    <row r="371" spans="1:10" x14ac:dyDescent="0.3">
      <c r="A371" s="20">
        <v>44440</v>
      </c>
      <c r="B371" s="1" t="s">
        <v>47</v>
      </c>
      <c r="C371" s="1" t="s">
        <v>48</v>
      </c>
      <c r="D371" s="1" t="s">
        <v>49</v>
      </c>
      <c r="E371" s="1" t="s">
        <v>26</v>
      </c>
      <c r="F371" s="5">
        <v>35640</v>
      </c>
      <c r="G371" s="5">
        <v>15000</v>
      </c>
      <c r="H371" s="5">
        <f>IF($G371&lt;$F371,$L$1*$F371,0)</f>
        <v>3564</v>
      </c>
      <c r="I371" s="1" t="s">
        <v>11</v>
      </c>
      <c r="J371" s="5">
        <f>Sales_Data[[#This Row],[Sales Amount]]-Sales_Data[[#This Row],[Target]]</f>
        <v>20640</v>
      </c>
    </row>
    <row r="372" spans="1:10" x14ac:dyDescent="0.3">
      <c r="A372" s="20">
        <v>44440</v>
      </c>
      <c r="B372" s="1" t="s">
        <v>37</v>
      </c>
      <c r="C372" s="1" t="s">
        <v>38</v>
      </c>
      <c r="D372" s="1" t="s">
        <v>39</v>
      </c>
      <c r="E372" s="1" t="s">
        <v>22</v>
      </c>
      <c r="F372" s="5">
        <v>7714</v>
      </c>
      <c r="G372" s="5">
        <v>15000</v>
      </c>
      <c r="H372" s="5">
        <f>IF($G372&lt;$F372,$L$1*$F372,0)</f>
        <v>0</v>
      </c>
      <c r="I372" s="1" t="s">
        <v>11</v>
      </c>
      <c r="J372" s="5">
        <f>Sales_Data[[#This Row],[Sales Amount]]-Sales_Data[[#This Row],[Target]]</f>
        <v>-7286</v>
      </c>
    </row>
    <row r="373" spans="1:10" x14ac:dyDescent="0.3">
      <c r="A373" s="20">
        <v>44440</v>
      </c>
      <c r="B373" s="1" t="s">
        <v>19</v>
      </c>
      <c r="C373" s="1" t="s">
        <v>20</v>
      </c>
      <c r="D373" s="1" t="s">
        <v>21</v>
      </c>
      <c r="E373" s="1" t="s">
        <v>22</v>
      </c>
      <c r="F373" s="5">
        <v>15152.399999999998</v>
      </c>
      <c r="G373" s="5">
        <v>15000</v>
      </c>
      <c r="H373" s="5">
        <f>IF($G373&lt;$F373,$L$1*$F373,0)</f>
        <v>1515.2399999999998</v>
      </c>
      <c r="I373" s="1" t="s">
        <v>43</v>
      </c>
      <c r="J373" s="5">
        <f>Sales_Data[[#This Row],[Sales Amount]]-Sales_Data[[#This Row],[Target]]</f>
        <v>152.39999999999782</v>
      </c>
    </row>
    <row r="374" spans="1:10" x14ac:dyDescent="0.3">
      <c r="A374" s="20">
        <v>44440</v>
      </c>
      <c r="B374" s="1" t="s">
        <v>44</v>
      </c>
      <c r="C374" s="1" t="s">
        <v>45</v>
      </c>
      <c r="D374" s="1" t="s">
        <v>46</v>
      </c>
      <c r="E374" s="1" t="s">
        <v>22</v>
      </c>
      <c r="F374" s="5">
        <v>16363.900000000001</v>
      </c>
      <c r="G374" s="5">
        <v>15000</v>
      </c>
      <c r="H374" s="5">
        <f>IF($G374&lt;$F374,$L$1*$F374,0)</f>
        <v>1636.3900000000003</v>
      </c>
      <c r="I374" s="1" t="s">
        <v>11</v>
      </c>
      <c r="J374" s="5">
        <f>Sales_Data[[#This Row],[Sales Amount]]-Sales_Data[[#This Row],[Target]]</f>
        <v>1363.9000000000015</v>
      </c>
    </row>
    <row r="375" spans="1:10" x14ac:dyDescent="0.3">
      <c r="A375" s="20">
        <v>44440</v>
      </c>
      <c r="B375" s="1" t="s">
        <v>38</v>
      </c>
      <c r="C375" s="1"/>
      <c r="D375" s="1"/>
      <c r="E375" s="1" t="s">
        <v>22</v>
      </c>
      <c r="F375" s="5">
        <v>771.4</v>
      </c>
      <c r="G375" s="5">
        <v>15000</v>
      </c>
      <c r="H375" s="5">
        <f>IF($G375&lt;$F375,$L$1*$F375,0)</f>
        <v>0</v>
      </c>
      <c r="I375" s="1" t="s">
        <v>11</v>
      </c>
      <c r="J375" s="5">
        <f>Sales_Data[[#This Row],[Sales Amount]]-Sales_Data[[#This Row],[Target]]</f>
        <v>-14228.6</v>
      </c>
    </row>
    <row r="376" spans="1:10" x14ac:dyDescent="0.3">
      <c r="A376" s="20">
        <v>44440</v>
      </c>
      <c r="B376" s="1" t="s">
        <v>45</v>
      </c>
      <c r="C376" s="1"/>
      <c r="D376" s="1"/>
      <c r="E376" s="1" t="s">
        <v>22</v>
      </c>
      <c r="F376" s="5">
        <v>1636.39</v>
      </c>
      <c r="G376" s="5">
        <v>15000</v>
      </c>
      <c r="H376" s="5">
        <f>IF($G376&lt;$F376,$L$1*$F376,0)</f>
        <v>0</v>
      </c>
      <c r="I376" s="1" t="s">
        <v>11</v>
      </c>
      <c r="J376" s="5">
        <f>Sales_Data[[#This Row],[Sales Amount]]-Sales_Data[[#This Row],[Target]]</f>
        <v>-13363.61</v>
      </c>
    </row>
    <row r="377" spans="1:10" x14ac:dyDescent="0.3">
      <c r="A377" s="20">
        <v>44440</v>
      </c>
      <c r="B377" s="1" t="s">
        <v>20</v>
      </c>
      <c r="C377" s="1"/>
      <c r="D377" s="1"/>
      <c r="E377" s="1" t="s">
        <v>22</v>
      </c>
      <c r="F377" s="5">
        <v>1515.2399999999998</v>
      </c>
      <c r="G377" s="5">
        <v>15000</v>
      </c>
      <c r="H377" s="5">
        <f>IF($G377&lt;$F377,$L$1*$F377,0)</f>
        <v>0</v>
      </c>
      <c r="I377" s="1" t="s">
        <v>43</v>
      </c>
      <c r="J377" s="5">
        <f>Sales_Data[[#This Row],[Sales Amount]]-Sales_Data[[#This Row],[Target]]</f>
        <v>-13484.76</v>
      </c>
    </row>
    <row r="378" spans="1:10" x14ac:dyDescent="0.3">
      <c r="A378" s="20">
        <v>44470</v>
      </c>
      <c r="B378" s="1" t="s">
        <v>27</v>
      </c>
      <c r="C378" s="1" t="s">
        <v>28</v>
      </c>
      <c r="D378" s="1" t="s">
        <v>29</v>
      </c>
      <c r="E378" s="1" t="s">
        <v>10</v>
      </c>
      <c r="F378" s="5">
        <v>3243.6000000000004</v>
      </c>
      <c r="G378" s="5">
        <v>15000</v>
      </c>
      <c r="H378" s="5">
        <f>IF($G378&lt;$F378,$L$1*$F378,0)</f>
        <v>0</v>
      </c>
      <c r="I378" s="1" t="s">
        <v>11</v>
      </c>
      <c r="J378" s="5">
        <f>Sales_Data[[#This Row],[Sales Amount]]-Sales_Data[[#This Row],[Target]]</f>
        <v>-11756.4</v>
      </c>
    </row>
    <row r="379" spans="1:10" x14ac:dyDescent="0.3">
      <c r="A379" s="20">
        <v>44470</v>
      </c>
      <c r="B379" s="1" t="s">
        <v>16</v>
      </c>
      <c r="C379" s="1" t="s">
        <v>17</v>
      </c>
      <c r="D379" s="1" t="s">
        <v>18</v>
      </c>
      <c r="E379" s="1" t="s">
        <v>10</v>
      </c>
      <c r="F379" s="5">
        <v>12633.599999999999</v>
      </c>
      <c r="G379" s="5">
        <v>15000</v>
      </c>
      <c r="H379" s="5">
        <f>IF($G379&lt;$F379,$L$1*$F379,0)</f>
        <v>0</v>
      </c>
      <c r="I379" s="1" t="s">
        <v>15</v>
      </c>
      <c r="J379" s="5">
        <f>Sales_Data[[#This Row],[Sales Amount]]-Sales_Data[[#This Row],[Target]]</f>
        <v>-2366.4000000000015</v>
      </c>
    </row>
    <row r="380" spans="1:10" x14ac:dyDescent="0.3">
      <c r="A380" s="20">
        <v>44470</v>
      </c>
      <c r="B380" s="1" t="s">
        <v>27</v>
      </c>
      <c r="C380" s="1" t="s">
        <v>28</v>
      </c>
      <c r="D380" s="1" t="s">
        <v>29</v>
      </c>
      <c r="E380" s="1" t="s">
        <v>10</v>
      </c>
      <c r="F380" s="5">
        <v>12806.399999999998</v>
      </c>
      <c r="G380" s="5">
        <v>15000</v>
      </c>
      <c r="H380" s="5">
        <f>IF($G380&lt;$F380,$L$1*$F380,0)</f>
        <v>0</v>
      </c>
      <c r="I380" s="1" t="s">
        <v>43</v>
      </c>
      <c r="J380" s="5">
        <f>Sales_Data[[#This Row],[Sales Amount]]-Sales_Data[[#This Row],[Target]]</f>
        <v>-2193.6000000000022</v>
      </c>
    </row>
    <row r="381" spans="1:10" x14ac:dyDescent="0.3">
      <c r="A381" s="20">
        <v>44470</v>
      </c>
      <c r="B381" s="1" t="s">
        <v>12</v>
      </c>
      <c r="C381" s="1" t="s">
        <v>13</v>
      </c>
      <c r="D381" s="1" t="s">
        <v>14</v>
      </c>
      <c r="E381" s="1" t="s">
        <v>10</v>
      </c>
      <c r="F381" s="5">
        <v>20031.199999999997</v>
      </c>
      <c r="G381" s="5">
        <v>15000</v>
      </c>
      <c r="H381" s="5">
        <f>IF($G381&lt;$F381,$L$1*$F381,0)</f>
        <v>2003.12</v>
      </c>
      <c r="I381" s="1" t="s">
        <v>43</v>
      </c>
      <c r="J381" s="5">
        <f>Sales_Data[[#This Row],[Sales Amount]]-Sales_Data[[#This Row],[Target]]</f>
        <v>5031.1999999999971</v>
      </c>
    </row>
    <row r="382" spans="1:10" x14ac:dyDescent="0.3">
      <c r="A382" s="20">
        <v>44470</v>
      </c>
      <c r="B382" s="1" t="s">
        <v>7</v>
      </c>
      <c r="C382" s="1" t="s">
        <v>8</v>
      </c>
      <c r="D382" s="1" t="s">
        <v>9</v>
      </c>
      <c r="E382" s="1" t="s">
        <v>10</v>
      </c>
      <c r="F382" s="5">
        <v>21485.200000000001</v>
      </c>
      <c r="G382" s="5">
        <v>15000</v>
      </c>
      <c r="H382" s="5">
        <f>IF($G382&lt;$F382,$L$1*$F382,0)</f>
        <v>2148.52</v>
      </c>
      <c r="I382" s="1" t="s">
        <v>15</v>
      </c>
      <c r="J382" s="5">
        <f>Sales_Data[[#This Row],[Sales Amount]]-Sales_Data[[#This Row],[Target]]</f>
        <v>6485.2000000000007</v>
      </c>
    </row>
    <row r="383" spans="1:10" x14ac:dyDescent="0.3">
      <c r="A383" s="20">
        <v>44470</v>
      </c>
      <c r="B383" s="1" t="s">
        <v>68</v>
      </c>
      <c r="C383" s="1" t="s">
        <v>69</v>
      </c>
      <c r="D383" s="1" t="s">
        <v>70</v>
      </c>
      <c r="E383" s="1" t="s">
        <v>10</v>
      </c>
      <c r="F383" s="5">
        <v>22607.200000000004</v>
      </c>
      <c r="G383" s="5">
        <v>15000</v>
      </c>
      <c r="H383" s="5">
        <f>IF($G383&lt;$F383,$L$1*$F383,0)</f>
        <v>2260.7200000000007</v>
      </c>
      <c r="I383" s="1" t="s">
        <v>11</v>
      </c>
      <c r="J383" s="5">
        <f>Sales_Data[[#This Row],[Sales Amount]]-Sales_Data[[#This Row],[Target]]</f>
        <v>7607.2000000000044</v>
      </c>
    </row>
    <row r="384" spans="1:10" x14ac:dyDescent="0.3">
      <c r="A384" s="20">
        <v>44470</v>
      </c>
      <c r="B384" s="1" t="s">
        <v>30</v>
      </c>
      <c r="C384" s="1" t="s">
        <v>31</v>
      </c>
      <c r="D384" s="1" t="s">
        <v>32</v>
      </c>
      <c r="E384" s="1" t="s">
        <v>33</v>
      </c>
      <c r="F384" s="5">
        <v>3035.1</v>
      </c>
      <c r="G384" s="5">
        <v>15000</v>
      </c>
      <c r="H384" s="5">
        <f>IF($G384&lt;$F384,$L$1*$F384,0)</f>
        <v>0</v>
      </c>
      <c r="I384" s="1" t="s">
        <v>15</v>
      </c>
      <c r="J384" s="5">
        <f>Sales_Data[[#This Row],[Sales Amount]]-Sales_Data[[#This Row],[Target]]</f>
        <v>-11964.9</v>
      </c>
    </row>
    <row r="385" spans="1:11" x14ac:dyDescent="0.3">
      <c r="A385" s="20">
        <v>44470</v>
      </c>
      <c r="B385" s="1" t="s">
        <v>62</v>
      </c>
      <c r="C385" s="1" t="s">
        <v>63</v>
      </c>
      <c r="D385" s="1" t="s">
        <v>64</v>
      </c>
      <c r="E385" s="1" t="s">
        <v>33</v>
      </c>
      <c r="F385" s="5">
        <v>6688</v>
      </c>
      <c r="G385" s="5">
        <v>15000</v>
      </c>
      <c r="H385" s="5">
        <f>IF($G385&lt;$F385,$L$1*$F385,0)</f>
        <v>0</v>
      </c>
      <c r="I385" s="1" t="s">
        <v>15</v>
      </c>
      <c r="J385" s="5">
        <f>Sales_Data[[#This Row],[Sales Amount]]-Sales_Data[[#This Row],[Target]]</f>
        <v>-8312</v>
      </c>
    </row>
    <row r="386" spans="1:11" x14ac:dyDescent="0.3">
      <c r="A386" s="20">
        <v>44470</v>
      </c>
      <c r="B386" s="1" t="s">
        <v>30</v>
      </c>
      <c r="C386" s="1" t="s">
        <v>31</v>
      </c>
      <c r="D386" s="1" t="s">
        <v>32</v>
      </c>
      <c r="E386" s="1" t="s">
        <v>33</v>
      </c>
      <c r="F386" s="5">
        <v>7024.2</v>
      </c>
      <c r="G386" s="5">
        <v>15000</v>
      </c>
      <c r="H386" s="5">
        <f>IF($G386&lt;$F386,$L$1*$F386,0)</f>
        <v>0</v>
      </c>
      <c r="I386" s="1" t="s">
        <v>43</v>
      </c>
      <c r="J386" s="5">
        <f>Sales_Data[[#This Row],[Sales Amount]]-Sales_Data[[#This Row],[Target]]</f>
        <v>-7975.8</v>
      </c>
    </row>
    <row r="387" spans="1:11" x14ac:dyDescent="0.3">
      <c r="A387" s="20">
        <v>44470</v>
      </c>
      <c r="B387" s="1" t="s">
        <v>62</v>
      </c>
      <c r="C387" s="1" t="s">
        <v>63</v>
      </c>
      <c r="D387" s="1" t="s">
        <v>64</v>
      </c>
      <c r="E387" s="1" t="s">
        <v>33</v>
      </c>
      <c r="F387" s="5">
        <v>7139.0000000000009</v>
      </c>
      <c r="G387" s="5">
        <v>15000</v>
      </c>
      <c r="H387" s="5">
        <f>IF($G387&lt;$F387,$L$1*$F387,0)</f>
        <v>0</v>
      </c>
      <c r="I387" s="1" t="s">
        <v>11</v>
      </c>
      <c r="J387" s="5">
        <f>Sales_Data[[#This Row],[Sales Amount]]-Sales_Data[[#This Row],[Target]]</f>
        <v>-7860.9999999999991</v>
      </c>
    </row>
    <row r="388" spans="1:11" x14ac:dyDescent="0.3">
      <c r="A388" s="20">
        <v>44470</v>
      </c>
      <c r="B388" s="1" t="s">
        <v>40</v>
      </c>
      <c r="C388" s="1" t="s">
        <v>41</v>
      </c>
      <c r="D388" s="1" t="s">
        <v>42</v>
      </c>
      <c r="E388" s="1" t="s">
        <v>33</v>
      </c>
      <c r="F388" s="5">
        <v>10948</v>
      </c>
      <c r="G388" s="5">
        <v>15000</v>
      </c>
      <c r="H388" s="5">
        <f>IF($G388&lt;$F388,$L$1*$F388,0)</f>
        <v>0</v>
      </c>
      <c r="I388" s="1" t="s">
        <v>15</v>
      </c>
      <c r="J388" s="5">
        <f>Sales_Data[[#This Row],[Sales Amount]]-Sales_Data[[#This Row],[Target]]</f>
        <v>-4052</v>
      </c>
    </row>
    <row r="389" spans="1:11" x14ac:dyDescent="0.3">
      <c r="A389" s="20">
        <v>44470</v>
      </c>
      <c r="B389" s="1" t="s">
        <v>40</v>
      </c>
      <c r="C389" s="1" t="s">
        <v>41</v>
      </c>
      <c r="D389" s="1" t="s">
        <v>42</v>
      </c>
      <c r="E389" s="1" t="s">
        <v>33</v>
      </c>
      <c r="F389" s="5">
        <v>10988.800000000001</v>
      </c>
      <c r="G389" s="5">
        <v>15000</v>
      </c>
      <c r="H389" s="5">
        <f>IF($G389&lt;$F389,$L$1*$F389,0)</f>
        <v>0</v>
      </c>
      <c r="I389" s="1" t="s">
        <v>11</v>
      </c>
      <c r="J389" s="5">
        <f>Sales_Data[[#This Row],[Sales Amount]]-Sales_Data[[#This Row],[Target]]</f>
        <v>-4011.1999999999989</v>
      </c>
    </row>
    <row r="390" spans="1:11" x14ac:dyDescent="0.3">
      <c r="A390" s="20">
        <v>44470</v>
      </c>
      <c r="B390" s="1" t="s">
        <v>40</v>
      </c>
      <c r="C390" s="1" t="s">
        <v>41</v>
      </c>
      <c r="D390" s="1" t="s">
        <v>42</v>
      </c>
      <c r="E390" s="1" t="s">
        <v>33</v>
      </c>
      <c r="F390" s="5">
        <v>12306.6</v>
      </c>
      <c r="G390" s="5">
        <v>15000</v>
      </c>
      <c r="H390" s="5">
        <f>IF($G390&lt;$F390,$L$1*$F390,0)</f>
        <v>0</v>
      </c>
      <c r="I390" s="1" t="s">
        <v>15</v>
      </c>
      <c r="J390" s="5">
        <f>Sales_Data[[#This Row],[Sales Amount]]-Sales_Data[[#This Row],[Target]]</f>
        <v>-2693.3999999999996</v>
      </c>
    </row>
    <row r="391" spans="1:11" x14ac:dyDescent="0.3">
      <c r="A391" s="20">
        <v>44470</v>
      </c>
      <c r="B391" s="1" t="s">
        <v>40</v>
      </c>
      <c r="C391" s="1" t="s">
        <v>41</v>
      </c>
      <c r="D391" s="1" t="s">
        <v>42</v>
      </c>
      <c r="E391" s="1" t="s">
        <v>33</v>
      </c>
      <c r="F391" s="5">
        <v>16077</v>
      </c>
      <c r="G391" s="5">
        <v>15000</v>
      </c>
      <c r="H391" s="5">
        <f>IF($G391&lt;$F391,$L$1*$F391,0)</f>
        <v>1607.7</v>
      </c>
      <c r="I391" s="1" t="s">
        <v>15</v>
      </c>
      <c r="J391" s="5">
        <f>Sales_Data[[#This Row],[Sales Amount]]-Sales_Data[[#This Row],[Target]]</f>
        <v>1077</v>
      </c>
      <c r="K391" t="str">
        <f>_xlfn.TEXTJOIN("-",TRUE,LEFT($A391,3),"21")</f>
        <v>444-21</v>
      </c>
    </row>
    <row r="392" spans="1:11" x14ac:dyDescent="0.3">
      <c r="A392" s="20">
        <v>44470</v>
      </c>
      <c r="B392" s="1" t="s">
        <v>59</v>
      </c>
      <c r="C392" s="1" t="s">
        <v>60</v>
      </c>
      <c r="D392" s="1" t="s">
        <v>61</v>
      </c>
      <c r="E392" s="1" t="s">
        <v>33</v>
      </c>
      <c r="F392" s="5">
        <v>19594</v>
      </c>
      <c r="G392" s="5">
        <v>15000</v>
      </c>
      <c r="H392" s="5">
        <f>IF($G392&lt;$F392,$L$1*$F392,0)</f>
        <v>1959.4</v>
      </c>
      <c r="I392" s="1" t="s">
        <v>15</v>
      </c>
      <c r="J392" s="5">
        <f>Sales_Data[[#This Row],[Sales Amount]]-Sales_Data[[#This Row],[Target]]</f>
        <v>4594</v>
      </c>
      <c r="K392" t="str">
        <f t="shared" ref="K392:K455" si="0">_xlfn.TEXTJOIN("-",TRUE,LEFT($A392,3),"21")</f>
        <v>444-21</v>
      </c>
    </row>
    <row r="393" spans="1:11" x14ac:dyDescent="0.3">
      <c r="A393" s="20">
        <v>44470</v>
      </c>
      <c r="B393" s="1" t="s">
        <v>30</v>
      </c>
      <c r="C393" s="1" t="s">
        <v>31</v>
      </c>
      <c r="D393" s="1" t="s">
        <v>32</v>
      </c>
      <c r="E393" s="1" t="s">
        <v>33</v>
      </c>
      <c r="F393" s="5">
        <v>19946.199999999997</v>
      </c>
      <c r="G393" s="5">
        <v>15000</v>
      </c>
      <c r="H393" s="5">
        <f>IF($G393&lt;$F393,$L$1*$F393,0)</f>
        <v>1994.62</v>
      </c>
      <c r="I393" s="1" t="s">
        <v>43</v>
      </c>
      <c r="J393" s="5">
        <f>Sales_Data[[#This Row],[Sales Amount]]-Sales_Data[[#This Row],[Target]]</f>
        <v>4946.1999999999971</v>
      </c>
      <c r="K393" t="str">
        <f t="shared" si="0"/>
        <v>444-21</v>
      </c>
    </row>
    <row r="394" spans="1:11" x14ac:dyDescent="0.3">
      <c r="A394" s="20">
        <v>44470</v>
      </c>
      <c r="B394" s="1" t="s">
        <v>71</v>
      </c>
      <c r="C394" s="1" t="s">
        <v>72</v>
      </c>
      <c r="D394" s="1" t="s">
        <v>73</v>
      </c>
      <c r="E394" s="1" t="s">
        <v>33</v>
      </c>
      <c r="F394" s="5">
        <v>26773.4</v>
      </c>
      <c r="G394" s="5">
        <v>15000</v>
      </c>
      <c r="H394" s="5">
        <f>IF($G394&lt;$F394,$L$1*$F394,0)</f>
        <v>2677.34</v>
      </c>
      <c r="I394" s="1" t="s">
        <v>43</v>
      </c>
      <c r="J394" s="5">
        <f>Sales_Data[[#This Row],[Sales Amount]]-Sales_Data[[#This Row],[Target]]</f>
        <v>11773.400000000001</v>
      </c>
      <c r="K394" t="str">
        <f t="shared" si="0"/>
        <v>444-21</v>
      </c>
    </row>
    <row r="395" spans="1:11" x14ac:dyDescent="0.3">
      <c r="A395" s="20">
        <v>44470</v>
      </c>
      <c r="B395" s="1" t="s">
        <v>40</v>
      </c>
      <c r="C395" s="1" t="s">
        <v>41</v>
      </c>
      <c r="D395" s="1" t="s">
        <v>42</v>
      </c>
      <c r="E395" s="1" t="s">
        <v>33</v>
      </c>
      <c r="F395" s="5">
        <v>28464.9</v>
      </c>
      <c r="G395" s="5">
        <v>15000</v>
      </c>
      <c r="H395" s="5">
        <f>IF($G395&lt;$F395,$L$1*$F395,0)</f>
        <v>2846.4900000000002</v>
      </c>
      <c r="I395" s="1" t="s">
        <v>43</v>
      </c>
      <c r="J395" s="5">
        <f>Sales_Data[[#This Row],[Sales Amount]]-Sales_Data[[#This Row],[Target]]</f>
        <v>13464.900000000001</v>
      </c>
      <c r="K395" t="str">
        <f t="shared" si="0"/>
        <v>444-21</v>
      </c>
    </row>
    <row r="396" spans="1:11" x14ac:dyDescent="0.3">
      <c r="A396" s="20">
        <v>44470</v>
      </c>
      <c r="B396" s="1" t="s">
        <v>62</v>
      </c>
      <c r="C396" s="1" t="s">
        <v>63</v>
      </c>
      <c r="D396" s="1" t="s">
        <v>64</v>
      </c>
      <c r="E396" s="1" t="s">
        <v>33</v>
      </c>
      <c r="F396" s="5">
        <v>37544.800000000003</v>
      </c>
      <c r="G396" s="5">
        <v>15000</v>
      </c>
      <c r="H396" s="5">
        <f>IF($G396&lt;$F396,$L$1*$F396,0)</f>
        <v>3754.4800000000005</v>
      </c>
      <c r="I396" s="1" t="s">
        <v>11</v>
      </c>
      <c r="J396" s="5">
        <f>Sales_Data[[#This Row],[Sales Amount]]-Sales_Data[[#This Row],[Target]]</f>
        <v>22544.800000000003</v>
      </c>
      <c r="K396" t="str">
        <f t="shared" si="0"/>
        <v>444-21</v>
      </c>
    </row>
    <row r="397" spans="1:11" x14ac:dyDescent="0.3">
      <c r="A397" s="20">
        <v>44470</v>
      </c>
      <c r="B397" s="1" t="s">
        <v>40</v>
      </c>
      <c r="C397" s="1" t="s">
        <v>41</v>
      </c>
      <c r="D397" s="1" t="s">
        <v>42</v>
      </c>
      <c r="E397" s="1" t="s">
        <v>33</v>
      </c>
      <c r="F397" s="5">
        <v>40224.800000000003</v>
      </c>
      <c r="G397" s="5">
        <v>15000</v>
      </c>
      <c r="H397" s="5">
        <f>IF($G397&lt;$F397,$L$1*$F397,0)</f>
        <v>4022.4800000000005</v>
      </c>
      <c r="I397" s="1" t="s">
        <v>11</v>
      </c>
      <c r="J397" s="5">
        <f>Sales_Data[[#This Row],[Sales Amount]]-Sales_Data[[#This Row],[Target]]</f>
        <v>25224.800000000003</v>
      </c>
      <c r="K397" t="str">
        <f t="shared" si="0"/>
        <v>444-21</v>
      </c>
    </row>
    <row r="398" spans="1:11" x14ac:dyDescent="0.3">
      <c r="A398" s="20">
        <v>44470</v>
      </c>
      <c r="B398" s="1" t="s">
        <v>59</v>
      </c>
      <c r="C398" s="1" t="s">
        <v>60</v>
      </c>
      <c r="D398" s="1" t="s">
        <v>61</v>
      </c>
      <c r="E398" s="1" t="s">
        <v>33</v>
      </c>
      <c r="F398" s="5">
        <v>43591.8</v>
      </c>
      <c r="G398" s="5">
        <v>15000</v>
      </c>
      <c r="H398" s="5">
        <f>IF($G398&lt;$F398,$L$1*$F398,0)</f>
        <v>4359.18</v>
      </c>
      <c r="I398" s="1" t="s">
        <v>11</v>
      </c>
      <c r="J398" s="5">
        <f>Sales_Data[[#This Row],[Sales Amount]]-Sales_Data[[#This Row],[Target]]</f>
        <v>28591.800000000003</v>
      </c>
      <c r="K398" t="str">
        <f t="shared" si="0"/>
        <v>444-21</v>
      </c>
    </row>
    <row r="399" spans="1:11" x14ac:dyDescent="0.3">
      <c r="A399" s="20">
        <v>44470</v>
      </c>
      <c r="B399" s="1" t="s">
        <v>50</v>
      </c>
      <c r="C399" s="1" t="s">
        <v>51</v>
      </c>
      <c r="D399" s="1" t="s">
        <v>52</v>
      </c>
      <c r="E399" s="1" t="s">
        <v>26</v>
      </c>
      <c r="F399" s="5">
        <v>4201.6000000000004</v>
      </c>
      <c r="G399" s="5">
        <v>15000</v>
      </c>
      <c r="H399" s="5">
        <f>IF($G399&lt;$F399,$L$1*$F399,0)</f>
        <v>0</v>
      </c>
      <c r="I399" s="1" t="s">
        <v>15</v>
      </c>
      <c r="J399" s="5">
        <f>Sales_Data[[#This Row],[Sales Amount]]-Sales_Data[[#This Row],[Target]]</f>
        <v>-10798.4</v>
      </c>
      <c r="K399" t="str">
        <f t="shared" si="0"/>
        <v>444-21</v>
      </c>
    </row>
    <row r="400" spans="1:11" x14ac:dyDescent="0.3">
      <c r="A400" s="20">
        <v>44470</v>
      </c>
      <c r="B400" s="1" t="s">
        <v>23</v>
      </c>
      <c r="C400" s="1" t="s">
        <v>24</v>
      </c>
      <c r="D400" s="1" t="s">
        <v>25</v>
      </c>
      <c r="E400" s="1" t="s">
        <v>26</v>
      </c>
      <c r="F400" s="5">
        <v>15262.8</v>
      </c>
      <c r="G400" s="5">
        <v>15000</v>
      </c>
      <c r="H400" s="5">
        <f>IF($G400&lt;$F400,$L$1*$F400,0)</f>
        <v>1526.28</v>
      </c>
      <c r="I400" s="1" t="s">
        <v>43</v>
      </c>
      <c r="J400" s="5">
        <f>Sales_Data[[#This Row],[Sales Amount]]-Sales_Data[[#This Row],[Target]]</f>
        <v>262.79999999999927</v>
      </c>
      <c r="K400" t="str">
        <f t="shared" si="0"/>
        <v>444-21</v>
      </c>
    </row>
    <row r="401" spans="1:11" x14ac:dyDescent="0.3">
      <c r="A401" s="20">
        <v>44470</v>
      </c>
      <c r="B401" s="1" t="s">
        <v>56</v>
      </c>
      <c r="C401" s="1" t="s">
        <v>57</v>
      </c>
      <c r="D401" s="1" t="s">
        <v>58</v>
      </c>
      <c r="E401" s="1" t="s">
        <v>26</v>
      </c>
      <c r="F401" s="5">
        <v>20790</v>
      </c>
      <c r="G401" s="5">
        <v>15000</v>
      </c>
      <c r="H401" s="5">
        <f>IF($G401&lt;$F401,$L$1*$F401,0)</f>
        <v>2079</v>
      </c>
      <c r="I401" s="1" t="s">
        <v>15</v>
      </c>
      <c r="J401" s="5">
        <f>Sales_Data[[#This Row],[Sales Amount]]-Sales_Data[[#This Row],[Target]]</f>
        <v>5790</v>
      </c>
      <c r="K401" t="str">
        <f t="shared" si="0"/>
        <v>444-21</v>
      </c>
    </row>
    <row r="402" spans="1:11" x14ac:dyDescent="0.3">
      <c r="A402" s="20">
        <v>44470</v>
      </c>
      <c r="B402" s="1" t="s">
        <v>50</v>
      </c>
      <c r="C402" s="1" t="s">
        <v>51</v>
      </c>
      <c r="D402" s="1" t="s">
        <v>52</v>
      </c>
      <c r="E402" s="1" t="s">
        <v>26</v>
      </c>
      <c r="F402" s="5">
        <v>21878.5</v>
      </c>
      <c r="G402" s="5">
        <v>15000</v>
      </c>
      <c r="H402" s="5">
        <f>IF($G402&lt;$F402,$L$1*$F402,0)</f>
        <v>2187.85</v>
      </c>
      <c r="I402" s="1" t="s">
        <v>11</v>
      </c>
      <c r="J402" s="5">
        <f>Sales_Data[[#This Row],[Sales Amount]]-Sales_Data[[#This Row],[Target]]</f>
        <v>6878.5</v>
      </c>
      <c r="K402" t="str">
        <f t="shared" si="0"/>
        <v>444-21</v>
      </c>
    </row>
    <row r="403" spans="1:11" x14ac:dyDescent="0.3">
      <c r="A403" s="20">
        <v>44470</v>
      </c>
      <c r="B403" s="1" t="s">
        <v>56</v>
      </c>
      <c r="C403" s="1" t="s">
        <v>57</v>
      </c>
      <c r="D403" s="1" t="s">
        <v>58</v>
      </c>
      <c r="E403" s="1" t="s">
        <v>26</v>
      </c>
      <c r="F403" s="5">
        <v>22136.800000000003</v>
      </c>
      <c r="G403" s="5">
        <v>15000</v>
      </c>
      <c r="H403" s="5">
        <f>IF($G403&lt;$F403,$L$1*$F403,0)</f>
        <v>2213.6800000000003</v>
      </c>
      <c r="I403" s="1" t="s">
        <v>11</v>
      </c>
      <c r="J403" s="5">
        <f>Sales_Data[[#This Row],[Sales Amount]]-Sales_Data[[#This Row],[Target]]</f>
        <v>7136.8000000000029</v>
      </c>
      <c r="K403" t="str">
        <f t="shared" si="0"/>
        <v>444-21</v>
      </c>
    </row>
    <row r="404" spans="1:11" x14ac:dyDescent="0.3">
      <c r="A404" s="20">
        <v>44470</v>
      </c>
      <c r="B404" s="1" t="s">
        <v>56</v>
      </c>
      <c r="C404" s="1" t="s">
        <v>57</v>
      </c>
      <c r="D404" s="1" t="s">
        <v>58</v>
      </c>
      <c r="E404" s="1" t="s">
        <v>26</v>
      </c>
      <c r="F404" s="5">
        <v>23240.400000000001</v>
      </c>
      <c r="G404" s="5">
        <v>15000</v>
      </c>
      <c r="H404" s="5">
        <f>IF($G404&lt;$F404,$L$1*$F404,0)</f>
        <v>2324.0400000000004</v>
      </c>
      <c r="I404" s="1" t="s">
        <v>15</v>
      </c>
      <c r="J404" s="5">
        <f>Sales_Data[[#This Row],[Sales Amount]]-Sales_Data[[#This Row],[Target]]</f>
        <v>8240.4000000000015</v>
      </c>
      <c r="K404" t="str">
        <f t="shared" si="0"/>
        <v>444-21</v>
      </c>
    </row>
    <row r="405" spans="1:11" x14ac:dyDescent="0.3">
      <c r="A405" s="20">
        <v>44470</v>
      </c>
      <c r="B405" s="1" t="s">
        <v>50</v>
      </c>
      <c r="C405" s="1" t="s">
        <v>51</v>
      </c>
      <c r="D405" s="1" t="s">
        <v>52</v>
      </c>
      <c r="E405" s="1" t="s">
        <v>26</v>
      </c>
      <c r="F405" s="5">
        <v>41989.599999999999</v>
      </c>
      <c r="G405" s="5">
        <v>15000</v>
      </c>
      <c r="H405" s="5">
        <f>IF($G405&lt;$F405,$L$1*$F405,0)</f>
        <v>4198.96</v>
      </c>
      <c r="I405" s="1" t="s">
        <v>11</v>
      </c>
      <c r="J405" s="5">
        <f>Sales_Data[[#This Row],[Sales Amount]]-Sales_Data[[#This Row],[Target]]</f>
        <v>26989.599999999999</v>
      </c>
      <c r="K405" t="str">
        <f t="shared" si="0"/>
        <v>444-21</v>
      </c>
    </row>
    <row r="406" spans="1:11" x14ac:dyDescent="0.3">
      <c r="A406" s="20">
        <v>44470</v>
      </c>
      <c r="B406" s="1" t="s">
        <v>19</v>
      </c>
      <c r="C406" s="1" t="s">
        <v>20</v>
      </c>
      <c r="D406" s="1" t="s">
        <v>21</v>
      </c>
      <c r="E406" s="1" t="s">
        <v>22</v>
      </c>
      <c r="F406" s="5">
        <v>2997.2</v>
      </c>
      <c r="G406" s="5">
        <v>15000</v>
      </c>
      <c r="H406" s="5">
        <f>IF($G406&lt;$F406,$L$1*$F406,0)</f>
        <v>0</v>
      </c>
      <c r="I406" s="1" t="s">
        <v>11</v>
      </c>
      <c r="J406" s="5">
        <f>Sales_Data[[#This Row],[Sales Amount]]-Sales_Data[[#This Row],[Target]]</f>
        <v>-12002.8</v>
      </c>
      <c r="K406" t="str">
        <f t="shared" si="0"/>
        <v>444-21</v>
      </c>
    </row>
    <row r="407" spans="1:11" x14ac:dyDescent="0.3">
      <c r="A407" s="20">
        <v>44470</v>
      </c>
      <c r="B407" s="1" t="s">
        <v>37</v>
      </c>
      <c r="C407" s="1" t="s">
        <v>38</v>
      </c>
      <c r="D407" s="1" t="s">
        <v>39</v>
      </c>
      <c r="E407" s="1" t="s">
        <v>22</v>
      </c>
      <c r="F407" s="5">
        <v>7195.9999999999991</v>
      </c>
      <c r="G407" s="5">
        <v>15000</v>
      </c>
      <c r="H407" s="5">
        <f>IF($G407&lt;$F407,$L$1*$F407,0)</f>
        <v>0</v>
      </c>
      <c r="I407" s="1" t="s">
        <v>15</v>
      </c>
      <c r="J407" s="5">
        <f>Sales_Data[[#This Row],[Sales Amount]]-Sales_Data[[#This Row],[Target]]</f>
        <v>-7804.0000000000009</v>
      </c>
      <c r="K407" t="str">
        <f t="shared" si="0"/>
        <v>444-21</v>
      </c>
    </row>
    <row r="408" spans="1:11" x14ac:dyDescent="0.3">
      <c r="A408" s="20">
        <v>44470</v>
      </c>
      <c r="B408" s="1" t="s">
        <v>53</v>
      </c>
      <c r="C408" s="1" t="s">
        <v>54</v>
      </c>
      <c r="D408" s="1" t="s">
        <v>55</v>
      </c>
      <c r="E408" s="1" t="s">
        <v>22</v>
      </c>
      <c r="F408" s="5">
        <v>10595.2</v>
      </c>
      <c r="G408" s="5">
        <v>15000</v>
      </c>
      <c r="H408" s="5">
        <f>IF($G408&lt;$F408,$L$1*$F408,0)</f>
        <v>0</v>
      </c>
      <c r="I408" s="1" t="s">
        <v>43</v>
      </c>
      <c r="J408" s="5">
        <f>Sales_Data[[#This Row],[Sales Amount]]-Sales_Data[[#This Row],[Target]]</f>
        <v>-4404.7999999999993</v>
      </c>
      <c r="K408" t="str">
        <f t="shared" si="0"/>
        <v>444-21</v>
      </c>
    </row>
    <row r="409" spans="1:11" x14ac:dyDescent="0.3">
      <c r="A409" s="20">
        <v>44470</v>
      </c>
      <c r="B409" s="1" t="s">
        <v>37</v>
      </c>
      <c r="C409" s="1" t="s">
        <v>38</v>
      </c>
      <c r="D409" s="1" t="s">
        <v>39</v>
      </c>
      <c r="E409" s="1" t="s">
        <v>22</v>
      </c>
      <c r="F409" s="5">
        <v>10694.7</v>
      </c>
      <c r="G409" s="5">
        <v>15000</v>
      </c>
      <c r="H409" s="5">
        <f>IF($G409&lt;$F409,$L$1*$F409,0)</f>
        <v>0</v>
      </c>
      <c r="I409" s="1" t="s">
        <v>43</v>
      </c>
      <c r="J409" s="5">
        <f>Sales_Data[[#This Row],[Sales Amount]]-Sales_Data[[#This Row],[Target]]</f>
        <v>-4305.2999999999993</v>
      </c>
      <c r="K409" t="str">
        <f t="shared" si="0"/>
        <v>444-21</v>
      </c>
    </row>
    <row r="410" spans="1:11" x14ac:dyDescent="0.3">
      <c r="A410" s="20">
        <v>44470</v>
      </c>
      <c r="B410" s="1" t="s">
        <v>53</v>
      </c>
      <c r="C410" s="1" t="s">
        <v>54</v>
      </c>
      <c r="D410" s="1" t="s">
        <v>55</v>
      </c>
      <c r="E410" s="1" t="s">
        <v>22</v>
      </c>
      <c r="F410" s="5">
        <v>14235.4</v>
      </c>
      <c r="G410" s="5">
        <v>15000</v>
      </c>
      <c r="H410" s="5">
        <f>IF($G410&lt;$F410,$L$1*$F410,0)</f>
        <v>0</v>
      </c>
      <c r="I410" s="1" t="s">
        <v>43</v>
      </c>
      <c r="J410" s="5">
        <f>Sales_Data[[#This Row],[Sales Amount]]-Sales_Data[[#This Row],[Target]]</f>
        <v>-764.60000000000036</v>
      </c>
      <c r="K410" t="str">
        <f t="shared" si="0"/>
        <v>444-21</v>
      </c>
    </row>
    <row r="411" spans="1:11" x14ac:dyDescent="0.3">
      <c r="A411" s="20">
        <v>44470</v>
      </c>
      <c r="B411" s="1" t="s">
        <v>53</v>
      </c>
      <c r="C411" s="1" t="s">
        <v>54</v>
      </c>
      <c r="D411" s="1" t="s">
        <v>55</v>
      </c>
      <c r="E411" s="1" t="s">
        <v>22</v>
      </c>
      <c r="F411" s="5">
        <v>36530.199999999997</v>
      </c>
      <c r="G411" s="5">
        <v>15000</v>
      </c>
      <c r="H411" s="5">
        <f>IF($G411&lt;$F411,$L$1*$F411,0)</f>
        <v>3653.02</v>
      </c>
      <c r="I411" s="1" t="s">
        <v>15</v>
      </c>
      <c r="J411" s="5">
        <f>Sales_Data[[#This Row],[Sales Amount]]-Sales_Data[[#This Row],[Target]]</f>
        <v>21530.199999999997</v>
      </c>
      <c r="K411" t="str">
        <f t="shared" si="0"/>
        <v>444-21</v>
      </c>
    </row>
    <row r="412" spans="1:11" x14ac:dyDescent="0.3">
      <c r="A412" s="20">
        <v>44470</v>
      </c>
      <c r="B412" s="1" t="s">
        <v>65</v>
      </c>
      <c r="C412" s="1" t="s">
        <v>66</v>
      </c>
      <c r="D412" s="1" t="s">
        <v>67</v>
      </c>
      <c r="E412" s="1" t="s">
        <v>22</v>
      </c>
      <c r="F412" s="5">
        <v>36896.199999999997</v>
      </c>
      <c r="G412" s="5">
        <v>15000</v>
      </c>
      <c r="H412" s="5">
        <f>IF($G412&lt;$F412,$L$1*$F412,0)</f>
        <v>3689.62</v>
      </c>
      <c r="I412" s="1" t="s">
        <v>43</v>
      </c>
      <c r="J412" s="5">
        <f>Sales_Data[[#This Row],[Sales Amount]]-Sales_Data[[#This Row],[Target]]</f>
        <v>21896.199999999997</v>
      </c>
      <c r="K412" t="str">
        <f t="shared" si="0"/>
        <v>444-21</v>
      </c>
    </row>
    <row r="413" spans="1:11" x14ac:dyDescent="0.3">
      <c r="A413" s="20">
        <v>44470</v>
      </c>
      <c r="B413" s="1" t="s">
        <v>19</v>
      </c>
      <c r="C413" s="1" t="s">
        <v>20</v>
      </c>
      <c r="D413" s="1" t="s">
        <v>21</v>
      </c>
      <c r="E413" s="1" t="s">
        <v>22</v>
      </c>
      <c r="F413" s="5">
        <v>41420.699999999997</v>
      </c>
      <c r="G413" s="5">
        <v>15000</v>
      </c>
      <c r="H413" s="5">
        <f>IF($G413&lt;$F413,$L$1*$F413,0)</f>
        <v>4142.07</v>
      </c>
      <c r="I413" s="1" t="s">
        <v>11</v>
      </c>
      <c r="J413" s="5">
        <f>Sales_Data[[#This Row],[Sales Amount]]-Sales_Data[[#This Row],[Target]]</f>
        <v>26420.699999999997</v>
      </c>
      <c r="K413" t="str">
        <f t="shared" si="0"/>
        <v>444-21</v>
      </c>
    </row>
    <row r="414" spans="1:11" x14ac:dyDescent="0.3">
      <c r="A414" s="20">
        <v>44470</v>
      </c>
      <c r="B414" s="1" t="s">
        <v>20</v>
      </c>
      <c r="C414" s="1"/>
      <c r="D414" s="1"/>
      <c r="E414" s="1" t="s">
        <v>22</v>
      </c>
      <c r="F414" s="5">
        <v>4142.07</v>
      </c>
      <c r="G414" s="5">
        <v>15000</v>
      </c>
      <c r="H414" s="5">
        <f>IF($G414&lt;$F414,$L$1*$F414,0)</f>
        <v>0</v>
      </c>
      <c r="I414" s="1" t="s">
        <v>11</v>
      </c>
      <c r="J414" s="5">
        <f>Sales_Data[[#This Row],[Sales Amount]]-Sales_Data[[#This Row],[Target]]</f>
        <v>-10857.93</v>
      </c>
      <c r="K414" t="str">
        <f t="shared" si="0"/>
        <v>444-21</v>
      </c>
    </row>
    <row r="415" spans="1:11" x14ac:dyDescent="0.3">
      <c r="A415" s="20">
        <v>44470</v>
      </c>
      <c r="B415" s="1" t="s">
        <v>38</v>
      </c>
      <c r="C415" s="1"/>
      <c r="D415" s="1"/>
      <c r="E415" s="1" t="s">
        <v>22</v>
      </c>
      <c r="F415" s="5">
        <v>1069.47</v>
      </c>
      <c r="G415" s="5">
        <v>15000</v>
      </c>
      <c r="H415" s="5">
        <f>IF($G415&lt;$F415,$L$1*$F415,0)</f>
        <v>0</v>
      </c>
      <c r="I415" s="1" t="s">
        <v>43</v>
      </c>
      <c r="J415" s="5">
        <f>Sales_Data[[#This Row],[Sales Amount]]-Sales_Data[[#This Row],[Target]]</f>
        <v>-13930.53</v>
      </c>
      <c r="K415" t="str">
        <f t="shared" si="0"/>
        <v>444-21</v>
      </c>
    </row>
    <row r="416" spans="1:11" x14ac:dyDescent="0.3">
      <c r="A416" s="20">
        <v>44470</v>
      </c>
      <c r="B416" s="1" t="s">
        <v>54</v>
      </c>
      <c r="C416" s="1"/>
      <c r="D416" s="1"/>
      <c r="E416" s="1" t="s">
        <v>22</v>
      </c>
      <c r="F416" s="5">
        <v>1059.52</v>
      </c>
      <c r="G416" s="5">
        <v>15000</v>
      </c>
      <c r="H416" s="5">
        <f>IF($G416&lt;$F416,$L$1*$F416,0)</f>
        <v>0</v>
      </c>
      <c r="I416" s="1" t="s">
        <v>43</v>
      </c>
      <c r="J416" s="5">
        <f>Sales_Data[[#This Row],[Sales Amount]]-Sales_Data[[#This Row],[Target]]</f>
        <v>-13940.48</v>
      </c>
      <c r="K416" t="str">
        <f t="shared" si="0"/>
        <v>444-21</v>
      </c>
    </row>
    <row r="417" spans="1:11" x14ac:dyDescent="0.3">
      <c r="A417" s="20">
        <v>44470</v>
      </c>
      <c r="B417" s="1" t="s">
        <v>54</v>
      </c>
      <c r="C417" s="1"/>
      <c r="D417" s="1"/>
      <c r="E417" s="1" t="s">
        <v>22</v>
      </c>
      <c r="F417" s="5">
        <v>1423.54</v>
      </c>
      <c r="G417" s="5">
        <v>15000</v>
      </c>
      <c r="H417" s="5">
        <f>IF($G417&lt;$F417,$L$1*$F417,0)</f>
        <v>0</v>
      </c>
      <c r="I417" s="1" t="s">
        <v>43</v>
      </c>
      <c r="J417" s="5">
        <f>Sales_Data[[#This Row],[Sales Amount]]-Sales_Data[[#This Row],[Target]]</f>
        <v>-13576.46</v>
      </c>
      <c r="K417" t="str">
        <f t="shared" si="0"/>
        <v>444-21</v>
      </c>
    </row>
    <row r="418" spans="1:11" x14ac:dyDescent="0.3">
      <c r="A418" s="20">
        <v>44470</v>
      </c>
      <c r="B418" s="1" t="s">
        <v>54</v>
      </c>
      <c r="C418" s="1"/>
      <c r="D418" s="1"/>
      <c r="E418" s="1" t="s">
        <v>22</v>
      </c>
      <c r="F418" s="5">
        <v>3653.02</v>
      </c>
      <c r="G418" s="5">
        <v>15000</v>
      </c>
      <c r="H418" s="5">
        <f>IF($G418&lt;$F418,$L$1*$F418,0)</f>
        <v>0</v>
      </c>
      <c r="I418" s="1" t="s">
        <v>15</v>
      </c>
      <c r="J418" s="5">
        <f>Sales_Data[[#This Row],[Sales Amount]]-Sales_Data[[#This Row],[Target]]</f>
        <v>-11346.98</v>
      </c>
      <c r="K418" t="str">
        <f t="shared" si="0"/>
        <v>444-21</v>
      </c>
    </row>
    <row r="419" spans="1:11" x14ac:dyDescent="0.3">
      <c r="A419" s="20">
        <v>44470</v>
      </c>
      <c r="B419" s="1" t="s">
        <v>38</v>
      </c>
      <c r="C419" s="1"/>
      <c r="D419" s="1"/>
      <c r="E419" s="1" t="s">
        <v>22</v>
      </c>
      <c r="F419" s="5">
        <v>719.59999999999991</v>
      </c>
      <c r="G419" s="5">
        <v>15000</v>
      </c>
      <c r="H419" s="5">
        <f>IF($G419&lt;$F419,$L$1*$F419,0)</f>
        <v>0</v>
      </c>
      <c r="I419" s="1" t="s">
        <v>15</v>
      </c>
      <c r="J419" s="5">
        <f>Sales_Data[[#This Row],[Sales Amount]]-Sales_Data[[#This Row],[Target]]</f>
        <v>-14280.4</v>
      </c>
      <c r="K419" t="str">
        <f t="shared" si="0"/>
        <v>444-21</v>
      </c>
    </row>
    <row r="420" spans="1:11" x14ac:dyDescent="0.3">
      <c r="A420" s="20">
        <v>44470</v>
      </c>
      <c r="B420" s="1" t="s">
        <v>20</v>
      </c>
      <c r="C420" s="1"/>
      <c r="D420" s="1"/>
      <c r="E420" s="1" t="s">
        <v>22</v>
      </c>
      <c r="F420" s="5">
        <v>299.71999999999997</v>
      </c>
      <c r="G420" s="5">
        <v>15000</v>
      </c>
      <c r="H420" s="5">
        <f>IF($G420&lt;$F420,$L$1*$F420,0)</f>
        <v>0</v>
      </c>
      <c r="I420" s="1" t="s">
        <v>11</v>
      </c>
      <c r="J420" s="5">
        <f>Sales_Data[[#This Row],[Sales Amount]]-Sales_Data[[#This Row],[Target]]</f>
        <v>-14700.28</v>
      </c>
      <c r="K420" t="str">
        <f t="shared" si="0"/>
        <v>444-21</v>
      </c>
    </row>
    <row r="421" spans="1:11" x14ac:dyDescent="0.3">
      <c r="A421" s="20">
        <v>44470</v>
      </c>
      <c r="B421" s="1" t="s">
        <v>66</v>
      </c>
      <c r="C421" s="1"/>
      <c r="D421" s="1"/>
      <c r="E421" s="1" t="s">
        <v>22</v>
      </c>
      <c r="F421" s="5">
        <v>3689.62</v>
      </c>
      <c r="G421" s="5">
        <v>15000</v>
      </c>
      <c r="H421" s="5">
        <f>IF($G421&lt;$F421,$L$1*$F421,0)</f>
        <v>0</v>
      </c>
      <c r="I421" s="1" t="s">
        <v>43</v>
      </c>
      <c r="J421" s="5">
        <f>Sales_Data[[#This Row],[Sales Amount]]-Sales_Data[[#This Row],[Target]]</f>
        <v>-11310.380000000001</v>
      </c>
      <c r="K421" t="str">
        <f t="shared" si="0"/>
        <v>444-21</v>
      </c>
    </row>
    <row r="422" spans="1:11" x14ac:dyDescent="0.3">
      <c r="A422" s="20">
        <v>44501</v>
      </c>
      <c r="B422" s="1" t="s">
        <v>12</v>
      </c>
      <c r="C422" s="1" t="s">
        <v>13</v>
      </c>
      <c r="D422" s="1" t="s">
        <v>14</v>
      </c>
      <c r="E422" s="1" t="s">
        <v>10</v>
      </c>
      <c r="F422" s="5">
        <v>5130</v>
      </c>
      <c r="G422" s="5">
        <v>15000</v>
      </c>
      <c r="H422" s="5">
        <f>IF($G422&lt;$F422,$L$1*$F422,0)</f>
        <v>0</v>
      </c>
      <c r="I422" s="1" t="s">
        <v>15</v>
      </c>
      <c r="J422" s="5">
        <f>Sales_Data[[#This Row],[Sales Amount]]-Sales_Data[[#This Row],[Target]]</f>
        <v>-9870</v>
      </c>
      <c r="K422" t="str">
        <f t="shared" si="0"/>
        <v>445-21</v>
      </c>
    </row>
    <row r="423" spans="1:11" x14ac:dyDescent="0.3">
      <c r="A423" s="20">
        <v>44501</v>
      </c>
      <c r="B423" s="1" t="s">
        <v>7</v>
      </c>
      <c r="C423" s="1" t="s">
        <v>8</v>
      </c>
      <c r="D423" s="1" t="s">
        <v>9</v>
      </c>
      <c r="E423" s="1" t="s">
        <v>10</v>
      </c>
      <c r="F423" s="5">
        <v>8810.9</v>
      </c>
      <c r="G423" s="5">
        <v>15000</v>
      </c>
      <c r="H423" s="5">
        <f>IF($G423&lt;$F423,$L$1*$F423,0)</f>
        <v>0</v>
      </c>
      <c r="I423" s="1" t="s">
        <v>11</v>
      </c>
      <c r="J423" s="5">
        <f>Sales_Data[[#This Row],[Sales Amount]]-Sales_Data[[#This Row],[Target]]</f>
        <v>-6189.1</v>
      </c>
      <c r="K423" t="str">
        <f t="shared" si="0"/>
        <v>445-21</v>
      </c>
    </row>
    <row r="424" spans="1:11" x14ac:dyDescent="0.3">
      <c r="A424" s="20">
        <v>44501</v>
      </c>
      <c r="B424" s="1" t="s">
        <v>27</v>
      </c>
      <c r="C424" s="1" t="s">
        <v>28</v>
      </c>
      <c r="D424" s="1" t="s">
        <v>29</v>
      </c>
      <c r="E424" s="1" t="s">
        <v>10</v>
      </c>
      <c r="F424" s="5">
        <v>16606</v>
      </c>
      <c r="G424" s="5">
        <v>15000</v>
      </c>
      <c r="H424" s="5">
        <f>IF($G424&lt;$F424,$L$1*$F424,0)</f>
        <v>1660.6000000000001</v>
      </c>
      <c r="I424" s="1" t="s">
        <v>11</v>
      </c>
      <c r="J424" s="5">
        <f>Sales_Data[[#This Row],[Sales Amount]]-Sales_Data[[#This Row],[Target]]</f>
        <v>1606</v>
      </c>
      <c r="K424" t="str">
        <f t="shared" si="0"/>
        <v>445-21</v>
      </c>
    </row>
    <row r="425" spans="1:11" x14ac:dyDescent="0.3">
      <c r="A425" s="20">
        <v>44501</v>
      </c>
      <c r="B425" s="1" t="s">
        <v>12</v>
      </c>
      <c r="C425" s="1" t="s">
        <v>13</v>
      </c>
      <c r="D425" s="1" t="s">
        <v>14</v>
      </c>
      <c r="E425" s="1" t="s">
        <v>10</v>
      </c>
      <c r="F425" s="5">
        <v>17766</v>
      </c>
      <c r="G425" s="5">
        <v>15000</v>
      </c>
      <c r="H425" s="5">
        <f>IF($G425&lt;$F425,$L$1*$F425,0)</f>
        <v>1776.6000000000001</v>
      </c>
      <c r="I425" s="1" t="s">
        <v>11</v>
      </c>
      <c r="J425" s="5">
        <f>Sales_Data[[#This Row],[Sales Amount]]-Sales_Data[[#This Row],[Target]]</f>
        <v>2766</v>
      </c>
      <c r="K425" t="str">
        <f t="shared" si="0"/>
        <v>445-21</v>
      </c>
    </row>
    <row r="426" spans="1:11" x14ac:dyDescent="0.3">
      <c r="A426" s="20">
        <v>44501</v>
      </c>
      <c r="B426" s="1" t="s">
        <v>16</v>
      </c>
      <c r="C426" s="1" t="s">
        <v>17</v>
      </c>
      <c r="D426" s="1" t="s">
        <v>18</v>
      </c>
      <c r="E426" s="1" t="s">
        <v>10</v>
      </c>
      <c r="F426" s="5">
        <v>20916</v>
      </c>
      <c r="G426" s="5">
        <v>15000</v>
      </c>
      <c r="H426" s="5">
        <f>IF($G426&lt;$F426,$L$1*$F426,0)</f>
        <v>2091.6</v>
      </c>
      <c r="I426" s="1" t="s">
        <v>11</v>
      </c>
      <c r="J426" s="5">
        <f>Sales_Data[[#This Row],[Sales Amount]]-Sales_Data[[#This Row],[Target]]</f>
        <v>5916</v>
      </c>
      <c r="K426" t="str">
        <f t="shared" si="0"/>
        <v>445-21</v>
      </c>
    </row>
    <row r="427" spans="1:11" x14ac:dyDescent="0.3">
      <c r="A427" s="20">
        <v>44501</v>
      </c>
      <c r="B427" s="1" t="s">
        <v>16</v>
      </c>
      <c r="C427" s="1" t="s">
        <v>17</v>
      </c>
      <c r="D427" s="1" t="s">
        <v>18</v>
      </c>
      <c r="E427" s="1" t="s">
        <v>10</v>
      </c>
      <c r="F427" s="5">
        <v>22396.5</v>
      </c>
      <c r="G427" s="5">
        <v>15000</v>
      </c>
      <c r="H427" s="5">
        <f>IF($G427&lt;$F427,$L$1*$F427,0)</f>
        <v>2239.65</v>
      </c>
      <c r="I427" s="1" t="s">
        <v>43</v>
      </c>
      <c r="J427" s="5">
        <f>Sales_Data[[#This Row],[Sales Amount]]-Sales_Data[[#This Row],[Target]]</f>
        <v>7396.5</v>
      </c>
      <c r="K427" t="str">
        <f t="shared" si="0"/>
        <v>445-21</v>
      </c>
    </row>
    <row r="428" spans="1:11" x14ac:dyDescent="0.3">
      <c r="A428" s="20">
        <v>44501</v>
      </c>
      <c r="B428" s="1" t="s">
        <v>12</v>
      </c>
      <c r="C428" s="1" t="s">
        <v>13</v>
      </c>
      <c r="D428" s="1" t="s">
        <v>14</v>
      </c>
      <c r="E428" s="1" t="s">
        <v>10</v>
      </c>
      <c r="F428" s="5">
        <v>25633.5</v>
      </c>
      <c r="G428" s="5">
        <v>15000</v>
      </c>
      <c r="H428" s="5">
        <f>IF($G428&lt;$F428,$L$1*$F428,0)</f>
        <v>2563.3500000000004</v>
      </c>
      <c r="I428" s="1" t="s">
        <v>15</v>
      </c>
      <c r="J428" s="5">
        <f>Sales_Data[[#This Row],[Sales Amount]]-Sales_Data[[#This Row],[Target]]</f>
        <v>10633.5</v>
      </c>
      <c r="K428" t="str">
        <f t="shared" si="0"/>
        <v>445-21</v>
      </c>
    </row>
    <row r="429" spans="1:11" x14ac:dyDescent="0.3">
      <c r="A429" s="20">
        <v>44501</v>
      </c>
      <c r="B429" s="1" t="s">
        <v>16</v>
      </c>
      <c r="C429" s="1" t="s">
        <v>17</v>
      </c>
      <c r="D429" s="1" t="s">
        <v>18</v>
      </c>
      <c r="E429" s="1" t="s">
        <v>10</v>
      </c>
      <c r="F429" s="5">
        <v>37374.399999999994</v>
      </c>
      <c r="G429" s="5">
        <v>15000</v>
      </c>
      <c r="H429" s="5">
        <f>IF($G429&lt;$F429,$L$1*$F429,0)</f>
        <v>3737.4399999999996</v>
      </c>
      <c r="I429" s="1" t="s">
        <v>43</v>
      </c>
      <c r="J429" s="5">
        <f>Sales_Data[[#This Row],[Sales Amount]]-Sales_Data[[#This Row],[Target]]</f>
        <v>22374.399999999994</v>
      </c>
      <c r="K429" t="str">
        <f t="shared" si="0"/>
        <v>445-21</v>
      </c>
    </row>
    <row r="430" spans="1:11" x14ac:dyDescent="0.3">
      <c r="A430" s="20">
        <v>44501</v>
      </c>
      <c r="B430" s="1" t="s">
        <v>71</v>
      </c>
      <c r="C430" s="1" t="s">
        <v>72</v>
      </c>
      <c r="D430" s="1" t="s">
        <v>73</v>
      </c>
      <c r="E430" s="1" t="s">
        <v>33</v>
      </c>
      <c r="F430" s="5">
        <v>9292.5</v>
      </c>
      <c r="G430" s="5">
        <v>15000</v>
      </c>
      <c r="H430" s="5">
        <f>IF($G430&lt;$F430,$L$1*$F430,0)</f>
        <v>0</v>
      </c>
      <c r="I430" s="1" t="s">
        <v>15</v>
      </c>
      <c r="J430" s="5">
        <f>Sales_Data[[#This Row],[Sales Amount]]-Sales_Data[[#This Row],[Target]]</f>
        <v>-5707.5</v>
      </c>
      <c r="K430" t="str">
        <f t="shared" si="0"/>
        <v>445-21</v>
      </c>
    </row>
    <row r="431" spans="1:11" x14ac:dyDescent="0.3">
      <c r="A431" s="20">
        <v>44501</v>
      </c>
      <c r="B431" s="1" t="s">
        <v>59</v>
      </c>
      <c r="C431" s="1" t="s">
        <v>60</v>
      </c>
      <c r="D431" s="1" t="s">
        <v>61</v>
      </c>
      <c r="E431" s="1" t="s">
        <v>33</v>
      </c>
      <c r="F431" s="5">
        <v>28761.599999999999</v>
      </c>
      <c r="G431" s="5">
        <v>15000</v>
      </c>
      <c r="H431" s="5">
        <f>IF($G431&lt;$F431,$L$1*$F431,0)</f>
        <v>2876.16</v>
      </c>
      <c r="I431" s="1" t="s">
        <v>43</v>
      </c>
      <c r="J431" s="5">
        <f>Sales_Data[[#This Row],[Sales Amount]]-Sales_Data[[#This Row],[Target]]</f>
        <v>13761.599999999999</v>
      </c>
      <c r="K431" t="str">
        <f t="shared" si="0"/>
        <v>445-21</v>
      </c>
    </row>
    <row r="432" spans="1:11" x14ac:dyDescent="0.3">
      <c r="A432" s="20">
        <v>44501</v>
      </c>
      <c r="B432" s="1" t="s">
        <v>40</v>
      </c>
      <c r="C432" s="1" t="s">
        <v>41</v>
      </c>
      <c r="D432" s="1" t="s">
        <v>42</v>
      </c>
      <c r="E432" s="1" t="s">
        <v>33</v>
      </c>
      <c r="F432" s="5">
        <v>41932.799999999996</v>
      </c>
      <c r="G432" s="5">
        <v>15000</v>
      </c>
      <c r="H432" s="5">
        <f>IF($G432&lt;$F432,$L$1*$F432,0)</f>
        <v>4193.28</v>
      </c>
      <c r="I432" s="1" t="s">
        <v>11</v>
      </c>
      <c r="J432" s="5">
        <f>Sales_Data[[#This Row],[Sales Amount]]-Sales_Data[[#This Row],[Target]]</f>
        <v>26932.799999999996</v>
      </c>
      <c r="K432" t="str">
        <f t="shared" si="0"/>
        <v>445-21</v>
      </c>
    </row>
    <row r="433" spans="1:11" x14ac:dyDescent="0.3">
      <c r="A433" s="20">
        <v>44501</v>
      </c>
      <c r="B433" s="1" t="s">
        <v>30</v>
      </c>
      <c r="C433" s="1" t="s">
        <v>31</v>
      </c>
      <c r="D433" s="1" t="s">
        <v>32</v>
      </c>
      <c r="E433" s="1" t="s">
        <v>33</v>
      </c>
      <c r="F433" s="5">
        <v>42427</v>
      </c>
      <c r="G433" s="5">
        <v>15000</v>
      </c>
      <c r="H433" s="5">
        <f>IF($G433&lt;$F433,$L$1*$F433,0)</f>
        <v>4242.7</v>
      </c>
      <c r="I433" s="1" t="s">
        <v>15</v>
      </c>
      <c r="J433" s="5">
        <f>Sales_Data[[#This Row],[Sales Amount]]-Sales_Data[[#This Row],[Target]]</f>
        <v>27427</v>
      </c>
      <c r="K433" t="str">
        <f t="shared" si="0"/>
        <v>445-21</v>
      </c>
    </row>
    <row r="434" spans="1:11" x14ac:dyDescent="0.3">
      <c r="A434" s="20">
        <v>44501</v>
      </c>
      <c r="B434" s="1" t="s">
        <v>71</v>
      </c>
      <c r="C434" s="1" t="s">
        <v>72</v>
      </c>
      <c r="D434" s="1" t="s">
        <v>73</v>
      </c>
      <c r="E434" s="1" t="s">
        <v>33</v>
      </c>
      <c r="F434" s="5">
        <v>47510.400000000001</v>
      </c>
      <c r="G434" s="5">
        <v>15000</v>
      </c>
      <c r="H434" s="5">
        <f>IF($G434&lt;$F434,$L$1*$F434,0)</f>
        <v>4751.04</v>
      </c>
      <c r="I434" s="1" t="s">
        <v>15</v>
      </c>
      <c r="J434" s="5">
        <f>Sales_Data[[#This Row],[Sales Amount]]-Sales_Data[[#This Row],[Target]]</f>
        <v>32510.400000000001</v>
      </c>
      <c r="K434" t="str">
        <f t="shared" si="0"/>
        <v>445-21</v>
      </c>
    </row>
    <row r="435" spans="1:11" x14ac:dyDescent="0.3">
      <c r="A435" s="20">
        <v>44501</v>
      </c>
      <c r="B435" s="1" t="s">
        <v>34</v>
      </c>
      <c r="C435" s="1" t="s">
        <v>35</v>
      </c>
      <c r="D435" s="1" t="s">
        <v>36</v>
      </c>
      <c r="E435" s="1" t="s">
        <v>26</v>
      </c>
      <c r="F435" s="5">
        <v>9006</v>
      </c>
      <c r="G435" s="5">
        <v>15000</v>
      </c>
      <c r="H435" s="5">
        <f>IF($G435&lt;$F435,$L$1*$F435,0)</f>
        <v>0</v>
      </c>
      <c r="I435" s="1" t="s">
        <v>43</v>
      </c>
      <c r="J435" s="5">
        <f>Sales_Data[[#This Row],[Sales Amount]]-Sales_Data[[#This Row],[Target]]</f>
        <v>-5994</v>
      </c>
      <c r="K435" t="str">
        <f t="shared" si="0"/>
        <v>445-21</v>
      </c>
    </row>
    <row r="436" spans="1:11" x14ac:dyDescent="0.3">
      <c r="A436" s="20">
        <v>44501</v>
      </c>
      <c r="B436" s="1" t="s">
        <v>50</v>
      </c>
      <c r="C436" s="1" t="s">
        <v>51</v>
      </c>
      <c r="D436" s="1" t="s">
        <v>52</v>
      </c>
      <c r="E436" s="1" t="s">
        <v>26</v>
      </c>
      <c r="F436" s="5">
        <v>10573.5</v>
      </c>
      <c r="G436" s="5">
        <v>15000</v>
      </c>
      <c r="H436" s="5">
        <f>IF($G436&lt;$F436,$L$1*$F436,0)</f>
        <v>0</v>
      </c>
      <c r="I436" s="1" t="s">
        <v>11</v>
      </c>
      <c r="J436" s="5">
        <f>Sales_Data[[#This Row],[Sales Amount]]-Sales_Data[[#This Row],[Target]]</f>
        <v>-4426.5</v>
      </c>
      <c r="K436" t="str">
        <f t="shared" si="0"/>
        <v>445-21</v>
      </c>
    </row>
    <row r="437" spans="1:11" x14ac:dyDescent="0.3">
      <c r="A437" s="20">
        <v>44501</v>
      </c>
      <c r="B437" s="1" t="s">
        <v>47</v>
      </c>
      <c r="C437" s="1" t="s">
        <v>48</v>
      </c>
      <c r="D437" s="1" t="s">
        <v>49</v>
      </c>
      <c r="E437" s="1" t="s">
        <v>26</v>
      </c>
      <c r="F437" s="5">
        <v>13230</v>
      </c>
      <c r="G437" s="5">
        <v>15000</v>
      </c>
      <c r="H437" s="5">
        <f>IF($G437&lt;$F437,$L$1*$F437,0)</f>
        <v>0</v>
      </c>
      <c r="I437" s="1" t="s">
        <v>15</v>
      </c>
      <c r="J437" s="5">
        <f>Sales_Data[[#This Row],[Sales Amount]]-Sales_Data[[#This Row],[Target]]</f>
        <v>-1770</v>
      </c>
      <c r="K437" t="str">
        <f t="shared" si="0"/>
        <v>445-21</v>
      </c>
    </row>
    <row r="438" spans="1:11" x14ac:dyDescent="0.3">
      <c r="A438" s="20">
        <v>44501</v>
      </c>
      <c r="B438" s="1" t="s">
        <v>23</v>
      </c>
      <c r="C438" s="1" t="s">
        <v>24</v>
      </c>
      <c r="D438" s="1" t="s">
        <v>25</v>
      </c>
      <c r="E438" s="1" t="s">
        <v>26</v>
      </c>
      <c r="F438" s="5">
        <v>15403.600000000002</v>
      </c>
      <c r="G438" s="5">
        <v>15000</v>
      </c>
      <c r="H438" s="5">
        <f>IF($G438&lt;$F438,$L$1*$F438,0)</f>
        <v>1540.3600000000004</v>
      </c>
      <c r="I438" s="1" t="s">
        <v>15</v>
      </c>
      <c r="J438" s="5">
        <f>Sales_Data[[#This Row],[Sales Amount]]-Sales_Data[[#This Row],[Target]]</f>
        <v>403.60000000000218</v>
      </c>
      <c r="K438" t="str">
        <f t="shared" si="0"/>
        <v>445-21</v>
      </c>
    </row>
    <row r="439" spans="1:11" x14ac:dyDescent="0.3">
      <c r="A439" s="20">
        <v>44501</v>
      </c>
      <c r="B439" s="1" t="s">
        <v>34</v>
      </c>
      <c r="C439" s="1" t="s">
        <v>35</v>
      </c>
      <c r="D439" s="1" t="s">
        <v>36</v>
      </c>
      <c r="E439" s="1" t="s">
        <v>26</v>
      </c>
      <c r="F439" s="5">
        <v>16394.399999999998</v>
      </c>
      <c r="G439" s="5">
        <v>15000</v>
      </c>
      <c r="H439" s="5">
        <f>IF($G439&lt;$F439,$L$1*$F439,0)</f>
        <v>1639.4399999999998</v>
      </c>
      <c r="I439" s="1" t="s">
        <v>15</v>
      </c>
      <c r="J439" s="5">
        <f>Sales_Data[[#This Row],[Sales Amount]]-Sales_Data[[#This Row],[Target]]</f>
        <v>1394.3999999999978</v>
      </c>
      <c r="K439" t="str">
        <f t="shared" si="0"/>
        <v>445-21</v>
      </c>
    </row>
    <row r="440" spans="1:11" x14ac:dyDescent="0.3">
      <c r="A440" s="20">
        <v>44501</v>
      </c>
      <c r="B440" s="1" t="s">
        <v>34</v>
      </c>
      <c r="C440" s="1" t="s">
        <v>35</v>
      </c>
      <c r="D440" s="1" t="s">
        <v>36</v>
      </c>
      <c r="E440" s="1" t="s">
        <v>26</v>
      </c>
      <c r="F440" s="5">
        <v>16606</v>
      </c>
      <c r="G440" s="5">
        <v>15000</v>
      </c>
      <c r="H440" s="5">
        <f>IF($G440&lt;$F440,$L$1*$F440,0)</f>
        <v>1660.6000000000001</v>
      </c>
      <c r="I440" s="1" t="s">
        <v>43</v>
      </c>
      <c r="J440" s="5">
        <f>Sales_Data[[#This Row],[Sales Amount]]-Sales_Data[[#This Row],[Target]]</f>
        <v>1606</v>
      </c>
      <c r="K440" t="str">
        <f t="shared" si="0"/>
        <v>445-21</v>
      </c>
    </row>
    <row r="441" spans="1:11" x14ac:dyDescent="0.3">
      <c r="A441" s="20">
        <v>44501</v>
      </c>
      <c r="B441" s="1" t="s">
        <v>23</v>
      </c>
      <c r="C441" s="1" t="s">
        <v>24</v>
      </c>
      <c r="D441" s="1" t="s">
        <v>25</v>
      </c>
      <c r="E441" s="1" t="s">
        <v>26</v>
      </c>
      <c r="F441" s="5">
        <v>18452.599999999999</v>
      </c>
      <c r="G441" s="5">
        <v>15000</v>
      </c>
      <c r="H441" s="5">
        <f>IF($G441&lt;$F441,$L$1*$F441,0)</f>
        <v>1845.26</v>
      </c>
      <c r="I441" s="1" t="s">
        <v>43</v>
      </c>
      <c r="J441" s="5">
        <f>Sales_Data[[#This Row],[Sales Amount]]-Sales_Data[[#This Row],[Target]]</f>
        <v>3452.5999999999985</v>
      </c>
      <c r="K441" t="str">
        <f t="shared" si="0"/>
        <v>445-21</v>
      </c>
    </row>
    <row r="442" spans="1:11" x14ac:dyDescent="0.3">
      <c r="A442" s="20">
        <v>44501</v>
      </c>
      <c r="B442" s="1" t="s">
        <v>50</v>
      </c>
      <c r="C442" s="1" t="s">
        <v>51</v>
      </c>
      <c r="D442" s="1" t="s">
        <v>52</v>
      </c>
      <c r="E442" s="1" t="s">
        <v>26</v>
      </c>
      <c r="F442" s="5">
        <v>20062.5</v>
      </c>
      <c r="G442" s="5">
        <v>15000</v>
      </c>
      <c r="H442" s="5">
        <f>IF($G442&lt;$F442,$L$1*$F442,0)</f>
        <v>2006.25</v>
      </c>
      <c r="I442" s="1" t="s">
        <v>11</v>
      </c>
      <c r="J442" s="5">
        <f>Sales_Data[[#This Row],[Sales Amount]]-Sales_Data[[#This Row],[Target]]</f>
        <v>5062.5</v>
      </c>
      <c r="K442" t="str">
        <f t="shared" si="0"/>
        <v>445-21</v>
      </c>
    </row>
    <row r="443" spans="1:11" x14ac:dyDescent="0.3">
      <c r="A443" s="20">
        <v>44501</v>
      </c>
      <c r="B443" s="1" t="s">
        <v>56</v>
      </c>
      <c r="C443" s="1" t="s">
        <v>57</v>
      </c>
      <c r="D443" s="1" t="s">
        <v>58</v>
      </c>
      <c r="E443" s="1" t="s">
        <v>26</v>
      </c>
      <c r="F443" s="5">
        <v>22900.499999999996</v>
      </c>
      <c r="G443" s="5">
        <v>15000</v>
      </c>
      <c r="H443" s="5">
        <f>IF($G443&lt;$F443,$L$1*$F443,0)</f>
        <v>2290.0499999999997</v>
      </c>
      <c r="I443" s="1" t="s">
        <v>11</v>
      </c>
      <c r="J443" s="5">
        <f>Sales_Data[[#This Row],[Sales Amount]]-Sales_Data[[#This Row],[Target]]</f>
        <v>7900.4999999999964</v>
      </c>
      <c r="K443" t="str">
        <f t="shared" si="0"/>
        <v>445-21</v>
      </c>
    </row>
    <row r="444" spans="1:11" x14ac:dyDescent="0.3">
      <c r="A444" s="20">
        <v>44501</v>
      </c>
      <c r="B444" s="1" t="s">
        <v>56</v>
      </c>
      <c r="C444" s="1" t="s">
        <v>57</v>
      </c>
      <c r="D444" s="1" t="s">
        <v>58</v>
      </c>
      <c r="E444" s="1" t="s">
        <v>26</v>
      </c>
      <c r="F444" s="5">
        <v>23057.999999999996</v>
      </c>
      <c r="G444" s="5">
        <v>15000</v>
      </c>
      <c r="H444" s="5">
        <f>IF($G444&lt;$F444,$L$1*$F444,0)</f>
        <v>2305.7999999999997</v>
      </c>
      <c r="I444" s="1" t="s">
        <v>43</v>
      </c>
      <c r="J444" s="5">
        <f>Sales_Data[[#This Row],[Sales Amount]]-Sales_Data[[#This Row],[Target]]</f>
        <v>8057.9999999999964</v>
      </c>
      <c r="K444" t="str">
        <f t="shared" si="0"/>
        <v>445-21</v>
      </c>
    </row>
    <row r="445" spans="1:11" x14ac:dyDescent="0.3">
      <c r="A445" s="20">
        <v>44501</v>
      </c>
      <c r="B445" s="1" t="s">
        <v>34</v>
      </c>
      <c r="C445" s="1" t="s">
        <v>35</v>
      </c>
      <c r="D445" s="1" t="s">
        <v>36</v>
      </c>
      <c r="E445" s="1" t="s">
        <v>26</v>
      </c>
      <c r="F445" s="5">
        <v>37560</v>
      </c>
      <c r="G445" s="5">
        <v>15000</v>
      </c>
      <c r="H445" s="5">
        <f>IF($G445&lt;$F445,$L$1*$F445,0)</f>
        <v>3756</v>
      </c>
      <c r="I445" s="1" t="s">
        <v>43</v>
      </c>
      <c r="J445" s="5">
        <f>Sales_Data[[#This Row],[Sales Amount]]-Sales_Data[[#This Row],[Target]]</f>
        <v>22560</v>
      </c>
      <c r="K445" t="str">
        <f t="shared" si="0"/>
        <v>445-21</v>
      </c>
    </row>
    <row r="446" spans="1:11" x14ac:dyDescent="0.3">
      <c r="A446" s="20">
        <v>44501</v>
      </c>
      <c r="B446" s="1" t="s">
        <v>50</v>
      </c>
      <c r="C446" s="1" t="s">
        <v>51</v>
      </c>
      <c r="D446" s="1" t="s">
        <v>52</v>
      </c>
      <c r="E446" s="1" t="s">
        <v>26</v>
      </c>
      <c r="F446" s="5">
        <v>38570</v>
      </c>
      <c r="G446" s="5">
        <v>15000</v>
      </c>
      <c r="H446" s="5">
        <f>IF($G446&lt;$F446,$L$1*$F446,0)</f>
        <v>3857</v>
      </c>
      <c r="I446" s="1" t="s">
        <v>11</v>
      </c>
      <c r="J446" s="5">
        <f>Sales_Data[[#This Row],[Sales Amount]]-Sales_Data[[#This Row],[Target]]</f>
        <v>23570</v>
      </c>
      <c r="K446" t="str">
        <f t="shared" si="0"/>
        <v>445-21</v>
      </c>
    </row>
    <row r="447" spans="1:11" x14ac:dyDescent="0.3">
      <c r="A447" s="20">
        <v>44501</v>
      </c>
      <c r="B447" s="1" t="s">
        <v>23</v>
      </c>
      <c r="C447" s="1" t="s">
        <v>24</v>
      </c>
      <c r="D447" s="1" t="s">
        <v>25</v>
      </c>
      <c r="E447" s="1" t="s">
        <v>26</v>
      </c>
      <c r="F447" s="5">
        <v>39199.599999999999</v>
      </c>
      <c r="G447" s="5">
        <v>15000</v>
      </c>
      <c r="H447" s="5">
        <f>IF($G447&lt;$F447,$L$1*$F447,0)</f>
        <v>3919.96</v>
      </c>
      <c r="I447" s="1" t="s">
        <v>43</v>
      </c>
      <c r="J447" s="5">
        <f>Sales_Data[[#This Row],[Sales Amount]]-Sales_Data[[#This Row],[Target]]</f>
        <v>24199.599999999999</v>
      </c>
      <c r="K447" t="str">
        <f t="shared" si="0"/>
        <v>445-21</v>
      </c>
    </row>
    <row r="448" spans="1:11" x14ac:dyDescent="0.3">
      <c r="A448" s="20">
        <v>44501</v>
      </c>
      <c r="B448" s="1" t="s">
        <v>53</v>
      </c>
      <c r="C448" s="1" t="s">
        <v>54</v>
      </c>
      <c r="D448" s="1" t="s">
        <v>55</v>
      </c>
      <c r="E448" s="1" t="s">
        <v>22</v>
      </c>
      <c r="F448" s="5">
        <v>6900</v>
      </c>
      <c r="G448" s="5">
        <v>15000</v>
      </c>
      <c r="H448" s="5">
        <f>IF($G448&lt;$F448,$L$1*$F448,0)</f>
        <v>0</v>
      </c>
      <c r="I448" s="1" t="s">
        <v>15</v>
      </c>
      <c r="J448" s="5">
        <f>Sales_Data[[#This Row],[Sales Amount]]-Sales_Data[[#This Row],[Target]]</f>
        <v>-8100</v>
      </c>
      <c r="K448" t="str">
        <f t="shared" si="0"/>
        <v>445-21</v>
      </c>
    </row>
    <row r="449" spans="1:11" x14ac:dyDescent="0.3">
      <c r="A449" s="20">
        <v>44501</v>
      </c>
      <c r="B449" s="1" t="s">
        <v>65</v>
      </c>
      <c r="C449" s="1" t="s">
        <v>66</v>
      </c>
      <c r="D449" s="1" t="s">
        <v>67</v>
      </c>
      <c r="E449" s="1" t="s">
        <v>22</v>
      </c>
      <c r="F449" s="5">
        <v>9683</v>
      </c>
      <c r="G449" s="5">
        <v>15000</v>
      </c>
      <c r="H449" s="5">
        <f>IF($G449&lt;$F449,$L$1*$F449,0)</f>
        <v>0</v>
      </c>
      <c r="I449" s="1" t="s">
        <v>43</v>
      </c>
      <c r="J449" s="5">
        <f>Sales_Data[[#This Row],[Sales Amount]]-Sales_Data[[#This Row],[Target]]</f>
        <v>-5317</v>
      </c>
      <c r="K449" t="str">
        <f t="shared" si="0"/>
        <v>445-21</v>
      </c>
    </row>
    <row r="450" spans="1:11" x14ac:dyDescent="0.3">
      <c r="A450" s="20">
        <v>44501</v>
      </c>
      <c r="B450" s="1" t="s">
        <v>44</v>
      </c>
      <c r="C450" s="1" t="s">
        <v>45</v>
      </c>
      <c r="D450" s="1" t="s">
        <v>46</v>
      </c>
      <c r="E450" s="1" t="s">
        <v>22</v>
      </c>
      <c r="F450" s="5">
        <v>14302.9</v>
      </c>
      <c r="G450" s="5">
        <v>15000</v>
      </c>
      <c r="H450" s="5">
        <f>IF($G450&lt;$F450,$L$1*$F450,0)</f>
        <v>0</v>
      </c>
      <c r="I450" s="1" t="s">
        <v>11</v>
      </c>
      <c r="J450" s="5">
        <f>Sales_Data[[#This Row],[Sales Amount]]-Sales_Data[[#This Row],[Target]]</f>
        <v>-697.10000000000036</v>
      </c>
      <c r="K450" t="str">
        <f t="shared" si="0"/>
        <v>445-21</v>
      </c>
    </row>
    <row r="451" spans="1:11" x14ac:dyDescent="0.3">
      <c r="A451" s="20">
        <v>44501</v>
      </c>
      <c r="B451" s="1" t="s">
        <v>19</v>
      </c>
      <c r="C451" s="1" t="s">
        <v>20</v>
      </c>
      <c r="D451" s="1" t="s">
        <v>21</v>
      </c>
      <c r="E451" s="1" t="s">
        <v>22</v>
      </c>
      <c r="F451" s="5">
        <v>16806.400000000001</v>
      </c>
      <c r="G451" s="5">
        <v>15000</v>
      </c>
      <c r="H451" s="5">
        <f>IF($G451&lt;$F451,$L$1*$F451,0)</f>
        <v>1680.6400000000003</v>
      </c>
      <c r="I451" s="1" t="s">
        <v>11</v>
      </c>
      <c r="J451" s="5">
        <f>Sales_Data[[#This Row],[Sales Amount]]-Sales_Data[[#This Row],[Target]]</f>
        <v>1806.4000000000015</v>
      </c>
      <c r="K451" t="str">
        <f t="shared" si="0"/>
        <v>445-21</v>
      </c>
    </row>
    <row r="452" spans="1:11" x14ac:dyDescent="0.3">
      <c r="A452" s="20">
        <v>44501</v>
      </c>
      <c r="B452" s="1" t="s">
        <v>37</v>
      </c>
      <c r="C452" s="1" t="s">
        <v>38</v>
      </c>
      <c r="D452" s="1" t="s">
        <v>39</v>
      </c>
      <c r="E452" s="1" t="s">
        <v>22</v>
      </c>
      <c r="F452" s="5">
        <v>20797.200000000004</v>
      </c>
      <c r="G452" s="5">
        <v>15000</v>
      </c>
      <c r="H452" s="5">
        <f>IF($G452&lt;$F452,$L$1*$F452,0)</f>
        <v>2079.7200000000007</v>
      </c>
      <c r="I452" s="1" t="s">
        <v>15</v>
      </c>
      <c r="J452" s="5">
        <f>Sales_Data[[#This Row],[Sales Amount]]-Sales_Data[[#This Row],[Target]]</f>
        <v>5797.2000000000044</v>
      </c>
      <c r="K452" t="str">
        <f t="shared" si="0"/>
        <v>445-21</v>
      </c>
    </row>
    <row r="453" spans="1:11" x14ac:dyDescent="0.3">
      <c r="A453" s="20">
        <v>44501</v>
      </c>
      <c r="B453" s="1" t="s">
        <v>65</v>
      </c>
      <c r="C453" s="1" t="s">
        <v>66</v>
      </c>
      <c r="D453" s="1" t="s">
        <v>67</v>
      </c>
      <c r="E453" s="1" t="s">
        <v>22</v>
      </c>
      <c r="F453" s="5">
        <v>26866</v>
      </c>
      <c r="G453" s="5">
        <v>15000</v>
      </c>
      <c r="H453" s="5">
        <f>IF($G453&lt;$F453,$L$1*$F453,0)</f>
        <v>2686.6000000000004</v>
      </c>
      <c r="I453" s="1" t="s">
        <v>43</v>
      </c>
      <c r="J453" s="5">
        <f>Sales_Data[[#This Row],[Sales Amount]]-Sales_Data[[#This Row],[Target]]</f>
        <v>11866</v>
      </c>
      <c r="K453" t="str">
        <f t="shared" si="0"/>
        <v>445-21</v>
      </c>
    </row>
    <row r="454" spans="1:11" x14ac:dyDescent="0.3">
      <c r="A454" s="20">
        <v>44501</v>
      </c>
      <c r="B454" s="1" t="s">
        <v>20</v>
      </c>
      <c r="C454" s="1"/>
      <c r="D454" s="1"/>
      <c r="E454" s="1" t="s">
        <v>22</v>
      </c>
      <c r="F454" s="5">
        <v>1680.64</v>
      </c>
      <c r="G454" s="5">
        <v>15000</v>
      </c>
      <c r="H454" s="5">
        <f>IF($G454&lt;$F454,$L$1*$F454,0)</f>
        <v>0</v>
      </c>
      <c r="I454" s="1" t="s">
        <v>11</v>
      </c>
      <c r="J454" s="5">
        <f>Sales_Data[[#This Row],[Sales Amount]]-Sales_Data[[#This Row],[Target]]</f>
        <v>-13319.36</v>
      </c>
      <c r="K454" t="str">
        <f t="shared" si="0"/>
        <v>445-21</v>
      </c>
    </row>
    <row r="455" spans="1:11" x14ac:dyDescent="0.3">
      <c r="A455" s="20">
        <v>44501</v>
      </c>
      <c r="B455" s="1" t="s">
        <v>54</v>
      </c>
      <c r="C455" s="1"/>
      <c r="D455" s="1"/>
      <c r="E455" s="1" t="s">
        <v>22</v>
      </c>
      <c r="F455" s="5">
        <v>690</v>
      </c>
      <c r="G455" s="5">
        <v>15000</v>
      </c>
      <c r="H455" s="5">
        <f>IF($G455&lt;$F455,$L$1*$F455,0)</f>
        <v>0</v>
      </c>
      <c r="I455" s="1" t="s">
        <v>15</v>
      </c>
      <c r="J455" s="5">
        <f>Sales_Data[[#This Row],[Sales Amount]]-Sales_Data[[#This Row],[Target]]</f>
        <v>-14310</v>
      </c>
      <c r="K455" t="str">
        <f t="shared" si="0"/>
        <v>445-21</v>
      </c>
    </row>
    <row r="456" spans="1:11" x14ac:dyDescent="0.3">
      <c r="A456" s="20">
        <v>44501</v>
      </c>
      <c r="B456" s="1" t="s">
        <v>45</v>
      </c>
      <c r="C456" s="1"/>
      <c r="D456" s="1"/>
      <c r="E456" s="1" t="s">
        <v>22</v>
      </c>
      <c r="F456" s="5">
        <v>1430.29</v>
      </c>
      <c r="G456" s="5">
        <v>15000</v>
      </c>
      <c r="H456" s="5">
        <f>IF($G456&lt;$F456,$L$1*$F456,0)</f>
        <v>0</v>
      </c>
      <c r="I456" s="1" t="s">
        <v>11</v>
      </c>
      <c r="J456" s="5">
        <f>Sales_Data[[#This Row],[Sales Amount]]-Sales_Data[[#This Row],[Target]]</f>
        <v>-13569.71</v>
      </c>
      <c r="K456" t="str">
        <f t="shared" ref="K456:K488" si="1">_xlfn.TEXTJOIN("-",TRUE,LEFT($A456,3),"21")</f>
        <v>445-21</v>
      </c>
    </row>
    <row r="457" spans="1:11" x14ac:dyDescent="0.3">
      <c r="A457" s="20">
        <v>44501</v>
      </c>
      <c r="B457" s="1" t="s">
        <v>38</v>
      </c>
      <c r="C457" s="1"/>
      <c r="D457" s="1"/>
      <c r="E457" s="1" t="s">
        <v>22</v>
      </c>
      <c r="F457" s="5">
        <v>2079.7200000000003</v>
      </c>
      <c r="G457" s="5">
        <v>15000</v>
      </c>
      <c r="H457" s="5">
        <f>IF($G457&lt;$F457,$L$1*$F457,0)</f>
        <v>0</v>
      </c>
      <c r="I457" s="1" t="s">
        <v>15</v>
      </c>
      <c r="J457" s="5">
        <f>Sales_Data[[#This Row],[Sales Amount]]-Sales_Data[[#This Row],[Target]]</f>
        <v>-12920.279999999999</v>
      </c>
      <c r="K457" t="str">
        <f t="shared" si="1"/>
        <v>445-21</v>
      </c>
    </row>
    <row r="458" spans="1:11" x14ac:dyDescent="0.3">
      <c r="A458" s="20">
        <v>44501</v>
      </c>
      <c r="B458" s="1" t="s">
        <v>66</v>
      </c>
      <c r="C458" s="1"/>
      <c r="D458" s="1"/>
      <c r="E458" s="1" t="s">
        <v>22</v>
      </c>
      <c r="F458" s="5">
        <v>2686.6</v>
      </c>
      <c r="G458" s="5">
        <v>15000</v>
      </c>
      <c r="H458" s="5">
        <f>IF($G458&lt;$F458,$L$1*$F458,0)</f>
        <v>0</v>
      </c>
      <c r="I458" s="1" t="s">
        <v>43</v>
      </c>
      <c r="J458" s="5">
        <f>Sales_Data[[#This Row],[Sales Amount]]-Sales_Data[[#This Row],[Target]]</f>
        <v>-12313.4</v>
      </c>
      <c r="K458" t="str">
        <f t="shared" si="1"/>
        <v>445-21</v>
      </c>
    </row>
    <row r="459" spans="1:11" x14ac:dyDescent="0.3">
      <c r="A459" s="20">
        <v>44501</v>
      </c>
      <c r="B459" s="1" t="s">
        <v>66</v>
      </c>
      <c r="C459" s="1"/>
      <c r="D459" s="1"/>
      <c r="E459" s="1" t="s">
        <v>22</v>
      </c>
      <c r="F459" s="5">
        <v>968.3</v>
      </c>
      <c r="G459" s="5">
        <v>15000</v>
      </c>
      <c r="H459" s="5">
        <f>IF($G459&lt;$F459,$L$1*$F459,0)</f>
        <v>0</v>
      </c>
      <c r="I459" s="1" t="s">
        <v>43</v>
      </c>
      <c r="J459" s="5">
        <f>Sales_Data[[#This Row],[Sales Amount]]-Sales_Data[[#This Row],[Target]]</f>
        <v>-14031.7</v>
      </c>
      <c r="K459" t="str">
        <f t="shared" si="1"/>
        <v>445-21</v>
      </c>
    </row>
    <row r="460" spans="1:11" x14ac:dyDescent="0.3">
      <c r="A460" s="20">
        <v>44531</v>
      </c>
      <c r="B460" s="1" t="s">
        <v>12</v>
      </c>
      <c r="C460" s="1" t="s">
        <v>13</v>
      </c>
      <c r="D460" s="1" t="s">
        <v>14</v>
      </c>
      <c r="E460" s="1" t="s">
        <v>10</v>
      </c>
      <c r="F460" s="5">
        <v>3817.9999999999995</v>
      </c>
      <c r="G460" s="5">
        <v>15000</v>
      </c>
      <c r="H460" s="5">
        <f>IF($G460&lt;$F460,$L$1*$F460,0)</f>
        <v>0</v>
      </c>
      <c r="I460" s="1" t="s">
        <v>11</v>
      </c>
      <c r="J460" s="5">
        <f>Sales_Data[[#This Row],[Sales Amount]]-Sales_Data[[#This Row],[Target]]</f>
        <v>-11182</v>
      </c>
      <c r="K460" t="str">
        <f t="shared" si="1"/>
        <v>445-21</v>
      </c>
    </row>
    <row r="461" spans="1:11" x14ac:dyDescent="0.3">
      <c r="A461" s="20">
        <v>44531</v>
      </c>
      <c r="B461" s="1" t="s">
        <v>16</v>
      </c>
      <c r="C461" s="1" t="s">
        <v>17</v>
      </c>
      <c r="D461" s="1" t="s">
        <v>18</v>
      </c>
      <c r="E461" s="1" t="s">
        <v>10</v>
      </c>
      <c r="F461" s="5">
        <v>8683.1999999999989</v>
      </c>
      <c r="G461" s="5">
        <v>15000</v>
      </c>
      <c r="H461" s="5">
        <f>IF($G461&lt;$F461,$L$1*$F461,0)</f>
        <v>0</v>
      </c>
      <c r="I461" s="1" t="s">
        <v>15</v>
      </c>
      <c r="J461" s="5">
        <f>Sales_Data[[#This Row],[Sales Amount]]-Sales_Data[[#This Row],[Target]]</f>
        <v>-6316.8000000000011</v>
      </c>
      <c r="K461" t="str">
        <f t="shared" si="1"/>
        <v>445-21</v>
      </c>
    </row>
    <row r="462" spans="1:11" x14ac:dyDescent="0.3">
      <c r="A462" s="20">
        <v>44531</v>
      </c>
      <c r="B462" s="1" t="s">
        <v>7</v>
      </c>
      <c r="C462" s="1" t="s">
        <v>8</v>
      </c>
      <c r="D462" s="1" t="s">
        <v>9</v>
      </c>
      <c r="E462" s="1" t="s">
        <v>10</v>
      </c>
      <c r="F462" s="5">
        <v>11210</v>
      </c>
      <c r="G462" s="5">
        <v>15000</v>
      </c>
      <c r="H462" s="5">
        <f>IF($G462&lt;$F462,$L$1*$F462,0)</f>
        <v>0</v>
      </c>
      <c r="I462" s="1" t="s">
        <v>43</v>
      </c>
      <c r="J462" s="5">
        <f>Sales_Data[[#This Row],[Sales Amount]]-Sales_Data[[#This Row],[Target]]</f>
        <v>-3790</v>
      </c>
      <c r="K462" t="str">
        <f t="shared" si="1"/>
        <v>445-21</v>
      </c>
    </row>
    <row r="463" spans="1:11" x14ac:dyDescent="0.3">
      <c r="A463" s="20">
        <v>44531</v>
      </c>
      <c r="B463" s="1" t="s">
        <v>27</v>
      </c>
      <c r="C463" s="1" t="s">
        <v>28</v>
      </c>
      <c r="D463" s="1" t="s">
        <v>29</v>
      </c>
      <c r="E463" s="1" t="s">
        <v>10</v>
      </c>
      <c r="F463" s="5">
        <v>12765.2</v>
      </c>
      <c r="G463" s="5">
        <v>15000</v>
      </c>
      <c r="H463" s="5">
        <f>IF($G463&lt;$F463,$L$1*$F463,0)</f>
        <v>0</v>
      </c>
      <c r="I463" s="1" t="s">
        <v>43</v>
      </c>
      <c r="J463" s="5">
        <f>Sales_Data[[#This Row],[Sales Amount]]-Sales_Data[[#This Row],[Target]]</f>
        <v>-2234.7999999999993</v>
      </c>
      <c r="K463" t="str">
        <f t="shared" si="1"/>
        <v>445-21</v>
      </c>
    </row>
    <row r="464" spans="1:11" x14ac:dyDescent="0.3">
      <c r="A464" s="20">
        <v>44531</v>
      </c>
      <c r="B464" s="1" t="s">
        <v>12</v>
      </c>
      <c r="C464" s="1" t="s">
        <v>13</v>
      </c>
      <c r="D464" s="1" t="s">
        <v>14</v>
      </c>
      <c r="E464" s="1" t="s">
        <v>10</v>
      </c>
      <c r="F464" s="5">
        <v>15921.999999999998</v>
      </c>
      <c r="G464" s="5">
        <v>15000</v>
      </c>
      <c r="H464" s="5">
        <f>IF($G464&lt;$F464,$L$1*$F464,0)</f>
        <v>1592.1999999999998</v>
      </c>
      <c r="I464" s="1" t="s">
        <v>43</v>
      </c>
      <c r="J464" s="5">
        <f>Sales_Data[[#This Row],[Sales Amount]]-Sales_Data[[#This Row],[Target]]</f>
        <v>921.99999999999818</v>
      </c>
      <c r="K464" t="str">
        <f t="shared" si="1"/>
        <v>445-21</v>
      </c>
    </row>
    <row r="465" spans="1:11" x14ac:dyDescent="0.3">
      <c r="A465" s="20">
        <v>44531</v>
      </c>
      <c r="B465" s="1" t="s">
        <v>27</v>
      </c>
      <c r="C465" s="1" t="s">
        <v>28</v>
      </c>
      <c r="D465" s="1" t="s">
        <v>29</v>
      </c>
      <c r="E465" s="1" t="s">
        <v>10</v>
      </c>
      <c r="F465" s="5">
        <v>31970.799999999999</v>
      </c>
      <c r="G465" s="5">
        <v>15000</v>
      </c>
      <c r="H465" s="5">
        <f>IF($G465&lt;$F465,$L$1*$F465,0)</f>
        <v>3197.08</v>
      </c>
      <c r="I465" s="1" t="s">
        <v>11</v>
      </c>
      <c r="J465" s="5">
        <f>Sales_Data[[#This Row],[Sales Amount]]-Sales_Data[[#This Row],[Target]]</f>
        <v>16970.8</v>
      </c>
      <c r="K465" t="str">
        <f t="shared" si="1"/>
        <v>445-21</v>
      </c>
    </row>
    <row r="466" spans="1:11" x14ac:dyDescent="0.3">
      <c r="A466" s="20">
        <v>44531</v>
      </c>
      <c r="B466" s="1" t="s">
        <v>7</v>
      </c>
      <c r="C466" s="1" t="s">
        <v>8</v>
      </c>
      <c r="D466" s="1" t="s">
        <v>9</v>
      </c>
      <c r="E466" s="1" t="s">
        <v>10</v>
      </c>
      <c r="F466" s="5">
        <v>41520</v>
      </c>
      <c r="G466" s="5">
        <v>15000</v>
      </c>
      <c r="H466" s="5">
        <f>IF($G466&lt;$F466,$L$1*$F466,0)</f>
        <v>4152</v>
      </c>
      <c r="I466" s="1" t="s">
        <v>11</v>
      </c>
      <c r="J466" s="5">
        <f>Sales_Data[[#This Row],[Sales Amount]]-Sales_Data[[#This Row],[Target]]</f>
        <v>26520</v>
      </c>
      <c r="K466" t="str">
        <f t="shared" si="1"/>
        <v>445-21</v>
      </c>
    </row>
    <row r="467" spans="1:11" x14ac:dyDescent="0.3">
      <c r="A467" s="20">
        <v>44531</v>
      </c>
      <c r="B467" s="1" t="s">
        <v>7</v>
      </c>
      <c r="C467" s="1" t="s">
        <v>8</v>
      </c>
      <c r="D467" s="1" t="s">
        <v>9</v>
      </c>
      <c r="E467" s="1" t="s">
        <v>10</v>
      </c>
      <c r="F467" s="5">
        <v>45800.999999999993</v>
      </c>
      <c r="G467" s="5">
        <v>15000</v>
      </c>
      <c r="H467" s="5">
        <f>IF($G467&lt;$F467,$L$1*$F467,0)</f>
        <v>4580.0999999999995</v>
      </c>
      <c r="I467" s="1" t="s">
        <v>15</v>
      </c>
      <c r="J467" s="5">
        <f>Sales_Data[[#This Row],[Sales Amount]]-Sales_Data[[#This Row],[Target]]</f>
        <v>30800.999999999993</v>
      </c>
      <c r="K467" t="str">
        <f t="shared" si="1"/>
        <v>445-21</v>
      </c>
    </row>
    <row r="468" spans="1:11" x14ac:dyDescent="0.3">
      <c r="A468" s="20">
        <v>44531</v>
      </c>
      <c r="B468" s="1" t="s">
        <v>59</v>
      </c>
      <c r="C468" s="1" t="s">
        <v>60</v>
      </c>
      <c r="D468" s="1" t="s">
        <v>61</v>
      </c>
      <c r="E468" s="1" t="s">
        <v>33</v>
      </c>
      <c r="F468" s="5">
        <v>7721.5999999999995</v>
      </c>
      <c r="G468" s="5">
        <v>15000</v>
      </c>
      <c r="H468" s="5">
        <f>IF($G468&lt;$F468,$L$1*$F468,0)</f>
        <v>0</v>
      </c>
      <c r="I468" s="1" t="s">
        <v>11</v>
      </c>
      <c r="J468" s="5">
        <f>Sales_Data[[#This Row],[Sales Amount]]-Sales_Data[[#This Row],[Target]]</f>
        <v>-7278.4000000000005</v>
      </c>
      <c r="K468" t="str">
        <f t="shared" si="1"/>
        <v>445-21</v>
      </c>
    </row>
    <row r="469" spans="1:11" x14ac:dyDescent="0.3">
      <c r="A469" s="20">
        <v>44531</v>
      </c>
      <c r="B469" s="1" t="s">
        <v>40</v>
      </c>
      <c r="C469" s="1" t="s">
        <v>41</v>
      </c>
      <c r="D469" s="1" t="s">
        <v>42</v>
      </c>
      <c r="E469" s="1" t="s">
        <v>33</v>
      </c>
      <c r="F469" s="5">
        <v>8925.7000000000007</v>
      </c>
      <c r="G469" s="5">
        <v>15000</v>
      </c>
      <c r="H469" s="5">
        <f>IF($G469&lt;$F469,$L$1*$F469,0)</f>
        <v>0</v>
      </c>
      <c r="I469" s="1" t="s">
        <v>11</v>
      </c>
      <c r="J469" s="5">
        <f>Sales_Data[[#This Row],[Sales Amount]]-Sales_Data[[#This Row],[Target]]</f>
        <v>-6074.2999999999993</v>
      </c>
      <c r="K469" t="str">
        <f t="shared" si="1"/>
        <v>445-21</v>
      </c>
    </row>
    <row r="470" spans="1:11" x14ac:dyDescent="0.3">
      <c r="A470" s="20">
        <v>44531</v>
      </c>
      <c r="B470" s="1" t="s">
        <v>40</v>
      </c>
      <c r="C470" s="1" t="s">
        <v>41</v>
      </c>
      <c r="D470" s="1" t="s">
        <v>42</v>
      </c>
      <c r="E470" s="1" t="s">
        <v>33</v>
      </c>
      <c r="F470" s="5">
        <v>15802.6</v>
      </c>
      <c r="G470" s="5">
        <v>15000</v>
      </c>
      <c r="H470" s="5">
        <f>IF($G470&lt;$F470,$L$1*$F470,0)</f>
        <v>1580.2600000000002</v>
      </c>
      <c r="I470" s="1" t="s">
        <v>43</v>
      </c>
      <c r="J470" s="5">
        <f>Sales_Data[[#This Row],[Sales Amount]]-Sales_Data[[#This Row],[Target]]</f>
        <v>802.60000000000036</v>
      </c>
      <c r="K470" t="str">
        <f t="shared" si="1"/>
        <v>445-21</v>
      </c>
    </row>
    <row r="471" spans="1:11" x14ac:dyDescent="0.3">
      <c r="A471" s="20">
        <v>44531</v>
      </c>
      <c r="B471" s="1" t="s">
        <v>71</v>
      </c>
      <c r="C471" s="1" t="s">
        <v>72</v>
      </c>
      <c r="D471" s="1" t="s">
        <v>73</v>
      </c>
      <c r="E471" s="1" t="s">
        <v>33</v>
      </c>
      <c r="F471" s="5">
        <v>21103.3</v>
      </c>
      <c r="G471" s="5">
        <v>15000</v>
      </c>
      <c r="H471" s="5">
        <f>IF($G471&lt;$F471,$L$1*$F471,0)</f>
        <v>2110.33</v>
      </c>
      <c r="I471" s="1" t="s">
        <v>43</v>
      </c>
      <c r="J471" s="5">
        <f>Sales_Data[[#This Row],[Sales Amount]]-Sales_Data[[#This Row],[Target]]</f>
        <v>6103.2999999999993</v>
      </c>
      <c r="K471" t="str">
        <f t="shared" si="1"/>
        <v>445-21</v>
      </c>
    </row>
    <row r="472" spans="1:11" x14ac:dyDescent="0.3">
      <c r="A472" s="20">
        <v>44531</v>
      </c>
      <c r="B472" s="1" t="s">
        <v>71</v>
      </c>
      <c r="C472" s="1" t="s">
        <v>72</v>
      </c>
      <c r="D472" s="1" t="s">
        <v>73</v>
      </c>
      <c r="E472" s="1" t="s">
        <v>33</v>
      </c>
      <c r="F472" s="5">
        <v>22351.100000000002</v>
      </c>
      <c r="G472" s="5">
        <v>15000</v>
      </c>
      <c r="H472" s="5">
        <f>IF($G472&lt;$F472,$L$1*$F472,0)</f>
        <v>2235.11</v>
      </c>
      <c r="I472" s="1" t="s">
        <v>43</v>
      </c>
      <c r="J472" s="5">
        <f>Sales_Data[[#This Row],[Sales Amount]]-Sales_Data[[#This Row],[Target]]</f>
        <v>7351.1000000000022</v>
      </c>
      <c r="K472" t="str">
        <f t="shared" si="1"/>
        <v>445-21</v>
      </c>
    </row>
    <row r="473" spans="1:11" x14ac:dyDescent="0.3">
      <c r="A473" s="20">
        <v>44531</v>
      </c>
      <c r="B473" s="1" t="s">
        <v>40</v>
      </c>
      <c r="C473" s="1" t="s">
        <v>41</v>
      </c>
      <c r="D473" s="1" t="s">
        <v>42</v>
      </c>
      <c r="E473" s="1" t="s">
        <v>33</v>
      </c>
      <c r="F473" s="5">
        <v>43974</v>
      </c>
      <c r="G473" s="5">
        <v>15000</v>
      </c>
      <c r="H473" s="5">
        <f>IF($G473&lt;$F473,$L$1*$F473,0)</f>
        <v>4397.4000000000005</v>
      </c>
      <c r="I473" s="1" t="s">
        <v>11</v>
      </c>
      <c r="J473" s="5">
        <f>Sales_Data[[#This Row],[Sales Amount]]-Sales_Data[[#This Row],[Target]]</f>
        <v>28974</v>
      </c>
      <c r="K473" t="str">
        <f t="shared" si="1"/>
        <v>445-21</v>
      </c>
    </row>
    <row r="474" spans="1:11" x14ac:dyDescent="0.3">
      <c r="A474" s="20">
        <v>44531</v>
      </c>
      <c r="B474" s="1" t="s">
        <v>34</v>
      </c>
      <c r="C474" s="1" t="s">
        <v>35</v>
      </c>
      <c r="D474" s="1" t="s">
        <v>36</v>
      </c>
      <c r="E474" s="1" t="s">
        <v>26</v>
      </c>
      <c r="F474" s="5">
        <v>8082.7999999999993</v>
      </c>
      <c r="G474" s="5">
        <v>15000</v>
      </c>
      <c r="H474" s="5">
        <f>IF($G474&lt;$F474,$L$1*$F474,0)</f>
        <v>0</v>
      </c>
      <c r="I474" s="1" t="s">
        <v>11</v>
      </c>
      <c r="J474" s="5">
        <f>Sales_Data[[#This Row],[Sales Amount]]-Sales_Data[[#This Row],[Target]]</f>
        <v>-6917.2000000000007</v>
      </c>
      <c r="K474" t="str">
        <f t="shared" si="1"/>
        <v>445-21</v>
      </c>
    </row>
    <row r="475" spans="1:11" x14ac:dyDescent="0.3">
      <c r="A475" s="20">
        <v>44531</v>
      </c>
      <c r="B475" s="1" t="s">
        <v>50</v>
      </c>
      <c r="C475" s="1" t="s">
        <v>51</v>
      </c>
      <c r="D475" s="1" t="s">
        <v>52</v>
      </c>
      <c r="E475" s="1" t="s">
        <v>26</v>
      </c>
      <c r="F475" s="5">
        <v>9826.4</v>
      </c>
      <c r="G475" s="5">
        <v>15000</v>
      </c>
      <c r="H475" s="5">
        <f>IF($G475&lt;$F475,$L$1*$F475,0)</f>
        <v>0</v>
      </c>
      <c r="I475" s="1" t="s">
        <v>43</v>
      </c>
      <c r="J475" s="5">
        <f>Sales_Data[[#This Row],[Sales Amount]]-Sales_Data[[#This Row],[Target]]</f>
        <v>-5173.6000000000004</v>
      </c>
      <c r="K475" t="str">
        <f t="shared" si="1"/>
        <v>445-21</v>
      </c>
    </row>
    <row r="476" spans="1:11" x14ac:dyDescent="0.3">
      <c r="A476" s="20">
        <v>44531</v>
      </c>
      <c r="B476" s="1" t="s">
        <v>56</v>
      </c>
      <c r="C476" s="1" t="s">
        <v>57</v>
      </c>
      <c r="D476" s="1" t="s">
        <v>58</v>
      </c>
      <c r="E476" s="1" t="s">
        <v>26</v>
      </c>
      <c r="F476" s="5">
        <v>12328</v>
      </c>
      <c r="G476" s="5">
        <v>15000</v>
      </c>
      <c r="H476" s="5">
        <f>IF($G476&lt;$F476,$L$1*$F476,0)</f>
        <v>0</v>
      </c>
      <c r="I476" s="1" t="s">
        <v>15</v>
      </c>
      <c r="J476" s="5">
        <f>Sales_Data[[#This Row],[Sales Amount]]-Sales_Data[[#This Row],[Target]]</f>
        <v>-2672</v>
      </c>
      <c r="K476" t="str">
        <f t="shared" si="1"/>
        <v>445-21</v>
      </c>
    </row>
    <row r="477" spans="1:11" x14ac:dyDescent="0.3">
      <c r="A477" s="20">
        <v>44531</v>
      </c>
      <c r="B477" s="1" t="s">
        <v>34</v>
      </c>
      <c r="C477" s="1" t="s">
        <v>35</v>
      </c>
      <c r="D477" s="1" t="s">
        <v>36</v>
      </c>
      <c r="E477" s="1" t="s">
        <v>26</v>
      </c>
      <c r="F477" s="5">
        <v>24544</v>
      </c>
      <c r="G477" s="5">
        <v>15000</v>
      </c>
      <c r="H477" s="5">
        <f>IF($G477&lt;$F477,$L$1*$F477,0)</f>
        <v>2454.4</v>
      </c>
      <c r="I477" s="1" t="s">
        <v>15</v>
      </c>
      <c r="J477" s="5">
        <f>Sales_Data[[#This Row],[Sales Amount]]-Sales_Data[[#This Row],[Target]]</f>
        <v>9544</v>
      </c>
      <c r="K477" t="str">
        <f t="shared" si="1"/>
        <v>445-21</v>
      </c>
    </row>
    <row r="478" spans="1:11" x14ac:dyDescent="0.3">
      <c r="A478" s="20">
        <v>44531</v>
      </c>
      <c r="B478" s="1" t="s">
        <v>23</v>
      </c>
      <c r="C478" s="1" t="s">
        <v>24</v>
      </c>
      <c r="D478" s="1" t="s">
        <v>25</v>
      </c>
      <c r="E478" s="1" t="s">
        <v>26</v>
      </c>
      <c r="F478" s="5">
        <v>27350.400000000001</v>
      </c>
      <c r="G478" s="5">
        <v>15000</v>
      </c>
      <c r="H478" s="5">
        <f>IF($G478&lt;$F478,$L$1*$F478,0)</f>
        <v>2735.0400000000004</v>
      </c>
      <c r="I478" s="1" t="s">
        <v>43</v>
      </c>
      <c r="J478" s="5">
        <f>Sales_Data[[#This Row],[Sales Amount]]-Sales_Data[[#This Row],[Target]]</f>
        <v>12350.400000000001</v>
      </c>
      <c r="K478" t="str">
        <f t="shared" si="1"/>
        <v>445-21</v>
      </c>
    </row>
    <row r="479" spans="1:11" x14ac:dyDescent="0.3">
      <c r="A479" s="20">
        <v>44531</v>
      </c>
      <c r="B479" s="1" t="s">
        <v>47</v>
      </c>
      <c r="C479" s="1" t="s">
        <v>48</v>
      </c>
      <c r="D479" s="1" t="s">
        <v>49</v>
      </c>
      <c r="E479" s="1" t="s">
        <v>26</v>
      </c>
      <c r="F479" s="5">
        <v>28845</v>
      </c>
      <c r="G479" s="5">
        <v>15000</v>
      </c>
      <c r="H479" s="5">
        <f>IF($G479&lt;$F479,$L$1*$F479,0)</f>
        <v>2884.5</v>
      </c>
      <c r="I479" s="1" t="s">
        <v>15</v>
      </c>
      <c r="J479" s="5">
        <f>Sales_Data[[#This Row],[Sales Amount]]-Sales_Data[[#This Row],[Target]]</f>
        <v>13845</v>
      </c>
      <c r="K479" t="str">
        <f t="shared" si="1"/>
        <v>445-21</v>
      </c>
    </row>
    <row r="480" spans="1:11" x14ac:dyDescent="0.3">
      <c r="A480" s="20">
        <v>44531</v>
      </c>
      <c r="B480" s="1" t="s">
        <v>23</v>
      </c>
      <c r="C480" s="1" t="s">
        <v>24</v>
      </c>
      <c r="D480" s="1" t="s">
        <v>25</v>
      </c>
      <c r="E480" s="1" t="s">
        <v>26</v>
      </c>
      <c r="F480" s="5">
        <v>43593.599999999999</v>
      </c>
      <c r="G480" s="5">
        <v>15000</v>
      </c>
      <c r="H480" s="5">
        <f>IF($G480&lt;$F480,$L$1*$F480,0)</f>
        <v>4359.3599999999997</v>
      </c>
      <c r="I480" s="1" t="s">
        <v>15</v>
      </c>
      <c r="J480" s="5">
        <f>Sales_Data[[#This Row],[Sales Amount]]-Sales_Data[[#This Row],[Target]]</f>
        <v>28593.599999999999</v>
      </c>
      <c r="K480" t="str">
        <f t="shared" si="1"/>
        <v>445-21</v>
      </c>
    </row>
    <row r="481" spans="1:11" x14ac:dyDescent="0.3">
      <c r="A481" s="20">
        <v>44531</v>
      </c>
      <c r="B481" s="1" t="s">
        <v>65</v>
      </c>
      <c r="C481" s="1" t="s">
        <v>66</v>
      </c>
      <c r="D481" s="1" t="s">
        <v>67</v>
      </c>
      <c r="E481" s="1" t="s">
        <v>22</v>
      </c>
      <c r="F481" s="5">
        <v>7009.2000000000007</v>
      </c>
      <c r="G481" s="5">
        <v>15000</v>
      </c>
      <c r="H481" s="5">
        <f>IF($G481&lt;$F481,$L$1*$F481,0)</f>
        <v>0</v>
      </c>
      <c r="I481" s="1" t="s">
        <v>15</v>
      </c>
      <c r="J481" s="5">
        <f>Sales_Data[[#This Row],[Sales Amount]]-Sales_Data[[#This Row],[Target]]</f>
        <v>-7990.7999999999993</v>
      </c>
      <c r="K481" t="str">
        <f t="shared" si="1"/>
        <v>445-21</v>
      </c>
    </row>
    <row r="482" spans="1:11" x14ac:dyDescent="0.3">
      <c r="A482" s="20">
        <v>44531</v>
      </c>
      <c r="B482" s="1" t="s">
        <v>53</v>
      </c>
      <c r="C482" s="1" t="s">
        <v>54</v>
      </c>
      <c r="D482" s="1" t="s">
        <v>55</v>
      </c>
      <c r="E482" s="1" t="s">
        <v>22</v>
      </c>
      <c r="F482" s="5">
        <v>7088.9</v>
      </c>
      <c r="G482" s="5">
        <v>15000</v>
      </c>
      <c r="H482" s="5">
        <f>IF($G482&lt;$F482,$L$1*$F482,0)</f>
        <v>0</v>
      </c>
      <c r="I482" s="1" t="s">
        <v>11</v>
      </c>
      <c r="J482" s="5">
        <f>Sales_Data[[#This Row],[Sales Amount]]-Sales_Data[[#This Row],[Target]]</f>
        <v>-7911.1</v>
      </c>
      <c r="K482" t="str">
        <f t="shared" si="1"/>
        <v>445-21</v>
      </c>
    </row>
    <row r="483" spans="1:11" x14ac:dyDescent="0.3">
      <c r="A483" s="20">
        <v>44531</v>
      </c>
      <c r="B483" s="1" t="s">
        <v>65</v>
      </c>
      <c r="C483" s="1" t="s">
        <v>66</v>
      </c>
      <c r="D483" s="1" t="s">
        <v>67</v>
      </c>
      <c r="E483" s="1" t="s">
        <v>22</v>
      </c>
      <c r="F483" s="5">
        <v>8095.5</v>
      </c>
      <c r="G483" s="5">
        <v>15000</v>
      </c>
      <c r="H483" s="5">
        <f>IF($G483&lt;$F483,$L$1*$F483,0)</f>
        <v>0</v>
      </c>
      <c r="I483" s="1" t="s">
        <v>11</v>
      </c>
      <c r="J483" s="5">
        <f>Sales_Data[[#This Row],[Sales Amount]]-Sales_Data[[#This Row],[Target]]</f>
        <v>-6904.5</v>
      </c>
      <c r="K483" t="str">
        <f t="shared" si="1"/>
        <v>445-21</v>
      </c>
    </row>
    <row r="484" spans="1:11" x14ac:dyDescent="0.3">
      <c r="A484" s="20">
        <v>44531</v>
      </c>
      <c r="B484" s="1" t="s">
        <v>19</v>
      </c>
      <c r="C484" s="1" t="s">
        <v>20</v>
      </c>
      <c r="D484" s="1" t="s">
        <v>21</v>
      </c>
      <c r="E484" s="1" t="s">
        <v>22</v>
      </c>
      <c r="F484" s="5">
        <v>8914.5</v>
      </c>
      <c r="G484" s="5">
        <v>15000</v>
      </c>
      <c r="H484" s="5">
        <f>IF($G484&lt;$F484,$L$1*$F484,0)</f>
        <v>0</v>
      </c>
      <c r="I484" s="1" t="s">
        <v>11</v>
      </c>
      <c r="J484" s="5">
        <f>Sales_Data[[#This Row],[Sales Amount]]-Sales_Data[[#This Row],[Target]]</f>
        <v>-6085.5</v>
      </c>
      <c r="K484" t="str">
        <f t="shared" si="1"/>
        <v>445-21</v>
      </c>
    </row>
    <row r="485" spans="1:11" x14ac:dyDescent="0.3">
      <c r="A485" s="20">
        <v>44531</v>
      </c>
      <c r="B485" s="1" t="s">
        <v>66</v>
      </c>
      <c r="C485" s="1"/>
      <c r="D485" s="1"/>
      <c r="E485" s="1" t="s">
        <v>22</v>
      </c>
      <c r="F485" s="5">
        <v>700.92000000000007</v>
      </c>
      <c r="G485" s="5">
        <v>15000</v>
      </c>
      <c r="H485" s="5">
        <f>IF($G485&lt;$F485,$L$1*$F485,0)</f>
        <v>0</v>
      </c>
      <c r="I485" s="1" t="s">
        <v>15</v>
      </c>
      <c r="J485" s="5">
        <f>Sales_Data[[#This Row],[Sales Amount]]-Sales_Data[[#This Row],[Target]]</f>
        <v>-14299.08</v>
      </c>
      <c r="K485" t="str">
        <f t="shared" si="1"/>
        <v>445-21</v>
      </c>
    </row>
    <row r="486" spans="1:11" x14ac:dyDescent="0.3">
      <c r="A486" s="20">
        <v>44531</v>
      </c>
      <c r="B486" s="1" t="s">
        <v>20</v>
      </c>
      <c r="C486" s="1"/>
      <c r="D486" s="1"/>
      <c r="E486" s="1" t="s">
        <v>22</v>
      </c>
      <c r="F486" s="5">
        <v>891.44999999999993</v>
      </c>
      <c r="G486" s="5">
        <v>15000</v>
      </c>
      <c r="H486" s="5">
        <f>IF($G486&lt;$F486,$L$1*$F486,0)</f>
        <v>0</v>
      </c>
      <c r="I486" s="1" t="s">
        <v>11</v>
      </c>
      <c r="J486" s="5">
        <f>Sales_Data[[#This Row],[Sales Amount]]-Sales_Data[[#This Row],[Target]]</f>
        <v>-14108.55</v>
      </c>
      <c r="K486" t="str">
        <f t="shared" si="1"/>
        <v>445-21</v>
      </c>
    </row>
    <row r="487" spans="1:11" x14ac:dyDescent="0.3">
      <c r="A487" s="20">
        <v>44531</v>
      </c>
      <c r="B487" s="1" t="s">
        <v>54</v>
      </c>
      <c r="C487" s="1"/>
      <c r="D487" s="1"/>
      <c r="E487" s="1" t="s">
        <v>22</v>
      </c>
      <c r="F487" s="5">
        <v>708.89</v>
      </c>
      <c r="G487" s="5">
        <v>15000</v>
      </c>
      <c r="H487" s="5">
        <f>IF($G487&lt;$F487,$L$1*$F487,0)</f>
        <v>0</v>
      </c>
      <c r="I487" s="1" t="s">
        <v>11</v>
      </c>
      <c r="J487" s="5">
        <f>Sales_Data[[#This Row],[Sales Amount]]-Sales_Data[[#This Row],[Target]]</f>
        <v>-14291.11</v>
      </c>
      <c r="K487" t="str">
        <f t="shared" si="1"/>
        <v>445-21</v>
      </c>
    </row>
    <row r="488" spans="1:11" x14ac:dyDescent="0.3">
      <c r="A488" s="20">
        <v>44531</v>
      </c>
      <c r="B488" s="1" t="s">
        <v>66</v>
      </c>
      <c r="C488" s="1"/>
      <c r="D488" s="1"/>
      <c r="E488" s="1" t="s">
        <v>22</v>
      </c>
      <c r="F488" s="5">
        <v>809.55</v>
      </c>
      <c r="G488" s="5">
        <v>15000</v>
      </c>
      <c r="H488" s="5">
        <f>IF($G488&lt;$F488,$L$1*$F488,0)</f>
        <v>0</v>
      </c>
      <c r="I488" s="1" t="s">
        <v>11</v>
      </c>
      <c r="J488" s="5">
        <f>Sales_Data[[#This Row],[Sales Amount]]-Sales_Data[[#This Row],[Target]]</f>
        <v>-14190.45</v>
      </c>
      <c r="K488" t="str">
        <f t="shared" si="1"/>
        <v>445-21</v>
      </c>
    </row>
    <row r="489" spans="1:11" x14ac:dyDescent="0.3">
      <c r="A489" s="1" t="s">
        <v>93</v>
      </c>
      <c r="B489" s="1"/>
      <c r="C489" s="1"/>
      <c r="D489" s="1"/>
      <c r="E489" s="1"/>
      <c r="F489" s="5">
        <f>SUBTOTAL(109,Sales_Data[Sales Amount])</f>
        <v>7458789.7899999963</v>
      </c>
      <c r="G489" s="5"/>
      <c r="H489" s="5">
        <f>SUBTOTAL(109,Sales_Data[Commission])</f>
        <v>572080.0399999998</v>
      </c>
      <c r="I489" s="1"/>
      <c r="J489" s="1"/>
    </row>
  </sheetData>
  <conditionalFormatting sqref="J1:J1048576">
    <cfRule type="cellIs" dxfId="0" priority="1" operator="lessThan">
      <formula>0</formula>
    </cfRule>
  </conditionalFormatting>
  <hyperlinks>
    <hyperlink ref="L6" location="'Cover sheet'!A1" display="Back To Cover Page" xr:uid="{5A5AC001-D620-45A7-AC0A-4C79D7FAC0B7}"/>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0AE1F-77C9-4BA5-8324-A0CD89E05D91}">
  <sheetPr>
    <tabColor theme="5" tint="-0.499984740745262"/>
  </sheetPr>
  <dimension ref="A1:C10"/>
  <sheetViews>
    <sheetView workbookViewId="0">
      <selection activeCell="B10" sqref="B10"/>
    </sheetView>
  </sheetViews>
  <sheetFormatPr defaultRowHeight="14.4" x14ac:dyDescent="0.3"/>
  <cols>
    <col min="1" max="1" width="6.88671875" bestFit="1" customWidth="1"/>
    <col min="2" max="2" width="25.88671875" bestFit="1" customWidth="1"/>
    <col min="3" max="3" width="14" bestFit="1" customWidth="1"/>
  </cols>
  <sheetData>
    <row r="1" spans="1:3" ht="18" x14ac:dyDescent="0.3">
      <c r="A1" s="17" t="s">
        <v>96</v>
      </c>
      <c r="B1" s="17" t="s">
        <v>97</v>
      </c>
      <c r="C1" s="17" t="s">
        <v>87</v>
      </c>
    </row>
    <row r="2" spans="1:3" x14ac:dyDescent="0.3">
      <c r="A2" s="1" t="s">
        <v>33</v>
      </c>
      <c r="B2" s="5">
        <v>1945833.2000000004</v>
      </c>
      <c r="C2" s="5">
        <v>157168.13</v>
      </c>
    </row>
    <row r="3" spans="1:3" x14ac:dyDescent="0.3">
      <c r="A3" s="1" t="s">
        <v>10</v>
      </c>
      <c r="B3" s="5">
        <v>1805833.5999999996</v>
      </c>
      <c r="C3" s="5">
        <v>147698.53000000003</v>
      </c>
    </row>
    <row r="4" spans="1:3" x14ac:dyDescent="0.3">
      <c r="A4" s="1" t="s">
        <v>26</v>
      </c>
      <c r="B4" s="5">
        <v>1812496.3000000007</v>
      </c>
      <c r="C4" s="5">
        <v>138552.42000000001</v>
      </c>
    </row>
    <row r="5" spans="1:3" x14ac:dyDescent="0.3">
      <c r="A5" s="1" t="s">
        <v>22</v>
      </c>
      <c r="B5" s="5">
        <v>1894626.6899999997</v>
      </c>
      <c r="C5" s="5">
        <v>128660.95999999998</v>
      </c>
    </row>
    <row r="10" spans="1:3" ht="21" x14ac:dyDescent="0.4">
      <c r="B10" s="26" t="s">
        <v>152</v>
      </c>
    </row>
  </sheetData>
  <hyperlinks>
    <hyperlink ref="B10" location="'Cover sheet'!A1" display="Back To Cover Page" xr:uid="{E8C3554B-E9BA-487A-AFA7-7A850456CC61}"/>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016AE-F3B9-4113-A8AB-37E444493E56}">
  <sheetPr>
    <tabColor rgb="FF002060"/>
  </sheetPr>
  <dimension ref="A1:O16"/>
  <sheetViews>
    <sheetView workbookViewId="0">
      <selection activeCell="O5" sqref="O5"/>
    </sheetView>
  </sheetViews>
  <sheetFormatPr defaultRowHeight="14.4" x14ac:dyDescent="0.3"/>
  <cols>
    <col min="1" max="1" width="12.5546875" bestFit="1" customWidth="1"/>
    <col min="2" max="2" width="13.88671875" bestFit="1" customWidth="1"/>
    <col min="3" max="3" width="15" bestFit="1" customWidth="1"/>
    <col min="15" max="15" width="25.88671875" bestFit="1" customWidth="1"/>
  </cols>
  <sheetData>
    <row r="1" spans="1:15" x14ac:dyDescent="0.3">
      <c r="A1" s="18" t="s">
        <v>6</v>
      </c>
      <c r="B1" t="s">
        <v>100</v>
      </c>
    </row>
    <row r="3" spans="1:15" x14ac:dyDescent="0.3">
      <c r="A3" s="18" t="s">
        <v>98</v>
      </c>
      <c r="B3" t="s">
        <v>102</v>
      </c>
      <c r="C3" t="s">
        <v>101</v>
      </c>
    </row>
    <row r="4" spans="1:15" x14ac:dyDescent="0.3">
      <c r="A4" s="21">
        <v>44197</v>
      </c>
      <c r="B4" s="6">
        <v>611225.20999999985</v>
      </c>
      <c r="C4" s="22">
        <v>8.1946968235982437E-2</v>
      </c>
    </row>
    <row r="5" spans="1:15" ht="21" x14ac:dyDescent="0.4">
      <c r="A5" s="21">
        <v>44228</v>
      </c>
      <c r="B5" s="6">
        <v>529957.64</v>
      </c>
      <c r="C5" s="22">
        <v>7.1051424550201761E-2</v>
      </c>
      <c r="O5" s="26" t="s">
        <v>152</v>
      </c>
    </row>
    <row r="6" spans="1:15" x14ac:dyDescent="0.3">
      <c r="A6" s="21">
        <v>44256</v>
      </c>
      <c r="B6" s="6">
        <v>879765.08000000019</v>
      </c>
      <c r="C6" s="22">
        <v>0.1179501105098178</v>
      </c>
    </row>
    <row r="7" spans="1:15" x14ac:dyDescent="0.3">
      <c r="A7" s="21">
        <v>44287</v>
      </c>
      <c r="B7" s="6">
        <v>640768.42000000004</v>
      </c>
      <c r="C7" s="22">
        <v>8.5907826610032448E-2</v>
      </c>
    </row>
    <row r="8" spans="1:15" x14ac:dyDescent="0.3">
      <c r="A8" s="21">
        <v>44317</v>
      </c>
      <c r="B8" s="6">
        <v>535038.78</v>
      </c>
      <c r="C8" s="22">
        <v>7.1732653026007898E-2</v>
      </c>
    </row>
    <row r="9" spans="1:15" x14ac:dyDescent="0.3">
      <c r="A9" s="21">
        <v>44348</v>
      </c>
      <c r="B9" s="6">
        <v>438241.39999999991</v>
      </c>
      <c r="C9" s="22">
        <v>5.8755027603479372E-2</v>
      </c>
    </row>
    <row r="10" spans="1:15" x14ac:dyDescent="0.3">
      <c r="A10" s="21">
        <v>44378</v>
      </c>
      <c r="B10" s="6">
        <v>608808.31999999995</v>
      </c>
      <c r="C10" s="22">
        <v>8.1622935776555813E-2</v>
      </c>
    </row>
    <row r="11" spans="1:15" x14ac:dyDescent="0.3">
      <c r="A11" s="21">
        <v>44409</v>
      </c>
      <c r="B11" s="6">
        <v>675158.29000000015</v>
      </c>
      <c r="C11" s="22">
        <v>9.0518476724626998E-2</v>
      </c>
    </row>
    <row r="12" spans="1:15" x14ac:dyDescent="0.3">
      <c r="A12" s="21">
        <v>44440</v>
      </c>
      <c r="B12" s="6">
        <v>639728.03000000014</v>
      </c>
      <c r="C12" s="22">
        <v>8.5768341515360016E-2</v>
      </c>
    </row>
    <row r="13" spans="1:15" x14ac:dyDescent="0.3">
      <c r="A13" s="21">
        <v>44470</v>
      </c>
      <c r="B13" s="6">
        <v>709275.65999999968</v>
      </c>
      <c r="C13" s="22">
        <v>9.509259276229047E-2</v>
      </c>
    </row>
    <row r="14" spans="1:15" x14ac:dyDescent="0.3">
      <c r="A14" s="21">
        <v>44501</v>
      </c>
      <c r="B14" s="6">
        <v>710465.35</v>
      </c>
      <c r="C14" s="22">
        <v>9.5252094509020918E-2</v>
      </c>
    </row>
    <row r="15" spans="1:15" x14ac:dyDescent="0.3">
      <c r="A15" s="21">
        <v>44531</v>
      </c>
      <c r="B15" s="6">
        <v>480357.61000000004</v>
      </c>
      <c r="C15" s="22">
        <v>6.4401548176624551E-2</v>
      </c>
    </row>
    <row r="16" spans="1:15" x14ac:dyDescent="0.3">
      <c r="A16" s="19" t="s">
        <v>99</v>
      </c>
      <c r="B16" s="6">
        <v>7458789.7899999963</v>
      </c>
      <c r="C16" s="22">
        <v>1</v>
      </c>
    </row>
  </sheetData>
  <hyperlinks>
    <hyperlink ref="O5" location="'Cover sheet'!A1" display="Back To Cover Page" xr:uid="{942B2C7C-C9E2-4036-BA51-4F2BABD7D14C}"/>
  </hyperlinks>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1CD5F422E388419BB522F4435A2991" ma:contentTypeVersion="12" ma:contentTypeDescription="Create a new document." ma:contentTypeScope="" ma:versionID="e5c10cafc2c37c7f469fd87ac61c85e7">
  <xsd:schema xmlns:xsd="http://www.w3.org/2001/XMLSchema" xmlns:xs="http://www.w3.org/2001/XMLSchema" xmlns:p="http://schemas.microsoft.com/office/2006/metadata/properties" xmlns:ns2="e126d1a7-de2c-4ae3-80af-dc9ec7d9558b" xmlns:ns3="16c367a0-1ebe-4645-bffe-e50f3117a967" targetNamespace="http://schemas.microsoft.com/office/2006/metadata/properties" ma:root="true" ma:fieldsID="64cf9e92a51322bbdec604bdb87428eb" ns2:_="" ns3:_="">
    <xsd:import namespace="e126d1a7-de2c-4ae3-80af-dc9ec7d9558b"/>
    <xsd:import namespace="16c367a0-1ebe-4645-bffe-e50f3117a96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26d1a7-de2c-4ae3-80af-dc9ec7d955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6c367a0-1ebe-4645-bffe-e50f3117a96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U D A A B Q S w M E F A A C A A g A J E G J V C C P L / + l A A A A 9 g A A A B I A H A B D b 2 5 m a W c v U G F j a 2 F n Z S 5 4 b W w g o h g A K K A U A A A A A A A A A A A A A A A A A A A A A A A A A A A A h Y + x D o I w F E V / h X S n L c X B k E d J d H C R x M T E u D Z Y o R E e h h b L v z n 4 S f 6 C G E X d H O + 5 Z 7 j 3 f r 1 B N j R 1 c N G d N S 2 m J K K c B B q L 9 m C w T E n v j u G c Z B I 2 q j i p U g e j j D Y Z 7 C E l l X P n h D H v P f U x b b u S C c 4 j t s / X 2 6 L S j S I f 2 f y X Q 4 P W K S w 0 k b B 7 j Z G C R j y m M y E o B z Z B y A 1 + B T H u f b Y / E J Z 9 7 f p O S 4 3 h a g F s i s D e H + Q D U E s D B B Q A A g A I A C R B i 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Q Y l U K I p H u A 4 A A A A R A A A A E w A c A E Z v c m 1 1 b G F z L 1 N l Y 3 R p b 2 4 x L m 0 g o h g A K K A U A A A A A A A A A A A A A A A A A A A A A A A A A A A A K 0 5 N L s n M z 1 M I h t C G 1 g B Q S w E C L Q A U A A I A C A A k Q Y l U I I 8 v / 6 U A A A D 2 A A A A E g A A A A A A A A A A A A A A A A A A A A A A Q 2 9 u Z m l n L 1 B h Y 2 t h Z 2 U u e G 1 s U E s B A i 0 A F A A C A A g A J E G J V A / K 6 a u k A A A A 6 Q A A A B M A A A A A A A A A A A A A A A A A 8 Q A A A F t D b 2 5 0 Z W 5 0 X 1 R 5 c G V z X S 5 4 b W x Q S w E C L Q A U A A I A C A A k Q Y l 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t R E P 1 f f K 7 k S m Q K R C f 5 C D u w A A A A A C A A A A A A A Q Z g A A A A E A A C A A A A C A x s n M + c R I U D Z L N p 2 p + c 8 K O W H R X z k Q b + g g 7 G 7 N w K H P I Q A A A A A O g A A A A A I A A C A A A A B U O t Q V h m F 3 p G Y O k l / m Y S W n 7 r Z 4 E 2 G M p 1 i 4 b H P l t J 6 Q p l A A A A A w X 1 5 / V A 4 R R G Z k a d o V z v l z V j q Q / 1 9 O q x i y u L V E k g b d x C 3 i h w a Z G 7 t I W R p p P 2 H V 2 t T y g D I B P Q o x h T 1 J m f X M M x I h f a E e E q a X Y m e 1 e a 3 u y w C Z e E A A A A C q 9 j P G U L L 9 0 a a M f 2 T 4 F Y C q t O 4 p X B I J 8 i / P o l q g Q P T K b J 8 G 8 G 6 Y v 7 1 C Q j L A S T S 4 g H r m y s n B S a 2 q W 3 E Q f 4 o L v 2 E 9 < / D a t a M a s h u p > 
</file>

<file path=customXml/itemProps1.xml><?xml version="1.0" encoding="utf-8"?>
<ds:datastoreItem xmlns:ds="http://schemas.openxmlformats.org/officeDocument/2006/customXml" ds:itemID="{582D493F-1B21-493B-8C3B-146983EC3056}">
  <ds:schemaRefs>
    <ds:schemaRef ds:uri="http://schemas.microsoft.com/sharepoint/v3/contenttype/forms"/>
  </ds:schemaRefs>
</ds:datastoreItem>
</file>

<file path=customXml/itemProps2.xml><?xml version="1.0" encoding="utf-8"?>
<ds:datastoreItem xmlns:ds="http://schemas.openxmlformats.org/officeDocument/2006/customXml" ds:itemID="{4542A510-48B6-43F9-AAB2-E3FA724FCB5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D05788C-CCE3-43E2-B02F-684784C71F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26d1a7-de2c-4ae3-80af-dc9ec7d9558b"/>
    <ds:schemaRef ds:uri="16c367a0-1ebe-4645-bffe-e50f3117a96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FAA74D7-B5A3-4081-A3FE-09AD416E72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Cover sheet</vt:lpstr>
      <vt:lpstr>All Sales</vt:lpstr>
      <vt:lpstr>North</vt:lpstr>
      <vt:lpstr>South</vt:lpstr>
      <vt:lpstr>East</vt:lpstr>
      <vt:lpstr>West</vt:lpstr>
      <vt:lpstr>Copy of All Sales</vt:lpstr>
      <vt:lpstr>Chart</vt:lpstr>
      <vt:lpstr>Sales Analysis</vt:lpstr>
      <vt:lpstr>New Staff</vt:lpstr>
      <vt:lpstr>'Copy of All Sales'!Commission</vt:lpstr>
      <vt:lpstr>Commission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2021-11-26T10:50:27Z</dcterms:created>
  <dcterms:modified xsi:type="dcterms:W3CDTF">2022-04-09T03:29:04Z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0x0101000E1CD5F422E388419BB522F4435A2991</vt:lpwstr>
  </property>
</Properties>
</file>