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40" activeTab="1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'School-Details'!$A$1:$U$122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D13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L16" i="8"/>
  <c r="K16" i="8"/>
  <c r="G8" i="8"/>
  <c r="G7" i="8"/>
  <c r="G6" i="8"/>
  <c r="D12" i="8"/>
  <c r="D6" i="8"/>
  <c r="D7" i="8"/>
  <c r="D8" i="8"/>
  <c r="D9" i="8"/>
  <c r="D10" i="8"/>
  <c r="D11" i="8"/>
  <c r="D22" i="8" l="1"/>
  <c r="D17" i="8"/>
  <c r="D16" i="8"/>
  <c r="D21" i="8"/>
  <c r="D19" i="8"/>
  <c r="D20" i="8" s="1"/>
  <c r="D2" i="8"/>
  <c r="D3" i="8" s="1"/>
  <c r="D18" i="8" l="1"/>
  <c r="D23" i="8"/>
  <c r="D24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sharedStrings.xml><?xml version="1.0" encoding="utf-8"?>
<sst xmlns="http://schemas.openxmlformats.org/spreadsheetml/2006/main" count="500" uniqueCount="293">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</sst>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D21" sqref="D21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245</v>
      </c>
      <c r="D2" s="16">
        <f>MAX('School-Details'!A:A)</f>
        <v>121</v>
      </c>
      <c r="J2" s="14"/>
      <c r="K2" s="27" t="s">
        <v>210</v>
      </c>
      <c r="L2" s="28"/>
    </row>
    <row r="3" spans="2:12" x14ac:dyDescent="0.3">
      <c r="C3" s="16" t="s">
        <v>246</v>
      </c>
      <c r="D3" s="16">
        <f>SUM('School-Details'!K:K)/D2</f>
        <v>8.2644628099173556E-3</v>
      </c>
      <c r="J3" s="21" t="s">
        <v>269</v>
      </c>
      <c r="K3" s="21" t="s">
        <v>270</v>
      </c>
      <c r="L3" s="21" t="s">
        <v>271</v>
      </c>
    </row>
    <row r="4" spans="2:12" x14ac:dyDescent="0.3">
      <c r="J4" s="22">
        <v>45292</v>
      </c>
      <c r="K4" s="14">
        <v>0</v>
      </c>
      <c r="L4" s="14">
        <v>0</v>
      </c>
    </row>
    <row r="5" spans="2:12" x14ac:dyDescent="0.3">
      <c r="C5" s="21" t="s">
        <v>247</v>
      </c>
      <c r="D5" s="21" t="s">
        <v>264</v>
      </c>
      <c r="F5" s="21" t="s">
        <v>265</v>
      </c>
      <c r="G5" s="21" t="s">
        <v>266</v>
      </c>
      <c r="J5" s="22">
        <v>45323</v>
      </c>
      <c r="K5" s="14">
        <v>0</v>
      </c>
      <c r="L5" s="14">
        <v>0</v>
      </c>
    </row>
    <row r="6" spans="2:12" x14ac:dyDescent="0.3">
      <c r="C6" s="14" t="s">
        <v>251</v>
      </c>
      <c r="D6" s="14">
        <f>COUNTIF('School-Details'!U:U,C6)</f>
        <v>13</v>
      </c>
      <c r="F6" s="14" t="s">
        <v>210</v>
      </c>
      <c r="G6" s="14">
        <f>COUNTIF('School-Details'!M:M,F6)</f>
        <v>0</v>
      </c>
      <c r="J6" s="22">
        <v>45352</v>
      </c>
      <c r="K6" s="14">
        <v>0</v>
      </c>
      <c r="L6" s="14">
        <v>0</v>
      </c>
    </row>
    <row r="7" spans="2:12" x14ac:dyDescent="0.3">
      <c r="C7" s="14" t="s">
        <v>253</v>
      </c>
      <c r="D7" s="14">
        <f>COUNTIF('School-Details'!U:U,C7)</f>
        <v>0</v>
      </c>
      <c r="F7" s="14" t="s">
        <v>267</v>
      </c>
      <c r="G7" s="14">
        <f>COUNTIF('School-Details'!M:M,F7)</f>
        <v>1</v>
      </c>
      <c r="J7" s="22">
        <v>45383</v>
      </c>
      <c r="K7" s="14">
        <v>0</v>
      </c>
      <c r="L7" s="14">
        <v>0</v>
      </c>
    </row>
    <row r="8" spans="2:12" x14ac:dyDescent="0.3">
      <c r="C8" s="14" t="s">
        <v>255</v>
      </c>
      <c r="D8" s="14">
        <f>COUNTIF('School-Details'!U:U,C8)</f>
        <v>0</v>
      </c>
      <c r="F8" s="14" t="s">
        <v>268</v>
      </c>
      <c r="G8" s="14">
        <f>COUNTIF('School-Details'!M:M,F8)</f>
        <v>0</v>
      </c>
      <c r="J8" s="22">
        <v>45413</v>
      </c>
      <c r="K8" s="14">
        <v>0</v>
      </c>
      <c r="L8" s="14">
        <v>0</v>
      </c>
    </row>
    <row r="9" spans="2:12" x14ac:dyDescent="0.3">
      <c r="C9" s="14" t="s">
        <v>257</v>
      </c>
      <c r="D9" s="14">
        <f>COUNTIF('School-Details'!U:U,C9)</f>
        <v>0</v>
      </c>
      <c r="F9" s="14" t="s">
        <v>283</v>
      </c>
      <c r="G9" s="14">
        <f>COUNTIF('School-Details'!M:M,F9)</f>
        <v>0</v>
      </c>
      <c r="J9" s="22">
        <v>45444</v>
      </c>
      <c r="K9" s="14">
        <v>0</v>
      </c>
      <c r="L9" s="14">
        <v>0</v>
      </c>
    </row>
    <row r="10" spans="2:12" x14ac:dyDescent="0.3">
      <c r="C10" s="14" t="s">
        <v>259</v>
      </c>
      <c r="D10" s="14">
        <f>COUNTIF('School-Details'!U:U,C10)</f>
        <v>0</v>
      </c>
      <c r="J10" s="22">
        <v>45474</v>
      </c>
      <c r="K10" s="14">
        <v>0</v>
      </c>
      <c r="L10" s="14">
        <v>0</v>
      </c>
    </row>
    <row r="11" spans="2:12" x14ac:dyDescent="0.3">
      <c r="C11" s="14" t="s">
        <v>261</v>
      </c>
      <c r="D11" s="14">
        <f>COUNTIF('School-Details'!U:U,C11)</f>
        <v>0</v>
      </c>
      <c r="J11" s="22">
        <v>45505</v>
      </c>
      <c r="K11" s="14">
        <v>0</v>
      </c>
      <c r="L11" s="14">
        <v>0</v>
      </c>
    </row>
    <row r="12" spans="2:12" x14ac:dyDescent="0.3">
      <c r="C12" s="14" t="s">
        <v>263</v>
      </c>
      <c r="D12" s="14">
        <f>COUNTIF('School-Details'!U:U,C12)</f>
        <v>108</v>
      </c>
      <c r="J12" s="22">
        <v>45536</v>
      </c>
      <c r="K12" s="14">
        <v>0</v>
      </c>
      <c r="L12" s="14">
        <v>0</v>
      </c>
    </row>
    <row r="13" spans="2:12" x14ac:dyDescent="0.3">
      <c r="C13" s="14" t="s">
        <v>279</v>
      </c>
      <c r="D13" s="14">
        <f>COUNTIF('School-Details'!U:U,C13)</f>
        <v>0</v>
      </c>
      <c r="J13" s="22">
        <v>45566</v>
      </c>
      <c r="K13" s="14">
        <v>0</v>
      </c>
      <c r="L13" s="14">
        <v>0</v>
      </c>
    </row>
    <row r="14" spans="2:12" x14ac:dyDescent="0.3">
      <c r="J14" s="22">
        <v>45597</v>
      </c>
      <c r="K14" s="14">
        <v>0</v>
      </c>
      <c r="L14" s="14">
        <v>0</v>
      </c>
    </row>
    <row r="15" spans="2:12" x14ac:dyDescent="0.3">
      <c r="B15" s="23"/>
      <c r="C15" s="21" t="s">
        <v>274</v>
      </c>
      <c r="D15" s="21" t="s">
        <v>264</v>
      </c>
      <c r="J15" s="22">
        <v>45627</v>
      </c>
      <c r="K15" s="14">
        <v>0</v>
      </c>
      <c r="L15" s="14">
        <v>0</v>
      </c>
    </row>
    <row r="16" spans="2:12" x14ac:dyDescent="0.3">
      <c r="B16" s="14" t="s">
        <v>272</v>
      </c>
      <c r="C16" s="14">
        <v>5</v>
      </c>
      <c r="D16" s="14">
        <f>COUNTIF('School-Details'!T:T,C16)</f>
        <v>10</v>
      </c>
      <c r="J16" s="16" t="s">
        <v>244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>
        <v>4</v>
      </c>
      <c r="D17" s="14">
        <f>COUNTIF('School-Details'!T:T,C17)</f>
        <v>51</v>
      </c>
    </row>
    <row r="18" spans="2:4" x14ac:dyDescent="0.3">
      <c r="B18" s="14"/>
      <c r="C18" s="14" t="s">
        <v>275</v>
      </c>
      <c r="D18" s="14">
        <f>SUM(D16:D17)</f>
        <v>61</v>
      </c>
    </row>
    <row r="19" spans="2:4" x14ac:dyDescent="0.3">
      <c r="B19" s="14" t="s">
        <v>278</v>
      </c>
      <c r="C19" s="14">
        <v>3</v>
      </c>
      <c r="D19" s="14">
        <f>COUNTIF('School-Details'!T:T,C19)</f>
        <v>50</v>
      </c>
    </row>
    <row r="20" spans="2:4" x14ac:dyDescent="0.3">
      <c r="B20" s="14"/>
      <c r="C20" s="14" t="s">
        <v>277</v>
      </c>
      <c r="D20" s="14">
        <f>SUM(D19)</f>
        <v>50</v>
      </c>
    </row>
    <row r="21" spans="2:4" x14ac:dyDescent="0.3">
      <c r="B21" s="14" t="s">
        <v>273</v>
      </c>
      <c r="C21" s="14">
        <v>2</v>
      </c>
      <c r="D21" s="14">
        <f>COUNTIF('School-Details'!T:T,C21)</f>
        <v>10</v>
      </c>
    </row>
    <row r="22" spans="2:4" x14ac:dyDescent="0.3">
      <c r="B22" s="14"/>
      <c r="C22" s="14">
        <v>1</v>
      </c>
      <c r="D22" s="14">
        <f>COUNTIF('School-Details'!T:T,C22)</f>
        <v>0</v>
      </c>
    </row>
    <row r="23" spans="2:4" x14ac:dyDescent="0.3">
      <c r="B23" s="14"/>
      <c r="C23" s="14" t="s">
        <v>276</v>
      </c>
      <c r="D23" s="14">
        <f>SUM(D21:D22)</f>
        <v>10</v>
      </c>
    </row>
    <row r="24" spans="2:4" x14ac:dyDescent="0.3">
      <c r="B24" s="14"/>
      <c r="C24" s="16" t="s">
        <v>244</v>
      </c>
      <c r="D24" s="16">
        <f>D18+D20+D23</f>
        <v>121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2"/>
  <sheetViews>
    <sheetView tabSelected="1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J26" sqref="J26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4" t="s">
        <v>39</v>
      </c>
      <c r="E1" s="18" t="s">
        <v>280</v>
      </c>
      <c r="F1" s="25" t="s">
        <v>6</v>
      </c>
      <c r="G1" s="18" t="s">
        <v>4</v>
      </c>
      <c r="H1" s="24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6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9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ht="28.8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ht="28.8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ht="28.8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ht="28.8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ht="28.8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ht="28.8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ht="28.8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ht="28.8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ht="28.8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ht="28.8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ht="28.8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ht="28.8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ht="28.8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ht="28.8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ht="28.8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263</v>
      </c>
    </row>
    <row r="68" spans="1:21" ht="28.8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ht="28.8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ht="28.8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</sheetData>
  <autoFilter ref="A1:U122"/>
  <dataValidations count="2">
    <dataValidation type="list" allowBlank="1" showInputMessage="1" showErrorMessage="1" sqref="U1:U1048576">
      <formula1>"Initial,Potential,Customer,Support,Upsells,Reject,Not-Contacted,Ex-Customer"</formula1>
    </dataValidation>
    <dataValidation type="list" allowBlank="1" showInputMessage="1" showErrorMessage="1" sqref="M1:M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2024-01-09T09:17:46Z</dcterms:modified>
</cp:coreProperties>
</file>