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Ops-2024\"/>
    </mc:Choice>
  </mc:AlternateContent>
  <xr:revisionPtr revIDLastSave="0" documentId="13_ncr:1_{B9945673-5F9D-4AF8-BD7C-3D24F18B7A6E}" xr6:coauthVersionLast="47" xr6:coauthVersionMax="47" xr10:uidLastSave="{00000000-0000-0000-0000-000000000000}"/>
  <bookViews>
    <workbookView xWindow="-108" yWindow="-108" windowWidth="23256" windowHeight="12456" tabRatio="577" activeTab="8" xr2:uid="{00000000-000D-0000-FFFF-FFFF00000000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  <sheet name="B6" sheetId="11" r:id="rId11"/>
    <sheet name="B7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11" i="1"/>
  <c r="P11" i="11"/>
  <c r="P13" i="11" s="1"/>
  <c r="P11" i="12"/>
  <c r="P13" i="12" s="1"/>
  <c r="H6" i="2"/>
  <c r="I6" i="2" s="1"/>
  <c r="I9" i="1"/>
  <c r="S21" i="5"/>
  <c r="S16" i="9"/>
  <c r="S17" i="9"/>
  <c r="O32" i="3"/>
  <c r="Q14" i="4"/>
  <c r="Q13" i="4"/>
  <c r="O31" i="3"/>
  <c r="O33" i="3" s="1"/>
  <c r="H13" i="1"/>
  <c r="G13" i="1"/>
  <c r="P39" i="10"/>
  <c r="P41" i="10" s="1"/>
  <c r="I3" i="1"/>
  <c r="I8" i="1"/>
  <c r="I7" i="1"/>
  <c r="I10" i="1"/>
  <c r="I13" i="1" l="1"/>
  <c r="S23" i="5"/>
  <c r="S18" i="9"/>
  <c r="I7" i="2"/>
  <c r="H7" i="2"/>
  <c r="Q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tc={E5C95DD1-C6DB-4079-AFA4-BCF3BDF94C7F}</author>
  </authors>
  <commentList>
    <comment ref="D12" authorId="0" shapeId="0" xr:uid="{00000000-0006-0000-0B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 introduction to Management - Evolution, Concept, Definition, Features, Objectives, Scope</t>
      </text>
    </comment>
  </commentList>
</comments>
</file>

<file path=xl/sharedStrings.xml><?xml version="1.0" encoding="utf-8"?>
<sst xmlns="http://schemas.openxmlformats.org/spreadsheetml/2006/main" count="330" uniqueCount="204">
  <si>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</si>
  <si>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</si>
  <si>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</si>
  <si>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</si>
  <si>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</si>
  <si>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</si>
  <si>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</si>
  <si>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</si>
  <si>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</si>
  <si>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</si>
  <si>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</si>
  <si>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</si>
  <si>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</si>
  <si>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</si>
  <si>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B3</t>
  </si>
  <si>
    <t>B2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</si>
  <si>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</si>
  <si>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</si>
  <si>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</si>
  <si>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</si>
  <si>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</si>
  <si>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</si>
  <si>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</si>
  <si>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</si>
  <si>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</si>
  <si>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</si>
  <si>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</si>
  <si>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</si>
  <si>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</si>
  <si>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</si>
  <si>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</si>
  <si>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</si>
  <si>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</si>
  <si>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</si>
  <si>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</si>
  <si>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</si>
  <si>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</si>
  <si>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</si>
  <si>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 xml:space="preserve"> </t>
  </si>
  <si>
    <t>Preetam Raha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</si>
  <si>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</si>
  <si>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</si>
  <si>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</si>
  <si>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</si>
  <si>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</si>
  <si>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</si>
  <si>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</si>
  <si>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Topics Covered</t>
  </si>
  <si>
    <t>Impact</t>
  </si>
  <si>
    <t>Resolution Suggested</t>
  </si>
  <si>
    <t># of Risks</t>
  </si>
  <si>
    <t>Fee Received Percentage</t>
  </si>
  <si>
    <t>Payout Percentage</t>
  </si>
  <si>
    <t>Quality Issues</t>
  </si>
  <si>
    <t>% of planned Syllabus Covered</t>
  </si>
  <si>
    <t>Owner</t>
  </si>
  <si>
    <t>Raised By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</si>
  <si>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</si>
  <si>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</si>
  <si>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</si>
  <si>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</si>
  <si>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</si>
  <si>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</si>
  <si>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</si>
  <si>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</si>
  <si>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</si>
  <si>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</si>
  <si>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</si>
  <si>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</si>
  <si>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</si>
  <si>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</si>
  <si>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</si>
  <si>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</si>
  <si>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</si>
  <si>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</si>
  <si>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</si>
  <si>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</si>
  <si>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</si>
  <si>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</si>
  <si>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</si>
  <si>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</si>
  <si>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</si>
  <si>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</si>
  <si>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</si>
  <si>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</si>
  <si>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</si>
  <si>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</si>
  <si>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</si>
  <si>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</si>
  <si>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</si>
  <si>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</si>
  <si>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</si>
  <si>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</si>
  <si>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</si>
  <si>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</si>
  <si>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</si>
  <si>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</si>
  <si>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</si>
  <si>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</si>
  <si>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</si>
  <si>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</si>
  <si>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</si>
  <si>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</si>
  <si>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</si>
  <si>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</si>
  <si>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</si>
  <si>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</si>
  <si>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</si>
  <si>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</si>
  <si>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</si>
  <si>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</si>
  <si>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</si>
  <si>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</si>
  <si>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</si>
  <si>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</si>
  <si>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</si>
  <si>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</si>
  <si>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</si>
  <si>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</si>
  <si>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</si>
  <si>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B1: NEET &amp; IIT Crash Course Chemistry
Timing: Thursday 4-6pm     ||     Start date: 07/Sep/2023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</si>
  <si>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</si>
  <si>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</si>
  <si>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</si>
  <si>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</si>
  <si>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</si>
  <si>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</si>
  <si>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</si>
  <si>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</si>
  <si>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</si>
  <si>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</si>
  <si>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</si>
  <si>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</si>
  <si>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</si>
  <si>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</si>
  <si>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</si>
  <si>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</si>
  <si>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</si>
  <si>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</si>
  <si>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</si>
  <si>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</si>
  <si>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</si>
  <si>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</si>
  <si>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</si>
  <si>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</si>
  <si>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</si>
  <si>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</si>
  <si>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</si>
  <si>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</si>
  <si>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</si>
  <si>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</si>
  <si>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</si>
  <si>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</si>
  <si>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</si>
  <si>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</si>
  <si>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</si>
  <si>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</si>
  <si>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</si>
  <si>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Faculty: Avishek Adhikari     ||     Batch: B2: Booster JELET Crash Course Chemistry
Timing: Thursday 2-6pm     ||     Start date: 07/Sep/2023</t>
  </si>
  <si>
    <t>Oscillation</t>
  </si>
  <si>
    <t>Straight Line finished</t>
  </si>
  <si>
    <t>Priyankshu Giri</t>
  </si>
  <si>
    <t>P</t>
  </si>
  <si>
    <t>2:00 PM - 4:00 PM</t>
  </si>
  <si>
    <t>1) Background Of</t>
  </si>
  <si>
    <t>Economics</t>
  </si>
  <si>
    <t>10:30 PM - 12:30 PM</t>
  </si>
  <si>
    <t>1) Transmission of heat</t>
  </si>
  <si>
    <t>Management</t>
  </si>
  <si>
    <t>Planning</t>
  </si>
  <si>
    <t>Nature &amp; Significance of Organization</t>
  </si>
  <si>
    <t>Staff Motivation &amp; Leadership</t>
  </si>
  <si>
    <t>Controlling &amp; Change Control</t>
  </si>
  <si>
    <t>Communication</t>
  </si>
  <si>
    <t>Principles Of Management</t>
  </si>
  <si>
    <t>Introduction</t>
  </si>
  <si>
    <t>Basic Elements of Demand &amp; Supply</t>
  </si>
  <si>
    <t>Theory of Consumer Behavior</t>
  </si>
  <si>
    <t>Production Function</t>
  </si>
  <si>
    <t>Market Structures</t>
  </si>
  <si>
    <t>Factor Pricing</t>
  </si>
  <si>
    <t>B6</t>
  </si>
  <si>
    <t>Anupam Sen</t>
  </si>
  <si>
    <t>Priyangshu Giri</t>
  </si>
  <si>
    <t>40069897092</t>
  </si>
  <si>
    <t>2:00 PM - 03:00 PM</t>
  </si>
  <si>
    <t>1) Organic Chemistry</t>
  </si>
  <si>
    <t>10:30 AM - 12:30 PM</t>
  </si>
  <si>
    <t>1) Thermodynamics</t>
  </si>
  <si>
    <t>12:30 PM - 2:00 PM</t>
  </si>
  <si>
    <t>1) Revision of</t>
  </si>
  <si>
    <t xml:space="preserve"> Straight Line</t>
  </si>
  <si>
    <t>Faculty: Anupam Sen     ||     Batch: B6: Economics 
Timing: Monday 1-3pm     ||     Start date: 02/Jan/2024</t>
  </si>
  <si>
    <t>Faculty: Anupam Sen     ||     Batch: B6: Principle of Management
Timing: Monday 1-3pm     ||     Start date: 02/Jan/2024</t>
  </si>
  <si>
    <t xml:space="preserve">Economics </t>
  </si>
  <si>
    <t>Principles of Management</t>
  </si>
  <si>
    <t>B7</t>
  </si>
  <si>
    <t>1) Mettalurgy</t>
  </si>
  <si>
    <t>1) MCQ Practice</t>
  </si>
  <si>
    <t>1) Probability &amp;</t>
  </si>
  <si>
    <t>Revision</t>
  </si>
  <si>
    <t>1) Mettalurgy - Doubt</t>
  </si>
  <si>
    <t>Clearing</t>
  </si>
  <si>
    <t xml:space="preserve">1) Probability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</si>
</sst>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/>
    <xf numFmtId="164" fontId="8" fillId="4" borderId="16" xfId="0" applyNumberFormat="1" applyFont="1" applyFill="1" applyBorder="1" applyAlignment="1">
      <alignment horizontal="center" vertical="center"/>
    </xf>
    <xf numFmtId="164" fontId="8" fillId="4" borderId="3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5" fontId="0" fillId="0" borderId="0" xfId="0" applyNumberFormat="1"/>
    <xf numFmtId="164" fontId="8" fillId="4" borderId="24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5" fontId="0" fillId="7" borderId="2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4" fontId="0" fillId="8" borderId="7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4" fontId="7" fillId="5" borderId="1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1" xfId="0" applyBorder="1" applyAlignment="1">
      <alignment horizontal="center" vertical="center"/>
    </xf>
    <xf numFmtId="0" fontId="8" fillId="0" borderId="1" xfId="0" applyFont="1" applyBorder="1"/>
    <xf numFmtId="14" fontId="8" fillId="5" borderId="17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35" xfId="0" applyFont="1" applyBorder="1"/>
    <xf numFmtId="0" fontId="3" fillId="2" borderId="1" xfId="0" applyFont="1" applyFill="1" applyBorder="1"/>
    <xf numFmtId="0" fontId="3" fillId="0" borderId="35" xfId="0" applyFont="1" applyBorder="1"/>
    <xf numFmtId="0" fontId="8" fillId="0" borderId="0" xfId="0" applyFont="1"/>
    <xf numFmtId="0" fontId="10" fillId="10" borderId="1" xfId="0" applyFont="1" applyFill="1" applyBorder="1"/>
    <xf numFmtId="0" fontId="10" fillId="11" borderId="1" xfId="0" applyFont="1" applyFill="1" applyBorder="1"/>
    <xf numFmtId="0" fontId="10" fillId="12" borderId="1" xfId="0" applyFont="1" applyFill="1" applyBorder="1"/>
    <xf numFmtId="0" fontId="11" fillId="10" borderId="1" xfId="0" applyFont="1" applyFill="1" applyBorder="1"/>
    <xf numFmtId="0" fontId="11" fillId="11" borderId="1" xfId="0" applyFont="1" applyFill="1" applyBorder="1"/>
    <xf numFmtId="0" fontId="11" fillId="12" borderId="1" xfId="0" applyFont="1" applyFill="1" applyBorder="1"/>
    <xf numFmtId="0" fontId="12" fillId="10" borderId="1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3" borderId="1" xfId="0" applyFont="1" applyFill="1" applyBorder="1"/>
    <xf numFmtId="0" fontId="8" fillId="13" borderId="1" xfId="0" applyFont="1" applyFill="1" applyBorder="1" applyAlignment="1">
      <alignment horizontal="center"/>
    </xf>
    <xf numFmtId="14" fontId="8" fillId="5" borderId="25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/>
    <xf numFmtId="0" fontId="8" fillId="0" borderId="1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1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/>
    </xf>
    <xf numFmtId="0" fontId="8" fillId="0" borderId="34" xfId="0" applyFont="1" applyBorder="1"/>
    <xf numFmtId="0" fontId="8" fillId="0" borderId="30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8" fillId="0" borderId="1" xfId="0" applyFont="1" applyBorder="1" applyAlignment="1">
      <alignment horizontal="center"/>
    </xf>
    <xf numFmtId="0" fontId="0" fillId="0" borderId="36" xfId="0" applyBorder="1"/>
    <xf numFmtId="0" fontId="0" fillId="0" borderId="18" xfId="0" applyBorder="1"/>
    <xf numFmtId="164" fontId="8" fillId="4" borderId="29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4" xfId="0" applyBorder="1"/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0" fillId="0" borderId="34" xfId="0" applyBorder="1" applyAlignment="1">
      <alignment horizontal="center" vertical="center"/>
    </xf>
    <xf numFmtId="0" fontId="0" fillId="0" borderId="5" xfId="0" applyBorder="1"/>
    <xf numFmtId="15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30" xfId="0" applyBorder="1"/>
    <xf numFmtId="0" fontId="0" fillId="0" borderId="26" xfId="0" applyBorder="1"/>
    <xf numFmtId="0" fontId="8" fillId="7" borderId="16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8" fillId="4" borderId="26" xfId="0" applyNumberFormat="1" applyFont="1" applyFill="1" applyBorder="1" applyAlignment="1">
      <alignment horizontal="center" vertical="center"/>
    </xf>
    <xf numFmtId="14" fontId="7" fillId="5" borderId="26" xfId="0" applyNumberFormat="1" applyFont="1" applyFill="1" applyBorder="1" applyAlignment="1">
      <alignment horizontal="center" vertical="center"/>
    </xf>
    <xf numFmtId="164" fontId="8" fillId="4" borderId="18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5" fontId="0" fillId="0" borderId="1" xfId="0" applyNumberFormat="1" applyBorder="1"/>
    <xf numFmtId="0" fontId="8" fillId="4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/>
    <xf numFmtId="0" fontId="1" fillId="3" borderId="19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center" vertical="top"/>
    </xf>
    <xf numFmtId="0" fontId="1" fillId="3" borderId="22" xfId="0" applyFont="1" applyFill="1" applyBorder="1" applyAlignment="1">
      <alignment horizontal="center" vertical="top"/>
    </xf>
    <xf numFmtId="49" fontId="3" fillId="2" borderId="1" xfId="0" applyNumberFormat="1" applyFont="1" applyFill="1" applyBorder="1"/>
    <xf numFmtId="15" fontId="3" fillId="2" borderId="1" xfId="0" applyNumberFormat="1" applyFont="1" applyFill="1" applyBorder="1"/>
    <xf numFmtId="164" fontId="8" fillId="4" borderId="43" xfId="0" applyNumberFormat="1" applyFont="1" applyFill="1" applyBorder="1" applyAlignment="1">
      <alignment horizontal="center" vertical="center"/>
    </xf>
    <xf numFmtId="14" fontId="7" fillId="5" borderId="4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1" xfId="0" applyBorder="1"/>
    <xf numFmtId="0" fontId="0" fillId="0" borderId="46" xfId="0" applyBorder="1"/>
    <xf numFmtId="0" fontId="0" fillId="0" borderId="44" xfId="0" applyBorder="1"/>
    <xf numFmtId="14" fontId="8" fillId="5" borderId="44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9" xfId="0" applyBorder="1"/>
    <xf numFmtId="0" fontId="0" fillId="0" borderId="50" xfId="0" applyBorder="1"/>
    <xf numFmtId="0" fontId="0" fillId="0" borderId="14" xfId="0" applyBorder="1"/>
    <xf numFmtId="0" fontId="0" fillId="0" borderId="15" xfId="0" applyBorder="1"/>
    <xf numFmtId="0" fontId="0" fillId="0" borderId="39" xfId="0" applyBorder="1"/>
    <xf numFmtId="0" fontId="8" fillId="0" borderId="0" xfId="0" applyFont="1" applyAlignment="1">
      <alignment horizontal="center"/>
    </xf>
    <xf numFmtId="0" fontId="8" fillId="13" borderId="35" xfId="0" applyFont="1" applyFill="1" applyBorder="1"/>
    <xf numFmtId="0" fontId="5" fillId="13" borderId="35" xfId="0" applyFont="1" applyFill="1" applyBorder="1"/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8" fillId="0" borderId="11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4" borderId="33" xfId="0" applyFont="1" applyFill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/>
    </xf>
    <xf numFmtId="0" fontId="6" fillId="6" borderId="42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0" fillId="0" borderId="4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4-01-09T07:14:49.58" personId="{A98E9D41-33A5-4BF6-BDEF-83BD84C6E107}" id="{E5C95DD1-C6DB-4079-AFA4-BCF3BDF94C7F}">
    <text>An introduction to Management - Evolution, Concept, Definition, Features, Objectives, Scope</text>
  </threadedComment>
</ThreadedComment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5"/>
  <sheetViews>
    <sheetView workbookViewId="0">
      <selection activeCell="C5" sqref="C5"/>
    </sheetView>
  </sheetViews>
  <sheetFormatPr defaultRowHeight="14.4" x14ac:dyDescent="0.3"/>
  <cols>
    <col min="2" max="2" width="27.21875" bestFit="1" customWidth="1"/>
    <col min="3" max="3" width="4" bestFit="1" customWidth="1"/>
  </cols>
  <sheetData>
    <row r="1" spans="2:3" x14ac:dyDescent="0.3">
      <c r="B1" s="42" t="s">
        <v>52</v>
      </c>
      <c r="C1">
        <v>100</v>
      </c>
    </row>
    <row r="2" spans="2:3" x14ac:dyDescent="0.3">
      <c r="B2" s="42" t="s">
        <v>51</v>
      </c>
      <c r="C2">
        <v>100</v>
      </c>
    </row>
    <row r="3" spans="2:3" x14ac:dyDescent="0.3">
      <c r="B3" s="42" t="s">
        <v>50</v>
      </c>
      <c r="C3">
        <v>4</v>
      </c>
    </row>
    <row r="4" spans="2:3" x14ac:dyDescent="0.3">
      <c r="B4" s="42" t="s">
        <v>53</v>
      </c>
      <c r="C4">
        <v>0</v>
      </c>
    </row>
    <row r="5" spans="2:3" x14ac:dyDescent="0.3">
      <c r="B5" s="42" t="s">
        <v>54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41"/>
  <sheetViews>
    <sheetView workbookViewId="0">
      <selection activeCell="F22" sqref="F22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52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35" t="s">
        <v>117</v>
      </c>
      <c r="C2" s="136"/>
      <c r="D2" s="136"/>
      <c r="E2" s="136"/>
      <c r="F2" s="136"/>
      <c r="G2" s="172"/>
      <c r="M2" s="54" t="s">
        <v>113</v>
      </c>
      <c r="N2" s="55" t="s">
        <v>111</v>
      </c>
      <c r="O2" s="54" t="s">
        <v>114</v>
      </c>
      <c r="P2" s="54" t="s">
        <v>115</v>
      </c>
      <c r="Q2" s="54" t="s">
        <v>8</v>
      </c>
    </row>
    <row r="3" spans="2:17" ht="15" thickBot="1" x14ac:dyDescent="0.35">
      <c r="B3" s="137"/>
      <c r="C3" s="138"/>
      <c r="D3" s="138"/>
      <c r="E3" s="138"/>
      <c r="F3" s="138"/>
      <c r="G3" s="138"/>
      <c r="H3" s="144" t="s">
        <v>31</v>
      </c>
      <c r="I3" s="145"/>
      <c r="J3" s="145"/>
      <c r="K3" s="146"/>
      <c r="M3" s="34"/>
      <c r="N3" s="53"/>
      <c r="O3" s="34"/>
      <c r="P3" s="34"/>
      <c r="Q3" s="34"/>
    </row>
    <row r="4" spans="2:17" x14ac:dyDescent="0.3">
      <c r="B4" s="140" t="s">
        <v>30</v>
      </c>
      <c r="C4" s="142" t="s">
        <v>27</v>
      </c>
      <c r="D4" s="9"/>
      <c r="E4" s="10"/>
      <c r="F4" s="10"/>
      <c r="G4" s="20"/>
      <c r="H4" s="27"/>
      <c r="I4" s="28"/>
      <c r="J4" s="28"/>
      <c r="K4" s="29"/>
      <c r="M4" s="43" t="s">
        <v>83</v>
      </c>
      <c r="N4" s="53">
        <v>1</v>
      </c>
      <c r="O4" s="46" t="s">
        <v>86</v>
      </c>
      <c r="P4" s="34">
        <v>1</v>
      </c>
      <c r="Q4" s="34"/>
    </row>
    <row r="5" spans="2:17" ht="15" thickBot="1" x14ac:dyDescent="0.35">
      <c r="B5" s="141"/>
      <c r="C5" s="143"/>
      <c r="D5" s="37"/>
      <c r="E5" s="37"/>
      <c r="F5" s="37"/>
      <c r="G5" s="56"/>
      <c r="H5" s="30"/>
      <c r="I5" s="31"/>
      <c r="J5" s="31"/>
      <c r="K5" s="32"/>
      <c r="M5" s="34"/>
      <c r="N5" s="53">
        <v>2</v>
      </c>
      <c r="O5" s="46" t="s">
        <v>89</v>
      </c>
      <c r="P5" s="34">
        <v>1</v>
      </c>
      <c r="Q5" s="34"/>
    </row>
    <row r="6" spans="2:17" x14ac:dyDescent="0.3">
      <c r="B6" s="57">
        <v>1</v>
      </c>
      <c r="C6" s="58" t="s">
        <v>39</v>
      </c>
      <c r="D6" s="59"/>
      <c r="E6" s="60"/>
      <c r="F6" s="59"/>
      <c r="G6" s="61"/>
      <c r="H6" s="24"/>
      <c r="I6" s="25"/>
      <c r="J6" s="25"/>
      <c r="K6" s="26"/>
      <c r="M6" s="34"/>
      <c r="N6" s="53">
        <v>3</v>
      </c>
      <c r="O6" s="46" t="s">
        <v>92</v>
      </c>
      <c r="P6" s="34">
        <v>1</v>
      </c>
      <c r="Q6" s="34"/>
    </row>
    <row r="7" spans="2:17" x14ac:dyDescent="0.3">
      <c r="B7" s="62">
        <v>2</v>
      </c>
      <c r="C7" s="63"/>
      <c r="D7" s="64"/>
      <c r="E7" s="65"/>
      <c r="F7" s="65"/>
      <c r="G7" s="66"/>
      <c r="H7" s="22"/>
      <c r="I7" s="14"/>
      <c r="J7" s="14"/>
      <c r="K7" s="15"/>
      <c r="M7" s="34"/>
      <c r="N7" s="53">
        <v>4</v>
      </c>
      <c r="O7" s="46" t="s">
        <v>94</v>
      </c>
      <c r="P7" s="34">
        <v>1</v>
      </c>
      <c r="Q7" s="34"/>
    </row>
    <row r="8" spans="2:17" x14ac:dyDescent="0.3">
      <c r="B8" s="62">
        <v>3</v>
      </c>
      <c r="C8" s="63"/>
      <c r="D8" s="64"/>
      <c r="E8" s="65"/>
      <c r="F8" s="65"/>
      <c r="G8" s="66"/>
      <c r="H8" s="22"/>
      <c r="I8" s="14"/>
      <c r="J8" s="14"/>
      <c r="K8" s="15"/>
      <c r="M8" s="34"/>
      <c r="N8" s="53">
        <v>5</v>
      </c>
      <c r="O8" s="46" t="s">
        <v>97</v>
      </c>
      <c r="P8" s="34">
        <v>0</v>
      </c>
      <c r="Q8" s="34"/>
    </row>
    <row r="9" spans="2:17" x14ac:dyDescent="0.3">
      <c r="B9" s="62">
        <v>4</v>
      </c>
      <c r="C9" s="63"/>
      <c r="D9" s="64"/>
      <c r="E9" s="65"/>
      <c r="F9" s="65"/>
      <c r="G9" s="66"/>
      <c r="H9" s="22"/>
      <c r="I9" s="14"/>
      <c r="J9" s="14"/>
      <c r="K9" s="15"/>
      <c r="M9" s="34"/>
      <c r="N9" s="53">
        <v>6</v>
      </c>
      <c r="O9" s="46" t="s">
        <v>99</v>
      </c>
      <c r="P9" s="34">
        <v>0</v>
      </c>
      <c r="Q9" s="34"/>
    </row>
    <row r="10" spans="2:17" x14ac:dyDescent="0.3">
      <c r="B10" s="62">
        <v>5</v>
      </c>
      <c r="C10" s="63"/>
      <c r="D10" s="64"/>
      <c r="E10" s="65"/>
      <c r="F10" s="65"/>
      <c r="G10" s="66"/>
      <c r="H10" s="22"/>
      <c r="I10" s="14"/>
      <c r="J10" s="14"/>
      <c r="K10" s="15"/>
      <c r="M10" s="34"/>
      <c r="N10" s="53">
        <v>7</v>
      </c>
      <c r="O10" s="49" t="s">
        <v>102</v>
      </c>
      <c r="P10" s="34">
        <v>0</v>
      </c>
      <c r="Q10" s="34"/>
    </row>
    <row r="11" spans="2:17" ht="15" thickBot="1" x14ac:dyDescent="0.35">
      <c r="B11" s="67">
        <v>6</v>
      </c>
      <c r="C11" s="68"/>
      <c r="D11" s="69"/>
      <c r="E11" s="70"/>
      <c r="F11" s="70"/>
      <c r="G11" s="71"/>
      <c r="H11" s="23"/>
      <c r="I11" s="17"/>
      <c r="J11" s="17"/>
      <c r="K11" s="18"/>
      <c r="M11" s="34"/>
      <c r="N11" s="53">
        <v>8</v>
      </c>
      <c r="O11" s="46" t="s">
        <v>105</v>
      </c>
      <c r="P11" s="34">
        <v>0</v>
      </c>
      <c r="Q11" s="34"/>
    </row>
    <row r="12" spans="2:17" x14ac:dyDescent="0.3">
      <c r="B12" s="139" t="s">
        <v>29</v>
      </c>
      <c r="C12" s="139"/>
      <c r="D12" s="51"/>
      <c r="E12" s="36"/>
      <c r="F12" s="36"/>
      <c r="G12" s="36"/>
      <c r="M12" s="34"/>
      <c r="N12" s="53">
        <v>9</v>
      </c>
      <c r="O12" s="50" t="s">
        <v>106</v>
      </c>
      <c r="P12" s="34">
        <v>0</v>
      </c>
      <c r="Q12" s="34"/>
    </row>
    <row r="13" spans="2:17" x14ac:dyDescent="0.3">
      <c r="B13" s="36"/>
      <c r="C13" s="36"/>
      <c r="D13" s="51"/>
      <c r="E13" s="51"/>
      <c r="F13" s="36"/>
      <c r="G13" s="36"/>
      <c r="M13" s="34"/>
      <c r="N13" s="53">
        <v>10</v>
      </c>
      <c r="O13" s="46" t="s">
        <v>107</v>
      </c>
      <c r="P13" s="34">
        <v>1</v>
      </c>
      <c r="Q13" s="34"/>
    </row>
    <row r="14" spans="2:17" x14ac:dyDescent="0.3">
      <c r="B14" s="36"/>
      <c r="C14" s="36"/>
      <c r="D14" s="36"/>
      <c r="E14" s="51"/>
      <c r="F14" s="36"/>
      <c r="G14" s="36"/>
      <c r="M14" s="34"/>
      <c r="N14" s="53">
        <v>11</v>
      </c>
      <c r="O14" s="46" t="s">
        <v>108</v>
      </c>
      <c r="P14" s="34">
        <v>0</v>
      </c>
      <c r="Q14" s="34"/>
    </row>
    <row r="15" spans="2:17" x14ac:dyDescent="0.3">
      <c r="B15" s="36"/>
      <c r="C15" s="36"/>
      <c r="D15" s="36"/>
      <c r="E15" s="36"/>
      <c r="F15" s="36"/>
      <c r="G15" s="36"/>
      <c r="M15" s="34"/>
      <c r="N15" s="53">
        <v>12</v>
      </c>
      <c r="O15" s="46" t="s">
        <v>109</v>
      </c>
      <c r="P15" s="34">
        <v>0</v>
      </c>
      <c r="Q15" s="34"/>
    </row>
    <row r="16" spans="2:17" x14ac:dyDescent="0.3">
      <c r="B16" s="36"/>
      <c r="C16" s="36"/>
      <c r="D16" s="36"/>
      <c r="E16" s="36"/>
      <c r="F16" s="36"/>
      <c r="G16" s="36"/>
      <c r="M16" s="44" t="s">
        <v>84</v>
      </c>
      <c r="N16" s="53">
        <v>13</v>
      </c>
      <c r="O16" s="47" t="s">
        <v>87</v>
      </c>
      <c r="P16" s="34">
        <v>0</v>
      </c>
      <c r="Q16" s="34"/>
    </row>
    <row r="17" spans="2:17" x14ac:dyDescent="0.3">
      <c r="B17" s="36"/>
      <c r="C17" s="36"/>
      <c r="D17" s="36"/>
      <c r="E17" s="36"/>
      <c r="F17" s="36"/>
      <c r="G17" s="36"/>
      <c r="M17" s="34"/>
      <c r="N17" s="53">
        <v>14</v>
      </c>
      <c r="O17" s="47" t="s">
        <v>90</v>
      </c>
      <c r="P17" s="34">
        <v>0</v>
      </c>
      <c r="Q17" s="34"/>
    </row>
    <row r="18" spans="2:17" x14ac:dyDescent="0.3">
      <c r="B18" s="36"/>
      <c r="C18" s="36"/>
      <c r="D18" s="36"/>
      <c r="E18" s="36"/>
      <c r="F18" s="36"/>
      <c r="G18" s="36"/>
      <c r="M18" s="34"/>
      <c r="N18" s="53">
        <v>15</v>
      </c>
      <c r="O18" s="47" t="s">
        <v>93</v>
      </c>
      <c r="P18" s="34">
        <v>0</v>
      </c>
      <c r="Q18" s="34"/>
    </row>
    <row r="19" spans="2:17" x14ac:dyDescent="0.3">
      <c r="M19" s="34"/>
      <c r="N19" s="53">
        <v>16</v>
      </c>
      <c r="O19" s="47" t="s">
        <v>95</v>
      </c>
      <c r="P19" s="34">
        <v>1</v>
      </c>
      <c r="Q19" s="34"/>
    </row>
    <row r="20" spans="2:17" x14ac:dyDescent="0.3">
      <c r="M20" s="34"/>
      <c r="N20" s="53">
        <v>17</v>
      </c>
      <c r="O20" s="47" t="s">
        <v>98</v>
      </c>
      <c r="P20" s="34">
        <v>0</v>
      </c>
      <c r="Q20" s="34"/>
    </row>
    <row r="21" spans="2:17" x14ac:dyDescent="0.3">
      <c r="M21" s="34"/>
      <c r="N21" s="53">
        <v>18</v>
      </c>
      <c r="O21" s="47" t="s">
        <v>100</v>
      </c>
      <c r="P21" s="34">
        <v>0</v>
      </c>
      <c r="Q21" s="34"/>
    </row>
    <row r="22" spans="2:17" x14ac:dyDescent="0.3">
      <c r="M22" s="34"/>
      <c r="N22" s="53">
        <v>19</v>
      </c>
      <c r="O22" s="47" t="s">
        <v>103</v>
      </c>
      <c r="P22" s="34">
        <v>0</v>
      </c>
      <c r="Q22" s="34"/>
    </row>
    <row r="23" spans="2:17" x14ac:dyDescent="0.3">
      <c r="M23" s="34"/>
      <c r="N23" s="53">
        <v>20</v>
      </c>
      <c r="O23" s="47" t="s">
        <v>103</v>
      </c>
      <c r="P23" s="34">
        <v>0</v>
      </c>
      <c r="Q23" s="34"/>
    </row>
    <row r="24" spans="2:17" x14ac:dyDescent="0.3">
      <c r="M24" s="34"/>
      <c r="N24" s="53">
        <v>21</v>
      </c>
      <c r="O24" s="47" t="s">
        <v>103</v>
      </c>
      <c r="P24" s="34">
        <v>0</v>
      </c>
      <c r="Q24" s="34"/>
    </row>
    <row r="25" spans="2:17" x14ac:dyDescent="0.3">
      <c r="M25" s="34"/>
      <c r="N25" s="53">
        <v>22</v>
      </c>
      <c r="O25" s="47" t="s">
        <v>103</v>
      </c>
      <c r="P25" s="34">
        <v>0</v>
      </c>
      <c r="Q25" s="34"/>
    </row>
    <row r="26" spans="2:17" x14ac:dyDescent="0.3">
      <c r="M26" s="34"/>
      <c r="N26" s="53">
        <v>23</v>
      </c>
      <c r="O26" s="47" t="s">
        <v>103</v>
      </c>
      <c r="P26" s="34">
        <v>0</v>
      </c>
      <c r="Q26" s="34"/>
    </row>
    <row r="27" spans="2:17" x14ac:dyDescent="0.3">
      <c r="M27" s="34"/>
      <c r="N27" s="53">
        <v>24</v>
      </c>
      <c r="O27" s="47" t="s">
        <v>103</v>
      </c>
      <c r="P27" s="34">
        <v>0</v>
      </c>
      <c r="Q27" s="34"/>
    </row>
    <row r="28" spans="2:17" x14ac:dyDescent="0.3">
      <c r="M28" s="45" t="s">
        <v>85</v>
      </c>
      <c r="N28" s="53">
        <v>25</v>
      </c>
      <c r="O28" s="48" t="s">
        <v>88</v>
      </c>
      <c r="P28" s="34">
        <v>0</v>
      </c>
      <c r="Q28" s="34" t="s">
        <v>110</v>
      </c>
    </row>
    <row r="29" spans="2:17" x14ac:dyDescent="0.3">
      <c r="M29" s="34"/>
      <c r="N29" s="53">
        <v>26</v>
      </c>
      <c r="O29" s="48" t="s">
        <v>91</v>
      </c>
      <c r="P29" s="34">
        <v>1</v>
      </c>
      <c r="Q29" s="34"/>
    </row>
    <row r="30" spans="2:17" x14ac:dyDescent="0.3">
      <c r="M30" s="34"/>
      <c r="N30" s="53">
        <v>27</v>
      </c>
      <c r="O30" s="48" t="s">
        <v>96</v>
      </c>
      <c r="P30" s="34">
        <v>0</v>
      </c>
      <c r="Q30" s="34"/>
    </row>
    <row r="31" spans="2:17" x14ac:dyDescent="0.3">
      <c r="M31" s="34"/>
      <c r="N31" s="53">
        <v>28</v>
      </c>
      <c r="O31" s="48" t="s">
        <v>101</v>
      </c>
      <c r="P31" s="34">
        <v>0</v>
      </c>
      <c r="Q31" s="34"/>
    </row>
    <row r="32" spans="2:17" x14ac:dyDescent="0.3">
      <c r="M32" s="34"/>
      <c r="N32" s="53">
        <v>29</v>
      </c>
      <c r="O32" s="48" t="s">
        <v>104</v>
      </c>
      <c r="P32" s="34">
        <v>0</v>
      </c>
      <c r="Q32" s="34"/>
    </row>
    <row r="33" spans="13:17" x14ac:dyDescent="0.3">
      <c r="M33" s="34"/>
      <c r="N33" s="53">
        <v>30</v>
      </c>
      <c r="O33" s="48" t="s">
        <v>103</v>
      </c>
      <c r="P33" s="34">
        <v>0</v>
      </c>
      <c r="Q33" s="34"/>
    </row>
    <row r="34" spans="13:17" x14ac:dyDescent="0.3">
      <c r="M34" s="34"/>
      <c r="N34" s="53">
        <v>31</v>
      </c>
      <c r="O34" s="48" t="s">
        <v>103</v>
      </c>
      <c r="P34" s="34">
        <v>0</v>
      </c>
      <c r="Q34" s="34"/>
    </row>
    <row r="35" spans="13:17" x14ac:dyDescent="0.3">
      <c r="M35" s="34"/>
      <c r="N35" s="53">
        <v>32</v>
      </c>
      <c r="O35" s="48" t="s">
        <v>103</v>
      </c>
      <c r="P35" s="34">
        <v>0</v>
      </c>
      <c r="Q35" s="34"/>
    </row>
    <row r="36" spans="13:17" x14ac:dyDescent="0.3">
      <c r="M36" s="34"/>
      <c r="N36" s="53">
        <v>33</v>
      </c>
      <c r="O36" s="48" t="s">
        <v>103</v>
      </c>
      <c r="P36" s="34">
        <v>0</v>
      </c>
      <c r="Q36" s="34"/>
    </row>
    <row r="37" spans="13:17" x14ac:dyDescent="0.3">
      <c r="M37" s="34"/>
      <c r="N37" s="53">
        <v>34</v>
      </c>
      <c r="O37" s="48" t="s">
        <v>103</v>
      </c>
      <c r="P37" s="34">
        <v>0</v>
      </c>
      <c r="Q37" s="34"/>
    </row>
    <row r="38" spans="13:17" x14ac:dyDescent="0.3">
      <c r="M38" s="34"/>
      <c r="N38" s="53"/>
      <c r="O38" s="34"/>
      <c r="P38" s="34"/>
      <c r="Q38" s="34"/>
    </row>
    <row r="39" spans="13:17" x14ac:dyDescent="0.3">
      <c r="M39" s="34"/>
      <c r="N39" s="53"/>
      <c r="O39" s="45" t="s">
        <v>26</v>
      </c>
      <c r="P39" s="36">
        <f>SUM(P4:P37)</f>
        <v>7</v>
      </c>
      <c r="Q39" s="34"/>
    </row>
    <row r="40" spans="13:17" x14ac:dyDescent="0.3">
      <c r="M40" s="34"/>
      <c r="N40" s="53"/>
      <c r="O40" s="45" t="s">
        <v>116</v>
      </c>
      <c r="P40" s="36">
        <v>34</v>
      </c>
      <c r="Q40" s="34"/>
    </row>
    <row r="41" spans="13:17" x14ac:dyDescent="0.3">
      <c r="M41" s="34"/>
      <c r="N41" s="53"/>
      <c r="O41" s="45" t="s">
        <v>112</v>
      </c>
      <c r="P41" s="36">
        <f>ROUND((P39/P40)*100,2)</f>
        <v>20.59</v>
      </c>
      <c r="Q41" s="34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Q26"/>
  <sheetViews>
    <sheetView workbookViewId="0">
      <selection activeCell="N21" sqref="N21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6" bestFit="1" customWidth="1"/>
    <col min="13" max="13" width="5.88671875" customWidth="1"/>
    <col min="14" max="14" width="4.88671875" bestFit="1" customWidth="1"/>
    <col min="15" max="15" width="32" bestFit="1" customWidth="1"/>
    <col min="16" max="16" width="12" bestFit="1" customWidth="1"/>
    <col min="17" max="17" width="18" bestFit="1" customWidth="1"/>
  </cols>
  <sheetData>
    <row r="2" spans="2:17" x14ac:dyDescent="0.3">
      <c r="B2" s="160" t="s">
        <v>192</v>
      </c>
      <c r="C2" s="160"/>
      <c r="D2" s="160"/>
      <c r="E2" s="160"/>
      <c r="F2" s="160"/>
      <c r="G2" s="160"/>
      <c r="H2" s="160"/>
      <c r="I2" s="160"/>
      <c r="J2" s="175"/>
      <c r="K2" s="176"/>
      <c r="L2" s="177"/>
      <c r="N2" s="34"/>
      <c r="O2" s="108" t="s">
        <v>165</v>
      </c>
      <c r="P2" s="34"/>
      <c r="Q2" s="34"/>
    </row>
    <row r="3" spans="2:17" x14ac:dyDescent="0.3">
      <c r="B3" s="160"/>
      <c r="C3" s="160"/>
      <c r="D3" s="160"/>
      <c r="E3" s="160"/>
      <c r="F3" s="160"/>
      <c r="G3" s="160"/>
      <c r="H3" s="160"/>
      <c r="I3" s="160"/>
      <c r="J3" s="173"/>
      <c r="K3" s="173"/>
      <c r="L3" s="173"/>
      <c r="N3" s="55" t="s">
        <v>111</v>
      </c>
      <c r="O3" s="54" t="s">
        <v>114</v>
      </c>
      <c r="P3" s="55" t="s">
        <v>121</v>
      </c>
      <c r="Q3" s="54" t="s">
        <v>8</v>
      </c>
    </row>
    <row r="4" spans="2:17" x14ac:dyDescent="0.3">
      <c r="B4" s="174" t="s">
        <v>30</v>
      </c>
      <c r="C4" s="174" t="s">
        <v>27</v>
      </c>
      <c r="D4" s="96">
        <v>45293</v>
      </c>
      <c r="E4" s="96"/>
      <c r="F4" s="96"/>
      <c r="G4" s="96"/>
      <c r="H4" s="96"/>
      <c r="I4" s="96"/>
      <c r="J4" s="105"/>
      <c r="K4" s="105"/>
      <c r="L4" s="105"/>
      <c r="N4" s="53">
        <v>1</v>
      </c>
      <c r="O4" s="34" t="s">
        <v>175</v>
      </c>
      <c r="P4" s="53">
        <v>0</v>
      </c>
      <c r="Q4" s="34"/>
    </row>
    <row r="5" spans="2:17" x14ac:dyDescent="0.3">
      <c r="B5" s="174"/>
      <c r="C5" s="174"/>
      <c r="D5" s="97" t="s">
        <v>163</v>
      </c>
      <c r="E5" s="97"/>
      <c r="F5" s="97"/>
      <c r="G5" s="97"/>
      <c r="H5" s="97"/>
      <c r="I5" s="97"/>
      <c r="J5" s="106"/>
      <c r="K5" s="106"/>
      <c r="L5" s="106"/>
      <c r="N5" s="53">
        <v>2</v>
      </c>
      <c r="O5" s="34" t="s">
        <v>176</v>
      </c>
      <c r="P5" s="53">
        <v>0</v>
      </c>
      <c r="Q5" s="34"/>
    </row>
    <row r="6" spans="2:17" x14ac:dyDescent="0.3">
      <c r="B6" s="53">
        <v>1</v>
      </c>
      <c r="C6" s="34" t="s">
        <v>161</v>
      </c>
      <c r="D6" s="14" t="s">
        <v>162</v>
      </c>
      <c r="E6" s="14"/>
      <c r="F6" s="14"/>
      <c r="G6" s="14"/>
      <c r="H6" s="14"/>
      <c r="I6" s="14"/>
      <c r="J6" s="14"/>
      <c r="K6" s="14"/>
      <c r="L6" s="14"/>
      <c r="N6" s="53">
        <v>3</v>
      </c>
      <c r="O6" s="34" t="s">
        <v>177</v>
      </c>
      <c r="P6" s="53">
        <v>0</v>
      </c>
      <c r="Q6" s="34"/>
    </row>
    <row r="7" spans="2:17" x14ac:dyDescent="0.3">
      <c r="B7" s="53">
        <v>2</v>
      </c>
      <c r="C7" s="34"/>
      <c r="D7" s="14"/>
      <c r="E7" s="14"/>
      <c r="F7" s="14"/>
      <c r="G7" s="14"/>
      <c r="H7" s="34"/>
      <c r="I7" s="34"/>
      <c r="J7" s="14"/>
      <c r="K7" s="14"/>
      <c r="L7" s="14"/>
      <c r="N7" s="53">
        <v>4</v>
      </c>
      <c r="O7" s="34" t="s">
        <v>178</v>
      </c>
      <c r="P7" s="53">
        <v>0</v>
      </c>
      <c r="Q7" s="34"/>
    </row>
    <row r="8" spans="2:17" x14ac:dyDescent="0.3">
      <c r="B8" s="53">
        <v>3</v>
      </c>
      <c r="C8" s="34"/>
      <c r="D8" s="14"/>
      <c r="E8" s="14"/>
      <c r="F8" s="14"/>
      <c r="G8" s="14"/>
      <c r="H8" s="34"/>
      <c r="I8" s="34"/>
      <c r="J8" s="14"/>
      <c r="K8" s="14"/>
      <c r="L8" s="14"/>
      <c r="N8" s="53">
        <v>5</v>
      </c>
      <c r="O8" s="34" t="s">
        <v>179</v>
      </c>
      <c r="P8" s="53">
        <v>0</v>
      </c>
      <c r="Q8" s="34"/>
    </row>
    <row r="9" spans="2:17" x14ac:dyDescent="0.3">
      <c r="B9" s="53">
        <v>4</v>
      </c>
      <c r="C9" s="34"/>
      <c r="D9" s="14"/>
      <c r="E9" s="14"/>
      <c r="F9" s="14"/>
      <c r="G9" s="14"/>
      <c r="H9" s="34"/>
      <c r="I9" s="34"/>
      <c r="J9" s="14"/>
      <c r="K9" s="14"/>
      <c r="L9" s="14"/>
      <c r="N9" s="53">
        <v>6</v>
      </c>
      <c r="O9" s="34" t="s">
        <v>180</v>
      </c>
      <c r="P9" s="53">
        <v>0</v>
      </c>
      <c r="Q9" s="34"/>
    </row>
    <row r="10" spans="2:17" x14ac:dyDescent="0.3">
      <c r="B10" s="53">
        <v>5</v>
      </c>
      <c r="C10" s="34"/>
      <c r="D10" s="14"/>
      <c r="E10" s="14"/>
      <c r="F10" s="14"/>
      <c r="G10" s="14"/>
      <c r="H10" s="34"/>
      <c r="I10" s="34"/>
      <c r="J10" s="14"/>
      <c r="K10" s="14"/>
      <c r="L10" s="14"/>
      <c r="N10" s="53"/>
      <c r="O10" s="34"/>
      <c r="P10" s="53"/>
      <c r="Q10" s="34"/>
    </row>
    <row r="11" spans="2:17" x14ac:dyDescent="0.3">
      <c r="B11" s="53">
        <v>6</v>
      </c>
      <c r="C11" s="34"/>
      <c r="D11" s="14"/>
      <c r="E11" s="14"/>
      <c r="F11" s="14"/>
      <c r="G11" s="14"/>
      <c r="H11" s="34"/>
      <c r="I11" s="34"/>
      <c r="J11" s="14"/>
      <c r="K11" s="14"/>
      <c r="L11" s="14"/>
      <c r="N11" s="53"/>
      <c r="O11" s="36" t="s">
        <v>122</v>
      </c>
      <c r="P11" s="76">
        <f>SUM(P4:P9)</f>
        <v>0</v>
      </c>
      <c r="Q11" s="34"/>
    </row>
    <row r="12" spans="2:17" x14ac:dyDescent="0.3">
      <c r="B12" s="139" t="s">
        <v>29</v>
      </c>
      <c r="C12" s="139"/>
      <c r="D12" s="34" t="s">
        <v>164</v>
      </c>
      <c r="E12" s="34"/>
      <c r="F12" s="34"/>
      <c r="G12" s="34"/>
      <c r="H12" s="34"/>
      <c r="I12" s="34"/>
      <c r="J12" s="34"/>
      <c r="K12" s="34"/>
      <c r="L12" s="107"/>
      <c r="N12" s="53"/>
      <c r="O12" s="36" t="s">
        <v>116</v>
      </c>
      <c r="P12" s="76">
        <v>6</v>
      </c>
      <c r="Q12" s="34"/>
    </row>
    <row r="13" spans="2:17" x14ac:dyDescent="0.3">
      <c r="B13" s="34"/>
      <c r="C13" s="34"/>
      <c r="D13" s="34" t="s">
        <v>165</v>
      </c>
      <c r="E13" s="34"/>
      <c r="F13" s="34"/>
      <c r="G13" s="34"/>
      <c r="H13" s="34"/>
      <c r="I13" s="34"/>
      <c r="J13" s="34"/>
      <c r="K13" s="34"/>
      <c r="L13" s="34"/>
      <c r="N13" s="53"/>
      <c r="O13" s="36" t="s">
        <v>131</v>
      </c>
      <c r="P13" s="76">
        <f>ROUND((P11/P12)*100,2)</f>
        <v>0</v>
      </c>
      <c r="Q13" s="34"/>
    </row>
    <row r="14" spans="2:17" x14ac:dyDescent="0.3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N14" s="52"/>
      <c r="P14" s="52"/>
    </row>
    <row r="15" spans="2:17" x14ac:dyDescent="0.3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O15" s="42"/>
    </row>
    <row r="16" spans="2:17" x14ac:dyDescent="0.3">
      <c r="N16" s="132"/>
      <c r="O16" s="42"/>
      <c r="P16" s="132"/>
      <c r="Q16" s="42"/>
    </row>
    <row r="17" spans="14:16" x14ac:dyDescent="0.3">
      <c r="N17" s="52"/>
      <c r="P17" s="52"/>
    </row>
    <row r="18" spans="14:16" x14ac:dyDescent="0.3">
      <c r="N18" s="52"/>
      <c r="P18" s="52"/>
    </row>
    <row r="19" spans="14:16" x14ac:dyDescent="0.3">
      <c r="N19" s="52"/>
      <c r="P19" s="52"/>
    </row>
    <row r="20" spans="14:16" x14ac:dyDescent="0.3">
      <c r="N20" s="52"/>
      <c r="P20" s="52"/>
    </row>
    <row r="21" spans="14:16" x14ac:dyDescent="0.3">
      <c r="N21" s="52"/>
      <c r="P21" s="52"/>
    </row>
    <row r="22" spans="14:16" x14ac:dyDescent="0.3">
      <c r="N22" s="52"/>
      <c r="P22" s="52"/>
    </row>
    <row r="23" spans="14:16" x14ac:dyDescent="0.3">
      <c r="N23" s="52"/>
      <c r="P23" s="52"/>
    </row>
    <row r="24" spans="14:16" x14ac:dyDescent="0.3">
      <c r="N24" s="52"/>
      <c r="O24" s="42"/>
      <c r="P24" s="132"/>
    </row>
    <row r="25" spans="14:16" x14ac:dyDescent="0.3">
      <c r="N25" s="52"/>
      <c r="O25" s="42"/>
      <c r="P25" s="132"/>
    </row>
    <row r="26" spans="14:16" x14ac:dyDescent="0.3">
      <c r="N26" s="52"/>
      <c r="O26" s="42"/>
      <c r="P26" s="132"/>
    </row>
  </sheetData>
  <mergeCells count="6">
    <mergeCell ref="B2:I3"/>
    <mergeCell ref="J3:L3"/>
    <mergeCell ref="B4:B5"/>
    <mergeCell ref="C4:C5"/>
    <mergeCell ref="B12:C12"/>
    <mergeCell ref="J2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Q15"/>
  <sheetViews>
    <sheetView workbookViewId="0">
      <selection activeCell="M21" sqref="M21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6" bestFit="1" customWidth="1"/>
    <col min="14" max="14" width="4.88671875" bestFit="1" customWidth="1"/>
    <col min="15" max="15" width="32" bestFit="1" customWidth="1"/>
    <col min="16" max="16" width="12" bestFit="1" customWidth="1"/>
  </cols>
  <sheetData>
    <row r="2" spans="2:17" x14ac:dyDescent="0.3">
      <c r="B2" s="160" t="s">
        <v>193</v>
      </c>
      <c r="C2" s="160"/>
      <c r="D2" s="160"/>
      <c r="E2" s="160"/>
      <c r="F2" s="160"/>
      <c r="G2" s="160"/>
      <c r="H2" s="160"/>
      <c r="I2" s="160"/>
      <c r="J2" s="175"/>
      <c r="K2" s="176"/>
      <c r="L2" s="177"/>
      <c r="N2" s="34"/>
      <c r="O2" s="108" t="s">
        <v>174</v>
      </c>
      <c r="P2" s="34"/>
      <c r="Q2" s="34"/>
    </row>
    <row r="3" spans="2:17" x14ac:dyDescent="0.3">
      <c r="B3" s="160"/>
      <c r="C3" s="160"/>
      <c r="D3" s="160"/>
      <c r="E3" s="160"/>
      <c r="F3" s="160"/>
      <c r="G3" s="160"/>
      <c r="H3" s="160"/>
      <c r="I3" s="160"/>
      <c r="J3" s="173"/>
      <c r="K3" s="173"/>
      <c r="L3" s="173"/>
      <c r="N3" s="55" t="s">
        <v>111</v>
      </c>
      <c r="O3" s="54" t="s">
        <v>114</v>
      </c>
      <c r="P3" s="55" t="s">
        <v>121</v>
      </c>
      <c r="Q3" s="54" t="s">
        <v>8</v>
      </c>
    </row>
    <row r="4" spans="2:17" x14ac:dyDescent="0.3">
      <c r="B4" s="174" t="s">
        <v>30</v>
      </c>
      <c r="C4" s="174" t="s">
        <v>27</v>
      </c>
      <c r="D4" s="96">
        <v>45299</v>
      </c>
      <c r="E4" s="96"/>
      <c r="F4" s="96"/>
      <c r="G4" s="96"/>
      <c r="H4" s="96"/>
      <c r="I4" s="96"/>
      <c r="J4" s="105"/>
      <c r="K4" s="105"/>
      <c r="L4" s="105"/>
      <c r="N4" s="53">
        <v>1</v>
      </c>
      <c r="O4" s="34" t="s">
        <v>168</v>
      </c>
      <c r="P4" s="53">
        <v>0</v>
      </c>
      <c r="Q4" s="34"/>
    </row>
    <row r="5" spans="2:17" x14ac:dyDescent="0.3">
      <c r="B5" s="174"/>
      <c r="C5" s="174"/>
      <c r="D5" s="97" t="s">
        <v>163</v>
      </c>
      <c r="E5" s="97"/>
      <c r="F5" s="97"/>
      <c r="G5" s="97"/>
      <c r="H5" s="97"/>
      <c r="I5" s="97"/>
      <c r="J5" s="106"/>
      <c r="K5" s="106"/>
      <c r="L5" s="106"/>
      <c r="N5" s="53">
        <v>2</v>
      </c>
      <c r="O5" s="34" t="s">
        <v>169</v>
      </c>
      <c r="P5" s="53">
        <v>0</v>
      </c>
      <c r="Q5" s="34"/>
    </row>
    <row r="6" spans="2:17" x14ac:dyDescent="0.3">
      <c r="B6" s="53">
        <v>1</v>
      </c>
      <c r="C6" s="34" t="s">
        <v>161</v>
      </c>
      <c r="D6" s="14" t="s">
        <v>162</v>
      </c>
      <c r="E6" s="14"/>
      <c r="F6" s="14"/>
      <c r="G6" s="14"/>
      <c r="H6" s="14"/>
      <c r="I6" s="14"/>
      <c r="J6" s="14"/>
      <c r="K6" s="14"/>
      <c r="L6" s="14"/>
      <c r="N6" s="53">
        <v>3</v>
      </c>
      <c r="O6" s="34" t="s">
        <v>170</v>
      </c>
      <c r="P6" s="53">
        <v>0</v>
      </c>
      <c r="Q6" s="34"/>
    </row>
    <row r="7" spans="2:17" x14ac:dyDescent="0.3">
      <c r="B7" s="53">
        <v>2</v>
      </c>
      <c r="C7" s="34"/>
      <c r="D7" s="14"/>
      <c r="E7" s="14"/>
      <c r="F7" s="14"/>
      <c r="G7" s="14"/>
      <c r="H7" s="34"/>
      <c r="I7" s="34"/>
      <c r="J7" s="14"/>
      <c r="K7" s="14"/>
      <c r="L7" s="14"/>
      <c r="N7" s="53">
        <v>4</v>
      </c>
      <c r="O7" s="34" t="s">
        <v>171</v>
      </c>
      <c r="P7" s="53">
        <v>0</v>
      </c>
      <c r="Q7" s="34"/>
    </row>
    <row r="8" spans="2:17" x14ac:dyDescent="0.3">
      <c r="B8" s="53">
        <v>3</v>
      </c>
      <c r="C8" s="34"/>
      <c r="D8" s="14"/>
      <c r="E8" s="14"/>
      <c r="F8" s="14"/>
      <c r="G8" s="14"/>
      <c r="H8" s="34"/>
      <c r="I8" s="34"/>
      <c r="J8" s="14"/>
      <c r="K8" s="14"/>
      <c r="L8" s="14"/>
      <c r="N8" s="53">
        <v>5</v>
      </c>
      <c r="O8" s="34" t="s">
        <v>172</v>
      </c>
      <c r="P8" s="53">
        <v>0</v>
      </c>
      <c r="Q8" s="34"/>
    </row>
    <row r="9" spans="2:17" x14ac:dyDescent="0.3">
      <c r="B9" s="53">
        <v>4</v>
      </c>
      <c r="C9" s="34"/>
      <c r="D9" s="14"/>
      <c r="E9" s="14"/>
      <c r="F9" s="14"/>
      <c r="G9" s="14"/>
      <c r="H9" s="34"/>
      <c r="I9" s="34"/>
      <c r="J9" s="14"/>
      <c r="K9" s="14"/>
      <c r="L9" s="14"/>
      <c r="N9" s="53">
        <v>6</v>
      </c>
      <c r="O9" s="34" t="s">
        <v>173</v>
      </c>
      <c r="P9" s="53">
        <v>0</v>
      </c>
      <c r="Q9" s="34"/>
    </row>
    <row r="10" spans="2:17" x14ac:dyDescent="0.3">
      <c r="B10" s="53">
        <v>5</v>
      </c>
      <c r="C10" s="34"/>
      <c r="D10" s="14"/>
      <c r="E10" s="14"/>
      <c r="F10" s="14"/>
      <c r="G10" s="14"/>
      <c r="H10" s="34"/>
      <c r="I10" s="34"/>
      <c r="J10" s="14"/>
      <c r="K10" s="14"/>
      <c r="L10" s="14"/>
      <c r="N10" s="53"/>
      <c r="O10" s="34"/>
      <c r="P10" s="53"/>
      <c r="Q10" s="34"/>
    </row>
    <row r="11" spans="2:17" x14ac:dyDescent="0.3">
      <c r="B11" s="53">
        <v>6</v>
      </c>
      <c r="C11" s="34"/>
      <c r="D11" s="14"/>
      <c r="E11" s="14"/>
      <c r="F11" s="14"/>
      <c r="G11" s="14"/>
      <c r="H11" s="34"/>
      <c r="I11" s="34"/>
      <c r="J11" s="14"/>
      <c r="K11" s="14"/>
      <c r="L11" s="14"/>
      <c r="N11" s="53"/>
      <c r="O11" s="36" t="s">
        <v>122</v>
      </c>
      <c r="P11" s="76">
        <f>SUM(P4:P9)</f>
        <v>0</v>
      </c>
      <c r="Q11" s="34"/>
    </row>
    <row r="12" spans="2:17" x14ac:dyDescent="0.3">
      <c r="B12" s="139" t="s">
        <v>29</v>
      </c>
      <c r="C12" s="139"/>
      <c r="D12" s="34"/>
      <c r="E12" s="34"/>
      <c r="F12" s="34"/>
      <c r="G12" s="34"/>
      <c r="H12" s="34"/>
      <c r="I12" s="34"/>
      <c r="J12" s="34"/>
      <c r="K12" s="34"/>
      <c r="L12" s="107"/>
      <c r="N12" s="53"/>
      <c r="O12" s="36" t="s">
        <v>116</v>
      </c>
      <c r="P12" s="76">
        <v>6</v>
      </c>
      <c r="Q12" s="34"/>
    </row>
    <row r="13" spans="2:17" x14ac:dyDescent="0.3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N13" s="53"/>
      <c r="O13" s="36" t="s">
        <v>131</v>
      </c>
      <c r="P13" s="76">
        <f>ROUND((P11/P12)*100,2)</f>
        <v>0</v>
      </c>
      <c r="Q13" s="34"/>
    </row>
    <row r="14" spans="2:17" x14ac:dyDescent="0.3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N14" s="52"/>
      <c r="P14" s="52"/>
    </row>
    <row r="15" spans="2:17" x14ac:dyDescent="0.3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O15" s="42"/>
    </row>
  </sheetData>
  <mergeCells count="6">
    <mergeCell ref="B12:C12"/>
    <mergeCell ref="B2:I3"/>
    <mergeCell ref="J2:L2"/>
    <mergeCell ref="J3:L3"/>
    <mergeCell ref="B4:B5"/>
    <mergeCell ref="C4:C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3"/>
  <sheetViews>
    <sheetView workbookViewId="0">
      <selection activeCell="B12" sqref="B12"/>
    </sheetView>
  </sheetViews>
  <sheetFormatPr defaultRowHeight="14.4" x14ac:dyDescent="0.3"/>
  <cols>
    <col min="1" max="1" width="4.109375" customWidth="1"/>
    <col min="2" max="2" width="6.88671875" bestFit="1" customWidth="1"/>
    <col min="3" max="3" width="31.4414062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  <col min="12" max="12" width="9.44140625" bestFit="1" customWidth="1"/>
  </cols>
  <sheetData>
    <row r="2" spans="2:13" x14ac:dyDescent="0.3">
      <c r="B2" s="109" t="s">
        <v>21</v>
      </c>
      <c r="C2" s="109" t="s">
        <v>0</v>
      </c>
      <c r="D2" s="109" t="s">
        <v>2</v>
      </c>
      <c r="E2" s="109" t="s">
        <v>3</v>
      </c>
      <c r="F2" s="109" t="s">
        <v>4</v>
      </c>
      <c r="G2" s="109" t="s">
        <v>17</v>
      </c>
      <c r="H2" s="109" t="s">
        <v>18</v>
      </c>
      <c r="I2" s="109" t="s">
        <v>19</v>
      </c>
      <c r="J2" s="109" t="s">
        <v>5</v>
      </c>
      <c r="K2" s="109" t="s">
        <v>6</v>
      </c>
      <c r="L2" s="109" t="s">
        <v>7</v>
      </c>
      <c r="M2" s="109" t="s">
        <v>8</v>
      </c>
    </row>
    <row r="3" spans="2:13" x14ac:dyDescent="0.3">
      <c r="B3" s="1" t="s">
        <v>15</v>
      </c>
      <c r="C3" s="1" t="s">
        <v>9</v>
      </c>
      <c r="D3" s="1" t="s">
        <v>13</v>
      </c>
      <c r="E3" s="1">
        <v>1</v>
      </c>
      <c r="F3" s="1" t="s">
        <v>10</v>
      </c>
      <c r="G3" s="1">
        <v>3334</v>
      </c>
      <c r="H3" s="1">
        <v>3334</v>
      </c>
      <c r="I3" s="1">
        <f t="shared" ref="I3:I8" si="0">G3-H3</f>
        <v>0</v>
      </c>
      <c r="J3" s="1"/>
      <c r="K3" s="1"/>
      <c r="L3" s="110">
        <v>45302</v>
      </c>
      <c r="M3" s="1" t="s">
        <v>20</v>
      </c>
    </row>
    <row r="4" spans="2:13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x14ac:dyDescent="0.3">
      <c r="B5" s="1" t="s">
        <v>14</v>
      </c>
      <c r="C5" s="1" t="s">
        <v>11</v>
      </c>
      <c r="D5" s="1" t="s">
        <v>13</v>
      </c>
      <c r="E5" s="1">
        <v>1</v>
      </c>
      <c r="F5" s="1" t="s">
        <v>10</v>
      </c>
      <c r="G5" s="1">
        <v>3333</v>
      </c>
      <c r="H5" s="1">
        <v>3333</v>
      </c>
      <c r="I5" s="1">
        <f t="shared" si="0"/>
        <v>0</v>
      </c>
      <c r="J5" s="1"/>
      <c r="K5" s="1"/>
      <c r="L5" s="110">
        <v>45302</v>
      </c>
      <c r="M5" s="1" t="s">
        <v>20</v>
      </c>
    </row>
    <row r="6" spans="2:13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2:13" x14ac:dyDescent="0.3">
      <c r="B7" s="1" t="s">
        <v>16</v>
      </c>
      <c r="C7" s="1" t="s">
        <v>12</v>
      </c>
      <c r="D7" s="1" t="s">
        <v>13</v>
      </c>
      <c r="E7" s="1">
        <v>1</v>
      </c>
      <c r="F7" s="1" t="s">
        <v>10</v>
      </c>
      <c r="G7" s="1">
        <v>3333</v>
      </c>
      <c r="H7" s="1">
        <v>3333</v>
      </c>
      <c r="I7" s="1">
        <f>G7-H7</f>
        <v>0</v>
      </c>
      <c r="J7" s="1"/>
      <c r="K7" s="1"/>
      <c r="L7" s="110">
        <v>45302</v>
      </c>
      <c r="M7" s="1" t="s">
        <v>20</v>
      </c>
    </row>
    <row r="8" spans="2:13" x14ac:dyDescent="0.3">
      <c r="B8" s="1"/>
      <c r="C8" s="1"/>
      <c r="D8" s="1"/>
      <c r="E8" s="1"/>
      <c r="F8" s="1"/>
      <c r="G8" s="1"/>
      <c r="H8" s="1"/>
      <c r="I8" s="1">
        <f t="shared" si="0"/>
        <v>0</v>
      </c>
      <c r="J8" s="1"/>
      <c r="K8" s="1"/>
      <c r="L8" s="1"/>
      <c r="M8" s="1"/>
    </row>
    <row r="9" spans="2:13" x14ac:dyDescent="0.3">
      <c r="B9" s="1" t="s">
        <v>181</v>
      </c>
      <c r="C9" s="1" t="s">
        <v>194</v>
      </c>
      <c r="D9" s="1" t="s">
        <v>182</v>
      </c>
      <c r="E9" s="1">
        <v>1</v>
      </c>
      <c r="F9" s="1" t="s">
        <v>183</v>
      </c>
      <c r="G9" s="1">
        <v>1000</v>
      </c>
      <c r="H9" s="1">
        <v>1000</v>
      </c>
      <c r="I9" s="1">
        <f>G9-H9</f>
        <v>0</v>
      </c>
      <c r="J9" s="1"/>
      <c r="K9" s="1"/>
      <c r="L9" s="110">
        <v>45299</v>
      </c>
      <c r="M9" s="1" t="s">
        <v>20</v>
      </c>
    </row>
    <row r="10" spans="2:13" x14ac:dyDescent="0.3">
      <c r="B10" s="1"/>
      <c r="C10" s="1"/>
      <c r="D10" s="1"/>
      <c r="E10" s="1"/>
      <c r="F10" s="1"/>
      <c r="G10" s="1"/>
      <c r="H10" s="1"/>
      <c r="I10" s="1">
        <f t="shared" ref="I10" si="1">G10-H10</f>
        <v>0</v>
      </c>
      <c r="J10" s="1"/>
      <c r="K10" s="1"/>
      <c r="L10" s="1"/>
      <c r="M10" s="1"/>
    </row>
    <row r="11" spans="2:13" x14ac:dyDescent="0.3">
      <c r="B11" s="1" t="s">
        <v>196</v>
      </c>
      <c r="C11" s="1" t="s">
        <v>195</v>
      </c>
      <c r="D11" s="1" t="s">
        <v>182</v>
      </c>
      <c r="E11" s="1">
        <v>1</v>
      </c>
      <c r="F11" s="1" t="s">
        <v>183</v>
      </c>
      <c r="G11" s="1">
        <v>1000</v>
      </c>
      <c r="H11" s="1">
        <v>1000</v>
      </c>
      <c r="I11" s="1">
        <f>G11-H11</f>
        <v>0</v>
      </c>
      <c r="J11" s="1"/>
      <c r="K11" s="1"/>
      <c r="L11" s="110">
        <v>45299</v>
      </c>
      <c r="M11" s="1" t="s">
        <v>20</v>
      </c>
    </row>
    <row r="12" spans="2:13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 ht="15" thickBot="1" x14ac:dyDescent="0.35">
      <c r="F13" s="133" t="s">
        <v>26</v>
      </c>
      <c r="G13" s="134">
        <f>SUM(G3:G12)</f>
        <v>12000</v>
      </c>
      <c r="H13" s="134">
        <f>SUM(H3:H12)</f>
        <v>12000</v>
      </c>
      <c r="I13" s="134">
        <f>SUM(I3:I12)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7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3" sqref="D13"/>
    </sheetView>
  </sheetViews>
  <sheetFormatPr defaultColWidth="9.109375" defaultRowHeight="12" x14ac:dyDescent="0.25"/>
  <cols>
    <col min="1" max="1" width="2.88671875" style="2" customWidth="1"/>
    <col min="2" max="2" width="13.44140625" style="2" bestFit="1" customWidth="1"/>
    <col min="3" max="3" width="30.21875" style="2" bestFit="1" customWidth="1"/>
    <col min="4" max="4" width="11.5546875" style="2" bestFit="1" customWidth="1"/>
    <col min="5" max="5" width="8.88671875" style="2" bestFit="1" customWidth="1"/>
    <col min="6" max="6" width="12.6640625" style="2" bestFit="1" customWidth="1"/>
    <col min="7" max="7" width="11.44140625" style="2" bestFit="1" customWidth="1"/>
    <col min="8" max="8" width="6.77734375" style="2" bestFit="1" customWidth="1"/>
    <col min="9" max="9" width="13.6640625" style="2" bestFit="1" customWidth="1"/>
    <col min="10" max="10" width="9" style="2" bestFit="1" customWidth="1"/>
    <col min="11" max="11" width="10.88671875" style="2" bestFit="1" customWidth="1"/>
    <col min="12" max="12" width="11.77734375" style="2" bestFit="1" customWidth="1"/>
    <col min="13" max="13" width="16.77734375" style="2" bestFit="1" customWidth="1"/>
    <col min="14" max="14" width="10.77734375" style="2" bestFit="1" customWidth="1"/>
    <col min="15" max="15" width="15.21875" style="2" bestFit="1" customWidth="1"/>
    <col min="16" max="17" width="7.44140625" style="2" bestFit="1" customWidth="1"/>
    <col min="18" max="16384" width="9.109375" style="2"/>
  </cols>
  <sheetData>
    <row r="1" spans="2:17" ht="12.6" thickBot="1" x14ac:dyDescent="0.3"/>
    <row r="2" spans="2:17" x14ac:dyDescent="0.25">
      <c r="B2" s="111" t="s">
        <v>2</v>
      </c>
      <c r="C2" s="112" t="s">
        <v>0</v>
      </c>
      <c r="D2" s="112" t="s">
        <v>1</v>
      </c>
      <c r="E2" s="112" t="s">
        <v>24</v>
      </c>
      <c r="F2" s="112" t="s">
        <v>22</v>
      </c>
      <c r="G2" s="112" t="s">
        <v>23</v>
      </c>
      <c r="H2" s="112" t="s">
        <v>25</v>
      </c>
      <c r="I2" s="112" t="s">
        <v>45</v>
      </c>
      <c r="J2" s="112" t="s">
        <v>46</v>
      </c>
      <c r="K2" s="112" t="s">
        <v>41</v>
      </c>
      <c r="L2" s="112" t="s">
        <v>42</v>
      </c>
      <c r="M2" s="112" t="s">
        <v>43</v>
      </c>
      <c r="N2" s="112" t="s">
        <v>5</v>
      </c>
      <c r="O2" s="112" t="s">
        <v>6</v>
      </c>
      <c r="P2" s="112" t="s">
        <v>7</v>
      </c>
      <c r="Q2" s="113" t="s">
        <v>8</v>
      </c>
    </row>
    <row r="3" spans="2:17" x14ac:dyDescent="0.25">
      <c r="B3" s="40" t="s">
        <v>13</v>
      </c>
      <c r="C3" s="40" t="s">
        <v>9</v>
      </c>
      <c r="D3" s="40" t="s">
        <v>15</v>
      </c>
      <c r="E3" s="40">
        <v>1</v>
      </c>
      <c r="F3" s="40">
        <v>2500</v>
      </c>
      <c r="G3" s="40">
        <v>500</v>
      </c>
      <c r="H3" s="40"/>
      <c r="I3" s="40"/>
      <c r="J3" s="40"/>
      <c r="K3" s="40" t="s">
        <v>44</v>
      </c>
      <c r="L3" s="114" t="s">
        <v>184</v>
      </c>
      <c r="M3" s="40" t="s">
        <v>40</v>
      </c>
      <c r="N3" s="40"/>
      <c r="O3" s="40"/>
      <c r="P3" s="40"/>
      <c r="Q3" s="40"/>
    </row>
    <row r="4" spans="2:17" x14ac:dyDescent="0.25">
      <c r="B4" s="40"/>
      <c r="C4" s="40" t="s">
        <v>11</v>
      </c>
      <c r="D4" s="40" t="s">
        <v>14</v>
      </c>
      <c r="E4" s="40">
        <v>1</v>
      </c>
      <c r="F4" s="40">
        <v>2500</v>
      </c>
      <c r="G4" s="40">
        <v>500</v>
      </c>
      <c r="H4" s="40"/>
      <c r="I4" s="40"/>
      <c r="J4" s="40"/>
      <c r="K4" s="40" t="s">
        <v>44</v>
      </c>
      <c r="L4" s="114" t="s">
        <v>184</v>
      </c>
      <c r="M4" s="40" t="s">
        <v>40</v>
      </c>
      <c r="N4" s="40"/>
      <c r="O4" s="40"/>
      <c r="P4" s="40"/>
      <c r="Q4" s="40"/>
    </row>
    <row r="5" spans="2:17" x14ac:dyDescent="0.25">
      <c r="B5" s="40"/>
      <c r="C5" s="40" t="s">
        <v>12</v>
      </c>
      <c r="D5" s="1" t="s">
        <v>16</v>
      </c>
      <c r="E5" s="1">
        <v>1</v>
      </c>
      <c r="F5" s="1">
        <v>2500</v>
      </c>
      <c r="G5" s="1">
        <v>500</v>
      </c>
      <c r="H5" s="1"/>
      <c r="I5" s="1"/>
      <c r="J5" s="1"/>
      <c r="K5" s="40" t="s">
        <v>44</v>
      </c>
      <c r="L5" s="114" t="s">
        <v>184</v>
      </c>
      <c r="M5" s="40" t="s">
        <v>40</v>
      </c>
      <c r="N5" s="1"/>
      <c r="O5" s="1"/>
      <c r="P5" s="1"/>
      <c r="Q5" s="1"/>
    </row>
    <row r="6" spans="2:17" x14ac:dyDescent="0.25">
      <c r="B6" s="40"/>
      <c r="C6" s="1"/>
      <c r="D6" s="1"/>
      <c r="E6" s="1"/>
      <c r="F6" s="1"/>
      <c r="G6" s="40" t="s">
        <v>26</v>
      </c>
      <c r="H6" s="40">
        <f>SUM(F3:G5)</f>
        <v>9000</v>
      </c>
      <c r="I6" s="40">
        <f>H6</f>
        <v>9000</v>
      </c>
      <c r="J6" s="115">
        <v>45299</v>
      </c>
      <c r="K6" s="40"/>
      <c r="L6" s="40"/>
      <c r="M6" s="40"/>
      <c r="N6" s="1"/>
      <c r="O6" s="1"/>
      <c r="P6" s="1"/>
      <c r="Q6" s="1"/>
    </row>
    <row r="7" spans="2:17" ht="12.6" thickBot="1" x14ac:dyDescent="0.3">
      <c r="G7" s="41" t="s">
        <v>26</v>
      </c>
      <c r="H7" s="39">
        <f>SUM(H4:H6)</f>
        <v>9000</v>
      </c>
      <c r="I7" s="39">
        <f>SUM(I4:I6)</f>
        <v>9000</v>
      </c>
      <c r="J7" s="38"/>
      <c r="K7" s="38"/>
      <c r="L7" s="38"/>
      <c r="M7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zoomScale="90" zoomScaleNormal="90" workbookViewId="0">
      <selection activeCell="B12" sqref="B12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8" width="8.77734375" bestFit="1" customWidth="1"/>
    <col min="9" max="9" width="13.33203125" bestFit="1" customWidth="1"/>
    <col min="10" max="10" width="48.33203125" bestFit="1" customWidth="1"/>
  </cols>
  <sheetData>
    <row r="1" spans="1:10" s="42" customFormat="1" x14ac:dyDescent="0.3">
      <c r="A1" s="42" t="s">
        <v>32</v>
      </c>
      <c r="B1" s="42" t="s">
        <v>33</v>
      </c>
      <c r="C1" s="42" t="s">
        <v>48</v>
      </c>
      <c r="D1" s="42" t="s">
        <v>34</v>
      </c>
      <c r="E1" s="42" t="s">
        <v>36</v>
      </c>
      <c r="F1" s="42" t="s">
        <v>56</v>
      </c>
      <c r="G1" s="42" t="s">
        <v>55</v>
      </c>
      <c r="H1" s="42" t="s">
        <v>35</v>
      </c>
      <c r="I1" s="42" t="s">
        <v>37</v>
      </c>
      <c r="J1" s="42" t="s">
        <v>49</v>
      </c>
    </row>
    <row r="2" spans="1:10" x14ac:dyDescent="0.3">
      <c r="E2" s="19"/>
    </row>
    <row r="3" spans="1:10" x14ac:dyDescent="0.3">
      <c r="E3" s="19"/>
    </row>
    <row r="4" spans="1:10" x14ac:dyDescent="0.3">
      <c r="E4" s="19"/>
    </row>
    <row r="5" spans="1:10" x14ac:dyDescent="0.3">
      <c r="E5" s="19"/>
    </row>
    <row r="6" spans="1:10" x14ac:dyDescent="0.3">
      <c r="E6" s="19"/>
    </row>
    <row r="7" spans="1:10" x14ac:dyDescent="0.3">
      <c r="E7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33"/>
  <sheetViews>
    <sheetView workbookViewId="0">
      <selection activeCell="H17" sqref="H17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52" bestFit="1" customWidth="1"/>
    <col min="14" max="14" width="47.109375" bestFit="1" customWidth="1"/>
    <col min="15" max="15" width="11.5546875" style="52" bestFit="1" customWidth="1"/>
  </cols>
  <sheetData>
    <row r="1" spans="2:16" ht="15" thickBot="1" x14ac:dyDescent="0.35"/>
    <row r="2" spans="2:16" ht="14.25" customHeight="1" thickBot="1" x14ac:dyDescent="0.35">
      <c r="B2" s="135" t="s">
        <v>120</v>
      </c>
      <c r="C2" s="136"/>
      <c r="D2" s="136"/>
      <c r="E2" s="136"/>
      <c r="F2" s="136"/>
      <c r="G2" s="136"/>
      <c r="H2" s="147"/>
      <c r="I2" s="148"/>
      <c r="J2" s="148"/>
      <c r="K2" s="149"/>
      <c r="M2" s="76" t="s">
        <v>111</v>
      </c>
      <c r="N2" s="36" t="s">
        <v>114</v>
      </c>
      <c r="O2" s="76" t="s">
        <v>121</v>
      </c>
      <c r="P2" s="36" t="s">
        <v>8</v>
      </c>
    </row>
    <row r="3" spans="2:16" ht="15" thickBot="1" x14ac:dyDescent="0.35">
      <c r="B3" s="137"/>
      <c r="C3" s="138"/>
      <c r="D3" s="138"/>
      <c r="E3" s="138"/>
      <c r="F3" s="138"/>
      <c r="G3" s="138"/>
      <c r="H3" s="144" t="s">
        <v>31</v>
      </c>
      <c r="I3" s="145"/>
      <c r="J3" s="145"/>
      <c r="K3" s="146"/>
      <c r="M3" s="53"/>
      <c r="N3" s="34"/>
      <c r="O3" s="53"/>
      <c r="P3" s="34"/>
    </row>
    <row r="4" spans="2:16" x14ac:dyDescent="0.3">
      <c r="B4" s="140" t="s">
        <v>30</v>
      </c>
      <c r="C4" s="142" t="s">
        <v>27</v>
      </c>
      <c r="D4" s="9"/>
      <c r="E4" s="10"/>
      <c r="F4" s="10"/>
      <c r="G4" s="20"/>
      <c r="H4" s="27"/>
      <c r="I4" s="28"/>
      <c r="J4" s="28"/>
      <c r="K4" s="29"/>
      <c r="M4" s="53">
        <v>1</v>
      </c>
      <c r="N4" s="34" t="s">
        <v>57</v>
      </c>
      <c r="O4" s="53">
        <v>0</v>
      </c>
      <c r="P4" s="34"/>
    </row>
    <row r="5" spans="2:16" ht="15" thickBot="1" x14ac:dyDescent="0.35">
      <c r="B5" s="141"/>
      <c r="C5" s="143"/>
      <c r="D5" s="37"/>
      <c r="E5" s="37"/>
      <c r="F5" s="37"/>
      <c r="G5" s="122"/>
      <c r="H5" s="30"/>
      <c r="I5" s="31"/>
      <c r="J5" s="31"/>
      <c r="K5" s="32"/>
      <c r="M5" s="53">
        <v>2</v>
      </c>
      <c r="N5" s="34" t="s">
        <v>58</v>
      </c>
      <c r="O5" s="53">
        <v>0</v>
      </c>
      <c r="P5" s="34"/>
    </row>
    <row r="6" spans="2:16" x14ac:dyDescent="0.3">
      <c r="B6" s="3">
        <v>1</v>
      </c>
      <c r="C6" s="4" t="s">
        <v>28</v>
      </c>
      <c r="D6" s="11"/>
      <c r="E6" s="12"/>
      <c r="F6" s="12"/>
      <c r="G6" s="123"/>
      <c r="H6" s="24"/>
      <c r="I6" s="25"/>
      <c r="J6" s="25"/>
      <c r="K6" s="26"/>
      <c r="M6" s="53">
        <v>3</v>
      </c>
      <c r="N6" s="34" t="s">
        <v>59</v>
      </c>
      <c r="O6" s="53">
        <v>0</v>
      </c>
      <c r="P6" s="34"/>
    </row>
    <row r="7" spans="2:16" x14ac:dyDescent="0.3">
      <c r="B7" s="5">
        <v>2</v>
      </c>
      <c r="C7" s="6"/>
      <c r="D7" s="13"/>
      <c r="E7" s="14"/>
      <c r="F7" s="14"/>
      <c r="G7" s="21"/>
      <c r="H7" s="22"/>
      <c r="I7" s="14"/>
      <c r="J7" s="14"/>
      <c r="K7" s="15"/>
      <c r="M7" s="74">
        <v>4</v>
      </c>
      <c r="N7" s="75" t="s">
        <v>60</v>
      </c>
      <c r="O7" s="74">
        <v>1</v>
      </c>
      <c r="P7" s="34"/>
    </row>
    <row r="8" spans="2:16" x14ac:dyDescent="0.3">
      <c r="B8" s="5">
        <v>3</v>
      </c>
      <c r="C8" s="6"/>
      <c r="D8" s="13"/>
      <c r="E8" s="14"/>
      <c r="F8" s="14"/>
      <c r="G8" s="21"/>
      <c r="H8" s="22"/>
      <c r="I8" s="14"/>
      <c r="J8" s="14"/>
      <c r="K8" s="15"/>
      <c r="M8" s="53">
        <v>5</v>
      </c>
      <c r="N8" s="34" t="s">
        <v>61</v>
      </c>
      <c r="O8" s="53">
        <v>0</v>
      </c>
      <c r="P8" s="34"/>
    </row>
    <row r="9" spans="2:16" x14ac:dyDescent="0.3">
      <c r="B9" s="5">
        <v>4</v>
      </c>
      <c r="C9" s="6"/>
      <c r="D9" s="13"/>
      <c r="E9" s="14"/>
      <c r="F9" s="14"/>
      <c r="G9" s="21"/>
      <c r="H9" s="22"/>
      <c r="I9" s="14"/>
      <c r="J9" s="14"/>
      <c r="K9" s="15"/>
      <c r="M9" s="53">
        <v>6</v>
      </c>
      <c r="N9" s="34" t="s">
        <v>62</v>
      </c>
      <c r="O9" s="53">
        <v>0</v>
      </c>
      <c r="P9" s="34"/>
    </row>
    <row r="10" spans="2:16" x14ac:dyDescent="0.3">
      <c r="B10" s="5">
        <v>5</v>
      </c>
      <c r="C10" s="6"/>
      <c r="D10" s="13"/>
      <c r="E10" s="14"/>
      <c r="F10" s="14"/>
      <c r="G10" s="21"/>
      <c r="H10" s="22"/>
      <c r="I10" s="14"/>
      <c r="J10" s="14"/>
      <c r="K10" s="15"/>
      <c r="M10" s="53">
        <v>7</v>
      </c>
      <c r="N10" s="34" t="s">
        <v>63</v>
      </c>
      <c r="O10" s="53">
        <v>0</v>
      </c>
      <c r="P10" s="34"/>
    </row>
    <row r="11" spans="2:16" ht="15" thickBot="1" x14ac:dyDescent="0.35">
      <c r="B11" s="53">
        <v>6</v>
      </c>
      <c r="C11" s="36"/>
      <c r="D11" s="65"/>
      <c r="E11" s="65"/>
      <c r="F11" s="65"/>
      <c r="G11" s="66"/>
      <c r="H11" s="23"/>
      <c r="I11" s="17"/>
      <c r="J11" s="17"/>
      <c r="K11" s="18"/>
      <c r="M11" s="53">
        <v>8</v>
      </c>
      <c r="N11" s="34" t="s">
        <v>64</v>
      </c>
      <c r="O11" s="53">
        <v>0</v>
      </c>
      <c r="P11" s="34"/>
    </row>
    <row r="12" spans="2:16" ht="14.25" customHeight="1" x14ac:dyDescent="0.3">
      <c r="B12" s="139" t="s">
        <v>47</v>
      </c>
      <c r="C12" s="139"/>
      <c r="D12" s="34"/>
      <c r="E12" s="34"/>
      <c r="F12" s="34"/>
      <c r="G12" s="92"/>
      <c r="H12" s="127"/>
      <c r="K12" s="128"/>
      <c r="M12" s="74">
        <v>9</v>
      </c>
      <c r="N12" s="75" t="s">
        <v>65</v>
      </c>
      <c r="O12" s="74">
        <v>1</v>
      </c>
      <c r="P12" s="34"/>
    </row>
    <row r="13" spans="2:16" x14ac:dyDescent="0.3">
      <c r="B13" s="34"/>
      <c r="C13" s="34"/>
      <c r="D13" s="34"/>
      <c r="E13" s="34"/>
      <c r="F13" s="34"/>
      <c r="G13" s="92"/>
      <c r="H13" s="127"/>
      <c r="K13" s="128"/>
      <c r="M13" s="53">
        <v>10</v>
      </c>
      <c r="N13" s="34" t="s">
        <v>66</v>
      </c>
      <c r="O13" s="53">
        <v>0</v>
      </c>
      <c r="P13" s="34"/>
    </row>
    <row r="14" spans="2:16" ht="15" thickBot="1" x14ac:dyDescent="0.35">
      <c r="B14" s="34"/>
      <c r="C14" s="34"/>
      <c r="D14" s="34"/>
      <c r="E14" s="34"/>
      <c r="F14" s="34"/>
      <c r="G14" s="92"/>
      <c r="H14" s="129"/>
      <c r="I14" s="130"/>
      <c r="J14" s="130"/>
      <c r="K14" s="131"/>
      <c r="M14" s="53">
        <v>11</v>
      </c>
      <c r="N14" s="34" t="s">
        <v>67</v>
      </c>
      <c r="O14" s="53">
        <v>0</v>
      </c>
      <c r="P14" s="34"/>
    </row>
    <row r="15" spans="2:16" x14ac:dyDescent="0.3">
      <c r="M15" s="53">
        <v>12</v>
      </c>
      <c r="N15" s="34" t="s">
        <v>68</v>
      </c>
      <c r="O15" s="53">
        <v>0</v>
      </c>
      <c r="P15" s="34"/>
    </row>
    <row r="16" spans="2:16" x14ac:dyDescent="0.3">
      <c r="M16" s="74">
        <v>13</v>
      </c>
      <c r="N16" s="75" t="s">
        <v>69</v>
      </c>
      <c r="O16" s="74">
        <v>1</v>
      </c>
      <c r="P16" s="34"/>
    </row>
    <row r="17" spans="13:16" x14ac:dyDescent="0.3">
      <c r="M17" s="53">
        <v>14</v>
      </c>
      <c r="N17" s="34" t="s">
        <v>70</v>
      </c>
      <c r="O17" s="53">
        <v>0</v>
      </c>
      <c r="P17" s="34"/>
    </row>
    <row r="18" spans="13:16" x14ac:dyDescent="0.3">
      <c r="M18" s="53">
        <v>15</v>
      </c>
      <c r="N18" s="34" t="s">
        <v>71</v>
      </c>
      <c r="O18" s="53">
        <v>0</v>
      </c>
      <c r="P18" s="34"/>
    </row>
    <row r="19" spans="13:16" x14ac:dyDescent="0.3">
      <c r="M19" s="53">
        <v>16</v>
      </c>
      <c r="N19" s="34" t="s">
        <v>72</v>
      </c>
      <c r="O19" s="53">
        <v>0</v>
      </c>
      <c r="P19" s="34"/>
    </row>
    <row r="20" spans="13:16" x14ac:dyDescent="0.3">
      <c r="M20" s="53">
        <v>17</v>
      </c>
      <c r="N20" s="34" t="s">
        <v>73</v>
      </c>
      <c r="O20" s="53">
        <v>0</v>
      </c>
      <c r="P20" s="34"/>
    </row>
    <row r="21" spans="13:16" x14ac:dyDescent="0.3">
      <c r="M21" s="53">
        <v>18</v>
      </c>
      <c r="N21" s="34" t="s">
        <v>74</v>
      </c>
      <c r="O21" s="53">
        <v>0</v>
      </c>
      <c r="P21" s="34"/>
    </row>
    <row r="22" spans="13:16" x14ac:dyDescent="0.3">
      <c r="M22" s="53">
        <v>19</v>
      </c>
      <c r="N22" s="34" t="s">
        <v>75</v>
      </c>
      <c r="O22" s="53">
        <v>0</v>
      </c>
      <c r="P22" s="34"/>
    </row>
    <row r="23" spans="13:16" x14ac:dyDescent="0.3">
      <c r="M23" s="53">
        <v>20</v>
      </c>
      <c r="N23" s="34" t="s">
        <v>76</v>
      </c>
      <c r="O23" s="53">
        <v>0</v>
      </c>
      <c r="P23" s="34"/>
    </row>
    <row r="24" spans="13:16" x14ac:dyDescent="0.3">
      <c r="M24" s="53">
        <v>21</v>
      </c>
      <c r="N24" s="34" t="s">
        <v>77</v>
      </c>
      <c r="O24" s="53">
        <v>0</v>
      </c>
      <c r="P24" s="34"/>
    </row>
    <row r="25" spans="13:16" x14ac:dyDescent="0.3">
      <c r="M25" s="53">
        <v>22</v>
      </c>
      <c r="N25" s="34" t="s">
        <v>78</v>
      </c>
      <c r="O25" s="53">
        <v>0</v>
      </c>
      <c r="P25" s="34"/>
    </row>
    <row r="26" spans="13:16" x14ac:dyDescent="0.3">
      <c r="M26" s="53">
        <v>23</v>
      </c>
      <c r="N26" s="34" t="s">
        <v>79</v>
      </c>
      <c r="O26" s="53">
        <v>0</v>
      </c>
      <c r="P26" s="34"/>
    </row>
    <row r="27" spans="13:16" x14ac:dyDescent="0.3">
      <c r="M27" s="53">
        <v>24</v>
      </c>
      <c r="N27" s="34" t="s">
        <v>80</v>
      </c>
      <c r="O27" s="53">
        <v>0</v>
      </c>
      <c r="P27" s="34"/>
    </row>
    <row r="28" spans="13:16" x14ac:dyDescent="0.3">
      <c r="M28" s="53">
        <v>25</v>
      </c>
      <c r="N28" s="34" t="s">
        <v>81</v>
      </c>
      <c r="O28" s="53">
        <v>0</v>
      </c>
      <c r="P28" s="34"/>
    </row>
    <row r="29" spans="13:16" x14ac:dyDescent="0.3">
      <c r="M29" s="53">
        <v>26</v>
      </c>
      <c r="N29" s="34" t="s">
        <v>82</v>
      </c>
      <c r="O29" s="53">
        <v>0</v>
      </c>
      <c r="P29" s="34"/>
    </row>
    <row r="30" spans="13:16" x14ac:dyDescent="0.3">
      <c r="M30" s="53"/>
      <c r="N30" s="34"/>
      <c r="O30" s="53"/>
      <c r="P30" s="34"/>
    </row>
    <row r="31" spans="13:16" x14ac:dyDescent="0.3">
      <c r="M31" s="53"/>
      <c r="N31" s="36" t="s">
        <v>122</v>
      </c>
      <c r="O31" s="76">
        <f>SUM(O4:O29)</f>
        <v>3</v>
      </c>
      <c r="P31" s="34"/>
    </row>
    <row r="32" spans="13:16" x14ac:dyDescent="0.3">
      <c r="M32" s="53"/>
      <c r="N32" s="36" t="s">
        <v>116</v>
      </c>
      <c r="O32" s="76">
        <f>COUNT(O4:O29)</f>
        <v>26</v>
      </c>
      <c r="P32" s="34"/>
    </row>
    <row r="33" spans="13:16" x14ac:dyDescent="0.3">
      <c r="M33" s="53"/>
      <c r="N33" s="36" t="s">
        <v>132</v>
      </c>
      <c r="O33" s="76">
        <f>ROUND((O31/O32)*100,2)</f>
        <v>11.54</v>
      </c>
      <c r="P33" s="34"/>
    </row>
  </sheetData>
  <mergeCells count="6">
    <mergeCell ref="B2:G3"/>
    <mergeCell ref="B12:C12"/>
    <mergeCell ref="B4:B5"/>
    <mergeCell ref="C4:C5"/>
    <mergeCell ref="H3:K3"/>
    <mergeCell ref="H2:K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6"/>
  <sheetViews>
    <sheetView topLeftCell="F1" workbookViewId="0">
      <selection activeCell="F14" sqref="F14"/>
    </sheetView>
  </sheetViews>
  <sheetFormatPr defaultRowHeight="14.4" x14ac:dyDescent="0.3"/>
  <cols>
    <col min="3" max="3" width="21.6640625" customWidth="1"/>
    <col min="4" max="4" width="18.109375" bestFit="1" customWidth="1"/>
    <col min="5" max="6" width="20.109375" bestFit="1" customWidth="1"/>
    <col min="7" max="8" width="20.109375" customWidth="1"/>
    <col min="9" max="9" width="21.44140625" bestFit="1" customWidth="1"/>
    <col min="15" max="15" width="4.88671875" bestFit="1" customWidth="1"/>
    <col min="16" max="16" width="45.44140625" bestFit="1" customWidth="1"/>
    <col min="17" max="17" width="12" bestFit="1" customWidth="1"/>
  </cols>
  <sheetData>
    <row r="1" spans="2:18" ht="15" thickBot="1" x14ac:dyDescent="0.35"/>
    <row r="2" spans="2:18" ht="15" thickBot="1" x14ac:dyDescent="0.35">
      <c r="B2" s="135" t="s">
        <v>158</v>
      </c>
      <c r="C2" s="136"/>
      <c r="D2" s="136"/>
      <c r="E2" s="136"/>
      <c r="F2" s="136"/>
      <c r="G2" s="136"/>
      <c r="H2" s="136"/>
      <c r="I2" s="136"/>
      <c r="J2" s="124"/>
      <c r="K2" s="125"/>
      <c r="L2" s="125"/>
      <c r="M2" s="126"/>
      <c r="O2" s="76" t="s">
        <v>111</v>
      </c>
      <c r="P2" s="36" t="s">
        <v>114</v>
      </c>
      <c r="Q2" s="76" t="s">
        <v>121</v>
      </c>
      <c r="R2" s="36" t="s">
        <v>8</v>
      </c>
    </row>
    <row r="3" spans="2:18" ht="15" thickBot="1" x14ac:dyDescent="0.35">
      <c r="B3" s="137"/>
      <c r="C3" s="138"/>
      <c r="D3" s="138"/>
      <c r="E3" s="138"/>
      <c r="F3" s="138"/>
      <c r="G3" s="138"/>
      <c r="H3" s="138"/>
      <c r="I3" s="138"/>
      <c r="J3" s="144" t="s">
        <v>31</v>
      </c>
      <c r="K3" s="145"/>
      <c r="L3" s="145"/>
      <c r="M3" s="146"/>
      <c r="O3" s="53"/>
      <c r="P3" s="34"/>
      <c r="Q3" s="53"/>
      <c r="R3" s="34"/>
    </row>
    <row r="4" spans="2:18" x14ac:dyDescent="0.3">
      <c r="B4" s="140" t="s">
        <v>30</v>
      </c>
      <c r="C4" s="142" t="s">
        <v>27</v>
      </c>
      <c r="D4" s="79">
        <v>45300</v>
      </c>
      <c r="E4" s="79">
        <v>45307</v>
      </c>
      <c r="F4" s="79">
        <v>45309</v>
      </c>
      <c r="G4" s="79"/>
      <c r="H4" s="79"/>
      <c r="I4" s="116"/>
      <c r="J4" s="27"/>
      <c r="K4" s="28"/>
      <c r="L4" s="28"/>
      <c r="M4" s="29"/>
      <c r="O4" s="53">
        <v>1</v>
      </c>
      <c r="P4" s="34" t="s">
        <v>123</v>
      </c>
      <c r="Q4" s="53">
        <v>0</v>
      </c>
      <c r="R4" s="34"/>
    </row>
    <row r="5" spans="2:18" ht="15" thickBot="1" x14ac:dyDescent="0.35">
      <c r="B5" s="141"/>
      <c r="C5" s="143"/>
      <c r="D5" s="33" t="s">
        <v>185</v>
      </c>
      <c r="E5" s="33" t="s">
        <v>185</v>
      </c>
      <c r="F5" s="33" t="s">
        <v>185</v>
      </c>
      <c r="G5" s="33"/>
      <c r="H5" s="33"/>
      <c r="I5" s="117"/>
      <c r="J5" s="30"/>
      <c r="K5" s="31"/>
      <c r="L5" s="31"/>
      <c r="M5" s="32"/>
      <c r="O5" s="74">
        <v>2</v>
      </c>
      <c r="P5" s="75" t="s">
        <v>124</v>
      </c>
      <c r="Q5" s="74">
        <v>1</v>
      </c>
      <c r="R5" s="34"/>
    </row>
    <row r="6" spans="2:18" x14ac:dyDescent="0.3">
      <c r="B6" s="3">
        <v>1</v>
      </c>
      <c r="C6" s="4" t="s">
        <v>10</v>
      </c>
      <c r="D6" s="11" t="s">
        <v>162</v>
      </c>
      <c r="E6" s="11" t="s">
        <v>162</v>
      </c>
      <c r="F6" s="11" t="s">
        <v>162</v>
      </c>
      <c r="G6" s="11"/>
      <c r="H6" s="11"/>
      <c r="I6" s="118"/>
      <c r="J6" s="24"/>
      <c r="K6" s="25"/>
      <c r="L6" s="25"/>
      <c r="M6" s="26"/>
      <c r="O6" s="53">
        <v>3</v>
      </c>
      <c r="P6" s="34" t="s">
        <v>125</v>
      </c>
      <c r="Q6" s="53">
        <v>0</v>
      </c>
      <c r="R6" s="34"/>
    </row>
    <row r="7" spans="2:18" x14ac:dyDescent="0.3">
      <c r="B7" s="5">
        <v>2</v>
      </c>
      <c r="C7" s="6"/>
      <c r="D7" s="13"/>
      <c r="E7" s="13"/>
      <c r="F7" s="13"/>
      <c r="G7" s="21"/>
      <c r="H7" s="21"/>
      <c r="I7" s="21"/>
      <c r="J7" s="22"/>
      <c r="K7" s="14"/>
      <c r="L7" s="14"/>
      <c r="M7" s="15"/>
      <c r="O7" s="74">
        <v>4</v>
      </c>
      <c r="P7" s="75" t="s">
        <v>126</v>
      </c>
      <c r="Q7" s="74">
        <v>1</v>
      </c>
      <c r="R7" s="34"/>
    </row>
    <row r="8" spans="2:18" x14ac:dyDescent="0.3">
      <c r="B8" s="5">
        <v>3</v>
      </c>
      <c r="C8" s="6"/>
      <c r="D8" s="13"/>
      <c r="E8" s="13"/>
      <c r="F8" s="13"/>
      <c r="G8" s="21"/>
      <c r="H8" s="21"/>
      <c r="I8" s="21"/>
      <c r="J8" s="22"/>
      <c r="K8" s="14"/>
      <c r="L8" s="14"/>
      <c r="M8" s="15"/>
      <c r="O8" s="74">
        <v>5</v>
      </c>
      <c r="P8" s="75" t="s">
        <v>127</v>
      </c>
      <c r="Q8" s="74">
        <v>1</v>
      </c>
      <c r="R8" s="34"/>
    </row>
    <row r="9" spans="2:18" x14ac:dyDescent="0.3">
      <c r="B9" s="5">
        <v>4</v>
      </c>
      <c r="C9" s="6"/>
      <c r="D9" s="13"/>
      <c r="E9" s="13"/>
      <c r="F9" s="13"/>
      <c r="G9" s="21"/>
      <c r="H9" s="21"/>
      <c r="I9" s="21"/>
      <c r="J9" s="22"/>
      <c r="K9" s="14"/>
      <c r="L9" s="14"/>
      <c r="M9" s="15"/>
      <c r="O9" s="74">
        <v>6</v>
      </c>
      <c r="P9" s="75" t="s">
        <v>128</v>
      </c>
      <c r="Q9" s="74">
        <v>1</v>
      </c>
      <c r="R9" s="34"/>
    </row>
    <row r="10" spans="2:18" x14ac:dyDescent="0.3">
      <c r="B10" s="5">
        <v>5</v>
      </c>
      <c r="C10" s="6"/>
      <c r="D10" s="13"/>
      <c r="E10" s="13"/>
      <c r="F10" s="13"/>
      <c r="G10" s="21"/>
      <c r="H10" s="21"/>
      <c r="I10" s="21"/>
      <c r="J10" s="22"/>
      <c r="K10" s="14"/>
      <c r="L10" s="14"/>
      <c r="M10" s="15"/>
      <c r="O10" s="53">
        <v>7</v>
      </c>
      <c r="P10" s="34" t="s">
        <v>129</v>
      </c>
      <c r="Q10" s="53">
        <v>0</v>
      </c>
      <c r="R10" s="34"/>
    </row>
    <row r="11" spans="2:18" ht="15" thickBot="1" x14ac:dyDescent="0.35">
      <c r="B11" s="7">
        <v>6</v>
      </c>
      <c r="C11" s="8"/>
      <c r="D11" s="16"/>
      <c r="E11" s="16"/>
      <c r="F11" s="16"/>
      <c r="G11" s="65"/>
      <c r="H11" s="65"/>
      <c r="I11" s="66"/>
      <c r="J11" s="23"/>
      <c r="K11" s="17"/>
      <c r="L11" s="17"/>
      <c r="M11" s="18"/>
      <c r="O11" s="53">
        <v>8</v>
      </c>
      <c r="P11" s="34" t="s">
        <v>130</v>
      </c>
      <c r="Q11" s="53">
        <v>0</v>
      </c>
      <c r="R11" s="34"/>
    </row>
    <row r="12" spans="2:18" x14ac:dyDescent="0.3">
      <c r="B12" s="150" t="s">
        <v>47</v>
      </c>
      <c r="C12" s="151"/>
      <c r="D12" s="77" t="s">
        <v>186</v>
      </c>
      <c r="E12" s="34" t="s">
        <v>197</v>
      </c>
      <c r="F12" s="34" t="s">
        <v>201</v>
      </c>
      <c r="G12" s="34"/>
      <c r="H12" s="34"/>
      <c r="I12" s="92"/>
      <c r="J12" s="127"/>
      <c r="M12" s="128"/>
      <c r="O12" s="53"/>
      <c r="P12" s="34"/>
      <c r="Q12" s="53"/>
      <c r="R12" s="34"/>
    </row>
    <row r="13" spans="2:18" x14ac:dyDescent="0.3">
      <c r="B13" s="34"/>
      <c r="C13" s="34"/>
      <c r="D13" s="34"/>
      <c r="E13" s="34"/>
      <c r="F13" s="34" t="s">
        <v>202</v>
      </c>
      <c r="G13" s="34"/>
      <c r="H13" s="34"/>
      <c r="I13" s="92"/>
      <c r="J13" s="127"/>
      <c r="M13" s="128"/>
      <c r="O13" s="53"/>
      <c r="P13" s="36" t="s">
        <v>122</v>
      </c>
      <c r="Q13" s="76">
        <f>SUM(Q4:Q11)</f>
        <v>4</v>
      </c>
      <c r="R13" s="34"/>
    </row>
    <row r="14" spans="2:18" ht="15" thickBot="1" x14ac:dyDescent="0.35">
      <c r="B14" s="34"/>
      <c r="C14" s="34"/>
      <c r="D14" s="34"/>
      <c r="E14" s="34"/>
      <c r="F14" s="34"/>
      <c r="G14" s="34"/>
      <c r="H14" s="34"/>
      <c r="I14" s="92"/>
      <c r="J14" s="129"/>
      <c r="K14" s="130"/>
      <c r="L14" s="130"/>
      <c r="M14" s="131"/>
      <c r="O14" s="53"/>
      <c r="P14" s="36" t="s">
        <v>116</v>
      </c>
      <c r="Q14" s="76">
        <f>COUNT(Q4:Q11)</f>
        <v>8</v>
      </c>
      <c r="R14" s="34"/>
    </row>
    <row r="15" spans="2:18" x14ac:dyDescent="0.3">
      <c r="O15" s="53"/>
      <c r="P15" s="36" t="s">
        <v>131</v>
      </c>
      <c r="Q15" s="76">
        <f>ROUND((Q13/Q14)*100,2)</f>
        <v>50</v>
      </c>
      <c r="R15" s="34"/>
    </row>
    <row r="16" spans="2:18" x14ac:dyDescent="0.3">
      <c r="O16" s="52"/>
      <c r="Q16" s="52"/>
    </row>
  </sheetData>
  <mergeCells count="5">
    <mergeCell ref="B2:I3"/>
    <mergeCell ref="J3:M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T24"/>
  <sheetViews>
    <sheetView topLeftCell="H1" workbookViewId="0">
      <selection activeCell="G13" sqref="G13"/>
    </sheetView>
  </sheetViews>
  <sheetFormatPr defaultRowHeight="14.4" x14ac:dyDescent="0.3"/>
  <cols>
    <col min="2" max="2" width="5.33203125" bestFit="1" customWidth="1"/>
    <col min="3" max="3" width="23" customWidth="1"/>
    <col min="4" max="4" width="20.109375" bestFit="1" customWidth="1"/>
    <col min="5" max="5" width="18.21875" bestFit="1" customWidth="1"/>
    <col min="6" max="6" width="23.88671875" bestFit="1" customWidth="1"/>
    <col min="7" max="7" width="20.109375" bestFit="1" customWidth="1"/>
    <col min="8" max="8" width="18.109375" bestFit="1" customWidth="1"/>
    <col min="9" max="9" width="20.109375" bestFit="1" customWidth="1"/>
    <col min="10" max="11" width="20.109375" customWidth="1"/>
    <col min="12" max="12" width="20.886718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</cols>
  <sheetData>
    <row r="1" spans="2:20" ht="15" thickBot="1" x14ac:dyDescent="0.35"/>
    <row r="2" spans="2:20" ht="15" customHeight="1" thickBot="1" x14ac:dyDescent="0.35">
      <c r="B2" s="155" t="s">
        <v>119</v>
      </c>
      <c r="C2" s="156"/>
      <c r="D2" s="156"/>
      <c r="E2" s="156"/>
      <c r="F2" s="156"/>
      <c r="G2" s="156"/>
      <c r="H2" s="156"/>
      <c r="I2" s="157"/>
      <c r="J2" s="157"/>
      <c r="K2" s="157"/>
      <c r="L2" s="158"/>
      <c r="Q2" s="55" t="s">
        <v>111</v>
      </c>
      <c r="R2" s="54" t="s">
        <v>114</v>
      </c>
      <c r="S2" s="55" t="s">
        <v>121</v>
      </c>
      <c r="T2" s="54" t="s">
        <v>8</v>
      </c>
    </row>
    <row r="3" spans="2:20" ht="15" thickBot="1" x14ac:dyDescent="0.35">
      <c r="B3" s="159"/>
      <c r="C3" s="160"/>
      <c r="D3" s="160"/>
      <c r="E3" s="160"/>
      <c r="F3" s="160"/>
      <c r="G3" s="160"/>
      <c r="H3" s="160"/>
      <c r="I3" s="161"/>
      <c r="J3" s="161"/>
      <c r="K3" s="161"/>
      <c r="L3" s="162"/>
      <c r="M3" s="144"/>
      <c r="N3" s="145"/>
      <c r="O3" s="146"/>
      <c r="Q3" s="53"/>
      <c r="R3" s="34"/>
      <c r="S3" s="53"/>
      <c r="T3" s="34"/>
    </row>
    <row r="4" spans="2:20" x14ac:dyDescent="0.3">
      <c r="B4" s="152" t="s">
        <v>30</v>
      </c>
      <c r="C4" s="154" t="s">
        <v>27</v>
      </c>
      <c r="D4" s="103">
        <v>45297</v>
      </c>
      <c r="E4" s="103">
        <v>45300</v>
      </c>
      <c r="F4" s="103">
        <v>45307</v>
      </c>
      <c r="G4" s="103">
        <v>45309</v>
      </c>
      <c r="H4" s="103"/>
      <c r="I4" s="96"/>
      <c r="J4" s="101"/>
      <c r="K4" s="96"/>
      <c r="L4" s="96"/>
      <c r="M4" s="93"/>
      <c r="N4" s="72"/>
      <c r="O4" s="73"/>
      <c r="Q4" s="74">
        <v>1</v>
      </c>
      <c r="R4" s="75" t="s">
        <v>141</v>
      </c>
      <c r="S4" s="74">
        <v>1</v>
      </c>
      <c r="T4" s="75"/>
    </row>
    <row r="5" spans="2:20" ht="15" thickBot="1" x14ac:dyDescent="0.35">
      <c r="B5" s="153"/>
      <c r="C5" s="143"/>
      <c r="D5" s="33" t="s">
        <v>166</v>
      </c>
      <c r="E5" s="33" t="s">
        <v>187</v>
      </c>
      <c r="F5" s="33" t="s">
        <v>187</v>
      </c>
      <c r="G5" s="33" t="s">
        <v>187</v>
      </c>
      <c r="H5" s="33"/>
      <c r="I5" s="97"/>
      <c r="J5" s="102"/>
      <c r="K5" s="97"/>
      <c r="L5" s="97"/>
      <c r="M5" s="94"/>
      <c r="N5" s="31"/>
      <c r="O5" s="32"/>
      <c r="Q5" s="74">
        <v>2</v>
      </c>
      <c r="R5" s="75" t="s">
        <v>142</v>
      </c>
      <c r="S5" s="74">
        <v>1</v>
      </c>
      <c r="T5" s="75"/>
    </row>
    <row r="6" spans="2:20" x14ac:dyDescent="0.3">
      <c r="B6" s="104">
        <v>1</v>
      </c>
      <c r="C6" s="4" t="s">
        <v>10</v>
      </c>
      <c r="D6" s="11" t="s">
        <v>162</v>
      </c>
      <c r="E6" s="11" t="s">
        <v>162</v>
      </c>
      <c r="F6" s="11" t="s">
        <v>162</v>
      </c>
      <c r="G6" s="11" t="s">
        <v>162</v>
      </c>
      <c r="H6" s="11"/>
      <c r="I6" s="14"/>
      <c r="J6" s="21"/>
      <c r="K6" s="14"/>
      <c r="L6" s="14"/>
      <c r="M6" s="95"/>
      <c r="N6" s="25"/>
      <c r="O6" s="26"/>
      <c r="Q6" s="74">
        <v>3</v>
      </c>
      <c r="R6" s="75" t="s">
        <v>143</v>
      </c>
      <c r="S6" s="74">
        <v>1</v>
      </c>
      <c r="T6" s="75"/>
    </row>
    <row r="7" spans="2:20" x14ac:dyDescent="0.3">
      <c r="B7" s="53">
        <v>2</v>
      </c>
      <c r="C7" s="6"/>
      <c r="D7" s="14"/>
      <c r="E7" s="14"/>
      <c r="F7" s="14"/>
      <c r="G7" s="14"/>
      <c r="H7" s="14"/>
      <c r="I7" s="14"/>
      <c r="J7" s="21"/>
      <c r="K7" s="14"/>
      <c r="L7" s="14"/>
      <c r="M7" s="13"/>
      <c r="N7" s="14"/>
      <c r="O7" s="15"/>
      <c r="Q7" s="74">
        <v>4</v>
      </c>
      <c r="R7" s="75" t="s">
        <v>144</v>
      </c>
      <c r="S7" s="74">
        <v>1</v>
      </c>
      <c r="T7" s="75"/>
    </row>
    <row r="8" spans="2:20" x14ac:dyDescent="0.3">
      <c r="B8" s="53">
        <v>3</v>
      </c>
      <c r="C8" s="6"/>
      <c r="D8" s="14"/>
      <c r="E8" s="14"/>
      <c r="F8" s="14"/>
      <c r="G8" s="14"/>
      <c r="H8" s="14"/>
      <c r="I8" s="14"/>
      <c r="J8" s="21"/>
      <c r="K8" s="14"/>
      <c r="L8" s="14"/>
      <c r="M8" s="13"/>
      <c r="N8" s="14"/>
      <c r="O8" s="15"/>
      <c r="Q8" s="53">
        <v>5</v>
      </c>
      <c r="R8" s="34" t="s">
        <v>145</v>
      </c>
      <c r="S8" s="53">
        <v>0</v>
      </c>
      <c r="T8" s="34"/>
    </row>
    <row r="9" spans="2:20" x14ac:dyDescent="0.3">
      <c r="B9" s="53">
        <v>4</v>
      </c>
      <c r="C9" s="6"/>
      <c r="D9" s="14"/>
      <c r="E9" s="14"/>
      <c r="F9" s="14"/>
      <c r="G9" s="14"/>
      <c r="H9" s="14"/>
      <c r="I9" s="14"/>
      <c r="J9" s="21"/>
      <c r="K9" s="14"/>
      <c r="L9" s="14"/>
      <c r="M9" s="13"/>
      <c r="N9" s="14"/>
      <c r="O9" s="15"/>
      <c r="Q9" s="74">
        <v>6</v>
      </c>
      <c r="R9" s="75" t="s">
        <v>146</v>
      </c>
      <c r="S9" s="74">
        <v>1</v>
      </c>
      <c r="T9" s="75"/>
    </row>
    <row r="10" spans="2:20" x14ac:dyDescent="0.3">
      <c r="B10" s="53">
        <v>5</v>
      </c>
      <c r="C10" s="6"/>
      <c r="D10" s="14"/>
      <c r="E10" s="14"/>
      <c r="F10" s="14"/>
      <c r="G10" s="14"/>
      <c r="H10" s="14"/>
      <c r="I10" s="14"/>
      <c r="J10" s="21"/>
      <c r="K10" s="14"/>
      <c r="L10" s="14"/>
      <c r="M10" s="13"/>
      <c r="N10" s="14"/>
      <c r="O10" s="15"/>
      <c r="Q10" s="74">
        <v>7</v>
      </c>
      <c r="R10" s="75" t="s">
        <v>147</v>
      </c>
      <c r="S10" s="74">
        <v>1</v>
      </c>
      <c r="T10" s="75"/>
    </row>
    <row r="11" spans="2:20" x14ac:dyDescent="0.3">
      <c r="B11" s="53">
        <v>6</v>
      </c>
      <c r="C11" s="34"/>
      <c r="D11" s="14"/>
      <c r="E11" s="14"/>
      <c r="F11" s="14"/>
      <c r="G11" s="14"/>
      <c r="H11" s="14"/>
      <c r="I11" s="14"/>
      <c r="J11" s="21"/>
      <c r="K11" s="14"/>
      <c r="L11" s="14"/>
      <c r="M11" s="82"/>
      <c r="N11" s="83"/>
      <c r="O11" s="85"/>
      <c r="Q11" s="74">
        <v>8</v>
      </c>
      <c r="R11" s="75" t="s">
        <v>148</v>
      </c>
      <c r="S11" s="74">
        <v>1</v>
      </c>
      <c r="T11" s="75"/>
    </row>
    <row r="12" spans="2:20" x14ac:dyDescent="0.3">
      <c r="B12" s="139" t="s">
        <v>29</v>
      </c>
      <c r="C12" s="139"/>
      <c r="D12" s="34" t="s">
        <v>167</v>
      </c>
      <c r="E12" s="34" t="s">
        <v>188</v>
      </c>
      <c r="F12" s="34" t="s">
        <v>198</v>
      </c>
      <c r="G12" s="34" t="s">
        <v>167</v>
      </c>
      <c r="H12" s="34"/>
      <c r="I12" s="34"/>
      <c r="J12" s="92"/>
      <c r="K12" s="34"/>
      <c r="L12" s="34"/>
      <c r="M12" s="78"/>
      <c r="N12" s="34"/>
      <c r="O12" s="87"/>
      <c r="Q12" s="74">
        <v>9</v>
      </c>
      <c r="R12" s="75" t="s">
        <v>149</v>
      </c>
      <c r="S12" s="74">
        <v>1</v>
      </c>
      <c r="T12" s="75"/>
    </row>
    <row r="13" spans="2:20" x14ac:dyDescent="0.3">
      <c r="B13" s="34"/>
      <c r="C13" s="34"/>
      <c r="D13" s="34"/>
      <c r="E13" s="34"/>
      <c r="F13" s="34"/>
      <c r="G13" s="34"/>
      <c r="H13" s="34"/>
      <c r="I13" s="34"/>
      <c r="J13" s="92"/>
      <c r="K13" s="34"/>
      <c r="L13" s="34"/>
      <c r="M13" s="78"/>
      <c r="N13" s="34"/>
      <c r="O13" s="6"/>
      <c r="Q13" s="53">
        <v>10</v>
      </c>
      <c r="R13" s="34" t="s">
        <v>150</v>
      </c>
      <c r="S13" s="53">
        <v>0</v>
      </c>
      <c r="T13" s="34"/>
    </row>
    <row r="14" spans="2:20" x14ac:dyDescent="0.3">
      <c r="B14" s="34"/>
      <c r="C14" s="34"/>
      <c r="D14" s="34"/>
      <c r="E14" s="34"/>
      <c r="F14" s="34"/>
      <c r="G14" s="34"/>
      <c r="H14" s="34"/>
      <c r="I14" s="92"/>
      <c r="J14" s="92"/>
      <c r="K14" s="34"/>
      <c r="L14" s="34"/>
      <c r="M14" s="78"/>
      <c r="N14" s="34"/>
      <c r="O14" s="6"/>
      <c r="Q14" s="53">
        <v>11</v>
      </c>
      <c r="R14" s="34" t="s">
        <v>67</v>
      </c>
      <c r="S14" s="53">
        <v>0</v>
      </c>
      <c r="T14" s="34"/>
    </row>
    <row r="15" spans="2:20" ht="15" thickBot="1" x14ac:dyDescent="0.35">
      <c r="B15" s="34"/>
      <c r="C15" s="34"/>
      <c r="D15" s="34"/>
      <c r="E15" s="34"/>
      <c r="F15" s="34"/>
      <c r="G15" s="34"/>
      <c r="H15" s="34"/>
      <c r="I15" s="92"/>
      <c r="J15" s="92"/>
      <c r="K15" s="34"/>
      <c r="L15" s="34"/>
      <c r="M15" s="90"/>
      <c r="N15" s="89"/>
      <c r="O15" s="8"/>
      <c r="Q15" s="53">
        <v>12</v>
      </c>
      <c r="R15" s="34" t="s">
        <v>152</v>
      </c>
      <c r="S15" s="53">
        <v>0</v>
      </c>
      <c r="T15" s="34"/>
    </row>
    <row r="16" spans="2:20" x14ac:dyDescent="0.3">
      <c r="Q16" s="53">
        <v>13</v>
      </c>
      <c r="R16" s="34" t="s">
        <v>151</v>
      </c>
      <c r="S16" s="53">
        <v>0</v>
      </c>
      <c r="T16" s="34"/>
    </row>
    <row r="17" spans="15:20" x14ac:dyDescent="0.3">
      <c r="Q17" s="53">
        <v>14</v>
      </c>
      <c r="R17" s="34" t="s">
        <v>153</v>
      </c>
      <c r="S17" s="53">
        <v>0</v>
      </c>
      <c r="T17" s="34"/>
    </row>
    <row r="18" spans="15:20" x14ac:dyDescent="0.3">
      <c r="Q18" s="53">
        <v>15</v>
      </c>
      <c r="R18" s="34" t="s">
        <v>154</v>
      </c>
      <c r="S18" s="53">
        <v>0</v>
      </c>
      <c r="T18" s="34"/>
    </row>
    <row r="19" spans="15:20" x14ac:dyDescent="0.3">
      <c r="Q19" s="74">
        <v>16</v>
      </c>
      <c r="R19" s="75" t="s">
        <v>159</v>
      </c>
      <c r="S19" s="74">
        <v>1</v>
      </c>
      <c r="T19" s="75"/>
    </row>
    <row r="21" spans="15:20" x14ac:dyDescent="0.3">
      <c r="Q21" s="53"/>
      <c r="R21" s="36" t="s">
        <v>122</v>
      </c>
      <c r="S21" s="76">
        <f>SUM(S4:S19)</f>
        <v>9</v>
      </c>
      <c r="T21" s="34"/>
    </row>
    <row r="22" spans="15:20" x14ac:dyDescent="0.3">
      <c r="Q22" s="53"/>
      <c r="R22" s="36" t="s">
        <v>116</v>
      </c>
      <c r="S22" s="76">
        <v>16</v>
      </c>
      <c r="T22" s="34"/>
    </row>
    <row r="23" spans="15:20" x14ac:dyDescent="0.3">
      <c r="Q23" s="53"/>
      <c r="R23" s="36" t="s">
        <v>131</v>
      </c>
      <c r="S23" s="76">
        <f>ROUND((S21/S22)*100,2)</f>
        <v>56.25</v>
      </c>
      <c r="T23" s="34"/>
    </row>
    <row r="24" spans="15:20" x14ac:dyDescent="0.3">
      <c r="O24" t="s">
        <v>38</v>
      </c>
    </row>
  </sheetData>
  <mergeCells count="5">
    <mergeCell ref="M3:O3"/>
    <mergeCell ref="B4:B5"/>
    <mergeCell ref="C4:C5"/>
    <mergeCell ref="B12:C12"/>
    <mergeCell ref="B2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T18"/>
  <sheetViews>
    <sheetView tabSelected="1" topLeftCell="B1" workbookViewId="0">
      <selection activeCell="F13" sqref="F13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8" width="18.109375" bestFit="1" customWidth="1"/>
    <col min="9" max="10" width="18.109375" customWidth="1"/>
    <col min="11" max="12" width="21.777343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  <col min="20" max="20" width="18" bestFit="1" customWidth="1"/>
  </cols>
  <sheetData>
    <row r="1" spans="2:20" ht="15" thickBot="1" x14ac:dyDescent="0.35"/>
    <row r="2" spans="2:20" ht="15" customHeight="1" x14ac:dyDescent="0.3">
      <c r="B2" s="135" t="s">
        <v>118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69"/>
      <c r="N2" s="170"/>
      <c r="O2" s="171"/>
      <c r="Q2" s="55" t="s">
        <v>111</v>
      </c>
      <c r="R2" s="54" t="s">
        <v>114</v>
      </c>
      <c r="S2" s="55" t="s">
        <v>121</v>
      </c>
      <c r="T2" s="54" t="s">
        <v>8</v>
      </c>
    </row>
    <row r="3" spans="2:20" ht="15" thickBot="1" x14ac:dyDescent="0.35">
      <c r="B3" s="137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63"/>
      <c r="N3" s="164"/>
      <c r="O3" s="165"/>
      <c r="Q3" s="53"/>
      <c r="R3" s="34"/>
      <c r="S3" s="53"/>
      <c r="T3" s="34"/>
    </row>
    <row r="4" spans="2:20" x14ac:dyDescent="0.3">
      <c r="B4" s="166" t="s">
        <v>30</v>
      </c>
      <c r="C4" s="167" t="s">
        <v>27</v>
      </c>
      <c r="D4" s="79">
        <v>45300</v>
      </c>
      <c r="E4" s="79">
        <v>45307</v>
      </c>
      <c r="F4" s="79">
        <v>45309</v>
      </c>
      <c r="G4" s="79"/>
      <c r="H4" s="79"/>
      <c r="I4" s="79"/>
      <c r="J4" s="79"/>
      <c r="K4" s="79"/>
      <c r="L4" s="116"/>
      <c r="M4" s="98"/>
      <c r="N4" s="72"/>
      <c r="O4" s="73"/>
      <c r="Q4" s="74">
        <v>1</v>
      </c>
      <c r="R4" s="75" t="s">
        <v>133</v>
      </c>
      <c r="S4" s="74">
        <v>1</v>
      </c>
      <c r="T4" s="75"/>
    </row>
    <row r="5" spans="2:20" ht="15" thickBot="1" x14ac:dyDescent="0.35">
      <c r="B5" s="141"/>
      <c r="C5" s="143"/>
      <c r="D5" s="33" t="s">
        <v>189</v>
      </c>
      <c r="E5" s="33" t="s">
        <v>189</v>
      </c>
      <c r="F5" s="33" t="s">
        <v>189</v>
      </c>
      <c r="G5" s="33"/>
      <c r="H5" s="33"/>
      <c r="I5" s="33"/>
      <c r="J5" s="33"/>
      <c r="K5" s="33"/>
      <c r="L5" s="117"/>
      <c r="M5" s="99"/>
      <c r="N5" s="31"/>
      <c r="O5" s="32"/>
      <c r="Q5" s="74">
        <v>2</v>
      </c>
      <c r="R5" s="75" t="s">
        <v>134</v>
      </c>
      <c r="S5" s="74">
        <v>1</v>
      </c>
      <c r="T5" s="75"/>
    </row>
    <row r="6" spans="2:20" x14ac:dyDescent="0.3">
      <c r="B6" s="3">
        <v>1</v>
      </c>
      <c r="C6" s="4" t="s">
        <v>10</v>
      </c>
      <c r="D6" s="11" t="s">
        <v>162</v>
      </c>
      <c r="E6" s="11" t="s">
        <v>162</v>
      </c>
      <c r="F6" s="11" t="s">
        <v>162</v>
      </c>
      <c r="G6" s="11"/>
      <c r="H6" s="11"/>
      <c r="I6" s="11"/>
      <c r="J6" s="11"/>
      <c r="K6" s="11"/>
      <c r="L6" s="118"/>
      <c r="M6" s="24"/>
      <c r="N6" s="25"/>
      <c r="O6" s="26"/>
      <c r="Q6" s="74">
        <v>3</v>
      </c>
      <c r="R6" s="75" t="s">
        <v>135</v>
      </c>
      <c r="S6" s="74">
        <v>1</v>
      </c>
      <c r="T6" s="75"/>
    </row>
    <row r="7" spans="2:20" x14ac:dyDescent="0.3">
      <c r="B7" s="5">
        <v>2</v>
      </c>
      <c r="C7" s="6"/>
      <c r="D7" s="34"/>
      <c r="E7" s="34"/>
      <c r="F7" s="34"/>
      <c r="G7" s="21"/>
      <c r="H7" s="34"/>
      <c r="I7" s="78"/>
      <c r="J7" s="78"/>
      <c r="K7" s="78"/>
      <c r="L7" s="119"/>
      <c r="M7" s="22"/>
      <c r="N7" s="14"/>
      <c r="O7" s="15"/>
      <c r="Q7" s="53">
        <v>4</v>
      </c>
      <c r="R7" s="34" t="s">
        <v>136</v>
      </c>
      <c r="S7" s="53">
        <v>0</v>
      </c>
      <c r="T7" s="34" t="s">
        <v>160</v>
      </c>
    </row>
    <row r="8" spans="2:20" x14ac:dyDescent="0.3">
      <c r="B8" s="5">
        <v>3</v>
      </c>
      <c r="C8" s="6"/>
      <c r="D8" s="34"/>
      <c r="E8" s="34"/>
      <c r="F8" s="34"/>
      <c r="G8" s="21"/>
      <c r="H8" s="34"/>
      <c r="I8" s="78"/>
      <c r="J8" s="78"/>
      <c r="K8" s="78"/>
      <c r="L8" s="119"/>
      <c r="M8" s="22"/>
      <c r="N8" s="14"/>
      <c r="O8" s="15"/>
      <c r="Q8" s="74">
        <v>5</v>
      </c>
      <c r="R8" s="75" t="s">
        <v>137</v>
      </c>
      <c r="S8" s="74">
        <v>1</v>
      </c>
      <c r="T8" s="75"/>
    </row>
    <row r="9" spans="2:20" x14ac:dyDescent="0.3">
      <c r="B9" s="5">
        <v>4</v>
      </c>
      <c r="C9" s="6"/>
      <c r="D9" s="34"/>
      <c r="E9" s="34"/>
      <c r="F9" s="34"/>
      <c r="G9" s="21"/>
      <c r="H9" s="34"/>
      <c r="I9" s="78"/>
      <c r="J9" s="78"/>
      <c r="K9" s="78"/>
      <c r="L9" s="119"/>
      <c r="M9" s="22"/>
      <c r="N9" s="14"/>
      <c r="O9" s="15"/>
      <c r="Q9" s="53">
        <v>6</v>
      </c>
      <c r="R9" s="34" t="s">
        <v>138</v>
      </c>
      <c r="S9" s="53">
        <v>0</v>
      </c>
      <c r="T9" s="34"/>
    </row>
    <row r="10" spans="2:20" x14ac:dyDescent="0.3">
      <c r="B10" s="5">
        <v>5</v>
      </c>
      <c r="C10" s="6"/>
      <c r="D10" s="34"/>
      <c r="E10" s="34"/>
      <c r="F10" s="34"/>
      <c r="G10" s="21"/>
      <c r="H10" s="34"/>
      <c r="I10" s="78"/>
      <c r="J10" s="78"/>
      <c r="K10" s="78"/>
      <c r="L10" s="119"/>
      <c r="M10" s="22"/>
      <c r="N10" s="14"/>
      <c r="O10" s="15"/>
      <c r="Q10" s="53">
        <v>7</v>
      </c>
      <c r="R10" s="34" t="s">
        <v>139</v>
      </c>
      <c r="S10" s="53">
        <v>0</v>
      </c>
      <c r="T10" s="34"/>
    </row>
    <row r="11" spans="2:20" x14ac:dyDescent="0.3">
      <c r="B11" s="80">
        <v>6</v>
      </c>
      <c r="C11" s="81"/>
      <c r="D11" s="84"/>
      <c r="E11" s="84"/>
      <c r="F11" s="84"/>
      <c r="G11" s="35"/>
      <c r="H11" s="84"/>
      <c r="I11" s="91"/>
      <c r="J11" s="91"/>
      <c r="K11" s="91"/>
      <c r="L11" s="120"/>
      <c r="M11" s="100"/>
      <c r="N11" s="83"/>
      <c r="O11" s="85"/>
      <c r="Q11" s="53">
        <v>8</v>
      </c>
      <c r="R11" s="34" t="s">
        <v>140</v>
      </c>
      <c r="S11" s="53">
        <v>0</v>
      </c>
      <c r="T11" s="34"/>
    </row>
    <row r="12" spans="2:20" x14ac:dyDescent="0.3">
      <c r="B12" s="168" t="s">
        <v>29</v>
      </c>
      <c r="C12" s="139"/>
      <c r="D12" s="34" t="s">
        <v>190</v>
      </c>
      <c r="E12" s="34" t="s">
        <v>199</v>
      </c>
      <c r="F12" s="34" t="s">
        <v>203</v>
      </c>
      <c r="G12" s="34"/>
      <c r="H12" s="34"/>
      <c r="I12" s="78"/>
      <c r="J12" s="78"/>
      <c r="K12" s="78"/>
      <c r="L12" s="119"/>
      <c r="M12" s="86"/>
      <c r="N12" s="34"/>
      <c r="O12" s="87"/>
      <c r="Q12" s="53">
        <v>9</v>
      </c>
      <c r="R12" s="34" t="s">
        <v>155</v>
      </c>
      <c r="S12" s="53">
        <v>0</v>
      </c>
      <c r="T12" s="34"/>
    </row>
    <row r="13" spans="2:20" x14ac:dyDescent="0.3">
      <c r="B13" s="86"/>
      <c r="C13" s="34"/>
      <c r="D13" s="34" t="s">
        <v>191</v>
      </c>
      <c r="E13" s="34" t="s">
        <v>135</v>
      </c>
      <c r="F13" s="34"/>
      <c r="G13" s="34"/>
      <c r="H13" s="34"/>
      <c r="I13" s="78"/>
      <c r="J13" s="78"/>
      <c r="K13" s="78"/>
      <c r="L13" s="119"/>
      <c r="M13" s="86"/>
      <c r="N13" s="34"/>
      <c r="O13" s="6"/>
      <c r="Q13" s="53">
        <v>10</v>
      </c>
      <c r="R13" s="34" t="s">
        <v>156</v>
      </c>
      <c r="S13" s="53">
        <v>0</v>
      </c>
      <c r="T13" s="34"/>
    </row>
    <row r="14" spans="2:20" x14ac:dyDescent="0.3">
      <c r="B14" s="86"/>
      <c r="C14" s="34"/>
      <c r="D14" s="34"/>
      <c r="E14" s="34" t="s">
        <v>200</v>
      </c>
      <c r="F14" s="34"/>
      <c r="G14" s="34"/>
      <c r="H14" s="34"/>
      <c r="I14" s="78"/>
      <c r="J14" s="78"/>
      <c r="K14" s="78"/>
      <c r="L14" s="119"/>
      <c r="M14" s="86"/>
      <c r="N14" s="34"/>
      <c r="O14" s="6"/>
      <c r="Q14" s="74">
        <v>11</v>
      </c>
      <c r="R14" s="75" t="s">
        <v>157</v>
      </c>
      <c r="S14" s="74">
        <v>1</v>
      </c>
      <c r="T14" s="75"/>
    </row>
    <row r="15" spans="2:20" ht="15" thickBot="1" x14ac:dyDescent="0.35">
      <c r="B15" s="88"/>
      <c r="C15" s="89"/>
      <c r="D15" s="89"/>
      <c r="E15" s="89"/>
      <c r="F15" s="89"/>
      <c r="G15" s="89"/>
      <c r="H15" s="89"/>
      <c r="I15" s="90"/>
      <c r="J15" s="90"/>
      <c r="K15" s="90"/>
      <c r="L15" s="121"/>
      <c r="M15" s="88"/>
      <c r="N15" s="89"/>
      <c r="O15" s="8"/>
    </row>
    <row r="16" spans="2:20" x14ac:dyDescent="0.3">
      <c r="Q16" s="53"/>
      <c r="R16" s="36" t="s">
        <v>122</v>
      </c>
      <c r="S16" s="76">
        <f>SUM(S4:S14)</f>
        <v>5</v>
      </c>
      <c r="T16" s="34"/>
    </row>
    <row r="17" spans="17:20" x14ac:dyDescent="0.3">
      <c r="Q17" s="53"/>
      <c r="R17" s="36" t="s">
        <v>116</v>
      </c>
      <c r="S17" s="76">
        <f>COUNT(S4:S14)</f>
        <v>11</v>
      </c>
      <c r="T17" s="34"/>
    </row>
    <row r="18" spans="17:20" x14ac:dyDescent="0.3">
      <c r="Q18" s="53"/>
      <c r="R18" s="36" t="s">
        <v>131</v>
      </c>
      <c r="S18" s="76">
        <f>ROUND((S16/S17)*100,2)</f>
        <v>45.45</v>
      </c>
      <c r="T18" s="34"/>
    </row>
  </sheetData>
  <mergeCells count="6">
    <mergeCell ref="M3:O3"/>
    <mergeCell ref="B4:B5"/>
    <mergeCell ref="C4:C5"/>
    <mergeCell ref="B12:C12"/>
    <mergeCell ref="B2:L3"/>
    <mergeCell ref="M2:O2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  <vt:lpstr>B6</vt:lpstr>
      <vt:lpstr>B7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2024-01-18T09:11:20Z</dcterms:modified>
</cp:coreProperties>
</file>