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052BB64D-9BCF-4A1B-A5F6-C447C86BEB70}" xr6:coauthVersionLast="47" xr6:coauthVersionMax="47" xr10:uidLastSave="{00000000-0000-0000-0000-000000000000}"/>
  <bookViews>
    <workbookView xWindow="-108" yWindow="-108" windowWidth="23256" windowHeight="12456" tabRatio="800" activeTab="1" xr2:uid="{00000000-000D-0000-FFFF-FFFF00000000}"/>
  </bookViews>
  <sheets>
    <sheet name="Tech" sheetId="14" r:id="rId1"/>
    <sheet name="Non-Tech" sheetId="15" r:id="rId2"/>
  </sheets>
  <definedNames>
    <definedName name="_xlnm._FilterDatabase" localSheetId="0" hidden="1">Tech!$A$1:$P$11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5" l="1"/>
  <c r="I3" i="15" s="1"/>
  <c r="P3" i="15"/>
  <c r="O3" i="15" s="1"/>
  <c r="N3" i="15" s="1"/>
  <c r="M3" i="15" s="1"/>
  <c r="L3" i="15" s="1"/>
  <c r="H4" i="15"/>
  <c r="P4" i="15" s="1"/>
  <c r="O4" i="15" s="1"/>
  <c r="N4" i="15" s="1"/>
  <c r="M4" i="15" s="1"/>
  <c r="L4" i="15" s="1"/>
  <c r="H13" i="15"/>
  <c r="P13" i="15" s="1"/>
  <c r="O13" i="15" s="1"/>
  <c r="N13" i="15" s="1"/>
  <c r="M13" i="15" s="1"/>
  <c r="L13" i="15" s="1"/>
  <c r="H12" i="15"/>
  <c r="P12" i="15" s="1"/>
  <c r="O12" i="15" s="1"/>
  <c r="N12" i="15" s="1"/>
  <c r="M12" i="15" s="1"/>
  <c r="L12" i="15" s="1"/>
  <c r="H11" i="15"/>
  <c r="P11" i="15" s="1"/>
  <c r="O11" i="15" s="1"/>
  <c r="N11" i="15" s="1"/>
  <c r="M11" i="15" s="1"/>
  <c r="L11" i="15" s="1"/>
  <c r="H10" i="15"/>
  <c r="P10" i="15" s="1"/>
  <c r="O10" i="15" s="1"/>
  <c r="N10" i="15" s="1"/>
  <c r="M10" i="15" s="1"/>
  <c r="L10" i="15" s="1"/>
  <c r="H9" i="15"/>
  <c r="P9" i="15" s="1"/>
  <c r="O9" i="15" s="1"/>
  <c r="N9" i="15" s="1"/>
  <c r="M9" i="15" s="1"/>
  <c r="L9" i="15" s="1"/>
  <c r="A9" i="15"/>
  <c r="H8" i="15"/>
  <c r="P8" i="15" s="1"/>
  <c r="O8" i="15" s="1"/>
  <c r="N8" i="15" s="1"/>
  <c r="M8" i="15" s="1"/>
  <c r="L8" i="15" s="1"/>
  <c r="A8" i="15"/>
  <c r="P7" i="15"/>
  <c r="O7" i="15" s="1"/>
  <c r="N7" i="15" s="1"/>
  <c r="M7" i="15" s="1"/>
  <c r="L7" i="15" s="1"/>
  <c r="P6" i="15"/>
  <c r="O6" i="15" s="1"/>
  <c r="N6" i="15" s="1"/>
  <c r="M6" i="15" s="1"/>
  <c r="L6" i="15" s="1"/>
  <c r="H5" i="15"/>
  <c r="P5" i="15" s="1"/>
  <c r="O5" i="15" s="1"/>
  <c r="N5" i="15" s="1"/>
  <c r="M5" i="15" s="1"/>
  <c r="L5" i="15" s="1"/>
  <c r="H9" i="14"/>
  <c r="P9" i="14" s="1"/>
  <c r="O9" i="14" s="1"/>
  <c r="N9" i="14" s="1"/>
  <c r="M9" i="14" s="1"/>
  <c r="L9" i="14" s="1"/>
  <c r="I9" i="14"/>
  <c r="H10" i="14"/>
  <c r="I10" i="14" s="1"/>
  <c r="P10" i="14"/>
  <c r="O10" i="14" s="1"/>
  <c r="N10" i="14" s="1"/>
  <c r="M10" i="14" s="1"/>
  <c r="L10" i="14" s="1"/>
  <c r="H7" i="14"/>
  <c r="I7" i="14" s="1"/>
  <c r="H6" i="14"/>
  <c r="P6" i="14" s="1"/>
  <c r="O6" i="14" s="1"/>
  <c r="N6" i="14" s="1"/>
  <c r="M6" i="14" s="1"/>
  <c r="L6" i="14" s="1"/>
  <c r="H4" i="14"/>
  <c r="P4" i="14" s="1"/>
  <c r="O4" i="14" s="1"/>
  <c r="N4" i="14" s="1"/>
  <c r="M4" i="14" s="1"/>
  <c r="L4" i="14" s="1"/>
  <c r="H11" i="14"/>
  <c r="P11" i="14" s="1"/>
  <c r="O11" i="14" s="1"/>
  <c r="N11" i="14" s="1"/>
  <c r="M11" i="14" s="1"/>
  <c r="L11" i="14" s="1"/>
  <c r="H5" i="14"/>
  <c r="P5" i="14" s="1"/>
  <c r="H3" i="14"/>
  <c r="P3" i="14" s="1"/>
  <c r="I4" i="15" l="1"/>
  <c r="I5" i="15"/>
  <c r="P7" i="14"/>
  <c r="O7" i="14" s="1"/>
  <c r="N7" i="14" s="1"/>
  <c r="M7" i="14" s="1"/>
  <c r="L7" i="14" s="1"/>
  <c r="I6" i="14"/>
  <c r="I4" i="14"/>
  <c r="I11" i="14"/>
  <c r="O5" i="14"/>
  <c r="N5" i="14" s="1"/>
  <c r="M5" i="14" s="1"/>
  <c r="L5" i="14" s="1"/>
  <c r="O3" i="14"/>
  <c r="N3" i="14" s="1"/>
  <c r="M3" i="14" s="1"/>
  <c r="L3" i="14" s="1"/>
  <c r="H8" i="14"/>
  <c r="P8" i="14" s="1"/>
  <c r="O8" i="14" l="1"/>
  <c r="N8" i="14" s="1"/>
  <c r="M8" i="14" s="1"/>
  <c r="L8" i="14" s="1"/>
  <c r="I8" i="14"/>
  <c r="I3" i="14"/>
  <c r="I5" i="14"/>
</calcChain>
</file>

<file path=xl/sharedStrings.xml><?xml version="1.0" encoding="utf-8"?>
<sst xmlns="http://schemas.openxmlformats.org/spreadsheetml/2006/main" count="110" uniqueCount="62">
  <si>
    <t>Maths</t>
  </si>
  <si>
    <t>Subject</t>
  </si>
  <si>
    <t>Course Name</t>
  </si>
  <si>
    <t>Lectures/ Week</t>
  </si>
  <si>
    <t>Labs/ Week</t>
  </si>
  <si>
    <t>Physics</t>
  </si>
  <si>
    <t>Chemistry</t>
  </si>
  <si>
    <t>?</t>
  </si>
  <si>
    <t>Biology</t>
  </si>
  <si>
    <t>Anirban</t>
  </si>
  <si>
    <t>GST</t>
  </si>
  <si>
    <t>Fees Freqncy</t>
  </si>
  <si>
    <t>Faculty</t>
  </si>
  <si>
    <t>Spoken English</t>
  </si>
  <si>
    <t>Once</t>
  </si>
  <si>
    <t>Avishek</t>
  </si>
  <si>
    <t>NEET &amp; IIT Crash Course  Physics</t>
  </si>
  <si>
    <t>NEET &amp; IIT Crash Course  Chemistry</t>
  </si>
  <si>
    <t>IIT Crash Course  Maths</t>
  </si>
  <si>
    <t>NEET &amp; IIT Crash Course  Biology</t>
  </si>
  <si>
    <t>Sayan</t>
  </si>
  <si>
    <t>Creative Writing, Public Speaking</t>
  </si>
  <si>
    <t>III - VIII - All Boards - AI, IoT</t>
  </si>
  <si>
    <t>IX - XII - All Boards- AI</t>
  </si>
  <si>
    <t>School Level - Creative Writing, Public Speaking</t>
  </si>
  <si>
    <t>Advanced Communication Skills</t>
  </si>
  <si>
    <t>Professional Grooming - Communication Skills</t>
  </si>
  <si>
    <t>Half-Yearly</t>
  </si>
  <si>
    <t>Debasish</t>
  </si>
  <si>
    <t>Rahul</t>
  </si>
  <si>
    <t>Course Length (Wks)</t>
  </si>
  <si>
    <t>Offer Price</t>
  </si>
  <si>
    <t>Discount %</t>
  </si>
  <si>
    <t>Original Fees</t>
  </si>
  <si>
    <t>50+  Students</t>
  </si>
  <si>
    <t>21 - 50 Students</t>
  </si>
  <si>
    <t>11 - 20 Students</t>
  </si>
  <si>
    <t>1 - 2 Students</t>
  </si>
  <si>
    <t>3 - 10 Students</t>
  </si>
  <si>
    <t>Yearly</t>
  </si>
  <si>
    <t>Teacher Payment Per Month</t>
  </si>
  <si>
    <t>All Other Subjects</t>
  </si>
  <si>
    <t>All  Other Subjects</t>
  </si>
  <si>
    <t>AI, IoT, Robotics - Board Syllabus</t>
  </si>
  <si>
    <t>Web Developer</t>
  </si>
  <si>
    <t>Mobile Developer</t>
  </si>
  <si>
    <t>Data Analysis Engineer</t>
  </si>
  <si>
    <t>AI Intro, Python, Maths,  Stats
Data Analysis: numpy &amp; pandas
Visualization: matplotlib</t>
  </si>
  <si>
    <t>Gen AI &amp; Prompt Engineer</t>
  </si>
  <si>
    <t>LLM – ChatGPT / LLAMA
LangChain &amp; Semantic Search
Prompt Engineering</t>
  </si>
  <si>
    <t>Data Science Specialist</t>
  </si>
  <si>
    <t>Neural Network
TensorFlow, Keras
Deep Learning
Computer Vision
NLP</t>
  </si>
  <si>
    <t>Machine Learning Engineer</t>
  </si>
  <si>
    <t>Project Org, Hyperparameters
ML Ops: TF Data &amp; Deployment
GAN, LLM
AWS Cloud &amp; Sagemaker</t>
  </si>
  <si>
    <t>AI Specialist</t>
  </si>
  <si>
    <t>Live Project
Product Engineering
Agile Project Management</t>
  </si>
  <si>
    <t>HTML5, CSS, JavaScript
React JS
Material UI</t>
  </si>
  <si>
    <t>Java Programmer</t>
  </si>
  <si>
    <t>Core Java
Advanced Java (Spring Boot)
MySQL
Firebase</t>
  </si>
  <si>
    <t>React Native (Android, IOS)
Responsive Web Design</t>
  </si>
  <si>
    <t>Full Stack Architect</t>
  </si>
  <si>
    <t>AWS Cloud
Dev Ops (Kubernetes)
Agile Project Management
Live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</si>
</sst>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Oxygen"/>
    </font>
    <font>
      <b/>
      <sz val="8"/>
      <color theme="1"/>
      <name val="Oxygen"/>
    </font>
    <font>
      <sz val="8"/>
      <color theme="0"/>
      <name val="Oxygen"/>
    </font>
    <font>
      <sz val="8"/>
      <color theme="1"/>
      <name val="Oxygen"/>
    </font>
    <font>
      <b/>
      <sz val="8"/>
      <name val="Oxygen"/>
    </font>
  </fonts>
  <fills count="1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8C5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6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1" fontId="4" fillId="7" borderId="3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1" fillId="14" borderId="1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 wrapText="1"/>
    </xf>
    <xf numFmtId="1" fontId="4" fillId="17" borderId="1" xfId="0" applyNumberFormat="1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C52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zoomScaleNormal="10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A3" sqref="A3:C3"/>
    </sheetView>
  </sheetViews>
  <sheetFormatPr defaultColWidth="10.77734375" defaultRowHeight="10.199999999999999" x14ac:dyDescent="0.3"/>
  <cols>
    <col min="1" max="1" width="36.5546875" style="2" customWidth="1"/>
    <col min="2" max="2" width="38.88671875" style="12" customWidth="1"/>
    <col min="3" max="3" width="8.109375" style="12" customWidth="1"/>
    <col min="4" max="4" width="6" style="12" customWidth="1"/>
    <col min="5" max="5" width="5.21875" style="12" customWidth="1"/>
    <col min="6" max="6" width="4.88671875" style="12" customWidth="1"/>
    <col min="7" max="7" width="8.33203125" style="12" customWidth="1"/>
    <col min="8" max="8" width="6.21875" style="12" customWidth="1"/>
    <col min="9" max="9" width="4.5546875" style="12" bestFit="1" customWidth="1"/>
    <col min="10" max="10" width="5.88671875" style="12" customWidth="1"/>
    <col min="11" max="11" width="5.21875" style="12" customWidth="1"/>
    <col min="12" max="16" width="6.21875" style="12" customWidth="1"/>
    <col min="17" max="16384" width="10.77734375" style="12"/>
  </cols>
  <sheetData>
    <row r="1" spans="1:16" s="2" customFormat="1" ht="24.75" customHeight="1" x14ac:dyDescent="0.3">
      <c r="A1" s="34" t="s">
        <v>2</v>
      </c>
      <c r="B1" s="32" t="s">
        <v>1</v>
      </c>
      <c r="C1" s="32" t="s">
        <v>12</v>
      </c>
      <c r="D1" s="32" t="s">
        <v>30</v>
      </c>
      <c r="E1" s="32" t="s">
        <v>3</v>
      </c>
      <c r="F1" s="32" t="s">
        <v>4</v>
      </c>
      <c r="G1" s="32" t="s">
        <v>11</v>
      </c>
      <c r="H1" s="32" t="s">
        <v>31</v>
      </c>
      <c r="I1" s="32" t="s">
        <v>10</v>
      </c>
      <c r="J1" s="32" t="s">
        <v>33</v>
      </c>
      <c r="K1" s="30" t="s">
        <v>32</v>
      </c>
      <c r="L1" s="28" t="s">
        <v>40</v>
      </c>
      <c r="M1" s="28"/>
      <c r="N1" s="28"/>
      <c r="O1" s="28"/>
      <c r="P1" s="29"/>
    </row>
    <row r="2" spans="1:16" s="2" customFormat="1" ht="30.6" x14ac:dyDescent="0.3">
      <c r="A2" s="35"/>
      <c r="B2" s="33"/>
      <c r="C2" s="33"/>
      <c r="D2" s="33"/>
      <c r="E2" s="33"/>
      <c r="F2" s="33"/>
      <c r="G2" s="33"/>
      <c r="H2" s="33"/>
      <c r="I2" s="33"/>
      <c r="J2" s="33"/>
      <c r="K2" s="31"/>
      <c r="L2" s="1" t="s">
        <v>34</v>
      </c>
      <c r="M2" s="3" t="s">
        <v>35</v>
      </c>
      <c r="N2" s="3" t="s">
        <v>36</v>
      </c>
      <c r="O2" s="3" t="s">
        <v>38</v>
      </c>
      <c r="P2" s="3" t="s">
        <v>37</v>
      </c>
    </row>
    <row r="3" spans="1:16" ht="30.6" x14ac:dyDescent="0.3">
      <c r="A3" s="4" t="s">
        <v>46</v>
      </c>
      <c r="B3" s="5" t="s">
        <v>47</v>
      </c>
      <c r="C3" s="6" t="s">
        <v>9</v>
      </c>
      <c r="D3" s="7">
        <v>13</v>
      </c>
      <c r="E3" s="7">
        <v>2</v>
      </c>
      <c r="F3" s="7">
        <v>2</v>
      </c>
      <c r="G3" s="7" t="s">
        <v>14</v>
      </c>
      <c r="H3" s="7">
        <f>J3*0%</f>
        <v>0</v>
      </c>
      <c r="I3" s="7">
        <f>H3*18%</f>
        <v>0</v>
      </c>
      <c r="J3" s="8">
        <v>10000</v>
      </c>
      <c r="K3" s="9">
        <v>100</v>
      </c>
      <c r="L3" s="10">
        <f>M3*2</f>
        <v>0</v>
      </c>
      <c r="M3" s="11">
        <f>N3*2</f>
        <v>0</v>
      </c>
      <c r="N3" s="11">
        <f>O3*2</f>
        <v>0</v>
      </c>
      <c r="O3" s="11">
        <f>P3*2</f>
        <v>0</v>
      </c>
      <c r="P3" s="11">
        <f>IF(G3="Once",H3*90%,(IF(G3="Half-Yearly",(H3*90%)/6,(IF(G3="Yearly",(H3*90%)/12,"Formula Error")))))</f>
        <v>0</v>
      </c>
    </row>
    <row r="4" spans="1:16" ht="30.6" x14ac:dyDescent="0.3">
      <c r="A4" s="4" t="s">
        <v>48</v>
      </c>
      <c r="B4" s="5" t="s">
        <v>49</v>
      </c>
      <c r="C4" s="6" t="s">
        <v>20</v>
      </c>
      <c r="D4" s="7">
        <v>13</v>
      </c>
      <c r="E4" s="7">
        <v>2</v>
      </c>
      <c r="F4" s="7">
        <v>2</v>
      </c>
      <c r="G4" s="7" t="s">
        <v>14</v>
      </c>
      <c r="H4" s="7">
        <f>J4*0%</f>
        <v>0</v>
      </c>
      <c r="I4" s="7">
        <f>H4*18%</f>
        <v>0</v>
      </c>
      <c r="J4" s="8">
        <v>10000</v>
      </c>
      <c r="K4" s="9">
        <v>100</v>
      </c>
      <c r="L4" s="10">
        <f>M4*2</f>
        <v>0</v>
      </c>
      <c r="M4" s="11">
        <f>N4*2</f>
        <v>0</v>
      </c>
      <c r="N4" s="11">
        <f>O4*2</f>
        <v>0</v>
      </c>
      <c r="O4" s="11">
        <f>P4*2</f>
        <v>0</v>
      </c>
      <c r="P4" s="11">
        <f>IF(G4="Once",H4*90%,(IF(G4="Half-Yearly",(H4*90%)/6,(IF(G4="Yearly",(H4*90%)/12,"Formula Error")))))</f>
        <v>0</v>
      </c>
    </row>
    <row r="5" spans="1:16" ht="51" x14ac:dyDescent="0.3">
      <c r="A5" s="4" t="s">
        <v>50</v>
      </c>
      <c r="B5" s="5" t="s">
        <v>51</v>
      </c>
      <c r="C5" s="6" t="s">
        <v>9</v>
      </c>
      <c r="D5" s="7">
        <v>26</v>
      </c>
      <c r="E5" s="7">
        <v>2</v>
      </c>
      <c r="F5" s="7">
        <v>2</v>
      </c>
      <c r="G5" s="7" t="s">
        <v>14</v>
      </c>
      <c r="H5" s="7">
        <f>J5*0%</f>
        <v>0</v>
      </c>
      <c r="I5" s="7">
        <f>H5*18%</f>
        <v>0</v>
      </c>
      <c r="J5" s="8">
        <v>20000</v>
      </c>
      <c r="K5" s="9">
        <v>100</v>
      </c>
      <c r="L5" s="10">
        <f>M5*2</f>
        <v>0</v>
      </c>
      <c r="M5" s="11">
        <f>N5*2</f>
        <v>0</v>
      </c>
      <c r="N5" s="11">
        <f>O5*2</f>
        <v>0</v>
      </c>
      <c r="O5" s="11">
        <f>P5*2</f>
        <v>0</v>
      </c>
      <c r="P5" s="11">
        <f>IF(G5="Once",H5*90%,(IF(G5="Half-Yearly",(H5*90%)/6,(IF(G5="Yearly",(H5*90%)/12,"Formula Error")))))</f>
        <v>0</v>
      </c>
    </row>
    <row r="6" spans="1:16" ht="40.799999999999997" x14ac:dyDescent="0.3">
      <c r="A6" s="4" t="s">
        <v>52</v>
      </c>
      <c r="B6" s="5" t="s">
        <v>53</v>
      </c>
      <c r="C6" s="6" t="s">
        <v>9</v>
      </c>
      <c r="D6" s="7">
        <v>26</v>
      </c>
      <c r="E6" s="7">
        <v>2</v>
      </c>
      <c r="F6" s="7">
        <v>2</v>
      </c>
      <c r="G6" s="7" t="s">
        <v>14</v>
      </c>
      <c r="H6" s="7">
        <f>J6*0%</f>
        <v>0</v>
      </c>
      <c r="I6" s="7">
        <f>H6*18%</f>
        <v>0</v>
      </c>
      <c r="J6" s="8">
        <v>20000</v>
      </c>
      <c r="K6" s="9">
        <v>100</v>
      </c>
      <c r="L6" s="10">
        <f>M6*2</f>
        <v>0</v>
      </c>
      <c r="M6" s="11">
        <f>N6*2</f>
        <v>0</v>
      </c>
      <c r="N6" s="11">
        <f>O6*2</f>
        <v>0</v>
      </c>
      <c r="O6" s="11">
        <f>P6*2</f>
        <v>0</v>
      </c>
      <c r="P6" s="11">
        <f>IF(G6="Once",H6*90%,(IF(G6="Half-Yearly",(H6*90%)/6,(IF(G6="Yearly",(H6*90%)/12,"Formula Error")))))</f>
        <v>0</v>
      </c>
    </row>
    <row r="7" spans="1:16" ht="30.6" x14ac:dyDescent="0.3">
      <c r="A7" s="4" t="s">
        <v>54</v>
      </c>
      <c r="B7" s="5" t="s">
        <v>55</v>
      </c>
      <c r="C7" s="6" t="s">
        <v>9</v>
      </c>
      <c r="D7" s="7">
        <v>26</v>
      </c>
      <c r="E7" s="7">
        <v>2</v>
      </c>
      <c r="F7" s="7">
        <v>2</v>
      </c>
      <c r="G7" s="7" t="s">
        <v>14</v>
      </c>
      <c r="H7" s="7">
        <f>J7*0%</f>
        <v>0</v>
      </c>
      <c r="I7" s="7">
        <f>H7*18%</f>
        <v>0</v>
      </c>
      <c r="J7" s="8">
        <v>20000</v>
      </c>
      <c r="K7" s="9">
        <v>100</v>
      </c>
      <c r="L7" s="10">
        <f>M7*2</f>
        <v>0</v>
      </c>
      <c r="M7" s="11">
        <f>N7*2</f>
        <v>0</v>
      </c>
      <c r="N7" s="11">
        <f>O7*2</f>
        <v>0</v>
      </c>
      <c r="O7" s="11">
        <f>P7*2</f>
        <v>0</v>
      </c>
      <c r="P7" s="11">
        <f>IF(G7="Once",H7*90%,(IF(G7="Half-Yearly",(H7*90%)/6,(IF(G7="Yearly",(H7*90%)/12,"Formula Error")))))</f>
        <v>0</v>
      </c>
    </row>
    <row r="8" spans="1:16" ht="30.6" x14ac:dyDescent="0.3">
      <c r="A8" s="13" t="s">
        <v>44</v>
      </c>
      <c r="B8" s="36" t="s">
        <v>56</v>
      </c>
      <c r="C8" s="6" t="s">
        <v>28</v>
      </c>
      <c r="D8" s="7">
        <v>26</v>
      </c>
      <c r="E8" s="7">
        <v>2</v>
      </c>
      <c r="F8" s="7">
        <v>2</v>
      </c>
      <c r="G8" s="7" t="s">
        <v>14</v>
      </c>
      <c r="H8" s="7">
        <f>J8*50%</f>
        <v>10000</v>
      </c>
      <c r="I8" s="7">
        <f>H8*18%</f>
        <v>1800</v>
      </c>
      <c r="J8" s="8">
        <v>20000</v>
      </c>
      <c r="K8" s="9">
        <v>50</v>
      </c>
      <c r="L8" s="10">
        <f>M8*2</f>
        <v>144000</v>
      </c>
      <c r="M8" s="11">
        <f>N8*2</f>
        <v>72000</v>
      </c>
      <c r="N8" s="11">
        <f>O8*2</f>
        <v>36000</v>
      </c>
      <c r="O8" s="11">
        <f>P8*2</f>
        <v>18000</v>
      </c>
      <c r="P8" s="11">
        <f>IF(G8="Once",H8*90%,(IF(G8="Half-Yearly",(H8*90%)/6,(IF(G8="Yearly",(H8*90%)/12,"Formula Error")))))</f>
        <v>9000</v>
      </c>
    </row>
    <row r="9" spans="1:16" ht="40.799999999999997" x14ac:dyDescent="0.3">
      <c r="A9" s="13" t="s">
        <v>57</v>
      </c>
      <c r="B9" s="36" t="s">
        <v>58</v>
      </c>
      <c r="C9" s="6" t="s">
        <v>28</v>
      </c>
      <c r="D9" s="7">
        <v>26</v>
      </c>
      <c r="E9" s="7">
        <v>2</v>
      </c>
      <c r="F9" s="7">
        <v>2</v>
      </c>
      <c r="G9" s="7" t="s">
        <v>14</v>
      </c>
      <c r="H9" s="7">
        <f>J9*50%</f>
        <v>10000</v>
      </c>
      <c r="I9" s="7">
        <f>H9*18%</f>
        <v>1800</v>
      </c>
      <c r="J9" s="8">
        <v>20000</v>
      </c>
      <c r="K9" s="9">
        <v>50</v>
      </c>
      <c r="L9" s="10">
        <f>M9*2</f>
        <v>144000</v>
      </c>
      <c r="M9" s="11">
        <f>N9*2</f>
        <v>72000</v>
      </c>
      <c r="N9" s="11">
        <f>O9*2</f>
        <v>36000</v>
      </c>
      <c r="O9" s="11">
        <f>P9*2</f>
        <v>18000</v>
      </c>
      <c r="P9" s="11">
        <f>IF(G9="Once",H9*90%,(IF(G9="Half-Yearly",(H9*90%)/6,(IF(G9="Yearly",(H9*90%)/12,"Formula Error")))))</f>
        <v>9000</v>
      </c>
    </row>
    <row r="10" spans="1:16" ht="20.399999999999999" x14ac:dyDescent="0.3">
      <c r="A10" s="13" t="s">
        <v>45</v>
      </c>
      <c r="B10" s="36" t="s">
        <v>59</v>
      </c>
      <c r="C10" s="6" t="s">
        <v>28</v>
      </c>
      <c r="D10" s="7">
        <v>26</v>
      </c>
      <c r="E10" s="7">
        <v>2</v>
      </c>
      <c r="F10" s="7">
        <v>2</v>
      </c>
      <c r="G10" s="7" t="s">
        <v>14</v>
      </c>
      <c r="H10" s="7">
        <f>J10*50%</f>
        <v>10000</v>
      </c>
      <c r="I10" s="7">
        <f>H10*18%</f>
        <v>1800</v>
      </c>
      <c r="J10" s="8">
        <v>20000</v>
      </c>
      <c r="K10" s="9">
        <v>50</v>
      </c>
      <c r="L10" s="10">
        <f>M10*2</f>
        <v>144000</v>
      </c>
      <c r="M10" s="11">
        <f>N10*2</f>
        <v>72000</v>
      </c>
      <c r="N10" s="11">
        <f>O10*2</f>
        <v>36000</v>
      </c>
      <c r="O10" s="11">
        <f>P10*2</f>
        <v>18000</v>
      </c>
      <c r="P10" s="11">
        <f>IF(G10="Once",H10*90%,(IF(G10="Half-Yearly",(H10*90%)/6,(IF(G10="Yearly",(H10*90%)/12,"Formula Error")))))</f>
        <v>9000</v>
      </c>
    </row>
    <row r="11" spans="1:16" ht="40.799999999999997" x14ac:dyDescent="0.3">
      <c r="A11" s="13" t="s">
        <v>60</v>
      </c>
      <c r="B11" s="36" t="s">
        <v>61</v>
      </c>
      <c r="C11" s="6" t="s">
        <v>28</v>
      </c>
      <c r="D11" s="7">
        <v>26</v>
      </c>
      <c r="E11" s="7">
        <v>2</v>
      </c>
      <c r="F11" s="7">
        <v>2</v>
      </c>
      <c r="G11" s="7" t="s">
        <v>14</v>
      </c>
      <c r="H11" s="7">
        <f>J11*50%</f>
        <v>20000</v>
      </c>
      <c r="I11" s="7">
        <f>H11*18%</f>
        <v>3600</v>
      </c>
      <c r="J11" s="8">
        <v>40000</v>
      </c>
      <c r="K11" s="9">
        <v>50</v>
      </c>
      <c r="L11" s="10">
        <f>M11*2</f>
        <v>288000</v>
      </c>
      <c r="M11" s="11">
        <f>N11*2</f>
        <v>144000</v>
      </c>
      <c r="N11" s="11">
        <f>O11*2</f>
        <v>72000</v>
      </c>
      <c r="O11" s="11">
        <f>P11*2</f>
        <v>36000</v>
      </c>
      <c r="P11" s="11">
        <f>IF(G11="Once",H11*90%,(IF(G11="Half-Yearly",(H11*90%)/6,(IF(G11="Yearly",(H11*90%)/12,"Formula Error")))))</f>
        <v>18000</v>
      </c>
    </row>
  </sheetData>
  <autoFilter ref="A1:P22" xr:uid="{00000000-0001-0000-0000-000000000000}">
    <filterColumn colId="11" showButton="0"/>
    <filterColumn colId="12" showButton="0"/>
    <filterColumn colId="13" showButton="0"/>
    <filterColumn colId="14" showButton="0"/>
  </autoFilter>
  <mergeCells count="12">
    <mergeCell ref="L1:P1"/>
    <mergeCell ref="K1:K2"/>
    <mergeCell ref="C1:C2"/>
    <mergeCell ref="D1:D2"/>
    <mergeCell ref="A1:A2"/>
    <mergeCell ref="B1:B2"/>
    <mergeCell ref="E1:E2"/>
    <mergeCell ref="F1:F2"/>
    <mergeCell ref="J1:J2"/>
    <mergeCell ref="G1:G2"/>
    <mergeCell ref="H1:H2"/>
    <mergeCell ref="I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4211-A825-4F1C-9EDA-3E14B2B6DEF7}">
  <dimension ref="A1:P13"/>
  <sheetViews>
    <sheetView tabSelected="1" workbookViewId="0">
      <selection activeCell="I11" sqref="I11"/>
    </sheetView>
  </sheetViews>
  <sheetFormatPr defaultRowHeight="14.4" x14ac:dyDescent="0.3"/>
  <cols>
    <col min="1" max="1" width="20.88671875" customWidth="1"/>
    <col min="2" max="2" width="23" bestFit="1" customWidth="1"/>
  </cols>
  <sheetData>
    <row r="1" spans="1:16" s="2" customFormat="1" ht="24.75" customHeight="1" x14ac:dyDescent="0.3">
      <c r="A1" s="34" t="s">
        <v>2</v>
      </c>
      <c r="B1" s="32" t="s">
        <v>1</v>
      </c>
      <c r="C1" s="32" t="s">
        <v>12</v>
      </c>
      <c r="D1" s="32" t="s">
        <v>30</v>
      </c>
      <c r="E1" s="32" t="s">
        <v>3</v>
      </c>
      <c r="F1" s="32" t="s">
        <v>4</v>
      </c>
      <c r="G1" s="32" t="s">
        <v>11</v>
      </c>
      <c r="H1" s="32" t="s">
        <v>31</v>
      </c>
      <c r="I1" s="32" t="s">
        <v>10</v>
      </c>
      <c r="J1" s="32" t="s">
        <v>33</v>
      </c>
      <c r="K1" s="30" t="s">
        <v>32</v>
      </c>
      <c r="L1" s="28" t="s">
        <v>40</v>
      </c>
      <c r="M1" s="28"/>
      <c r="N1" s="28"/>
      <c r="O1" s="28"/>
      <c r="P1" s="29"/>
    </row>
    <row r="2" spans="1:16" s="2" customFormat="1" ht="20.399999999999999" x14ac:dyDescent="0.3">
      <c r="A2" s="35"/>
      <c r="B2" s="33"/>
      <c r="C2" s="33"/>
      <c r="D2" s="33"/>
      <c r="E2" s="33"/>
      <c r="F2" s="33"/>
      <c r="G2" s="33"/>
      <c r="H2" s="33"/>
      <c r="I2" s="33"/>
      <c r="J2" s="33"/>
      <c r="K2" s="31"/>
      <c r="L2" s="1" t="s">
        <v>34</v>
      </c>
      <c r="M2" s="3" t="s">
        <v>35</v>
      </c>
      <c r="N2" s="3" t="s">
        <v>36</v>
      </c>
      <c r="O2" s="3" t="s">
        <v>38</v>
      </c>
      <c r="P2" s="3" t="s">
        <v>37</v>
      </c>
    </row>
    <row r="3" spans="1:16" ht="20.399999999999999" x14ac:dyDescent="0.3">
      <c r="A3" s="14" t="s">
        <v>13</v>
      </c>
      <c r="B3" s="15" t="s">
        <v>13</v>
      </c>
      <c r="C3" s="6" t="s">
        <v>29</v>
      </c>
      <c r="D3" s="7">
        <v>12</v>
      </c>
      <c r="E3" s="7">
        <v>2</v>
      </c>
      <c r="F3" s="7"/>
      <c r="G3" s="7" t="s">
        <v>14</v>
      </c>
      <c r="H3" s="7">
        <f>J3*50%</f>
        <v>3000</v>
      </c>
      <c r="I3" s="7">
        <f>H3*18%</f>
        <v>540</v>
      </c>
      <c r="J3" s="8">
        <v>6000</v>
      </c>
      <c r="K3" s="9">
        <v>50</v>
      </c>
      <c r="L3" s="10">
        <f>M3*2</f>
        <v>43200</v>
      </c>
      <c r="M3" s="11">
        <f>N3*2</f>
        <v>21600</v>
      </c>
      <c r="N3" s="11">
        <f>O3*2</f>
        <v>10800</v>
      </c>
      <c r="O3" s="11">
        <f>P3*2</f>
        <v>5400</v>
      </c>
      <c r="P3" s="11">
        <f>IF(G3="Once",H3*90%,(IF(G3="Half-Yearly",(H3*90%)/6,(IF(G3="Yearly",(H3*90%)/12,"Formula Error")))))</f>
        <v>2700</v>
      </c>
    </row>
    <row r="4" spans="1:16" ht="40.799999999999997" x14ac:dyDescent="0.3">
      <c r="A4" s="14" t="s">
        <v>26</v>
      </c>
      <c r="B4" s="15" t="s">
        <v>25</v>
      </c>
      <c r="C4" s="6" t="s">
        <v>29</v>
      </c>
      <c r="D4" s="7">
        <v>12</v>
      </c>
      <c r="E4" s="7">
        <v>2</v>
      </c>
      <c r="F4" s="7"/>
      <c r="G4" s="7" t="s">
        <v>14</v>
      </c>
      <c r="H4" s="7">
        <f>J4*50%</f>
        <v>3000</v>
      </c>
      <c r="I4" s="7">
        <f>H4*18%</f>
        <v>540</v>
      </c>
      <c r="J4" s="8">
        <v>6000</v>
      </c>
      <c r="K4" s="9">
        <v>50</v>
      </c>
      <c r="L4" s="10">
        <f>M4*2</f>
        <v>43200</v>
      </c>
      <c r="M4" s="11">
        <f>N4*2</f>
        <v>21600</v>
      </c>
      <c r="N4" s="11">
        <f>O4*2</f>
        <v>10800</v>
      </c>
      <c r="O4" s="11">
        <f>P4*2</f>
        <v>5400</v>
      </c>
      <c r="P4" s="11">
        <f>IF(G4="Once",H4*90%,(IF(G4="Half-Yearly",(H4*90%)/6,(IF(G4="Yearly",(H4*90%)/12,"Formula Error")))))</f>
        <v>2700</v>
      </c>
    </row>
    <row r="5" spans="1:16" ht="61.2" x14ac:dyDescent="0.3">
      <c r="A5" s="14" t="s">
        <v>24</v>
      </c>
      <c r="B5" s="15" t="s">
        <v>21</v>
      </c>
      <c r="C5" s="6" t="s">
        <v>29</v>
      </c>
      <c r="D5" s="7">
        <v>52</v>
      </c>
      <c r="E5" s="7">
        <v>2</v>
      </c>
      <c r="F5" s="7">
        <v>0</v>
      </c>
      <c r="G5" s="7" t="s">
        <v>27</v>
      </c>
      <c r="H5" s="7">
        <f>J5*50%</f>
        <v>6000</v>
      </c>
      <c r="I5" s="7">
        <f>H5*18%</f>
        <v>1080</v>
      </c>
      <c r="J5" s="8">
        <v>12000</v>
      </c>
      <c r="K5" s="9">
        <v>50</v>
      </c>
      <c r="L5" s="10">
        <f>M5*2</f>
        <v>14400</v>
      </c>
      <c r="M5" s="11">
        <f>N5*2</f>
        <v>7200</v>
      </c>
      <c r="N5" s="11">
        <f>O5*2</f>
        <v>3600</v>
      </c>
      <c r="O5" s="11">
        <f>P5*2</f>
        <v>1800</v>
      </c>
      <c r="P5" s="11">
        <f>IF(G5="Once",H5*90%,(IF(G5="Half-Yearly",(H5*90%)/6,(IF(G5="Yearly",(H5*90%)/12,"Formula Error")))))</f>
        <v>900</v>
      </c>
    </row>
    <row r="6" spans="1:16" ht="20.399999999999999" x14ac:dyDescent="0.3">
      <c r="A6" s="16" t="s">
        <v>23</v>
      </c>
      <c r="B6" s="15" t="s">
        <v>43</v>
      </c>
      <c r="C6" s="6" t="s">
        <v>20</v>
      </c>
      <c r="D6" s="7">
        <v>52</v>
      </c>
      <c r="E6" s="7">
        <v>1</v>
      </c>
      <c r="F6" s="7">
        <v>1</v>
      </c>
      <c r="G6" s="7" t="s">
        <v>27</v>
      </c>
      <c r="H6" s="7">
        <v>12000</v>
      </c>
      <c r="I6" s="7">
        <v>0</v>
      </c>
      <c r="J6" s="8">
        <v>18000</v>
      </c>
      <c r="K6" s="9">
        <v>50</v>
      </c>
      <c r="L6" s="10">
        <f>M6*2</f>
        <v>28800</v>
      </c>
      <c r="M6" s="11">
        <f>N6*2</f>
        <v>14400</v>
      </c>
      <c r="N6" s="11">
        <f>O6*2</f>
        <v>7200</v>
      </c>
      <c r="O6" s="11">
        <f>P6*2</f>
        <v>3600</v>
      </c>
      <c r="P6" s="11">
        <f>IF(G6="Once",H6*90%,(IF(G6="Half-Yearly",(H6*90%)/6,(IF(G6="Yearly",(H6*90%)/12,"Formula Error")))))</f>
        <v>1800</v>
      </c>
    </row>
    <row r="7" spans="1:16" ht="31.2" thickBot="1" x14ac:dyDescent="0.35">
      <c r="A7" s="18" t="s">
        <v>22</v>
      </c>
      <c r="B7" s="15" t="s">
        <v>43</v>
      </c>
      <c r="C7" s="19" t="s">
        <v>20</v>
      </c>
      <c r="D7" s="20">
        <v>52</v>
      </c>
      <c r="E7" s="20">
        <v>1</v>
      </c>
      <c r="F7" s="20">
        <v>1</v>
      </c>
      <c r="G7" s="20" t="s">
        <v>27</v>
      </c>
      <c r="H7" s="20">
        <v>9000</v>
      </c>
      <c r="I7" s="20">
        <v>0</v>
      </c>
      <c r="J7" s="21">
        <v>24000</v>
      </c>
      <c r="K7" s="22">
        <v>50</v>
      </c>
      <c r="L7" s="10">
        <f>M7*2</f>
        <v>21600</v>
      </c>
      <c r="M7" s="11">
        <f>N7*2</f>
        <v>10800</v>
      </c>
      <c r="N7" s="11">
        <f>O7*2</f>
        <v>5400</v>
      </c>
      <c r="O7" s="11">
        <f>P7*2</f>
        <v>2700</v>
      </c>
      <c r="P7" s="11">
        <f>IF(G7="Once",H7*90%,(IF(G7="Half-Yearly",(H7*90%)/6,(IF(G7="Yearly",(H7*90%)/12,"Formula Error")))))</f>
        <v>1350</v>
      </c>
    </row>
    <row r="8" spans="1:16" ht="40.799999999999997" x14ac:dyDescent="0.3">
      <c r="A8" s="23" t="str">
        <f>"XI - XII - All Boards - " &amp; B8</f>
        <v>XI - XII - All Boards - All Other Subjects</v>
      </c>
      <c r="B8" s="24" t="s">
        <v>41</v>
      </c>
      <c r="C8" s="24"/>
      <c r="D8" s="25">
        <v>52</v>
      </c>
      <c r="E8" s="25"/>
      <c r="F8" s="25"/>
      <c r="G8" s="25" t="s">
        <v>27</v>
      </c>
      <c r="H8" s="25">
        <f>J8*50%</f>
        <v>36000</v>
      </c>
      <c r="I8" s="25">
        <v>0</v>
      </c>
      <c r="J8" s="8">
        <v>72000</v>
      </c>
      <c r="K8" s="8">
        <v>51</v>
      </c>
      <c r="L8" s="10">
        <f>M8*2</f>
        <v>86400</v>
      </c>
      <c r="M8" s="10">
        <f>N8*2</f>
        <v>43200</v>
      </c>
      <c r="N8" s="10">
        <f>O8*2</f>
        <v>21600</v>
      </c>
      <c r="O8" s="10">
        <f>P8*2</f>
        <v>10800</v>
      </c>
      <c r="P8" s="17">
        <f>IF(G8="Once",H8*90%,(IF(G8="Half-Yearly",(H8*90%)/6,(IF(G8="Yearly",(H8*90%)/12,"Formula Error")))))</f>
        <v>5400</v>
      </c>
    </row>
    <row r="9" spans="1:16" ht="40.799999999999997" x14ac:dyDescent="0.3">
      <c r="A9" s="23" t="str">
        <f>"VIII - X - All Boards - " &amp; B9</f>
        <v>VIII - X - All Boards - All  Other Subjects</v>
      </c>
      <c r="B9" s="24" t="s">
        <v>42</v>
      </c>
      <c r="C9" s="24"/>
      <c r="D9" s="25">
        <v>52</v>
      </c>
      <c r="E9" s="25"/>
      <c r="F9" s="25"/>
      <c r="G9" s="25" t="s">
        <v>27</v>
      </c>
      <c r="H9" s="25">
        <f>J9*50%</f>
        <v>30000</v>
      </c>
      <c r="I9" s="25">
        <v>0</v>
      </c>
      <c r="J9" s="8">
        <v>60000</v>
      </c>
      <c r="K9" s="8">
        <v>51</v>
      </c>
      <c r="L9" s="10">
        <f>M9*2</f>
        <v>72000</v>
      </c>
      <c r="M9" s="10">
        <f>N9*2</f>
        <v>36000</v>
      </c>
      <c r="N9" s="10">
        <f>O9*2</f>
        <v>18000</v>
      </c>
      <c r="O9" s="10">
        <f>P9*2</f>
        <v>9000</v>
      </c>
      <c r="P9" s="17">
        <f>IF(G9="Once",H9*90%,(IF(G9="Half-Yearly",(H9*90%)/6,(IF(G9="Yearly",(H9*90%)/12,"Formula Error")))))</f>
        <v>4500</v>
      </c>
    </row>
    <row r="10" spans="1:16" ht="40.799999999999997" x14ac:dyDescent="0.3">
      <c r="A10" s="26" t="s">
        <v>16</v>
      </c>
      <c r="B10" s="27" t="s">
        <v>5</v>
      </c>
      <c r="C10" s="27" t="s">
        <v>7</v>
      </c>
      <c r="D10" s="25">
        <v>104</v>
      </c>
      <c r="E10" s="25">
        <v>2</v>
      </c>
      <c r="F10" s="25"/>
      <c r="G10" s="25" t="s">
        <v>39</v>
      </c>
      <c r="H10" s="25">
        <f>J10*50%</f>
        <v>25000</v>
      </c>
      <c r="I10" s="25">
        <v>0</v>
      </c>
      <c r="J10" s="8">
        <v>50000</v>
      </c>
      <c r="K10" s="8">
        <v>50</v>
      </c>
      <c r="L10" s="10">
        <f>M10*2</f>
        <v>30000</v>
      </c>
      <c r="M10" s="10">
        <f>N10*2</f>
        <v>15000</v>
      </c>
      <c r="N10" s="10">
        <f>O10*2</f>
        <v>7500</v>
      </c>
      <c r="O10" s="10">
        <f>P10*2</f>
        <v>3750</v>
      </c>
      <c r="P10" s="17">
        <f>IF(G10="Once",H10*90%,(IF(G10="Half-Yearly",(H10*90%)/6,(IF(G10="Yearly",(H10*90%)/12,"Formula Error")))))</f>
        <v>1875</v>
      </c>
    </row>
    <row r="11" spans="1:16" ht="40.799999999999997" x14ac:dyDescent="0.3">
      <c r="A11" s="26" t="s">
        <v>17</v>
      </c>
      <c r="B11" s="27" t="s">
        <v>6</v>
      </c>
      <c r="C11" s="27" t="s">
        <v>7</v>
      </c>
      <c r="D11" s="25">
        <v>104</v>
      </c>
      <c r="E11" s="25">
        <v>2</v>
      </c>
      <c r="F11" s="25"/>
      <c r="G11" s="25" t="s">
        <v>39</v>
      </c>
      <c r="H11" s="25">
        <f>J11*50%</f>
        <v>25000</v>
      </c>
      <c r="I11" s="25">
        <v>0</v>
      </c>
      <c r="J11" s="8">
        <v>50000</v>
      </c>
      <c r="K11" s="8">
        <v>50</v>
      </c>
      <c r="L11" s="10">
        <f>M11*2</f>
        <v>30000</v>
      </c>
      <c r="M11" s="10">
        <f>N11*2</f>
        <v>15000</v>
      </c>
      <c r="N11" s="10">
        <f>O11*2</f>
        <v>7500</v>
      </c>
      <c r="O11" s="10">
        <f>P11*2</f>
        <v>3750</v>
      </c>
      <c r="P11" s="17">
        <f>IF(G11="Once",H11*90%,(IF(G11="Half-Yearly",(H11*90%)/6,(IF(G11="Yearly",(H11*90%)/12,"Formula Error")))))</f>
        <v>1875</v>
      </c>
    </row>
    <row r="12" spans="1:16" ht="30.6" x14ac:dyDescent="0.3">
      <c r="A12" s="26" t="s">
        <v>18</v>
      </c>
      <c r="B12" s="27" t="s">
        <v>0</v>
      </c>
      <c r="C12" s="27" t="s">
        <v>15</v>
      </c>
      <c r="D12" s="25">
        <v>104</v>
      </c>
      <c r="E12" s="25">
        <v>2</v>
      </c>
      <c r="F12" s="25"/>
      <c r="G12" s="25" t="s">
        <v>39</v>
      </c>
      <c r="H12" s="25">
        <f>J12*50%</f>
        <v>25000</v>
      </c>
      <c r="I12" s="25">
        <v>0</v>
      </c>
      <c r="J12" s="8">
        <v>50000</v>
      </c>
      <c r="K12" s="8">
        <v>50</v>
      </c>
      <c r="L12" s="10">
        <f>M12*2</f>
        <v>30000</v>
      </c>
      <c r="M12" s="10">
        <f>N12*2</f>
        <v>15000</v>
      </c>
      <c r="N12" s="10">
        <f>O12*2</f>
        <v>7500</v>
      </c>
      <c r="O12" s="10">
        <f>P12*2</f>
        <v>3750</v>
      </c>
      <c r="P12" s="17">
        <f>IF(G12="Once",H12*90%,(IF(G12="Half-Yearly",(H12*90%)/6,(IF(G12="Yearly",(H12*90%)/12,"Formula Error")))))</f>
        <v>1875</v>
      </c>
    </row>
    <row r="13" spans="1:16" ht="40.799999999999997" x14ac:dyDescent="0.3">
      <c r="A13" s="26" t="s">
        <v>19</v>
      </c>
      <c r="B13" s="27" t="s">
        <v>8</v>
      </c>
      <c r="C13" s="27" t="s">
        <v>7</v>
      </c>
      <c r="D13" s="25">
        <v>104</v>
      </c>
      <c r="E13" s="25">
        <v>2</v>
      </c>
      <c r="F13" s="25"/>
      <c r="G13" s="25" t="s">
        <v>39</v>
      </c>
      <c r="H13" s="25">
        <f>J13*50%</f>
        <v>25000</v>
      </c>
      <c r="I13" s="25">
        <v>0</v>
      </c>
      <c r="J13" s="8">
        <v>50000</v>
      </c>
      <c r="K13" s="8">
        <v>50</v>
      </c>
      <c r="L13" s="10">
        <f>M13*2</f>
        <v>30000</v>
      </c>
      <c r="M13" s="10">
        <f>N13*2</f>
        <v>15000</v>
      </c>
      <c r="N13" s="10">
        <f>O13*2</f>
        <v>7500</v>
      </c>
      <c r="O13" s="10">
        <f>P13*2</f>
        <v>3750</v>
      </c>
      <c r="P13" s="17">
        <f>IF(G13="Once",H13*90%,(IF(G13="Half-Yearly",(H13*90%)/6,(IF(G13="Yearly",(H13*90%)/12,"Formula Error")))))</f>
        <v>1875</v>
      </c>
    </row>
  </sheetData>
  <mergeCells count="12">
    <mergeCell ref="G1:G2"/>
    <mergeCell ref="H1:H2"/>
    <mergeCell ref="I1:I2"/>
    <mergeCell ref="J1:J2"/>
    <mergeCell ref="K1:K2"/>
    <mergeCell ref="L1:P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</vt:lpstr>
      <vt:lpstr>Non-Tech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2023-06-05T16:42:14Z</dcterms:created>
  <dcterms:modified xsi:type="dcterms:W3CDTF">2024-03-06T12:32:01Z</dcterms:modified>
</cp:coreProperties>
</file>