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Marketing\AI marketing\"/>
    </mc:Choice>
  </mc:AlternateContent>
  <bookViews>
    <workbookView xWindow="-108" yWindow="-108" windowWidth="23256" windowHeight="12456" tabRatio="506" activeTab="2"/>
  </bookViews>
  <sheets>
    <sheet name="Dashboard" sheetId="8" r:id="rId1"/>
    <sheet name="School-Details" sheetId="7" r:id="rId2"/>
    <sheet name="Sheet1" sheetId="11" r:id="rId3"/>
    <sheet name="College-Details" sheetId="10" r:id="rId4"/>
    <sheet name="Notes" sheetId="9" r:id="rId5"/>
  </sheets>
  <definedNames>
    <definedName name="_xlnm._FilterDatabase" localSheetId="1" hidden="1">'School-Details'!$A$1:$U$124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8" l="1"/>
  <c r="S123" i="7"/>
  <c r="T123" i="7" s="1"/>
  <c r="S124" i="7"/>
  <c r="T124" i="7" s="1"/>
  <c r="S36" i="10" l="1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P6" i="8"/>
  <c r="P7" i="8"/>
  <c r="P8" i="8"/>
  <c r="P5" i="8"/>
  <c r="M14" i="8"/>
  <c r="M10" i="8" s="1"/>
  <c r="M15" i="8"/>
  <c r="M16" i="8"/>
  <c r="M17" i="8"/>
  <c r="M18" i="8"/>
  <c r="M19" i="8"/>
  <c r="M20" i="8"/>
  <c r="M5" i="8"/>
  <c r="M4" i="8"/>
  <c r="M13" i="8"/>
  <c r="M6" i="8"/>
  <c r="M7" i="8" s="1"/>
  <c r="Q25" i="8"/>
  <c r="P25" i="8"/>
  <c r="S35" i="10"/>
  <c r="S34" i="10"/>
  <c r="S33" i="10"/>
  <c r="S32" i="10"/>
  <c r="S31" i="10"/>
  <c r="S30" i="10"/>
  <c r="S29" i="10"/>
  <c r="S28" i="10"/>
  <c r="S27" i="10"/>
  <c r="S26" i="10"/>
  <c r="S25" i="10"/>
  <c r="S24" i="10"/>
  <c r="S23" i="10"/>
  <c r="S22" i="10"/>
  <c r="S21" i="10"/>
  <c r="S20" i="10"/>
  <c r="S19" i="10"/>
  <c r="S18" i="10"/>
  <c r="S17" i="10"/>
  <c r="S16" i="10"/>
  <c r="S15" i="10"/>
  <c r="S14" i="10"/>
  <c r="S13" i="10"/>
  <c r="S12" i="10"/>
  <c r="S11" i="10"/>
  <c r="S10" i="10"/>
  <c r="S9" i="10"/>
  <c r="S8" i="10"/>
  <c r="S7" i="10"/>
  <c r="S6" i="10"/>
  <c r="S5" i="10"/>
  <c r="S4" i="10"/>
  <c r="S3" i="10"/>
  <c r="S2" i="10"/>
  <c r="M25" i="8" s="1"/>
  <c r="M27" i="8" l="1"/>
  <c r="M28" i="8" s="1"/>
  <c r="M29" i="8"/>
  <c r="M30" i="8"/>
  <c r="M24" i="8"/>
  <c r="M26" i="8" s="1"/>
  <c r="P9" i="8"/>
  <c r="M21" i="8"/>
  <c r="G8" i="8"/>
  <c r="D18" i="8"/>
  <c r="S3" i="7"/>
  <c r="T3" i="7" s="1"/>
  <c r="S4" i="7"/>
  <c r="T4" i="7" s="1"/>
  <c r="S5" i="7"/>
  <c r="T5" i="7" s="1"/>
  <c r="S6" i="7"/>
  <c r="T6" i="7" s="1"/>
  <c r="S7" i="7"/>
  <c r="T7" i="7" s="1"/>
  <c r="S8" i="7"/>
  <c r="T8" i="7" s="1"/>
  <c r="S9" i="7"/>
  <c r="T9" i="7" s="1"/>
  <c r="S10" i="7"/>
  <c r="T10" i="7" s="1"/>
  <c r="S11" i="7"/>
  <c r="T11" i="7" s="1"/>
  <c r="S12" i="7"/>
  <c r="T12" i="7" s="1"/>
  <c r="S13" i="7"/>
  <c r="T13" i="7" s="1"/>
  <c r="S14" i="7"/>
  <c r="T14" i="7" s="1"/>
  <c r="S15" i="7"/>
  <c r="T15" i="7" s="1"/>
  <c r="S16" i="7"/>
  <c r="T16" i="7" s="1"/>
  <c r="S17" i="7"/>
  <c r="T17" i="7" s="1"/>
  <c r="S18" i="7"/>
  <c r="T18" i="7" s="1"/>
  <c r="S19" i="7"/>
  <c r="T19" i="7" s="1"/>
  <c r="S20" i="7"/>
  <c r="T20" i="7" s="1"/>
  <c r="S21" i="7"/>
  <c r="T21" i="7" s="1"/>
  <c r="S22" i="7"/>
  <c r="T22" i="7" s="1"/>
  <c r="S23" i="7"/>
  <c r="T23" i="7" s="1"/>
  <c r="S24" i="7"/>
  <c r="T24" i="7" s="1"/>
  <c r="S25" i="7"/>
  <c r="T25" i="7" s="1"/>
  <c r="S26" i="7"/>
  <c r="T26" i="7" s="1"/>
  <c r="S27" i="7"/>
  <c r="T27" i="7" s="1"/>
  <c r="S28" i="7"/>
  <c r="T28" i="7" s="1"/>
  <c r="S29" i="7"/>
  <c r="T29" i="7" s="1"/>
  <c r="S30" i="7"/>
  <c r="T30" i="7" s="1"/>
  <c r="S31" i="7"/>
  <c r="T31" i="7" s="1"/>
  <c r="S32" i="7"/>
  <c r="T32" i="7" s="1"/>
  <c r="S33" i="7"/>
  <c r="T33" i="7" s="1"/>
  <c r="S34" i="7"/>
  <c r="T34" i="7" s="1"/>
  <c r="S35" i="7"/>
  <c r="T35" i="7" s="1"/>
  <c r="S36" i="7"/>
  <c r="T36" i="7" s="1"/>
  <c r="S37" i="7"/>
  <c r="T37" i="7" s="1"/>
  <c r="S38" i="7"/>
  <c r="T38" i="7" s="1"/>
  <c r="S39" i="7"/>
  <c r="T39" i="7" s="1"/>
  <c r="S40" i="7"/>
  <c r="T40" i="7" s="1"/>
  <c r="S41" i="7"/>
  <c r="T41" i="7" s="1"/>
  <c r="S42" i="7"/>
  <c r="T42" i="7" s="1"/>
  <c r="S43" i="7"/>
  <c r="T43" i="7" s="1"/>
  <c r="S44" i="7"/>
  <c r="T44" i="7" s="1"/>
  <c r="S45" i="7"/>
  <c r="T45" i="7" s="1"/>
  <c r="S46" i="7"/>
  <c r="T46" i="7" s="1"/>
  <c r="S47" i="7"/>
  <c r="T47" i="7" s="1"/>
  <c r="S48" i="7"/>
  <c r="T48" i="7" s="1"/>
  <c r="S49" i="7"/>
  <c r="T49" i="7" s="1"/>
  <c r="S50" i="7"/>
  <c r="T50" i="7" s="1"/>
  <c r="S51" i="7"/>
  <c r="T51" i="7" s="1"/>
  <c r="S52" i="7"/>
  <c r="T52" i="7" s="1"/>
  <c r="S53" i="7"/>
  <c r="T53" i="7" s="1"/>
  <c r="S54" i="7"/>
  <c r="T54" i="7" s="1"/>
  <c r="S55" i="7"/>
  <c r="T55" i="7" s="1"/>
  <c r="S56" i="7"/>
  <c r="T56" i="7" s="1"/>
  <c r="S57" i="7"/>
  <c r="T57" i="7" s="1"/>
  <c r="S58" i="7"/>
  <c r="T58" i="7" s="1"/>
  <c r="S59" i="7"/>
  <c r="T59" i="7" s="1"/>
  <c r="S60" i="7"/>
  <c r="T60" i="7" s="1"/>
  <c r="S61" i="7"/>
  <c r="T61" i="7" s="1"/>
  <c r="S62" i="7"/>
  <c r="T62" i="7" s="1"/>
  <c r="S63" i="7"/>
  <c r="T63" i="7" s="1"/>
  <c r="S64" i="7"/>
  <c r="T64" i="7" s="1"/>
  <c r="S65" i="7"/>
  <c r="T65" i="7" s="1"/>
  <c r="S66" i="7"/>
  <c r="T66" i="7" s="1"/>
  <c r="S67" i="7"/>
  <c r="T67" i="7" s="1"/>
  <c r="S68" i="7"/>
  <c r="T68" i="7" s="1"/>
  <c r="S69" i="7"/>
  <c r="T69" i="7" s="1"/>
  <c r="S70" i="7"/>
  <c r="T70" i="7" s="1"/>
  <c r="S71" i="7"/>
  <c r="T71" i="7" s="1"/>
  <c r="S72" i="7"/>
  <c r="T72" i="7" s="1"/>
  <c r="S73" i="7"/>
  <c r="T73" i="7" s="1"/>
  <c r="S74" i="7"/>
  <c r="T74" i="7" s="1"/>
  <c r="S75" i="7"/>
  <c r="T75" i="7" s="1"/>
  <c r="S76" i="7"/>
  <c r="T76" i="7" s="1"/>
  <c r="S77" i="7"/>
  <c r="T77" i="7" s="1"/>
  <c r="S78" i="7"/>
  <c r="T78" i="7" s="1"/>
  <c r="S79" i="7"/>
  <c r="T79" i="7" s="1"/>
  <c r="S80" i="7"/>
  <c r="T80" i="7" s="1"/>
  <c r="S81" i="7"/>
  <c r="T81" i="7" s="1"/>
  <c r="S82" i="7"/>
  <c r="T82" i="7" s="1"/>
  <c r="S83" i="7"/>
  <c r="T83" i="7" s="1"/>
  <c r="S84" i="7"/>
  <c r="T84" i="7" s="1"/>
  <c r="S85" i="7"/>
  <c r="T85" i="7" s="1"/>
  <c r="S86" i="7"/>
  <c r="T86" i="7" s="1"/>
  <c r="S87" i="7"/>
  <c r="T87" i="7" s="1"/>
  <c r="S88" i="7"/>
  <c r="T88" i="7" s="1"/>
  <c r="S89" i="7"/>
  <c r="T89" i="7" s="1"/>
  <c r="S90" i="7"/>
  <c r="T90" i="7" s="1"/>
  <c r="S91" i="7"/>
  <c r="T91" i="7" s="1"/>
  <c r="S92" i="7"/>
  <c r="T92" i="7" s="1"/>
  <c r="S93" i="7"/>
  <c r="T93" i="7" s="1"/>
  <c r="S94" i="7"/>
  <c r="T94" i="7" s="1"/>
  <c r="S95" i="7"/>
  <c r="T95" i="7" s="1"/>
  <c r="S96" i="7"/>
  <c r="T96" i="7" s="1"/>
  <c r="S97" i="7"/>
  <c r="T97" i="7" s="1"/>
  <c r="S98" i="7"/>
  <c r="T98" i="7" s="1"/>
  <c r="S99" i="7"/>
  <c r="T99" i="7" s="1"/>
  <c r="S100" i="7"/>
  <c r="T100" i="7" s="1"/>
  <c r="S101" i="7"/>
  <c r="T101" i="7" s="1"/>
  <c r="S102" i="7"/>
  <c r="T102" i="7" s="1"/>
  <c r="S103" i="7"/>
  <c r="T103" i="7" s="1"/>
  <c r="S104" i="7"/>
  <c r="T104" i="7" s="1"/>
  <c r="S105" i="7"/>
  <c r="T105" i="7" s="1"/>
  <c r="S106" i="7"/>
  <c r="T106" i="7" s="1"/>
  <c r="S107" i="7"/>
  <c r="T107" i="7" s="1"/>
  <c r="S108" i="7"/>
  <c r="T108" i="7" s="1"/>
  <c r="S109" i="7"/>
  <c r="T109" i="7" s="1"/>
  <c r="S110" i="7"/>
  <c r="T110" i="7" s="1"/>
  <c r="S111" i="7"/>
  <c r="T111" i="7" s="1"/>
  <c r="S112" i="7"/>
  <c r="T112" i="7" s="1"/>
  <c r="S113" i="7"/>
  <c r="T113" i="7" s="1"/>
  <c r="S114" i="7"/>
  <c r="T114" i="7" s="1"/>
  <c r="S115" i="7"/>
  <c r="T115" i="7" s="1"/>
  <c r="S116" i="7"/>
  <c r="T116" i="7" s="1"/>
  <c r="S117" i="7"/>
  <c r="T117" i="7" s="1"/>
  <c r="S118" i="7"/>
  <c r="T118" i="7" s="1"/>
  <c r="S119" i="7"/>
  <c r="T119" i="7" s="1"/>
  <c r="S120" i="7"/>
  <c r="T120" i="7" s="1"/>
  <c r="S121" i="7"/>
  <c r="T121" i="7" s="1"/>
  <c r="S122" i="7"/>
  <c r="T122" i="7" s="1"/>
  <c r="S2" i="7"/>
  <c r="T2" i="7" s="1"/>
  <c r="H25" i="8"/>
  <c r="G25" i="8"/>
  <c r="G7" i="8"/>
  <c r="G6" i="8"/>
  <c r="G5" i="8"/>
  <c r="D17" i="8"/>
  <c r="D11" i="8"/>
  <c r="D8" i="8" s="1"/>
  <c r="D12" i="8"/>
  <c r="D13" i="8"/>
  <c r="D14" i="8"/>
  <c r="D15" i="8"/>
  <c r="D16" i="8"/>
  <c r="G9" i="8" l="1"/>
  <c r="M31" i="8"/>
  <c r="M32" i="8" s="1"/>
  <c r="D19" i="8"/>
  <c r="D28" i="8"/>
  <c r="D23" i="8"/>
  <c r="D22" i="8"/>
  <c r="D27" i="8"/>
  <c r="D25" i="8"/>
  <c r="D26" i="8" s="1"/>
  <c r="D4" i="8"/>
  <c r="D5" i="8" s="1"/>
  <c r="D24" i="8" l="1"/>
  <c r="D29" i="8"/>
  <c r="D30" i="8" l="1"/>
</calcChain>
</file>

<file path=xl/comments1.xml><?xml version="1.0" encoding="utf-8"?>
<comments xmlns="http://schemas.openxmlformats.org/spreadsheetml/2006/main">
  <authors>
    <author>del</author>
    <author>User</author>
  </authors>
  <commentList>
    <comment ref="J1" authorId="0" shapeId="0">
      <text>
        <r>
          <rPr>
            <b/>
            <sz val="9"/>
            <color indexed="81"/>
            <rFont val="Tahoma"/>
            <charset val="1"/>
          </rPr>
          <t>Anirban:</t>
        </r>
        <r>
          <rPr>
            <sz val="9"/>
            <color indexed="81"/>
            <rFont val="Tahoma"/>
            <charset val="1"/>
          </rPr>
          <t xml:space="preserve">
Should not be holiday or exam day.</t>
        </r>
      </text>
    </comment>
    <comment ref="L28" authorId="1" shapeId="0">
      <text>
        <r>
          <rPr>
            <b/>
            <sz val="9"/>
            <color indexed="81"/>
            <rFont val="Tahoma"/>
            <charset val="1"/>
          </rPr>
          <t xml:space="preserve">User: Met with principal on 9th Jan, 24. Proposal to be sent via whatsapp. </t>
        </r>
      </text>
    </comment>
  </commentList>
</comments>
</file>

<file path=xl/comments2.xml><?xml version="1.0" encoding="utf-8"?>
<comments xmlns="http://schemas.openxmlformats.org/spreadsheetml/2006/main">
  <authors>
    <author>del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Anirban:</t>
        </r>
        <r>
          <rPr>
            <sz val="9"/>
            <color indexed="81"/>
            <rFont val="Tahoma"/>
            <family val="2"/>
          </rPr>
          <t xml:space="preserve">
Should not be holiday or exam day.</t>
        </r>
      </text>
    </comment>
  </commentList>
</comments>
</file>

<file path=xl/sharedStrings.xml><?xml version="1.0" encoding="utf-8"?>
<sst xmlns="http://schemas.openxmlformats.org/spreadsheetml/2006/main" count="917" uniqueCount="440">
  <si>
    <t>CBSE</t>
  </si>
  <si>
    <t>Slno</t>
  </si>
  <si>
    <t>School Name</t>
  </si>
  <si>
    <t>Board</t>
  </si>
  <si>
    <t>Address / Branch</t>
  </si>
  <si>
    <t>Visit Number</t>
  </si>
  <si>
    <t>Contact Number</t>
  </si>
  <si>
    <t>Notes</t>
  </si>
  <si>
    <t>Visiting Team Members</t>
  </si>
  <si>
    <t>BDMI</t>
  </si>
  <si>
    <t>Maharshi</t>
  </si>
  <si>
    <t>Future Sonarpur</t>
  </si>
  <si>
    <t>Welland Gouldsmith</t>
  </si>
  <si>
    <t>Panchashire Siksha Niketan</t>
  </si>
  <si>
    <t>Miranda High</t>
  </si>
  <si>
    <t>GD Birla</t>
  </si>
  <si>
    <t>Narayana</t>
  </si>
  <si>
    <t>Birla High</t>
  </si>
  <si>
    <t>South Point</t>
  </si>
  <si>
    <t>Indus Valley</t>
  </si>
  <si>
    <t>Heritage</t>
  </si>
  <si>
    <t>Ram Mohan Mission</t>
  </si>
  <si>
    <t>Future Foundation</t>
  </si>
  <si>
    <t>Niva Ananda</t>
  </si>
  <si>
    <t>Garia Vidyabhavana South School</t>
  </si>
  <si>
    <t>ICSE</t>
  </si>
  <si>
    <t>Calcutta Boys, Sonarpur</t>
  </si>
  <si>
    <t>Vivekananda, Baruipur</t>
  </si>
  <si>
    <t>Calcutta Public School</t>
  </si>
  <si>
    <t>St. Ignatius</t>
  </si>
  <si>
    <t>Young Horizon</t>
  </si>
  <si>
    <t xml:space="preserve">Swarnim </t>
  </si>
  <si>
    <t xml:space="preserve">Lion's </t>
  </si>
  <si>
    <t>John Bosco</t>
  </si>
  <si>
    <t>AG Tollygunj</t>
  </si>
  <si>
    <t>Holy Home</t>
  </si>
  <si>
    <t>BANSDRONI</t>
  </si>
  <si>
    <t>Julien Day</t>
  </si>
  <si>
    <t>La Martiniere</t>
  </si>
  <si>
    <t>Email ID</t>
  </si>
  <si>
    <t>juliendayschool_kolkata@gmail.com</t>
  </si>
  <si>
    <t>secretariat_lmb@lamartiniere.com</t>
  </si>
  <si>
    <t>9874026718/9073951919</t>
  </si>
  <si>
    <t>(033)24213150 / 24110954</t>
  </si>
  <si>
    <t xml:space="preserve"> +91 033 2662-3133 / 2652-3232</t>
  </si>
  <si>
    <t>98300-88984 / 98304-94152 / 82320-16059</t>
  </si>
  <si>
    <t>( 033 ) 24363419</t>
  </si>
  <si>
    <t> 033 2432 8300</t>
  </si>
  <si>
    <t>90075 66164</t>
  </si>
  <si>
    <t>CISCE</t>
  </si>
  <si>
    <t>7439804845 / 7439512130 / 6289812217</t>
  </si>
  <si>
    <t>033 24406208/ 033 24407209</t>
  </si>
  <si>
    <t>98301 66042, 93314 12464</t>
  </si>
  <si>
    <t>DPS Rubypark High</t>
  </si>
  <si>
    <t>033 71300258/033 71300265</t>
  </si>
  <si>
    <t>DPS Rubypark Junior</t>
  </si>
  <si>
    <t xml:space="preserve">033 71300239/033 71300240
</t>
  </si>
  <si>
    <t>033- 2443 0448/52</t>
  </si>
  <si>
    <t>033 2417 5263
033 4064 4509
033 4063 3655</t>
  </si>
  <si>
    <t>8697132140/ 8336069408/ 8336069406</t>
  </si>
  <si>
    <t>98316 90727</t>
  </si>
  <si>
    <t>033 6569 6297</t>
  </si>
  <si>
    <t>7439498617 / 9231822111</t>
  </si>
  <si>
    <t>schoolstignatius@gmail.com</t>
  </si>
  <si>
    <t xml:space="preserve"> administration@calcuttapublicschool.org.in</t>
  </si>
  <si>
    <t>info-baruipur@vms.edu.in</t>
  </si>
  <si>
    <t>rmmhs.45@gmail.com / rammohanmission@gmail.com</t>
  </si>
  <si>
    <t>6290312419 / 9330546452</t>
  </si>
  <si>
    <t>official@younghorizonsschool.com</t>
  </si>
  <si>
    <t>89101 15328 , 98316 62627</t>
  </si>
  <si>
    <t> iwanttojoin@siskol.edu.in</t>
  </si>
  <si>
    <t>lcgvm2012@gmail.com</t>
  </si>
  <si>
    <t>St Stephens Sonarpur</t>
  </si>
  <si>
    <t>agtollyoffice@agcschools.edu.in</t>
  </si>
  <si>
    <t>033 -2475 2055</t>
  </si>
  <si>
    <t>033-4040 6612</t>
  </si>
  <si>
    <t>Calcutta Boys (Main)</t>
  </si>
  <si>
    <t>I.C.S.E</t>
  </si>
  <si>
    <t>cbsmain@calcuttaboysschools.org</t>
  </si>
  <si>
    <t>JJ. Ajmera</t>
  </si>
  <si>
    <t>BGES</t>
  </si>
  <si>
    <t>bges12@gmail.com</t>
  </si>
  <si>
    <t>Khalsa</t>
  </si>
  <si>
    <t>WB</t>
  </si>
  <si>
    <t>@khs_kol@yahoo.in</t>
  </si>
  <si>
    <t>De Paul (Bansdroni)</t>
  </si>
  <si>
    <t>depaulbansdroni@gmail.com</t>
  </si>
  <si>
    <t>De Paul( Jaynpur)</t>
  </si>
  <si>
    <t>National Public School</t>
  </si>
  <si>
    <t xml:space="preserve">Silver Point </t>
  </si>
  <si>
    <t xml:space="preserve">Garden High </t>
  </si>
  <si>
    <t>principal@gardenhighschool.org</t>
  </si>
  <si>
    <t>DPS NEWTOWN</t>
  </si>
  <si>
    <t>admin@dpsn.org.in</t>
  </si>
  <si>
    <t>DPS MEGACITY</t>
  </si>
  <si>
    <t>enquiry@dpsmegacity.in</t>
  </si>
  <si>
    <t>South End</t>
  </si>
  <si>
    <t>Better High</t>
  </si>
  <si>
    <t>Miranda</t>
  </si>
  <si>
    <t>Dolna Day</t>
  </si>
  <si>
    <t>dolnaday@gmail.com</t>
  </si>
  <si>
    <t>03324424102\07980451826</t>
  </si>
  <si>
    <t>K.E Carmel Amtala</t>
  </si>
  <si>
    <t>kecarmel@gmail.com</t>
  </si>
  <si>
    <t>Central Model School Amatala</t>
  </si>
  <si>
    <t>amtalacms@gmail.com</t>
  </si>
  <si>
    <t>Matrix Model School</t>
  </si>
  <si>
    <t>mmschool212yahoo.co.in</t>
  </si>
  <si>
    <t>Jyotirmoy School</t>
  </si>
  <si>
    <t>principal@jpsedu.in</t>
  </si>
  <si>
    <t>Don Bosco</t>
  </si>
  <si>
    <t>dbkolkata@gmail.com</t>
  </si>
  <si>
    <t>St.James</t>
  </si>
  <si>
    <t>sjskolkata@gmail.com</t>
  </si>
  <si>
    <t>Pratt Memorial</t>
  </si>
  <si>
    <t>prattmemorialschool@yahoo.com</t>
  </si>
  <si>
    <t>Jewish Girls</t>
  </si>
  <si>
    <t>jewishgirls1881@gmail.com</t>
  </si>
  <si>
    <t>St.Thomas Boys( Kidderpore)</t>
  </si>
  <si>
    <t>principal@stsboys.com</t>
  </si>
  <si>
    <t>St.Helen</t>
  </si>
  <si>
    <t>st.helen@yahoo.co.in</t>
  </si>
  <si>
    <t>Hartley</t>
  </si>
  <si>
    <t>saratboseroad@hartley.co.in</t>
  </si>
  <si>
    <t>Indian Public School( Howrah)</t>
  </si>
  <si>
    <t>enquiries@ipshowrah.com</t>
  </si>
  <si>
    <t>07044304551\52</t>
  </si>
  <si>
    <t>Sri Sri Academy</t>
  </si>
  <si>
    <t>barry.antunis@ssa.org.in</t>
  </si>
  <si>
    <t>Gokhale Memorial</t>
  </si>
  <si>
    <t>gokhale_memorial@yahoo.com</t>
  </si>
  <si>
    <t>St. Lawrence</t>
  </si>
  <si>
    <t>principal@stlawrencehighschool.edu.in</t>
  </si>
  <si>
    <t>03324751959/2539</t>
  </si>
  <si>
    <t xml:space="preserve">Lakshmipathi Singhnia </t>
  </si>
  <si>
    <t>Isa_kol@rediffmail.com</t>
  </si>
  <si>
    <t>Army Public School</t>
  </si>
  <si>
    <t>apskolkata94@gmail.com</t>
  </si>
  <si>
    <t xml:space="preserve">Frank Anthony Public </t>
  </si>
  <si>
    <t>fapscal@gmail.com</t>
  </si>
  <si>
    <t>Gems Akademia</t>
  </si>
  <si>
    <t>info@gemsakademia.in</t>
  </si>
  <si>
    <t xml:space="preserve">Vivekananda Mission </t>
  </si>
  <si>
    <t>admin@vms.edu.in</t>
  </si>
  <si>
    <t>K.E Carmel Sarisha</t>
  </si>
  <si>
    <t>kecarmelsarisha@gmail.com</t>
  </si>
  <si>
    <t xml:space="preserve">HP Ghosh Memorial  </t>
  </si>
  <si>
    <t>info.baruipur@hpgmemorial.org</t>
  </si>
  <si>
    <t xml:space="preserve">St.Joseph Bright </t>
  </si>
  <si>
    <t>sjbschool.amtala@gmail.com</t>
  </si>
  <si>
    <t>SouthCity International</t>
  </si>
  <si>
    <t>info@scis.co.in</t>
  </si>
  <si>
    <t>PB Academy</t>
  </si>
  <si>
    <t>pbacademischool@gmail.com</t>
  </si>
  <si>
    <t>Mahavir Institute</t>
  </si>
  <si>
    <t>United Missionary</t>
  </si>
  <si>
    <t>umptti@gmail.com</t>
  </si>
  <si>
    <t>St. Xaviers Public</t>
  </si>
  <si>
    <t>The Summit</t>
  </si>
  <si>
    <t>St. Clare</t>
  </si>
  <si>
    <t>info@stclareschoolkolkata</t>
  </si>
  <si>
    <t>Apeejay</t>
  </si>
  <si>
    <t>principal.parkstreet@apeejayschool.com</t>
  </si>
  <si>
    <t>Apeejay (Salt Lake)</t>
  </si>
  <si>
    <t>principal.saltlake@apeejayschool.com</t>
  </si>
  <si>
    <t>Hariyana Vidya Mandir</t>
  </si>
  <si>
    <t>vidya@hariyanavidyamandir.org</t>
  </si>
  <si>
    <t>Garden High (Sonarpur)</t>
  </si>
  <si>
    <t>9830847607/9830337697</t>
  </si>
  <si>
    <t>Saini International</t>
  </si>
  <si>
    <t>09903683222/8094001822</t>
  </si>
  <si>
    <t>Nalanda Vidyapeeth</t>
  </si>
  <si>
    <t>Narayana (Barasat)</t>
  </si>
  <si>
    <t>WBBARASAT.ETECHNO@NARAYANAGROUP.COM</t>
  </si>
  <si>
    <t>Shri Santoshi Maa Academy</t>
  </si>
  <si>
    <t xml:space="preserve">Akshar School </t>
  </si>
  <si>
    <t>God Shepherd</t>
  </si>
  <si>
    <t>tgms@rediffmail.com</t>
  </si>
  <si>
    <t>St Francis Elite</t>
  </si>
  <si>
    <t>info@sfeschool.in</t>
  </si>
  <si>
    <t>Oxford Academy</t>
  </si>
  <si>
    <t>Bihani Academy</t>
  </si>
  <si>
    <t>info@bihaniacademy.com</t>
  </si>
  <si>
    <t>Alps Convent</t>
  </si>
  <si>
    <t>Shree Bharati Academy</t>
  </si>
  <si>
    <t>Sri Chaitanyo Day</t>
  </si>
  <si>
    <t xml:space="preserve">Aditya Academy </t>
  </si>
  <si>
    <t>Pearl Rosary High School</t>
  </si>
  <si>
    <t>Calcutta School of Scholers</t>
  </si>
  <si>
    <t>Riverdale</t>
  </si>
  <si>
    <t>South Pioneer</t>
  </si>
  <si>
    <t>SRK Memorial</t>
  </si>
  <si>
    <t>AG Park Street</t>
  </si>
  <si>
    <t>Don Bosco Lilua</t>
  </si>
  <si>
    <t>St. Joseph's &amp; Mary's</t>
  </si>
  <si>
    <t>Welland Gouldsmith Bowbazar</t>
  </si>
  <si>
    <t>03324235608</t>
  </si>
  <si>
    <t>7044476132</t>
  </si>
  <si>
    <t>Patha Bhaban</t>
  </si>
  <si>
    <t>Naba Nalanda Southern Avenue</t>
  </si>
  <si>
    <t>03324663711</t>
  </si>
  <si>
    <t>9831690727</t>
  </si>
  <si>
    <t>03322294484</t>
  </si>
  <si>
    <t>03326551075</t>
  </si>
  <si>
    <t>03324000528</t>
  </si>
  <si>
    <t>03322255471</t>
  </si>
  <si>
    <t>Andrews School Selimpur</t>
  </si>
  <si>
    <t>03324735438</t>
  </si>
  <si>
    <t>Lions calcutta (Greater Vidyamandir)</t>
  </si>
  <si>
    <t>7044096127</t>
  </si>
  <si>
    <t>Rahul Dutta</t>
  </si>
  <si>
    <t>DAV Public school</t>
  </si>
  <si>
    <t>9903279665</t>
  </si>
  <si>
    <t>Kolkata Model School</t>
  </si>
  <si>
    <t>6289196436</t>
  </si>
  <si>
    <t>Little Flower's</t>
  </si>
  <si>
    <t>9831687139</t>
  </si>
  <si>
    <t>Melbourne School</t>
  </si>
  <si>
    <t>9831167313</t>
  </si>
  <si>
    <t>Mother's Mission</t>
  </si>
  <si>
    <t>6290303173</t>
  </si>
  <si>
    <t>MP School</t>
  </si>
  <si>
    <t>7980341599</t>
  </si>
  <si>
    <t>Sacred Angel</t>
  </si>
  <si>
    <t>9051688533</t>
  </si>
  <si>
    <t>Sacred Heart Day School</t>
  </si>
  <si>
    <t>9830589786</t>
  </si>
  <si>
    <t>South Academy high School</t>
  </si>
  <si>
    <t>8981849392</t>
  </si>
  <si>
    <t>9330741815</t>
  </si>
  <si>
    <t>St. Stephen's</t>
  </si>
  <si>
    <t>Sudhir Memorial Institute Lilua</t>
  </si>
  <si>
    <t>8336990006</t>
  </si>
  <si>
    <t>Sunigdho High School</t>
  </si>
  <si>
    <t>9231555398</t>
  </si>
  <si>
    <t>Ward Home</t>
  </si>
  <si>
    <t>9007786649</t>
  </si>
  <si>
    <t>Easy To Access</t>
  </si>
  <si>
    <t>Qwality of school</t>
  </si>
  <si>
    <t>Parent's monetary capacity</t>
  </si>
  <si>
    <t>Student Strength</t>
  </si>
  <si>
    <t>AI Inclined</t>
  </si>
  <si>
    <t>Rating</t>
  </si>
  <si>
    <t>Planned Visit Date</t>
  </si>
  <si>
    <t>Total</t>
  </si>
  <si>
    <t>No Of Schools</t>
  </si>
  <si>
    <t>Average Visit Per School</t>
  </si>
  <si>
    <t>Status</t>
  </si>
  <si>
    <t>SlNo</t>
  </si>
  <si>
    <t>Steps</t>
  </si>
  <si>
    <t>Generate Brand Awarness</t>
  </si>
  <si>
    <t>Initial</t>
  </si>
  <si>
    <t>Acquire Leads</t>
  </si>
  <si>
    <t>Potential</t>
  </si>
  <si>
    <t>Convert Leads into Customers</t>
  </si>
  <si>
    <t>Customer</t>
  </si>
  <si>
    <t>Provide Superior Support (Existing Customer)</t>
  </si>
  <si>
    <t>Support</t>
  </si>
  <si>
    <t>Drive Upsells and Referrals  (Existing Customer)</t>
  </si>
  <si>
    <t>Upsells</t>
  </si>
  <si>
    <t>Rejected by Customer</t>
  </si>
  <si>
    <t>Reject</t>
  </si>
  <si>
    <t>Not Called or Did not Pick up call or Busy</t>
  </si>
  <si>
    <t>Not-Contacted</t>
  </si>
  <si>
    <t>Nos</t>
  </si>
  <si>
    <t>Team Members</t>
  </si>
  <si>
    <t>No Of Visits</t>
  </si>
  <si>
    <t>Sayan Basak</t>
  </si>
  <si>
    <t>Anirban Chakraborty</t>
  </si>
  <si>
    <t>Month Year</t>
  </si>
  <si>
    <t>Target</t>
  </si>
  <si>
    <t>Achievement</t>
  </si>
  <si>
    <t>Good</t>
  </si>
  <si>
    <t>Bad</t>
  </si>
  <si>
    <t>School Rating</t>
  </si>
  <si>
    <t>Total Good School</t>
  </si>
  <si>
    <t>Total Bad School</t>
  </si>
  <si>
    <t>Total Mediocre School</t>
  </si>
  <si>
    <t>Mediocre</t>
  </si>
  <si>
    <t>Ex-Customer</t>
  </si>
  <si>
    <t>Website</t>
  </si>
  <si>
    <t>Contact Person Name</t>
  </si>
  <si>
    <t>Contact Person Designation</t>
  </si>
  <si>
    <t>Debashish Nath</t>
  </si>
  <si>
    <t>principal@bdmi.org</t>
  </si>
  <si>
    <t>To be mailed.</t>
  </si>
  <si>
    <t>To be contacted after April.</t>
  </si>
  <si>
    <t>To be called during early hours and mailed.</t>
  </si>
  <si>
    <t>Principal's contact should be collected.</t>
  </si>
  <si>
    <t>To be mailed on the ID from website.</t>
  </si>
  <si>
    <t>99036 06132</t>
  </si>
  <si>
    <t xml:space="preserve">st.johnbosco1988@yahoo.com
</t>
  </si>
  <si>
    <t>West Bengal</t>
  </si>
  <si>
    <t>School Dashboard</t>
  </si>
  <si>
    <t>College Name</t>
  </si>
  <si>
    <t>Contact Person</t>
  </si>
  <si>
    <t>Technical/Non-Technical</t>
  </si>
  <si>
    <t xml:space="preserve">Future Institute of technology </t>
  </si>
  <si>
    <t>7044065473 / 9231846371 / 9143462779</t>
  </si>
  <si>
    <t xml:space="preserve">Boral </t>
  </si>
  <si>
    <t>Future Institute of Engg. &amp; Management</t>
  </si>
  <si>
    <t>98300 88984 / 98318 73957</t>
  </si>
  <si>
    <t xml:space="preserve">Sonarpur </t>
  </si>
  <si>
    <t>Gargi Memporial Institute of Technology</t>
  </si>
  <si>
    <t>83369 42309 / 83369 42266 / 83369 42300</t>
  </si>
  <si>
    <t>Baruipur</t>
  </si>
  <si>
    <t>Swami Vivekanda Institute of Science &amp; Technology</t>
  </si>
  <si>
    <t>9831084446 /
033 2437-9913</t>
  </si>
  <si>
    <t>Techno India University</t>
  </si>
  <si>
    <t xml:space="preserve">9836544419 / 9836544418 / 9836544417 / 9836544416 </t>
  </si>
  <si>
    <t>Salt Lake</t>
  </si>
  <si>
    <t>Calcutta Institute of Engg. &amp; Management</t>
  </si>
  <si>
    <t>9674449931 - Riddho Chaudhuri (TPO)</t>
  </si>
  <si>
    <t>Tollygunge</t>
  </si>
  <si>
    <t>JLD College of Engg. &amp; Management</t>
  </si>
  <si>
    <t>2481-6491 /
(033) 2481-6018</t>
  </si>
  <si>
    <t>Diploma College</t>
  </si>
  <si>
    <t>NSHM Business School</t>
  </si>
  <si>
    <t>AMITY University</t>
  </si>
  <si>
    <t>03371020311</t>
  </si>
  <si>
    <t>ADAMAS University</t>
  </si>
  <si>
    <t>6292190233 (Whatsapp)</t>
  </si>
  <si>
    <t>Charuchandra</t>
  </si>
  <si>
    <t>VEM</t>
  </si>
  <si>
    <t>Budge Budge IT</t>
  </si>
  <si>
    <t>Narula</t>
  </si>
  <si>
    <t>033-25638888</t>
  </si>
  <si>
    <t>MCKV (Howrah)</t>
  </si>
  <si>
    <t>03326549315</t>
  </si>
  <si>
    <t>Guru Nanak</t>
  </si>
  <si>
    <t>9432012681</t>
  </si>
  <si>
    <t>JIS University</t>
  </si>
  <si>
    <t>03325808640</t>
  </si>
  <si>
    <t>Brainware University</t>
  </si>
  <si>
    <t>7044447723</t>
  </si>
  <si>
    <t>Sister Nivedita</t>
  </si>
  <si>
    <t>18002588155??</t>
  </si>
  <si>
    <t>Swami Vivekanda??</t>
  </si>
  <si>
    <t>8910554933</t>
  </si>
  <si>
    <t>D Andrews</t>
  </si>
  <si>
    <t>03324304377</t>
  </si>
  <si>
    <t>Asutosh</t>
  </si>
  <si>
    <t>03324554504</t>
  </si>
  <si>
    <t>Scottish Church</t>
  </si>
  <si>
    <t>03323503862</t>
  </si>
  <si>
    <t>Jaipuria</t>
  </si>
  <si>
    <t>03325553647</t>
  </si>
  <si>
    <t>Netaji Nagar</t>
  </si>
  <si>
    <t>03329711874</t>
  </si>
  <si>
    <t>KK Das</t>
  </si>
  <si>
    <t>03324625999</t>
  </si>
  <si>
    <t>Bhawanipur</t>
  </si>
  <si>
    <t>03340195506</t>
  </si>
  <si>
    <t>City College (Heramba)</t>
  </si>
  <si>
    <t>8902175100</t>
  </si>
  <si>
    <t>Prafulla</t>
  </si>
  <si>
    <t>9874820900</t>
  </si>
  <si>
    <t>Shyamaprasad</t>
  </si>
  <si>
    <t>03324855905</t>
  </si>
  <si>
    <t>St. Pauls</t>
  </si>
  <si>
    <t>033 23503682</t>
  </si>
  <si>
    <t>Rajabazar SC</t>
  </si>
  <si>
    <t>03323508386</t>
  </si>
  <si>
    <t>Kasba (Naba Ballygunge)</t>
  </si>
  <si>
    <t>03324411710</t>
  </si>
  <si>
    <t>03324340126??</t>
  </si>
  <si>
    <t>Technical</t>
  </si>
  <si>
    <t>Non-Technical</t>
  </si>
  <si>
    <t>No Of Colleges</t>
  </si>
  <si>
    <t>Average Visit Per College</t>
  </si>
  <si>
    <t>College Rating</t>
  </si>
  <si>
    <t>Total Good Colleges</t>
  </si>
  <si>
    <t>Total Mediocre Colleges</t>
  </si>
  <si>
    <t>Total Bad Colleges</t>
  </si>
  <si>
    <t>College Dashboard</t>
  </si>
  <si>
    <t>Sonarpur??</t>
  </si>
  <si>
    <t>RCC Institute of Information Technology</t>
  </si>
  <si>
    <t>principal@rcciit.org.in</t>
  </si>
  <si>
    <t>62908 21297</t>
  </si>
  <si>
    <t>Beleghata</t>
  </si>
  <si>
    <t xml:space="preserve"> 033-25260336 033-25260337</t>
  </si>
  <si>
    <t>director@camelliait.ac.in</t>
  </si>
  <si>
    <t>Camellia Institute of Technology</t>
  </si>
  <si>
    <t>Madhyamgram</t>
  </si>
  <si>
    <t>94331 24138</t>
  </si>
  <si>
    <t>The Mallabhum Institute of Technology</t>
  </si>
  <si>
    <t>Dr. Sudhir Chandra Sur</t>
  </si>
  <si>
    <t>Rashbehari Ave</t>
  </si>
  <si>
    <t>6291977707  8902496652</t>
  </si>
  <si>
    <t>Dum Dum</t>
  </si>
  <si>
    <t xml:space="preserve">B.P. Poddar Institute Of Management And Technology </t>
  </si>
  <si>
    <t>Park Street</t>
  </si>
  <si>
    <t>033 2265 7150</t>
  </si>
  <si>
    <t>The Institution of Engineers</t>
  </si>
  <si>
    <t>033 2223 3140</t>
  </si>
  <si>
    <t>Bhowanipore</t>
  </si>
  <si>
    <t>St. Thomas' College of Engineering and Technology</t>
  </si>
  <si>
    <t>033 2448 1081</t>
  </si>
  <si>
    <t>Diamond Harbour</t>
  </si>
  <si>
    <t>principal.gcect@gcect.ac.in</t>
  </si>
  <si>
    <t>Govt. College Of Engineering &amp; Ceramic Technology</t>
  </si>
  <si>
    <t>2370 1263        2363 3674       2363 3675</t>
  </si>
  <si>
    <t>Phool Bagan</t>
  </si>
  <si>
    <t xml:space="preserve"> 7605050242  7605050243</t>
  </si>
  <si>
    <t>Seacom Engineering College</t>
  </si>
  <si>
    <t>Howrah</t>
  </si>
  <si>
    <t xml:space="preserve">JIS College of Engineering </t>
  </si>
  <si>
    <t>Kalyani</t>
  </si>
  <si>
    <t>033 2580 8640</t>
  </si>
  <si>
    <t>MCKV Institute of Engineering</t>
  </si>
  <si>
    <t xml:space="preserve"> 033 2654 9315</t>
  </si>
  <si>
    <t>Liluah</t>
  </si>
  <si>
    <t xml:space="preserve"> Meghnad Saha Institute Of Technology
</t>
  </si>
  <si>
    <t>70445 98807</t>
  </si>
  <si>
    <t>Anandapur</t>
  </si>
  <si>
    <t>Kalyani Government Engineering College</t>
  </si>
  <si>
    <t>033 2582 1309</t>
  </si>
  <si>
    <t xml:space="preserve">Government College of Engineering &amp; Leather Technology
</t>
  </si>
  <si>
    <t>+91 33 23356977</t>
  </si>
  <si>
    <t xml:space="preserve">principal@gcelt.gov.in
</t>
  </si>
  <si>
    <t>Ideal Institute Of Engineering</t>
  </si>
  <si>
    <t>033 2502 5629</t>
  </si>
  <si>
    <t>Sector 3</t>
  </si>
  <si>
    <t>University of Engineering &amp; Management, Kolkata</t>
  </si>
  <si>
    <t>New Town</t>
  </si>
  <si>
    <t>8274088608  8010700500  03323572059  03323572995</t>
  </si>
  <si>
    <t>8981510888 9007720041 9831071659</t>
  </si>
  <si>
    <t>+9147059775
+9147059774
  9831071659</t>
  </si>
  <si>
    <t xml:space="preserve">The Abacus Institute of Engineering and Management </t>
  </si>
  <si>
    <t>9432011486   9073683913</t>
  </si>
  <si>
    <t>Hooghly</t>
  </si>
  <si>
    <t>Techno International Newtown</t>
  </si>
  <si>
    <t>+91-33-23242050/2091</t>
  </si>
  <si>
    <t>Heritage Institute of Technology</t>
  </si>
  <si>
    <t xml:space="preserve"> 033 6627 0502</t>
  </si>
  <si>
    <t xml:space="preserve">
IEM PUBLIC SCHOOL, Salt Lake</t>
  </si>
  <si>
    <t>IEM PUBLIC SCHOOL, new town</t>
  </si>
  <si>
    <t>Start Calling Date</t>
  </si>
  <si>
    <t>Call Per Day</t>
  </si>
  <si>
    <t>Today's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</si>
</sst>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0"/>
      <color rgb="FF653A2D"/>
      <name val="Arial"/>
      <family val="2"/>
    </font>
    <font>
      <sz val="10"/>
      <color rgb="FF422E59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1" applyAlignment="1">
      <alignment wrapText="1"/>
    </xf>
    <xf numFmtId="0" fontId="7" fillId="0" borderId="0" xfId="0" applyFont="1"/>
    <xf numFmtId="0" fontId="8" fillId="0" borderId="0" xfId="0" applyFont="1"/>
    <xf numFmtId="0" fontId="4" fillId="0" borderId="0" xfId="1"/>
    <xf numFmtId="49" fontId="0" fillId="0" borderId="0" xfId="0" applyNumberFormat="1" applyAlignment="1">
      <alignment wrapText="1"/>
    </xf>
    <xf numFmtId="49" fontId="5" fillId="0" borderId="0" xfId="0" applyNumberFormat="1" applyFont="1"/>
    <xf numFmtId="49" fontId="6" fillId="0" borderId="0" xfId="1" applyNumberFormat="1" applyFont="1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/>
    <xf numFmtId="17" fontId="0" fillId="0" borderId="1" xfId="0" applyNumberFormat="1" applyBorder="1" applyAlignment="1">
      <alignment horizontal="left"/>
    </xf>
    <xf numFmtId="0" fontId="9" fillId="3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14" fontId="0" fillId="0" borderId="0" xfId="0" applyNumberFormat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7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1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6" fillId="0" borderId="0" xfId="1" applyNumberFormat="1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1" fillId="0" borderId="1" xfId="0" applyNumberFormat="1" applyFont="1" applyBorder="1"/>
    <xf numFmtId="2" fontId="1" fillId="0" borderId="1" xfId="0" applyNumberFormat="1" applyFont="1" applyBorder="1"/>
    <xf numFmtId="0" fontId="0" fillId="0" borderId="11" xfId="0" applyBorder="1"/>
    <xf numFmtId="0" fontId="1" fillId="0" borderId="12" xfId="0" applyFont="1" applyBorder="1"/>
    <xf numFmtId="0" fontId="0" fillId="0" borderId="0" xfId="0" applyBorder="1"/>
    <xf numFmtId="0" fontId="1" fillId="4" borderId="1" xfId="0" applyFont="1" applyFill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principal@gardenhighschool.org" TargetMode="External"/><Relationship Id="rId18" Type="http://schemas.openxmlformats.org/officeDocument/2006/relationships/hyperlink" Target="mailto:amtalacms@gmail.com" TargetMode="External"/><Relationship Id="rId26" Type="http://schemas.openxmlformats.org/officeDocument/2006/relationships/hyperlink" Target="mailto:st.helen@yahoo.co.in" TargetMode="External"/><Relationship Id="rId39" Type="http://schemas.openxmlformats.org/officeDocument/2006/relationships/hyperlink" Target="mailto:sjbschool.amtala@gmail.com" TargetMode="External"/><Relationship Id="rId21" Type="http://schemas.openxmlformats.org/officeDocument/2006/relationships/hyperlink" Target="mailto:sjskolkata@gmail.com" TargetMode="External"/><Relationship Id="rId34" Type="http://schemas.openxmlformats.org/officeDocument/2006/relationships/hyperlink" Target="mailto:fapscal@gmail.com" TargetMode="External"/><Relationship Id="rId42" Type="http://schemas.openxmlformats.org/officeDocument/2006/relationships/hyperlink" Target="mailto:umptti@gmail.com" TargetMode="External"/><Relationship Id="rId47" Type="http://schemas.openxmlformats.org/officeDocument/2006/relationships/hyperlink" Target="mailto:WBBARASAT.ETECHNO@NARAYANAGROUP.COM" TargetMode="External"/><Relationship Id="rId50" Type="http://schemas.openxmlformats.org/officeDocument/2006/relationships/hyperlink" Target="mailto:info@bihaniacademy.com" TargetMode="External"/><Relationship Id="rId55" Type="http://schemas.openxmlformats.org/officeDocument/2006/relationships/comments" Target="../comments1.xml"/><Relationship Id="rId7" Type="http://schemas.openxmlformats.org/officeDocument/2006/relationships/hyperlink" Target="mailto:iwanttojoin@siskol.edu.in" TargetMode="External"/><Relationship Id="rId12" Type="http://schemas.openxmlformats.org/officeDocument/2006/relationships/hyperlink" Target="mailto:depaulbansdroni@gmail.com" TargetMode="External"/><Relationship Id="rId17" Type="http://schemas.openxmlformats.org/officeDocument/2006/relationships/hyperlink" Target="mailto:kecarmel@gmail.com" TargetMode="External"/><Relationship Id="rId25" Type="http://schemas.openxmlformats.org/officeDocument/2006/relationships/hyperlink" Target="mailto:st.helen@yahoo.co.in" TargetMode="External"/><Relationship Id="rId33" Type="http://schemas.openxmlformats.org/officeDocument/2006/relationships/hyperlink" Target="mailto:apskolkata94@gmail.com" TargetMode="External"/><Relationship Id="rId38" Type="http://schemas.openxmlformats.org/officeDocument/2006/relationships/hyperlink" Target="mailto:info.baruipur@hpgmemorial.org" TargetMode="External"/><Relationship Id="rId46" Type="http://schemas.openxmlformats.org/officeDocument/2006/relationships/hyperlink" Target="mailto:vidya@hariyanavidyamandir.org" TargetMode="External"/><Relationship Id="rId2" Type="http://schemas.openxmlformats.org/officeDocument/2006/relationships/hyperlink" Target="mailto:secretariat_lmb@lamartiniere.com" TargetMode="External"/><Relationship Id="rId16" Type="http://schemas.openxmlformats.org/officeDocument/2006/relationships/hyperlink" Target="mailto:dolnaday@gmail.com" TargetMode="External"/><Relationship Id="rId20" Type="http://schemas.openxmlformats.org/officeDocument/2006/relationships/hyperlink" Target="mailto:dbkolkata@gmail.com" TargetMode="External"/><Relationship Id="rId29" Type="http://schemas.openxmlformats.org/officeDocument/2006/relationships/hyperlink" Target="mailto:barry.antunis@ssa.org.in" TargetMode="External"/><Relationship Id="rId41" Type="http://schemas.openxmlformats.org/officeDocument/2006/relationships/hyperlink" Target="mailto:pbacademischool@gmail.com" TargetMode="External"/><Relationship Id="rId54" Type="http://schemas.openxmlformats.org/officeDocument/2006/relationships/vmlDrawing" Target="../drawings/vmlDrawing1.vml"/><Relationship Id="rId1" Type="http://schemas.openxmlformats.org/officeDocument/2006/relationships/hyperlink" Target="mailto:juliendayschool_kolkata@gmail.com" TargetMode="External"/><Relationship Id="rId6" Type="http://schemas.openxmlformats.org/officeDocument/2006/relationships/hyperlink" Target="mailto:official@younghorizonsschool.com" TargetMode="External"/><Relationship Id="rId11" Type="http://schemas.openxmlformats.org/officeDocument/2006/relationships/hyperlink" Target="mailto:bges12@gmail.com" TargetMode="External"/><Relationship Id="rId24" Type="http://schemas.openxmlformats.org/officeDocument/2006/relationships/hyperlink" Target="mailto:principal@stsboys.com" TargetMode="External"/><Relationship Id="rId32" Type="http://schemas.openxmlformats.org/officeDocument/2006/relationships/hyperlink" Target="mailto:Isa_kol@rediffmail.com" TargetMode="External"/><Relationship Id="rId37" Type="http://schemas.openxmlformats.org/officeDocument/2006/relationships/hyperlink" Target="mailto:kecarmelsarisha@gmail.com" TargetMode="External"/><Relationship Id="rId40" Type="http://schemas.openxmlformats.org/officeDocument/2006/relationships/hyperlink" Target="mailto:info@scis.co.in" TargetMode="External"/><Relationship Id="rId45" Type="http://schemas.openxmlformats.org/officeDocument/2006/relationships/hyperlink" Target="mailto:principal.saltlake@apeejayschool.com" TargetMode="External"/><Relationship Id="rId53" Type="http://schemas.openxmlformats.org/officeDocument/2006/relationships/printerSettings" Target="../printerSettings/printerSettings2.bin"/><Relationship Id="rId5" Type="http://schemas.openxmlformats.org/officeDocument/2006/relationships/hyperlink" Target="mailto:info-baruipur@vms.edu.in" TargetMode="External"/><Relationship Id="rId15" Type="http://schemas.openxmlformats.org/officeDocument/2006/relationships/hyperlink" Target="mailto:enquiry@dpsmegacity.in" TargetMode="External"/><Relationship Id="rId23" Type="http://schemas.openxmlformats.org/officeDocument/2006/relationships/hyperlink" Target="mailto:jewishgirls1881@gmail.com" TargetMode="External"/><Relationship Id="rId28" Type="http://schemas.openxmlformats.org/officeDocument/2006/relationships/hyperlink" Target="mailto:enquiries@ipshowrah.com" TargetMode="External"/><Relationship Id="rId36" Type="http://schemas.openxmlformats.org/officeDocument/2006/relationships/hyperlink" Target="mailto:admin@vms.edu.in" TargetMode="External"/><Relationship Id="rId49" Type="http://schemas.openxmlformats.org/officeDocument/2006/relationships/hyperlink" Target="mailto:info@sfeschool.in" TargetMode="External"/><Relationship Id="rId10" Type="http://schemas.openxmlformats.org/officeDocument/2006/relationships/hyperlink" Target="mailto:cbsmain@calcuttaboysschools.org" TargetMode="External"/><Relationship Id="rId19" Type="http://schemas.openxmlformats.org/officeDocument/2006/relationships/hyperlink" Target="mailto:principal@jpsedu.in" TargetMode="External"/><Relationship Id="rId31" Type="http://schemas.openxmlformats.org/officeDocument/2006/relationships/hyperlink" Target="mailto:principal@stlawrencehighschool.edu.in" TargetMode="External"/><Relationship Id="rId44" Type="http://schemas.openxmlformats.org/officeDocument/2006/relationships/hyperlink" Target="mailto:principal.parkstreet@apeejayschool.com" TargetMode="External"/><Relationship Id="rId52" Type="http://schemas.openxmlformats.org/officeDocument/2006/relationships/hyperlink" Target="mailto:st.johnbosco1988@yahoo.com" TargetMode="External"/><Relationship Id="rId4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9" Type="http://schemas.openxmlformats.org/officeDocument/2006/relationships/hyperlink" Target="mailto:agtollyoffice@agcschools.edu.in" TargetMode="External"/><Relationship Id="rId14" Type="http://schemas.openxmlformats.org/officeDocument/2006/relationships/hyperlink" Target="mailto:admin@dpsn.org.in" TargetMode="External"/><Relationship Id="rId22" Type="http://schemas.openxmlformats.org/officeDocument/2006/relationships/hyperlink" Target="mailto:prattmemorialschool@yahoo.com" TargetMode="External"/><Relationship Id="rId27" Type="http://schemas.openxmlformats.org/officeDocument/2006/relationships/hyperlink" Target="mailto:saratboseroad@hartley.co.in" TargetMode="External"/><Relationship Id="rId30" Type="http://schemas.openxmlformats.org/officeDocument/2006/relationships/hyperlink" Target="mailto:gokhale_memorial@yahoo.com" TargetMode="External"/><Relationship Id="rId35" Type="http://schemas.openxmlformats.org/officeDocument/2006/relationships/hyperlink" Target="mailto:info@gemsakademia.in" TargetMode="External"/><Relationship Id="rId43" Type="http://schemas.openxmlformats.org/officeDocument/2006/relationships/hyperlink" Target="mailto:info@stclareschoolkolkata" TargetMode="External"/><Relationship Id="rId48" Type="http://schemas.openxmlformats.org/officeDocument/2006/relationships/hyperlink" Target="mailto:tgms@rediffmail.com" TargetMode="External"/><Relationship Id="rId8" Type="http://schemas.openxmlformats.org/officeDocument/2006/relationships/hyperlink" Target="mailto:lcgvm2012@gmail.com" TargetMode="External"/><Relationship Id="rId51" Type="http://schemas.openxmlformats.org/officeDocument/2006/relationships/hyperlink" Target="mailto:principal@bdmi.org" TargetMode="External"/><Relationship Id="rId3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1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director@camelliait.ac.in" TargetMode="External"/><Relationship Id="rId1" Type="http://schemas.openxmlformats.org/officeDocument/2006/relationships/hyperlink" Target="mailto:principal@rcciit.org.in" TargetMode="External"/><Relationship Id="rId6" Type="http://schemas.openxmlformats.org/officeDocument/2006/relationships/hyperlink" Target="mailto:principal@gcelt.gov.in" TargetMode="External"/><Relationship Id="rId5" Type="http://schemas.openxmlformats.org/officeDocument/2006/relationships/hyperlink" Target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TargetMode="External"/><Relationship Id="rId4" Type="http://schemas.openxmlformats.org/officeDocument/2006/relationships/hyperlink" Target="mailto:principal.gcect@gcect.ac.in" TargetMode="External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3"/>
  <sheetViews>
    <sheetView workbookViewId="0">
      <selection activeCell="G9" sqref="G9"/>
    </sheetView>
  </sheetViews>
  <sheetFormatPr defaultRowHeight="14.4" x14ac:dyDescent="0.3"/>
  <cols>
    <col min="1" max="1" width="3.33203125" customWidth="1"/>
    <col min="3" max="3" width="21.5546875" bestFit="1" customWidth="1"/>
    <col min="4" max="4" width="10.5546875" bestFit="1" customWidth="1"/>
    <col min="6" max="6" width="17.88671875" bestFit="1" customWidth="1"/>
    <col min="7" max="7" width="10.6640625" bestFit="1" customWidth="1"/>
    <col min="8" max="8" width="12.109375" bestFit="1" customWidth="1"/>
    <col min="9" max="9" width="2.6640625" customWidth="1"/>
    <col min="10" max="10" width="4.109375" customWidth="1"/>
    <col min="12" max="12" width="22" bestFit="1" customWidth="1"/>
    <col min="13" max="13" width="10.33203125" bestFit="1" customWidth="1"/>
    <col min="15" max="15" width="17.88671875" bestFit="1" customWidth="1"/>
    <col min="16" max="16" width="10.6640625" bestFit="1" customWidth="1"/>
    <col min="17" max="17" width="12.109375" bestFit="1" customWidth="1"/>
  </cols>
  <sheetData>
    <row r="1" spans="2:18" ht="15" thickBot="1" x14ac:dyDescent="0.35"/>
    <row r="2" spans="2:18" ht="34.200000000000003" thickBot="1" x14ac:dyDescent="0.7">
      <c r="B2" s="27"/>
      <c r="C2" s="28"/>
      <c r="D2" s="59" t="s">
        <v>293</v>
      </c>
      <c r="E2" s="60"/>
      <c r="F2" s="60"/>
      <c r="G2" s="60"/>
      <c r="H2" s="61"/>
      <c r="I2" s="29"/>
      <c r="K2" s="27"/>
      <c r="L2" s="28"/>
      <c r="M2" s="62" t="s">
        <v>374</v>
      </c>
      <c r="N2" s="63"/>
      <c r="O2" s="63"/>
      <c r="P2" s="63"/>
      <c r="Q2" s="64"/>
      <c r="R2" s="29"/>
    </row>
    <row r="3" spans="2:18" x14ac:dyDescent="0.3">
      <c r="B3" s="30"/>
      <c r="I3" s="31"/>
      <c r="K3" s="30"/>
      <c r="L3" s="57"/>
      <c r="M3" s="57"/>
      <c r="N3" s="57"/>
      <c r="O3" s="57"/>
      <c r="P3" s="57"/>
      <c r="Q3" s="57"/>
      <c r="R3" s="31"/>
    </row>
    <row r="4" spans="2:18" x14ac:dyDescent="0.3">
      <c r="B4" s="30"/>
      <c r="C4" s="16" t="s">
        <v>245</v>
      </c>
      <c r="D4" s="16">
        <f>MAX('School-Details'!A:A)</f>
        <v>123</v>
      </c>
      <c r="F4" s="21" t="s">
        <v>265</v>
      </c>
      <c r="G4" s="21" t="s">
        <v>266</v>
      </c>
      <c r="I4" s="31"/>
      <c r="K4" s="30"/>
      <c r="L4" s="16" t="s">
        <v>366</v>
      </c>
      <c r="M4" s="16">
        <f>COUNTIF('College-Details'!J:J,L4)</f>
        <v>0</v>
      </c>
      <c r="N4" s="57"/>
      <c r="O4" s="21" t="s">
        <v>265</v>
      </c>
      <c r="P4" s="21" t="s">
        <v>266</v>
      </c>
      <c r="Q4" s="57"/>
      <c r="R4" s="31"/>
    </row>
    <row r="5" spans="2:18" x14ac:dyDescent="0.3">
      <c r="B5" s="30"/>
      <c r="C5" s="16" t="s">
        <v>246</v>
      </c>
      <c r="D5" s="16">
        <f>ROUND(SUM('School-Details'!K:K)/D4,2)</f>
        <v>0.01</v>
      </c>
      <c r="F5" s="14" t="s">
        <v>210</v>
      </c>
      <c r="G5" s="14">
        <f>COUNTIF('School-Details'!M:M,F5)</f>
        <v>0</v>
      </c>
      <c r="I5" s="31"/>
      <c r="K5" s="30"/>
      <c r="L5" s="16" t="s">
        <v>367</v>
      </c>
      <c r="M5" s="16">
        <f>COUNTIF('College-Details'!J:J,L5)</f>
        <v>0</v>
      </c>
      <c r="N5" s="57"/>
      <c r="O5" s="14" t="s">
        <v>210</v>
      </c>
      <c r="P5" s="14">
        <f>COUNTIF('College-Details'!L:L,O5)</f>
        <v>0</v>
      </c>
      <c r="Q5" s="57"/>
      <c r="R5" s="31"/>
    </row>
    <row r="6" spans="2:18" x14ac:dyDescent="0.3">
      <c r="B6" s="30"/>
      <c r="C6" s="16" t="s">
        <v>437</v>
      </c>
      <c r="D6" s="53">
        <v>45299</v>
      </c>
      <c r="F6" s="14" t="s">
        <v>267</v>
      </c>
      <c r="G6" s="14">
        <f>COUNTIF('School-Details'!M:M,F6)</f>
        <v>1</v>
      </c>
      <c r="I6" s="31"/>
      <c r="K6" s="30"/>
      <c r="L6" s="16" t="s">
        <v>368</v>
      </c>
      <c r="M6" s="16">
        <f>MAX('College-Details'!A:A)</f>
        <v>53</v>
      </c>
      <c r="N6" s="57"/>
      <c r="O6" s="14" t="s">
        <v>267</v>
      </c>
      <c r="P6" s="14">
        <f>COUNTIF('College-Details'!L:L,O6)</f>
        <v>0</v>
      </c>
      <c r="Q6" s="57"/>
      <c r="R6" s="31"/>
    </row>
    <row r="7" spans="2:18" x14ac:dyDescent="0.3">
      <c r="B7" s="30"/>
      <c r="C7" s="16" t="s">
        <v>439</v>
      </c>
      <c r="D7" s="53">
        <f ca="1">TODAY()</f>
        <v>45302</v>
      </c>
      <c r="F7" s="14" t="s">
        <v>268</v>
      </c>
      <c r="G7" s="14">
        <f>COUNTIF('School-Details'!M:M,F7)</f>
        <v>0</v>
      </c>
      <c r="I7" s="31"/>
      <c r="K7" s="30"/>
      <c r="L7" s="16" t="s">
        <v>369</v>
      </c>
      <c r="M7" s="16">
        <f>SUM('College-Details'!I:I)/M6</f>
        <v>0</v>
      </c>
      <c r="N7" s="57"/>
      <c r="O7" s="14" t="s">
        <v>268</v>
      </c>
      <c r="P7" s="14">
        <f>COUNTIF('College-Details'!L:L,O7)</f>
        <v>0</v>
      </c>
      <c r="Q7" s="57"/>
      <c r="R7" s="31"/>
    </row>
    <row r="8" spans="2:18" x14ac:dyDescent="0.3">
      <c r="B8" s="30"/>
      <c r="C8" s="16" t="s">
        <v>438</v>
      </c>
      <c r="D8" s="54">
        <f ca="1">ROUND(D11/(D7-D6+1),0)</f>
        <v>3</v>
      </c>
      <c r="F8" s="14" t="s">
        <v>283</v>
      </c>
      <c r="G8" s="14">
        <f>COUNTIF('School-Details'!M:M,F8)</f>
        <v>0</v>
      </c>
      <c r="I8" s="31"/>
      <c r="K8" s="30"/>
      <c r="L8" s="16" t="s">
        <v>437</v>
      </c>
      <c r="M8" s="53"/>
      <c r="N8" s="57"/>
      <c r="O8" s="14" t="s">
        <v>283</v>
      </c>
      <c r="P8" s="14">
        <f>COUNTIF('College-Details'!L:L,O8)</f>
        <v>0</v>
      </c>
      <c r="Q8" s="57"/>
      <c r="R8" s="31"/>
    </row>
    <row r="9" spans="2:18" x14ac:dyDescent="0.3">
      <c r="B9" s="30"/>
      <c r="F9" s="16" t="s">
        <v>244</v>
      </c>
      <c r="G9" s="16">
        <f>SUM(G5:G8)</f>
        <v>1</v>
      </c>
      <c r="I9" s="31"/>
      <c r="K9" s="30"/>
      <c r="L9" s="16" t="s">
        <v>439</v>
      </c>
      <c r="M9" s="53"/>
      <c r="N9" s="57"/>
      <c r="O9" s="16" t="s">
        <v>244</v>
      </c>
      <c r="P9" s="16">
        <f>SUM(P5:P8)</f>
        <v>0</v>
      </c>
      <c r="Q9" s="57"/>
      <c r="R9" s="31"/>
    </row>
    <row r="10" spans="2:18" x14ac:dyDescent="0.3">
      <c r="B10" s="30"/>
      <c r="C10" s="21" t="s">
        <v>247</v>
      </c>
      <c r="D10" s="21" t="s">
        <v>264</v>
      </c>
      <c r="I10" s="31"/>
      <c r="K10" s="30"/>
      <c r="L10" s="16" t="s">
        <v>438</v>
      </c>
      <c r="M10" s="54">
        <f>ROUND(M14/(M9-M8+1),0)</f>
        <v>0</v>
      </c>
      <c r="N10" s="57"/>
      <c r="O10" s="57"/>
      <c r="P10" s="57"/>
      <c r="Q10" s="57"/>
      <c r="R10" s="31"/>
    </row>
    <row r="11" spans="2:18" x14ac:dyDescent="0.3">
      <c r="B11" s="30"/>
      <c r="C11" s="14" t="s">
        <v>251</v>
      </c>
      <c r="D11" s="14">
        <f>COUNTIF('School-Details'!U:U,C11)</f>
        <v>13</v>
      </c>
      <c r="F11" s="14"/>
      <c r="G11" s="58" t="s">
        <v>210</v>
      </c>
      <c r="H11" s="58"/>
      <c r="I11" s="31"/>
      <c r="K11" s="30"/>
      <c r="L11" s="57"/>
      <c r="M11" s="57"/>
      <c r="N11" s="57"/>
      <c r="O11" s="14"/>
      <c r="P11" s="58" t="s">
        <v>210</v>
      </c>
      <c r="Q11" s="58"/>
      <c r="R11" s="31"/>
    </row>
    <row r="12" spans="2:18" x14ac:dyDescent="0.3">
      <c r="B12" s="30"/>
      <c r="C12" s="14" t="s">
        <v>253</v>
      </c>
      <c r="D12" s="14">
        <f>COUNTIF('School-Details'!U:U,C12)</f>
        <v>0</v>
      </c>
      <c r="F12" s="21" t="s">
        <v>269</v>
      </c>
      <c r="G12" s="21" t="s">
        <v>270</v>
      </c>
      <c r="H12" s="21" t="s">
        <v>271</v>
      </c>
      <c r="I12" s="31"/>
      <c r="K12" s="30"/>
      <c r="L12" s="21" t="s">
        <v>247</v>
      </c>
      <c r="M12" s="21" t="s">
        <v>264</v>
      </c>
      <c r="N12" s="57"/>
      <c r="O12" s="21" t="s">
        <v>269</v>
      </c>
      <c r="P12" s="21" t="s">
        <v>270</v>
      </c>
      <c r="Q12" s="21" t="s">
        <v>271</v>
      </c>
      <c r="R12" s="31"/>
    </row>
    <row r="13" spans="2:18" x14ac:dyDescent="0.3">
      <c r="B13" s="30"/>
      <c r="C13" s="14" t="s">
        <v>255</v>
      </c>
      <c r="D13" s="14">
        <f>COUNTIF('School-Details'!U:U,C13)</f>
        <v>0</v>
      </c>
      <c r="F13" s="22">
        <v>45292</v>
      </c>
      <c r="G13" s="14">
        <v>0</v>
      </c>
      <c r="H13" s="14">
        <v>0</v>
      </c>
      <c r="I13" s="31"/>
      <c r="K13" s="30"/>
      <c r="L13" s="14" t="s">
        <v>251</v>
      </c>
      <c r="M13" s="14">
        <f>COUNTIF('College-Details'!T:T,L13)</f>
        <v>0</v>
      </c>
      <c r="N13" s="57"/>
      <c r="O13" s="22">
        <v>45292</v>
      </c>
      <c r="P13" s="14">
        <v>0</v>
      </c>
      <c r="Q13" s="14">
        <v>0</v>
      </c>
      <c r="R13" s="31"/>
    </row>
    <row r="14" spans="2:18" x14ac:dyDescent="0.3">
      <c r="B14" s="30"/>
      <c r="C14" s="14" t="s">
        <v>257</v>
      </c>
      <c r="D14" s="14">
        <f>COUNTIF('School-Details'!U:U,C14)</f>
        <v>0</v>
      </c>
      <c r="F14" s="22">
        <v>45323</v>
      </c>
      <c r="G14" s="14">
        <v>0</v>
      </c>
      <c r="H14" s="14">
        <v>0</v>
      </c>
      <c r="I14" s="31"/>
      <c r="K14" s="30"/>
      <c r="L14" s="14" t="s">
        <v>253</v>
      </c>
      <c r="M14" s="14">
        <f>COUNTIF('College-Details'!T:T,L14)</f>
        <v>0</v>
      </c>
      <c r="N14" s="57"/>
      <c r="O14" s="22">
        <v>45323</v>
      </c>
      <c r="P14" s="14">
        <v>0</v>
      </c>
      <c r="Q14" s="14">
        <v>0</v>
      </c>
      <c r="R14" s="31"/>
    </row>
    <row r="15" spans="2:18" x14ac:dyDescent="0.3">
      <c r="B15" s="30"/>
      <c r="C15" s="14" t="s">
        <v>259</v>
      </c>
      <c r="D15" s="14">
        <f>COUNTIF('School-Details'!U:U,C15)</f>
        <v>0</v>
      </c>
      <c r="F15" s="22">
        <v>45352</v>
      </c>
      <c r="G15" s="14">
        <v>0</v>
      </c>
      <c r="H15" s="14">
        <v>0</v>
      </c>
      <c r="I15" s="31"/>
      <c r="K15" s="30"/>
      <c r="L15" s="14" t="s">
        <v>255</v>
      </c>
      <c r="M15" s="14">
        <f>COUNTIF('College-Details'!T:T,L15)</f>
        <v>0</v>
      </c>
      <c r="N15" s="57"/>
      <c r="O15" s="22">
        <v>45352</v>
      </c>
      <c r="P15" s="14">
        <v>0</v>
      </c>
      <c r="Q15" s="14">
        <v>0</v>
      </c>
      <c r="R15" s="31"/>
    </row>
    <row r="16" spans="2:18" x14ac:dyDescent="0.3">
      <c r="B16" s="30"/>
      <c r="C16" s="14" t="s">
        <v>261</v>
      </c>
      <c r="D16" s="14">
        <f>COUNTIF('School-Details'!U:U,C16)</f>
        <v>0</v>
      </c>
      <c r="F16" s="22">
        <v>45383</v>
      </c>
      <c r="G16" s="14">
        <v>0</v>
      </c>
      <c r="H16" s="14">
        <v>0</v>
      </c>
      <c r="I16" s="31"/>
      <c r="K16" s="30"/>
      <c r="L16" s="14" t="s">
        <v>257</v>
      </c>
      <c r="M16" s="14">
        <f>COUNTIF('College-Details'!T:T,L16)</f>
        <v>0</v>
      </c>
      <c r="N16" s="57"/>
      <c r="O16" s="22">
        <v>45383</v>
      </c>
      <c r="P16" s="14">
        <v>0</v>
      </c>
      <c r="Q16" s="14">
        <v>0</v>
      </c>
      <c r="R16" s="31"/>
    </row>
    <row r="17" spans="2:18" x14ac:dyDescent="0.3">
      <c r="B17" s="30"/>
      <c r="C17" s="14" t="s">
        <v>263</v>
      </c>
      <c r="D17" s="14">
        <f>COUNTIF('School-Details'!U:U,C17)</f>
        <v>110</v>
      </c>
      <c r="F17" s="22">
        <v>45413</v>
      </c>
      <c r="G17" s="14">
        <v>0</v>
      </c>
      <c r="H17" s="14">
        <v>0</v>
      </c>
      <c r="I17" s="31"/>
      <c r="K17" s="30"/>
      <c r="L17" s="14" t="s">
        <v>259</v>
      </c>
      <c r="M17" s="14">
        <f>COUNTIF('College-Details'!T:T,L17)</f>
        <v>0</v>
      </c>
      <c r="N17" s="57"/>
      <c r="O17" s="22">
        <v>45413</v>
      </c>
      <c r="P17" s="14">
        <v>0</v>
      </c>
      <c r="Q17" s="14">
        <v>0</v>
      </c>
      <c r="R17" s="31"/>
    </row>
    <row r="18" spans="2:18" x14ac:dyDescent="0.3">
      <c r="B18" s="30"/>
      <c r="C18" s="14" t="s">
        <v>279</v>
      </c>
      <c r="D18" s="14">
        <f>COUNTIF('School-Details'!U:U,C18)</f>
        <v>0</v>
      </c>
      <c r="F18" s="22">
        <v>45444</v>
      </c>
      <c r="G18" s="14">
        <v>0</v>
      </c>
      <c r="H18" s="14">
        <v>0</v>
      </c>
      <c r="I18" s="31"/>
      <c r="K18" s="30"/>
      <c r="L18" s="14" t="s">
        <v>261</v>
      </c>
      <c r="M18" s="14">
        <f>COUNTIF('College-Details'!T:T,L18)</f>
        <v>0</v>
      </c>
      <c r="N18" s="57"/>
      <c r="O18" s="22">
        <v>45444</v>
      </c>
      <c r="P18" s="14">
        <v>0</v>
      </c>
      <c r="Q18" s="14">
        <v>0</v>
      </c>
      <c r="R18" s="31"/>
    </row>
    <row r="19" spans="2:18" x14ac:dyDescent="0.3">
      <c r="B19" s="30"/>
      <c r="C19" s="16" t="s">
        <v>244</v>
      </c>
      <c r="D19" s="16">
        <f>SUM(D11:D18)</f>
        <v>123</v>
      </c>
      <c r="F19" s="22">
        <v>45474</v>
      </c>
      <c r="G19" s="14">
        <v>0</v>
      </c>
      <c r="H19" s="14">
        <v>0</v>
      </c>
      <c r="I19" s="31"/>
      <c r="K19" s="30"/>
      <c r="L19" s="14" t="s">
        <v>263</v>
      </c>
      <c r="M19" s="14">
        <f>COUNTIF('College-Details'!T:T,L19)</f>
        <v>53</v>
      </c>
      <c r="N19" s="57"/>
      <c r="O19" s="22">
        <v>45474</v>
      </c>
      <c r="P19" s="14">
        <v>0</v>
      </c>
      <c r="Q19" s="14">
        <v>0</v>
      </c>
      <c r="R19" s="31"/>
    </row>
    <row r="20" spans="2:18" x14ac:dyDescent="0.3">
      <c r="B20" s="30"/>
      <c r="F20" s="22">
        <v>45505</v>
      </c>
      <c r="G20" s="14">
        <v>0</v>
      </c>
      <c r="H20" s="14">
        <v>0</v>
      </c>
      <c r="I20" s="31"/>
      <c r="K20" s="30"/>
      <c r="L20" s="14" t="s">
        <v>279</v>
      </c>
      <c r="M20" s="14">
        <f>COUNTIF('College-Details'!T:T,L20)</f>
        <v>0</v>
      </c>
      <c r="N20" s="57"/>
      <c r="O20" s="22">
        <v>45505</v>
      </c>
      <c r="P20" s="14">
        <v>0</v>
      </c>
      <c r="Q20" s="14">
        <v>0</v>
      </c>
      <c r="R20" s="31"/>
    </row>
    <row r="21" spans="2:18" x14ac:dyDescent="0.3">
      <c r="B21" s="32"/>
      <c r="C21" s="21" t="s">
        <v>274</v>
      </c>
      <c r="D21" s="21" t="s">
        <v>264</v>
      </c>
      <c r="F21" s="22">
        <v>45536</v>
      </c>
      <c r="G21" s="14">
        <v>0</v>
      </c>
      <c r="H21" s="14">
        <v>0</v>
      </c>
      <c r="I21" s="31"/>
      <c r="K21" s="30"/>
      <c r="L21" s="16" t="s">
        <v>244</v>
      </c>
      <c r="M21" s="16">
        <f>SUM(M13:M20)</f>
        <v>53</v>
      </c>
      <c r="N21" s="57"/>
      <c r="O21" s="22">
        <v>45536</v>
      </c>
      <c r="P21" s="14">
        <v>0</v>
      </c>
      <c r="Q21" s="14">
        <v>0</v>
      </c>
      <c r="R21" s="31"/>
    </row>
    <row r="22" spans="2:18" x14ac:dyDescent="0.3">
      <c r="B22" s="33" t="s">
        <v>272</v>
      </c>
      <c r="C22" s="14">
        <v>5</v>
      </c>
      <c r="D22" s="14">
        <f>COUNTIF('School-Details'!T:T,C22)</f>
        <v>10</v>
      </c>
      <c r="F22" s="22">
        <v>45566</v>
      </c>
      <c r="G22" s="14">
        <v>0</v>
      </c>
      <c r="H22" s="14">
        <v>0</v>
      </c>
      <c r="I22" s="31"/>
      <c r="K22" s="30"/>
      <c r="L22" s="57"/>
      <c r="M22" s="57"/>
      <c r="N22" s="57"/>
      <c r="O22" s="22">
        <v>45566</v>
      </c>
      <c r="P22" s="14">
        <v>0</v>
      </c>
      <c r="Q22" s="14">
        <v>0</v>
      </c>
      <c r="R22" s="31"/>
    </row>
    <row r="23" spans="2:18" x14ac:dyDescent="0.3">
      <c r="B23" s="33"/>
      <c r="C23" s="14">
        <v>4</v>
      </c>
      <c r="D23" s="14">
        <f>COUNTIF('School-Details'!T:T,C23)</f>
        <v>53</v>
      </c>
      <c r="F23" s="22">
        <v>45597</v>
      </c>
      <c r="G23" s="14">
        <v>0</v>
      </c>
      <c r="H23" s="14">
        <v>0</v>
      </c>
      <c r="I23" s="31"/>
      <c r="K23" s="32"/>
      <c r="L23" s="21" t="s">
        <v>370</v>
      </c>
      <c r="M23" s="21" t="s">
        <v>264</v>
      </c>
      <c r="N23" s="57"/>
      <c r="O23" s="22">
        <v>45597</v>
      </c>
      <c r="P23" s="14">
        <v>0</v>
      </c>
      <c r="Q23" s="14">
        <v>0</v>
      </c>
      <c r="R23" s="31"/>
    </row>
    <row r="24" spans="2:18" x14ac:dyDescent="0.3">
      <c r="B24" s="33"/>
      <c r="C24" s="14" t="s">
        <v>275</v>
      </c>
      <c r="D24" s="14">
        <f>SUM(D22:D23)</f>
        <v>63</v>
      </c>
      <c r="F24" s="22">
        <v>45627</v>
      </c>
      <c r="G24" s="14">
        <v>0</v>
      </c>
      <c r="H24" s="14">
        <v>0</v>
      </c>
      <c r="I24" s="31"/>
      <c r="K24" s="33" t="s">
        <v>272</v>
      </c>
      <c r="L24" s="14">
        <v>5</v>
      </c>
      <c r="M24" s="14">
        <f>COUNTIF('College-Details'!S:S,L24)</f>
        <v>0</v>
      </c>
      <c r="N24" s="57"/>
      <c r="O24" s="22">
        <v>45627</v>
      </c>
      <c r="P24" s="14">
        <v>0</v>
      </c>
      <c r="Q24" s="14">
        <v>0</v>
      </c>
      <c r="R24" s="31"/>
    </row>
    <row r="25" spans="2:18" x14ac:dyDescent="0.3">
      <c r="B25" s="33" t="s">
        <v>278</v>
      </c>
      <c r="C25" s="14">
        <v>3</v>
      </c>
      <c r="D25" s="14">
        <f>COUNTIF('School-Details'!T:T,C25)</f>
        <v>50</v>
      </c>
      <c r="F25" s="16" t="s">
        <v>244</v>
      </c>
      <c r="G25" s="16">
        <f>SUM(G13:G24)</f>
        <v>0</v>
      </c>
      <c r="H25" s="16">
        <f>SUM(H13:H24)</f>
        <v>0</v>
      </c>
      <c r="I25" s="31"/>
      <c r="K25" s="33"/>
      <c r="L25" s="14">
        <v>4</v>
      </c>
      <c r="M25" s="14">
        <f>COUNTIF('College-Details'!S:S,L25)</f>
        <v>0</v>
      </c>
      <c r="N25" s="57"/>
      <c r="O25" s="16" t="s">
        <v>244</v>
      </c>
      <c r="P25" s="16">
        <f>SUM(P13:P24)</f>
        <v>0</v>
      </c>
      <c r="Q25" s="16">
        <f>SUM(Q13:Q24)</f>
        <v>0</v>
      </c>
      <c r="R25" s="31"/>
    </row>
    <row r="26" spans="2:18" x14ac:dyDescent="0.3">
      <c r="B26" s="33"/>
      <c r="C26" s="14" t="s">
        <v>277</v>
      </c>
      <c r="D26" s="14">
        <f>SUM(D25)</f>
        <v>50</v>
      </c>
      <c r="I26" s="31"/>
      <c r="K26" s="33"/>
      <c r="L26" s="14" t="s">
        <v>371</v>
      </c>
      <c r="M26" s="14">
        <f>SUM(M24:M25)</f>
        <v>0</v>
      </c>
      <c r="N26" s="57"/>
      <c r="O26" s="57"/>
      <c r="P26" s="57"/>
      <c r="Q26" s="57"/>
      <c r="R26" s="31"/>
    </row>
    <row r="27" spans="2:18" x14ac:dyDescent="0.3">
      <c r="B27" s="33" t="s">
        <v>273</v>
      </c>
      <c r="C27" s="14">
        <v>2</v>
      </c>
      <c r="D27" s="14">
        <f>COUNTIF('School-Details'!T:T,C27)</f>
        <v>10</v>
      </c>
      <c r="I27" s="31"/>
      <c r="K27" s="33" t="s">
        <v>278</v>
      </c>
      <c r="L27" s="14">
        <v>3</v>
      </c>
      <c r="M27" s="14">
        <f>COUNTIF('College-Details'!S:S,L27)</f>
        <v>0</v>
      </c>
      <c r="N27" s="57"/>
      <c r="O27" s="57"/>
      <c r="P27" s="57"/>
      <c r="Q27" s="57"/>
      <c r="R27" s="31"/>
    </row>
    <row r="28" spans="2:18" x14ac:dyDescent="0.3">
      <c r="B28" s="33"/>
      <c r="C28" s="14">
        <v>1</v>
      </c>
      <c r="D28" s="14">
        <f>COUNTIF('School-Details'!T:T,C28)</f>
        <v>0</v>
      </c>
      <c r="I28" s="31"/>
      <c r="K28" s="33"/>
      <c r="L28" s="14" t="s">
        <v>372</v>
      </c>
      <c r="M28" s="14">
        <f>SUM(M27)</f>
        <v>0</v>
      </c>
      <c r="N28" s="57"/>
      <c r="O28" s="57"/>
      <c r="P28" s="57"/>
      <c r="Q28" s="57"/>
      <c r="R28" s="31"/>
    </row>
    <row r="29" spans="2:18" x14ac:dyDescent="0.3">
      <c r="B29" s="33"/>
      <c r="C29" s="14" t="s">
        <v>276</v>
      </c>
      <c r="D29" s="14">
        <f>SUM(D27:D28)</f>
        <v>10</v>
      </c>
      <c r="I29" s="31"/>
      <c r="K29" s="33" t="s">
        <v>273</v>
      </c>
      <c r="L29" s="14">
        <v>2</v>
      </c>
      <c r="M29" s="14">
        <f>COUNTIF('College-Details'!S:S,L29)</f>
        <v>0</v>
      </c>
      <c r="N29" s="57"/>
      <c r="O29" s="57"/>
      <c r="P29" s="57"/>
      <c r="Q29" s="57"/>
      <c r="R29" s="31"/>
    </row>
    <row r="30" spans="2:18" ht="15" thickBot="1" x14ac:dyDescent="0.35">
      <c r="B30" s="55"/>
      <c r="C30" s="56" t="s">
        <v>244</v>
      </c>
      <c r="D30" s="56">
        <f>D24+D26+D29</f>
        <v>123</v>
      </c>
      <c r="E30" s="35"/>
      <c r="F30" s="35"/>
      <c r="G30" s="35"/>
      <c r="H30" s="35"/>
      <c r="I30" s="36"/>
      <c r="K30" s="33"/>
      <c r="L30" s="14">
        <v>1</v>
      </c>
      <c r="M30" s="14">
        <f>COUNTIF('College-Details'!S:S,L30)</f>
        <v>0</v>
      </c>
      <c r="N30" s="57"/>
      <c r="O30" s="57"/>
      <c r="P30" s="57"/>
      <c r="Q30" s="57"/>
      <c r="R30" s="31"/>
    </row>
    <row r="31" spans="2:18" x14ac:dyDescent="0.3">
      <c r="K31" s="33"/>
      <c r="L31" s="14" t="s">
        <v>373</v>
      </c>
      <c r="M31" s="14">
        <f>SUM(M29:M30)</f>
        <v>0</v>
      </c>
      <c r="N31" s="57"/>
      <c r="O31" s="57"/>
      <c r="P31" s="57"/>
      <c r="Q31" s="57"/>
      <c r="R31" s="31"/>
    </row>
    <row r="32" spans="2:18" x14ac:dyDescent="0.3">
      <c r="K32" s="33"/>
      <c r="L32" s="16" t="s">
        <v>244</v>
      </c>
      <c r="M32" s="16">
        <f>M26+M28+M31</f>
        <v>0</v>
      </c>
      <c r="N32" s="57"/>
      <c r="O32" s="57"/>
      <c r="P32" s="57"/>
      <c r="Q32" s="57"/>
      <c r="R32" s="31"/>
    </row>
    <row r="33" spans="11:18" ht="15" thickBot="1" x14ac:dyDescent="0.35">
      <c r="K33" s="34"/>
      <c r="L33" s="35"/>
      <c r="M33" s="35"/>
      <c r="N33" s="35"/>
      <c r="O33" s="35"/>
      <c r="P33" s="35"/>
      <c r="Q33" s="35"/>
      <c r="R33" s="36"/>
    </row>
  </sheetData>
  <mergeCells count="4">
    <mergeCell ref="G11:H11"/>
    <mergeCell ref="D2:H2"/>
    <mergeCell ref="P11:Q11"/>
    <mergeCell ref="M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U124"/>
  <sheetViews>
    <sheetView workbookViewId="0">
      <pane xSplit="3" ySplit="1" topLeftCell="D110" activePane="bottomRight" state="frozen"/>
      <selection pane="topRight" activeCell="D1" sqref="D1"/>
      <selection pane="bottomLeft" activeCell="A2" sqref="A2"/>
      <selection pane="bottomRight" sqref="A1:F124"/>
    </sheetView>
  </sheetViews>
  <sheetFormatPr defaultColWidth="9.109375" defaultRowHeight="14.4" x14ac:dyDescent="0.3"/>
  <cols>
    <col min="1" max="1" width="6.6640625" style="2" customWidth="1"/>
    <col min="2" max="2" width="25.6640625" style="17" bestFit="1" customWidth="1"/>
    <col min="3" max="3" width="11" style="1" customWidth="1"/>
    <col min="4" max="4" width="21.44140625" style="1" customWidth="1"/>
    <col min="5" max="5" width="18.21875" style="1" customWidth="1"/>
    <col min="6" max="6" width="15.44140625" style="7" bestFit="1" customWidth="1"/>
    <col min="7" max="7" width="16" style="40" bestFit="1" customWidth="1"/>
    <col min="8" max="9" width="16" style="1" customWidth="1"/>
    <col min="10" max="11" width="11" style="1" customWidth="1"/>
    <col min="12" max="12" width="19.6640625" style="1" customWidth="1"/>
    <col min="13" max="13" width="13.33203125" style="1" customWidth="1"/>
    <col min="14" max="14" width="14" style="1" customWidth="1"/>
    <col min="15" max="20" width="9.109375" style="1"/>
    <col min="21" max="21" width="20.5546875" style="10" customWidth="1"/>
    <col min="22" max="22" width="13.6640625" style="1" customWidth="1"/>
    <col min="23" max="16384" width="9.109375" style="1"/>
  </cols>
  <sheetData>
    <row r="1" spans="1:21" ht="57.6" x14ac:dyDescent="0.3">
      <c r="A1" s="18" t="s">
        <v>1</v>
      </c>
      <c r="B1" s="19" t="s">
        <v>2</v>
      </c>
      <c r="C1" s="18" t="s">
        <v>3</v>
      </c>
      <c r="D1" s="23" t="s">
        <v>39</v>
      </c>
      <c r="E1" s="18" t="s">
        <v>280</v>
      </c>
      <c r="F1" s="24" t="s">
        <v>6</v>
      </c>
      <c r="G1" s="18" t="s">
        <v>4</v>
      </c>
      <c r="H1" s="23" t="s">
        <v>281</v>
      </c>
      <c r="I1" s="18" t="s">
        <v>282</v>
      </c>
      <c r="J1" s="18" t="s">
        <v>243</v>
      </c>
      <c r="K1" s="18" t="s">
        <v>5</v>
      </c>
      <c r="L1" s="18" t="s">
        <v>7</v>
      </c>
      <c r="M1" s="18" t="s">
        <v>8</v>
      </c>
      <c r="N1" s="18" t="s">
        <v>237</v>
      </c>
      <c r="O1" s="18" t="s">
        <v>238</v>
      </c>
      <c r="P1" s="18" t="s">
        <v>239</v>
      </c>
      <c r="Q1" s="18" t="s">
        <v>240</v>
      </c>
      <c r="R1" s="20" t="s">
        <v>241</v>
      </c>
      <c r="S1" s="20" t="s">
        <v>244</v>
      </c>
      <c r="T1" s="25" t="s">
        <v>242</v>
      </c>
      <c r="U1" s="20" t="s">
        <v>247</v>
      </c>
    </row>
    <row r="2" spans="1:21" ht="28.8" hidden="1" x14ac:dyDescent="0.3">
      <c r="A2" s="2">
        <v>1</v>
      </c>
      <c r="B2" s="17" t="s">
        <v>9</v>
      </c>
      <c r="C2" s="1" t="s">
        <v>0</v>
      </c>
      <c r="D2" s="3" t="s">
        <v>284</v>
      </c>
      <c r="F2" s="7" t="s">
        <v>42</v>
      </c>
      <c r="L2" s="1" t="s">
        <v>285</v>
      </c>
      <c r="N2" s="10">
        <v>5</v>
      </c>
      <c r="O2" s="10">
        <v>3</v>
      </c>
      <c r="P2" s="10">
        <v>4</v>
      </c>
      <c r="Q2" s="10">
        <v>5</v>
      </c>
      <c r="R2" s="10">
        <v>3</v>
      </c>
      <c r="S2" s="10">
        <f>SUM(N2:R2)</f>
        <v>20</v>
      </c>
      <c r="T2" s="10">
        <f>ROUND(S2/5,0)</f>
        <v>4</v>
      </c>
      <c r="U2" s="10" t="s">
        <v>251</v>
      </c>
    </row>
    <row r="3" spans="1:21" ht="28.8" x14ac:dyDescent="0.3">
      <c r="A3" s="2">
        <v>2</v>
      </c>
      <c r="B3" s="17" t="s">
        <v>10</v>
      </c>
      <c r="F3" s="7" t="s">
        <v>43</v>
      </c>
      <c r="N3" s="10">
        <v>5</v>
      </c>
      <c r="O3" s="10">
        <v>3</v>
      </c>
      <c r="P3" s="10">
        <v>3</v>
      </c>
      <c r="Q3" s="10">
        <v>3</v>
      </c>
      <c r="R3" s="10">
        <v>2</v>
      </c>
      <c r="S3" s="10">
        <f t="shared" ref="S3:S66" si="0">SUM(N3:R3)</f>
        <v>16</v>
      </c>
      <c r="T3" s="10">
        <f>ROUND(S3/5,0)</f>
        <v>3</v>
      </c>
      <c r="U3" s="10" t="s">
        <v>263</v>
      </c>
    </row>
    <row r="4" spans="1:21" ht="28.8" hidden="1" x14ac:dyDescent="0.3">
      <c r="A4" s="2">
        <v>3</v>
      </c>
      <c r="B4" s="17" t="s">
        <v>35</v>
      </c>
      <c r="C4" s="1" t="s">
        <v>25</v>
      </c>
      <c r="F4" s="7" t="s">
        <v>44</v>
      </c>
      <c r="G4" s="40" t="s">
        <v>36</v>
      </c>
      <c r="N4" s="10">
        <v>5</v>
      </c>
      <c r="O4" s="10">
        <v>3</v>
      </c>
      <c r="P4" s="10">
        <v>2</v>
      </c>
      <c r="Q4" s="10">
        <v>2</v>
      </c>
      <c r="R4" s="10">
        <v>2</v>
      </c>
      <c r="S4" s="10">
        <f t="shared" si="0"/>
        <v>14</v>
      </c>
      <c r="T4" s="10">
        <f t="shared" ref="T4:T67" si="1">ROUND(S4/5,0)</f>
        <v>3</v>
      </c>
      <c r="U4" s="10" t="s">
        <v>251</v>
      </c>
    </row>
    <row r="5" spans="1:21" ht="43.2" x14ac:dyDescent="0.3">
      <c r="A5" s="2">
        <v>4</v>
      </c>
      <c r="B5" s="17" t="s">
        <v>11</v>
      </c>
      <c r="F5" s="7" t="s">
        <v>45</v>
      </c>
      <c r="N5" s="10">
        <v>5</v>
      </c>
      <c r="O5" s="10">
        <v>3</v>
      </c>
      <c r="P5" s="10">
        <v>4</v>
      </c>
      <c r="Q5" s="10">
        <v>4</v>
      </c>
      <c r="R5" s="10">
        <v>3</v>
      </c>
      <c r="S5" s="10">
        <f t="shared" si="0"/>
        <v>19</v>
      </c>
      <c r="T5" s="10">
        <f t="shared" si="1"/>
        <v>4</v>
      </c>
      <c r="U5" s="10" t="s">
        <v>263</v>
      </c>
    </row>
    <row r="6" spans="1:21" ht="14.4" customHeight="1" x14ac:dyDescent="0.3">
      <c r="A6" s="2">
        <v>5</v>
      </c>
      <c r="B6" s="17" t="s">
        <v>12</v>
      </c>
      <c r="F6" s="8" t="s">
        <v>46</v>
      </c>
      <c r="N6" s="10">
        <v>5</v>
      </c>
      <c r="O6" s="10">
        <v>3</v>
      </c>
      <c r="P6" s="10">
        <v>3</v>
      </c>
      <c r="Q6" s="10">
        <v>3</v>
      </c>
      <c r="R6" s="10">
        <v>2</v>
      </c>
      <c r="S6" s="10">
        <f t="shared" si="0"/>
        <v>16</v>
      </c>
      <c r="T6" s="10">
        <f t="shared" si="1"/>
        <v>3</v>
      </c>
      <c r="U6" s="10" t="s">
        <v>263</v>
      </c>
    </row>
    <row r="7" spans="1:21" x14ac:dyDescent="0.3">
      <c r="A7" s="2">
        <v>6</v>
      </c>
      <c r="B7" s="17" t="s">
        <v>13</v>
      </c>
      <c r="F7" s="9" t="s">
        <v>47</v>
      </c>
      <c r="N7" s="10">
        <v>5</v>
      </c>
      <c r="O7" s="10">
        <v>3</v>
      </c>
      <c r="P7" s="10">
        <v>3</v>
      </c>
      <c r="Q7" s="10">
        <v>3</v>
      </c>
      <c r="R7" s="10">
        <v>4</v>
      </c>
      <c r="S7" s="10">
        <f t="shared" si="0"/>
        <v>18</v>
      </c>
      <c r="T7" s="10">
        <f t="shared" si="1"/>
        <v>4</v>
      </c>
      <c r="U7" s="10" t="s">
        <v>263</v>
      </c>
    </row>
    <row r="8" spans="1:21" x14ac:dyDescent="0.3">
      <c r="A8" s="2">
        <v>7</v>
      </c>
      <c r="B8" s="17" t="s">
        <v>14</v>
      </c>
      <c r="F8" s="9" t="s">
        <v>48</v>
      </c>
      <c r="N8" s="10">
        <v>5</v>
      </c>
      <c r="O8" s="10">
        <v>2</v>
      </c>
      <c r="P8" s="10">
        <v>2</v>
      </c>
      <c r="Q8" s="10">
        <v>3</v>
      </c>
      <c r="R8" s="10">
        <v>2</v>
      </c>
      <c r="S8" s="10">
        <f t="shared" si="0"/>
        <v>14</v>
      </c>
      <c r="T8" s="10">
        <f t="shared" si="1"/>
        <v>3</v>
      </c>
      <c r="U8" s="10" t="s">
        <v>263</v>
      </c>
    </row>
    <row r="9" spans="1:21" ht="43.2" x14ac:dyDescent="0.3">
      <c r="A9" s="2">
        <v>8</v>
      </c>
      <c r="B9" s="17" t="s">
        <v>15</v>
      </c>
      <c r="C9" s="1" t="s">
        <v>49</v>
      </c>
      <c r="F9" s="7" t="s">
        <v>50</v>
      </c>
      <c r="N9" s="10">
        <v>4</v>
      </c>
      <c r="O9" s="10">
        <v>4</v>
      </c>
      <c r="P9" s="10">
        <v>5</v>
      </c>
      <c r="Q9" s="10">
        <v>5</v>
      </c>
      <c r="R9" s="10">
        <v>3</v>
      </c>
      <c r="S9" s="10">
        <f t="shared" si="0"/>
        <v>21</v>
      </c>
      <c r="T9" s="10">
        <f t="shared" si="1"/>
        <v>4</v>
      </c>
      <c r="U9" s="10" t="s">
        <v>263</v>
      </c>
    </row>
    <row r="10" spans="1:21" x14ac:dyDescent="0.3">
      <c r="A10" s="2">
        <v>9</v>
      </c>
      <c r="B10" s="17" t="s">
        <v>16</v>
      </c>
      <c r="F10" s="7">
        <v>9051770999</v>
      </c>
      <c r="N10" s="10">
        <v>3</v>
      </c>
      <c r="O10" s="10">
        <v>4</v>
      </c>
      <c r="P10" s="10">
        <v>5</v>
      </c>
      <c r="Q10" s="10">
        <v>5</v>
      </c>
      <c r="R10" s="10">
        <v>5</v>
      </c>
      <c r="S10" s="10">
        <f t="shared" si="0"/>
        <v>22</v>
      </c>
      <c r="T10" s="10">
        <f t="shared" si="1"/>
        <v>4</v>
      </c>
      <c r="U10" s="10" t="s">
        <v>263</v>
      </c>
    </row>
    <row r="11" spans="1:21" x14ac:dyDescent="0.3">
      <c r="A11" s="2">
        <v>10</v>
      </c>
      <c r="B11" s="17" t="s">
        <v>17</v>
      </c>
      <c r="F11" s="7">
        <v>9903606575</v>
      </c>
      <c r="N11" s="10">
        <v>4</v>
      </c>
      <c r="O11" s="10">
        <v>5</v>
      </c>
      <c r="P11" s="10">
        <v>4</v>
      </c>
      <c r="Q11" s="10">
        <v>4</v>
      </c>
      <c r="R11" s="10">
        <v>4</v>
      </c>
      <c r="S11" s="10">
        <f t="shared" si="0"/>
        <v>21</v>
      </c>
      <c r="T11" s="10">
        <f t="shared" si="1"/>
        <v>4</v>
      </c>
      <c r="U11" s="10" t="s">
        <v>263</v>
      </c>
    </row>
    <row r="12" spans="1:21" ht="28.8" x14ac:dyDescent="0.3">
      <c r="A12" s="2">
        <v>11</v>
      </c>
      <c r="B12" s="17" t="s">
        <v>18</v>
      </c>
      <c r="F12" s="7" t="s">
        <v>51</v>
      </c>
      <c r="N12" s="10">
        <v>4</v>
      </c>
      <c r="O12" s="10">
        <v>5</v>
      </c>
      <c r="P12" s="10">
        <v>5</v>
      </c>
      <c r="Q12" s="10">
        <v>5</v>
      </c>
      <c r="R12" s="10">
        <v>4</v>
      </c>
      <c r="S12" s="10">
        <f t="shared" si="0"/>
        <v>23</v>
      </c>
      <c r="T12" s="10">
        <f t="shared" si="1"/>
        <v>5</v>
      </c>
      <c r="U12" s="10" t="s">
        <v>263</v>
      </c>
    </row>
    <row r="13" spans="1:21" ht="28.8" x14ac:dyDescent="0.3">
      <c r="A13" s="2">
        <v>12</v>
      </c>
      <c r="B13" s="17" t="s">
        <v>19</v>
      </c>
      <c r="F13" s="7" t="s">
        <v>52</v>
      </c>
      <c r="N13" s="10">
        <v>4</v>
      </c>
      <c r="O13" s="10">
        <v>5</v>
      </c>
      <c r="P13" s="10">
        <v>5</v>
      </c>
      <c r="Q13" s="10">
        <v>5</v>
      </c>
      <c r="R13" s="10">
        <v>4</v>
      </c>
      <c r="S13" s="10">
        <f t="shared" si="0"/>
        <v>23</v>
      </c>
      <c r="T13" s="10">
        <f t="shared" si="1"/>
        <v>5</v>
      </c>
      <c r="U13" s="10" t="s">
        <v>263</v>
      </c>
    </row>
    <row r="14" spans="1:21" ht="72" hidden="1" x14ac:dyDescent="0.3">
      <c r="A14" s="2">
        <v>13</v>
      </c>
      <c r="B14" s="17" t="s">
        <v>55</v>
      </c>
      <c r="F14" s="7" t="s">
        <v>56</v>
      </c>
      <c r="L14" s="1" t="s">
        <v>285</v>
      </c>
      <c r="N14" s="10">
        <v>3</v>
      </c>
      <c r="O14" s="10">
        <v>5</v>
      </c>
      <c r="P14" s="10">
        <v>5</v>
      </c>
      <c r="Q14" s="10">
        <v>4</v>
      </c>
      <c r="R14" s="10">
        <v>3</v>
      </c>
      <c r="S14" s="10">
        <f t="shared" si="0"/>
        <v>20</v>
      </c>
      <c r="T14" s="10">
        <f t="shared" si="1"/>
        <v>4</v>
      </c>
      <c r="U14" s="10" t="s">
        <v>251</v>
      </c>
    </row>
    <row r="15" spans="1:21" ht="43.2" hidden="1" x14ac:dyDescent="0.3">
      <c r="A15" s="2">
        <v>14</v>
      </c>
      <c r="B15" s="17" t="s">
        <v>53</v>
      </c>
      <c r="F15" s="7" t="s">
        <v>54</v>
      </c>
      <c r="L15" s="1" t="s">
        <v>285</v>
      </c>
      <c r="N15" s="10">
        <v>3</v>
      </c>
      <c r="O15" s="10">
        <v>5</v>
      </c>
      <c r="P15" s="10">
        <v>5</v>
      </c>
      <c r="Q15" s="10">
        <v>5</v>
      </c>
      <c r="R15" s="10">
        <v>4</v>
      </c>
      <c r="S15" s="10">
        <f t="shared" si="0"/>
        <v>22</v>
      </c>
      <c r="T15" s="10">
        <f t="shared" si="1"/>
        <v>4</v>
      </c>
      <c r="U15" s="10" t="s">
        <v>251</v>
      </c>
    </row>
    <row r="16" spans="1:21" ht="28.8" x14ac:dyDescent="0.3">
      <c r="A16" s="2">
        <v>15</v>
      </c>
      <c r="B16" s="17" t="s">
        <v>20</v>
      </c>
      <c r="F16" s="7" t="s">
        <v>57</v>
      </c>
      <c r="N16" s="10">
        <v>4</v>
      </c>
      <c r="O16" s="10">
        <v>5</v>
      </c>
      <c r="P16" s="10">
        <v>5</v>
      </c>
      <c r="Q16" s="10">
        <v>5</v>
      </c>
      <c r="R16" s="10">
        <v>5</v>
      </c>
      <c r="S16" s="10">
        <f t="shared" si="0"/>
        <v>24</v>
      </c>
      <c r="T16" s="10">
        <f t="shared" si="1"/>
        <v>5</v>
      </c>
      <c r="U16" s="10" t="s">
        <v>263</v>
      </c>
    </row>
    <row r="17" spans="1:21" ht="43.2" hidden="1" x14ac:dyDescent="0.3">
      <c r="A17" s="2">
        <v>16</v>
      </c>
      <c r="B17" s="17" t="s">
        <v>21</v>
      </c>
      <c r="F17" s="7" t="s">
        <v>58</v>
      </c>
      <c r="L17" s="1" t="s">
        <v>286</v>
      </c>
      <c r="N17" s="10">
        <v>3</v>
      </c>
      <c r="O17" s="10">
        <v>4</v>
      </c>
      <c r="P17" s="10">
        <v>3</v>
      </c>
      <c r="Q17" s="10">
        <v>4</v>
      </c>
      <c r="R17" s="10">
        <v>3.5</v>
      </c>
      <c r="S17" s="10">
        <f t="shared" si="0"/>
        <v>17.5</v>
      </c>
      <c r="T17" s="10">
        <f t="shared" si="1"/>
        <v>4</v>
      </c>
      <c r="U17" s="10" t="s">
        <v>251</v>
      </c>
    </row>
    <row r="18" spans="1:21" ht="43.2" hidden="1" x14ac:dyDescent="0.3">
      <c r="A18" s="2">
        <v>17</v>
      </c>
      <c r="B18" s="17" t="s">
        <v>22</v>
      </c>
      <c r="F18" s="7" t="s">
        <v>59</v>
      </c>
      <c r="L18" s="1" t="s">
        <v>289</v>
      </c>
      <c r="N18" s="10">
        <v>4</v>
      </c>
      <c r="O18" s="10">
        <v>5</v>
      </c>
      <c r="P18" s="10">
        <v>5</v>
      </c>
      <c r="Q18" s="10">
        <v>4</v>
      </c>
      <c r="R18" s="10">
        <v>5</v>
      </c>
      <c r="S18" s="10">
        <f t="shared" si="0"/>
        <v>23</v>
      </c>
      <c r="T18" s="10">
        <f t="shared" si="1"/>
        <v>5</v>
      </c>
      <c r="U18" s="10" t="s">
        <v>251</v>
      </c>
    </row>
    <row r="19" spans="1:21" hidden="1" x14ac:dyDescent="0.3">
      <c r="A19" s="2">
        <v>18</v>
      </c>
      <c r="B19" s="17" t="s">
        <v>23</v>
      </c>
      <c r="F19" s="7" t="s">
        <v>60</v>
      </c>
      <c r="N19" s="10">
        <v>4</v>
      </c>
      <c r="O19" s="10">
        <v>3</v>
      </c>
      <c r="P19" s="10">
        <v>3</v>
      </c>
      <c r="Q19" s="10">
        <v>4</v>
      </c>
      <c r="R19" s="10">
        <v>2.5</v>
      </c>
      <c r="S19" s="10">
        <f t="shared" si="0"/>
        <v>16.5</v>
      </c>
      <c r="T19" s="10">
        <f t="shared" si="1"/>
        <v>3</v>
      </c>
      <c r="U19" s="10" t="s">
        <v>251</v>
      </c>
    </row>
    <row r="20" spans="1:21" ht="28.8" x14ac:dyDescent="0.3">
      <c r="A20" s="2">
        <v>19</v>
      </c>
      <c r="B20" s="17" t="s">
        <v>24</v>
      </c>
      <c r="C20" s="1" t="s">
        <v>25</v>
      </c>
      <c r="F20" s="7" t="s">
        <v>61</v>
      </c>
      <c r="N20" s="10">
        <v>4</v>
      </c>
      <c r="O20" s="10">
        <v>4</v>
      </c>
      <c r="P20" s="10">
        <v>3</v>
      </c>
      <c r="Q20" s="10">
        <v>3</v>
      </c>
      <c r="R20" s="10">
        <v>3</v>
      </c>
      <c r="S20" s="10">
        <f t="shared" si="0"/>
        <v>17</v>
      </c>
      <c r="T20" s="10">
        <f t="shared" si="1"/>
        <v>3</v>
      </c>
      <c r="U20" s="10" t="s">
        <v>263</v>
      </c>
    </row>
    <row r="21" spans="1:21" x14ac:dyDescent="0.3">
      <c r="A21" s="2">
        <v>20</v>
      </c>
      <c r="B21" s="17" t="s">
        <v>26</v>
      </c>
      <c r="D21" s="5" t="s">
        <v>66</v>
      </c>
      <c r="E21" s="5"/>
      <c r="F21" s="7" t="s">
        <v>61</v>
      </c>
      <c r="N21" s="10">
        <v>3</v>
      </c>
      <c r="O21" s="10">
        <v>4</v>
      </c>
      <c r="P21" s="10">
        <v>3</v>
      </c>
      <c r="Q21" s="10">
        <v>3</v>
      </c>
      <c r="R21" s="10">
        <v>2.5</v>
      </c>
      <c r="S21" s="10">
        <f t="shared" si="0"/>
        <v>15.5</v>
      </c>
      <c r="T21" s="10">
        <f t="shared" si="1"/>
        <v>3</v>
      </c>
      <c r="U21" s="10" t="s">
        <v>263</v>
      </c>
    </row>
    <row r="22" spans="1:21" ht="28.8" hidden="1" x14ac:dyDescent="0.3">
      <c r="A22" s="2">
        <v>21</v>
      </c>
      <c r="B22" s="17" t="s">
        <v>27</v>
      </c>
      <c r="D22" s="3" t="s">
        <v>65</v>
      </c>
      <c r="E22" s="3"/>
      <c r="F22" s="7">
        <v>8240520804</v>
      </c>
      <c r="L22" s="1" t="s">
        <v>285</v>
      </c>
      <c r="N22" s="10">
        <v>3</v>
      </c>
      <c r="O22" s="10">
        <v>4</v>
      </c>
      <c r="P22" s="10">
        <v>5</v>
      </c>
      <c r="Q22" s="10">
        <v>5</v>
      </c>
      <c r="R22" s="10">
        <v>4.5</v>
      </c>
      <c r="S22" s="10">
        <f t="shared" si="0"/>
        <v>21.5</v>
      </c>
      <c r="T22" s="10">
        <f t="shared" si="1"/>
        <v>4</v>
      </c>
      <c r="U22" s="10" t="s">
        <v>251</v>
      </c>
    </row>
    <row r="23" spans="1:21" ht="43.2" hidden="1" x14ac:dyDescent="0.3">
      <c r="A23" s="2">
        <v>22</v>
      </c>
      <c r="B23" s="17" t="s">
        <v>28</v>
      </c>
      <c r="D23" s="1" t="s">
        <v>64</v>
      </c>
      <c r="F23" s="7" t="s">
        <v>62</v>
      </c>
      <c r="L23" s="1" t="s">
        <v>287</v>
      </c>
      <c r="N23" s="10">
        <v>4</v>
      </c>
      <c r="O23" s="10">
        <v>4</v>
      </c>
      <c r="P23" s="10">
        <v>4</v>
      </c>
      <c r="Q23" s="10">
        <v>3</v>
      </c>
      <c r="R23" s="10">
        <v>2.5</v>
      </c>
      <c r="S23" s="10">
        <f t="shared" si="0"/>
        <v>17.5</v>
      </c>
      <c r="T23" s="10">
        <f t="shared" si="1"/>
        <v>4</v>
      </c>
      <c r="U23" s="10" t="s">
        <v>251</v>
      </c>
    </row>
    <row r="24" spans="1:21" ht="28.8" x14ac:dyDescent="0.3">
      <c r="A24" s="2">
        <v>23</v>
      </c>
      <c r="B24" s="17" t="s">
        <v>29</v>
      </c>
      <c r="D24" s="4" t="s">
        <v>63</v>
      </c>
      <c r="E24" s="4"/>
      <c r="F24" s="7">
        <v>8961111167</v>
      </c>
      <c r="L24" s="1" t="s">
        <v>288</v>
      </c>
      <c r="N24" s="10">
        <v>3</v>
      </c>
      <c r="O24" s="10">
        <v>5</v>
      </c>
      <c r="P24" s="10">
        <v>5</v>
      </c>
      <c r="Q24" s="10">
        <v>4</v>
      </c>
      <c r="R24" s="10">
        <v>3.5</v>
      </c>
      <c r="S24" s="10">
        <f t="shared" si="0"/>
        <v>20.5</v>
      </c>
      <c r="T24" s="10">
        <f t="shared" si="1"/>
        <v>4</v>
      </c>
      <c r="U24" s="10" t="s">
        <v>263</v>
      </c>
    </row>
    <row r="25" spans="1:21" ht="28.8" x14ac:dyDescent="0.3">
      <c r="A25" s="2">
        <v>24</v>
      </c>
      <c r="B25" s="17" t="s">
        <v>30</v>
      </c>
      <c r="D25" s="6" t="s">
        <v>68</v>
      </c>
      <c r="E25" s="6"/>
      <c r="F25" s="7" t="s">
        <v>67</v>
      </c>
      <c r="N25" s="10">
        <v>4</v>
      </c>
      <c r="O25" s="10">
        <v>3</v>
      </c>
      <c r="P25" s="10">
        <v>4</v>
      </c>
      <c r="Q25" s="10">
        <v>4</v>
      </c>
      <c r="R25" s="10">
        <v>2.5</v>
      </c>
      <c r="S25" s="10">
        <f t="shared" si="0"/>
        <v>17.5</v>
      </c>
      <c r="T25" s="10">
        <f t="shared" si="1"/>
        <v>4</v>
      </c>
      <c r="U25" s="10" t="s">
        <v>263</v>
      </c>
    </row>
    <row r="26" spans="1:21" ht="28.8" x14ac:dyDescent="0.3">
      <c r="A26" s="2">
        <v>25</v>
      </c>
      <c r="B26" s="17" t="s">
        <v>31</v>
      </c>
      <c r="D26" s="6" t="s">
        <v>70</v>
      </c>
      <c r="E26" s="6"/>
      <c r="F26" s="7" t="s">
        <v>69</v>
      </c>
      <c r="N26" s="10">
        <v>3</v>
      </c>
      <c r="O26" s="10">
        <v>5</v>
      </c>
      <c r="P26" s="10">
        <v>5</v>
      </c>
      <c r="Q26" s="10">
        <v>5</v>
      </c>
      <c r="R26" s="10">
        <v>4</v>
      </c>
      <c r="S26" s="10">
        <f t="shared" si="0"/>
        <v>22</v>
      </c>
      <c r="T26" s="10">
        <f t="shared" si="1"/>
        <v>4</v>
      </c>
      <c r="U26" s="10" t="s">
        <v>263</v>
      </c>
    </row>
    <row r="27" spans="1:21" x14ac:dyDescent="0.3">
      <c r="A27" s="2">
        <v>26</v>
      </c>
      <c r="B27" s="17" t="s">
        <v>32</v>
      </c>
      <c r="D27" s="6" t="s">
        <v>71</v>
      </c>
      <c r="E27" s="6"/>
      <c r="F27" s="7">
        <v>7044096127</v>
      </c>
      <c r="N27" s="10">
        <v>3</v>
      </c>
      <c r="O27" s="10">
        <v>4</v>
      </c>
      <c r="P27" s="10">
        <v>4</v>
      </c>
      <c r="Q27" s="10">
        <v>4</v>
      </c>
      <c r="R27" s="10">
        <v>4</v>
      </c>
      <c r="S27" s="10">
        <f t="shared" si="0"/>
        <v>19</v>
      </c>
      <c r="T27" s="10">
        <f t="shared" si="1"/>
        <v>4</v>
      </c>
      <c r="U27" s="10" t="s">
        <v>263</v>
      </c>
    </row>
    <row r="28" spans="1:21" ht="43.2" hidden="1" x14ac:dyDescent="0.3">
      <c r="A28" s="2">
        <v>27</v>
      </c>
      <c r="B28" s="17" t="s">
        <v>33</v>
      </c>
      <c r="C28" s="1" t="s">
        <v>292</v>
      </c>
      <c r="D28" s="3" t="s">
        <v>291</v>
      </c>
      <c r="F28" s="7" t="s">
        <v>290</v>
      </c>
      <c r="J28" s="26">
        <v>45300</v>
      </c>
      <c r="K28" s="1">
        <v>1</v>
      </c>
      <c r="M28" s="1" t="s">
        <v>267</v>
      </c>
      <c r="N28" s="10">
        <v>3</v>
      </c>
      <c r="O28" s="10">
        <v>3</v>
      </c>
      <c r="P28" s="10">
        <v>3</v>
      </c>
      <c r="Q28" s="10">
        <v>3</v>
      </c>
      <c r="R28" s="10">
        <v>2.5</v>
      </c>
      <c r="S28" s="10">
        <f t="shared" si="0"/>
        <v>14.5</v>
      </c>
      <c r="T28" s="10">
        <f t="shared" si="1"/>
        <v>3</v>
      </c>
      <c r="U28" s="10" t="s">
        <v>251</v>
      </c>
    </row>
    <row r="29" spans="1:21" x14ac:dyDescent="0.3">
      <c r="A29" s="2">
        <v>28</v>
      </c>
      <c r="B29" s="17" t="s">
        <v>72</v>
      </c>
      <c r="F29" s="7">
        <v>9831274629</v>
      </c>
      <c r="N29" s="10">
        <v>4</v>
      </c>
      <c r="O29" s="10">
        <v>3</v>
      </c>
      <c r="P29" s="10">
        <v>3.5</v>
      </c>
      <c r="Q29" s="10">
        <v>3.5</v>
      </c>
      <c r="R29" s="10">
        <v>3.5</v>
      </c>
      <c r="S29" s="10">
        <f t="shared" si="0"/>
        <v>17.5</v>
      </c>
      <c r="T29" s="10">
        <f t="shared" si="1"/>
        <v>4</v>
      </c>
      <c r="U29" s="10" t="s">
        <v>263</v>
      </c>
    </row>
    <row r="30" spans="1:21" ht="28.8" x14ac:dyDescent="0.3">
      <c r="A30" s="2">
        <v>29</v>
      </c>
      <c r="B30" s="17" t="s">
        <v>34</v>
      </c>
      <c r="D30" s="3" t="s">
        <v>73</v>
      </c>
      <c r="E30" s="3"/>
      <c r="F30" s="7">
        <v>8777257554</v>
      </c>
      <c r="N30" s="10">
        <v>4</v>
      </c>
      <c r="O30" s="10">
        <v>3</v>
      </c>
      <c r="P30" s="10">
        <v>3.5</v>
      </c>
      <c r="Q30" s="10">
        <v>2.5</v>
      </c>
      <c r="R30" s="10">
        <v>2.5</v>
      </c>
      <c r="S30" s="10">
        <f t="shared" si="0"/>
        <v>15.5</v>
      </c>
      <c r="T30" s="10">
        <f t="shared" si="1"/>
        <v>3</v>
      </c>
      <c r="U30" s="10" t="s">
        <v>263</v>
      </c>
    </row>
    <row r="31" spans="1:21" ht="28.8" hidden="1" x14ac:dyDescent="0.3">
      <c r="A31" s="2">
        <v>30</v>
      </c>
      <c r="B31" s="17" t="s">
        <v>37</v>
      </c>
      <c r="D31" s="3" t="s">
        <v>40</v>
      </c>
      <c r="E31" s="3"/>
      <c r="F31" s="7" t="s">
        <v>74</v>
      </c>
      <c r="L31" s="1" t="s">
        <v>285</v>
      </c>
      <c r="N31" s="10">
        <v>2.5</v>
      </c>
      <c r="O31" s="10">
        <v>4.5</v>
      </c>
      <c r="P31" s="10">
        <v>4.5</v>
      </c>
      <c r="Q31" s="10">
        <v>4</v>
      </c>
      <c r="R31" s="10">
        <v>3</v>
      </c>
      <c r="S31" s="10">
        <f t="shared" si="0"/>
        <v>18.5</v>
      </c>
      <c r="T31" s="10">
        <f t="shared" si="1"/>
        <v>4</v>
      </c>
      <c r="U31" s="10" t="s">
        <v>251</v>
      </c>
    </row>
    <row r="32" spans="1:21" ht="28.8" hidden="1" x14ac:dyDescent="0.3">
      <c r="A32" s="2">
        <v>31</v>
      </c>
      <c r="B32" s="17" t="s">
        <v>38</v>
      </c>
      <c r="D32" s="3" t="s">
        <v>41</v>
      </c>
      <c r="E32" s="3"/>
      <c r="F32" s="7" t="s">
        <v>75</v>
      </c>
      <c r="L32" s="1" t="s">
        <v>285</v>
      </c>
      <c r="N32" s="10">
        <v>3</v>
      </c>
      <c r="O32" s="10">
        <v>5</v>
      </c>
      <c r="P32" s="10">
        <v>5</v>
      </c>
      <c r="Q32" s="10">
        <v>5</v>
      </c>
      <c r="R32" s="10">
        <v>4</v>
      </c>
      <c r="S32" s="10">
        <f t="shared" si="0"/>
        <v>22</v>
      </c>
      <c r="T32" s="10">
        <f t="shared" si="1"/>
        <v>4</v>
      </c>
      <c r="U32" s="10" t="s">
        <v>251</v>
      </c>
    </row>
    <row r="33" spans="1:21" ht="28.8" x14ac:dyDescent="0.3">
      <c r="A33" s="2">
        <v>32</v>
      </c>
      <c r="B33" s="17" t="s">
        <v>76</v>
      </c>
      <c r="C33" s="1" t="s">
        <v>77</v>
      </c>
      <c r="D33" s="3" t="s">
        <v>78</v>
      </c>
      <c r="E33" s="3"/>
      <c r="F33" s="7">
        <v>3322651531</v>
      </c>
      <c r="N33" s="10">
        <v>2</v>
      </c>
      <c r="O33" s="10">
        <v>4</v>
      </c>
      <c r="P33" s="10">
        <v>4</v>
      </c>
      <c r="Q33" s="10">
        <v>4</v>
      </c>
      <c r="R33" s="10">
        <v>3</v>
      </c>
      <c r="S33" s="10">
        <f t="shared" si="0"/>
        <v>17</v>
      </c>
      <c r="T33" s="10">
        <f t="shared" si="1"/>
        <v>3</v>
      </c>
      <c r="U33" s="10" t="s">
        <v>263</v>
      </c>
    </row>
    <row r="34" spans="1:21" x14ac:dyDescent="0.3">
      <c r="A34" s="2">
        <v>33</v>
      </c>
      <c r="B34" s="17" t="s">
        <v>79</v>
      </c>
      <c r="C34" s="1" t="s">
        <v>77</v>
      </c>
      <c r="F34" s="7">
        <v>3324753015</v>
      </c>
      <c r="N34" s="10">
        <v>3</v>
      </c>
      <c r="O34" s="10">
        <v>3</v>
      </c>
      <c r="P34" s="10">
        <v>5</v>
      </c>
      <c r="Q34" s="10">
        <v>4</v>
      </c>
      <c r="R34" s="10">
        <v>3</v>
      </c>
      <c r="S34" s="10">
        <f t="shared" si="0"/>
        <v>18</v>
      </c>
      <c r="T34" s="10">
        <f t="shared" si="1"/>
        <v>4</v>
      </c>
      <c r="U34" s="10" t="s">
        <v>263</v>
      </c>
    </row>
    <row r="35" spans="1:21" hidden="1" x14ac:dyDescent="0.3">
      <c r="A35" s="2">
        <v>34</v>
      </c>
      <c r="B35" s="17" t="s">
        <v>80</v>
      </c>
      <c r="C35" s="1" t="s">
        <v>77</v>
      </c>
      <c r="D35" s="3" t="s">
        <v>81</v>
      </c>
      <c r="E35" s="3"/>
      <c r="F35" s="7">
        <v>3340196666</v>
      </c>
      <c r="L35" s="1" t="s">
        <v>285</v>
      </c>
      <c r="N35" s="10">
        <v>3</v>
      </c>
      <c r="O35" s="10">
        <v>4</v>
      </c>
      <c r="P35" s="10">
        <v>5</v>
      </c>
      <c r="Q35" s="10">
        <v>5</v>
      </c>
      <c r="R35" s="10">
        <v>4</v>
      </c>
      <c r="S35" s="10">
        <f t="shared" si="0"/>
        <v>21</v>
      </c>
      <c r="T35" s="10">
        <f t="shared" si="1"/>
        <v>4</v>
      </c>
      <c r="U35" s="10" t="s">
        <v>251</v>
      </c>
    </row>
    <row r="36" spans="1:21" x14ac:dyDescent="0.3">
      <c r="A36" s="2">
        <v>35</v>
      </c>
      <c r="B36" s="17" t="s">
        <v>82</v>
      </c>
      <c r="C36" s="1" t="s">
        <v>83</v>
      </c>
      <c r="D36" s="1" t="s">
        <v>84</v>
      </c>
      <c r="F36" s="7">
        <v>3324753765</v>
      </c>
      <c r="N36" s="10">
        <v>3</v>
      </c>
      <c r="O36" s="10">
        <v>3</v>
      </c>
      <c r="P36" s="10">
        <v>3</v>
      </c>
      <c r="Q36" s="10">
        <v>5</v>
      </c>
      <c r="R36" s="10">
        <v>2</v>
      </c>
      <c r="S36" s="10">
        <f t="shared" si="0"/>
        <v>16</v>
      </c>
      <c r="T36" s="10">
        <f t="shared" si="1"/>
        <v>3</v>
      </c>
      <c r="U36" s="10" t="s">
        <v>263</v>
      </c>
    </row>
    <row r="37" spans="1:21" ht="28.8" x14ac:dyDescent="0.3">
      <c r="A37" s="2">
        <v>36</v>
      </c>
      <c r="B37" s="17" t="s">
        <v>85</v>
      </c>
      <c r="C37" s="1" t="s">
        <v>77</v>
      </c>
      <c r="D37" s="3" t="s">
        <v>86</v>
      </c>
      <c r="E37" s="3"/>
      <c r="F37" s="7">
        <v>3324286903</v>
      </c>
      <c r="N37" s="10">
        <v>4</v>
      </c>
      <c r="O37" s="10">
        <v>3</v>
      </c>
      <c r="P37" s="10">
        <v>3</v>
      </c>
      <c r="Q37" s="10">
        <v>4</v>
      </c>
      <c r="R37" s="10">
        <v>4</v>
      </c>
      <c r="S37" s="10">
        <f t="shared" si="0"/>
        <v>18</v>
      </c>
      <c r="T37" s="10">
        <f t="shared" si="1"/>
        <v>4</v>
      </c>
      <c r="U37" s="10" t="s">
        <v>263</v>
      </c>
    </row>
    <row r="38" spans="1:21" x14ac:dyDescent="0.3">
      <c r="A38" s="2">
        <v>37</v>
      </c>
      <c r="B38" s="17" t="s">
        <v>87</v>
      </c>
      <c r="C38" s="1" t="s">
        <v>77</v>
      </c>
      <c r="F38" s="8">
        <v>8902488077</v>
      </c>
      <c r="N38" s="10">
        <v>2</v>
      </c>
      <c r="O38" s="10">
        <v>4</v>
      </c>
      <c r="P38" s="10">
        <v>4</v>
      </c>
      <c r="Q38" s="10">
        <v>5</v>
      </c>
      <c r="R38" s="10">
        <v>3</v>
      </c>
      <c r="S38" s="10">
        <f t="shared" si="0"/>
        <v>18</v>
      </c>
      <c r="T38" s="10">
        <f t="shared" si="1"/>
        <v>4</v>
      </c>
      <c r="U38" s="10" t="s">
        <v>263</v>
      </c>
    </row>
    <row r="39" spans="1:21" x14ac:dyDescent="0.3">
      <c r="A39" s="2">
        <v>38</v>
      </c>
      <c r="B39" s="17" t="s">
        <v>88</v>
      </c>
      <c r="F39" s="9">
        <v>9163741069</v>
      </c>
      <c r="N39" s="10">
        <v>3</v>
      </c>
      <c r="O39" s="10">
        <v>4</v>
      </c>
      <c r="P39" s="10">
        <v>4</v>
      </c>
      <c r="Q39" s="10">
        <v>4</v>
      </c>
      <c r="R39" s="10">
        <v>3</v>
      </c>
      <c r="S39" s="10">
        <f t="shared" si="0"/>
        <v>18</v>
      </c>
      <c r="T39" s="10">
        <f t="shared" si="1"/>
        <v>4</v>
      </c>
      <c r="U39" s="10" t="s">
        <v>263</v>
      </c>
    </row>
    <row r="40" spans="1:21" x14ac:dyDescent="0.3">
      <c r="A40" s="2">
        <v>39</v>
      </c>
      <c r="B40" s="17" t="s">
        <v>89</v>
      </c>
      <c r="C40" s="1" t="s">
        <v>0</v>
      </c>
      <c r="F40" s="9">
        <v>3324411691</v>
      </c>
      <c r="N40" s="10">
        <v>2</v>
      </c>
      <c r="O40" s="10">
        <v>3</v>
      </c>
      <c r="P40" s="10">
        <v>3</v>
      </c>
      <c r="Q40" s="10">
        <v>3</v>
      </c>
      <c r="R40" s="10">
        <v>3</v>
      </c>
      <c r="S40" s="10">
        <f t="shared" si="0"/>
        <v>14</v>
      </c>
      <c r="T40" s="10">
        <f t="shared" si="1"/>
        <v>3</v>
      </c>
      <c r="U40" s="10" t="s">
        <v>263</v>
      </c>
    </row>
    <row r="41" spans="1:21" ht="28.8" x14ac:dyDescent="0.3">
      <c r="A41" s="2">
        <v>40</v>
      </c>
      <c r="B41" s="17" t="s">
        <v>90</v>
      </c>
      <c r="C41" s="1" t="s">
        <v>77</v>
      </c>
      <c r="D41" s="3" t="s">
        <v>91</v>
      </c>
      <c r="E41" s="3"/>
      <c r="F41" s="7">
        <v>3324413804</v>
      </c>
      <c r="N41" s="10">
        <v>4</v>
      </c>
      <c r="O41" s="10">
        <v>4</v>
      </c>
      <c r="P41" s="10">
        <v>5</v>
      </c>
      <c r="Q41" s="10">
        <v>5</v>
      </c>
      <c r="R41" s="10">
        <v>3</v>
      </c>
      <c r="S41" s="10">
        <f t="shared" si="0"/>
        <v>21</v>
      </c>
      <c r="T41" s="10">
        <f t="shared" si="1"/>
        <v>4</v>
      </c>
      <c r="U41" s="10" t="s">
        <v>263</v>
      </c>
    </row>
    <row r="42" spans="1:21" x14ac:dyDescent="0.3">
      <c r="A42" s="2">
        <v>41</v>
      </c>
      <c r="B42" s="17" t="s">
        <v>92</v>
      </c>
      <c r="C42" s="1" t="s">
        <v>77</v>
      </c>
      <c r="D42" s="3" t="s">
        <v>93</v>
      </c>
      <c r="E42" s="3"/>
      <c r="F42" s="7">
        <v>9830688888</v>
      </c>
      <c r="N42" s="10">
        <v>2</v>
      </c>
      <c r="O42" s="10">
        <v>5</v>
      </c>
      <c r="P42" s="10">
        <v>5</v>
      </c>
      <c r="Q42" s="10">
        <v>5</v>
      </c>
      <c r="R42" s="10">
        <v>5</v>
      </c>
      <c r="S42" s="10">
        <f t="shared" si="0"/>
        <v>22</v>
      </c>
      <c r="T42" s="10">
        <f t="shared" si="1"/>
        <v>4</v>
      </c>
      <c r="U42" s="10" t="s">
        <v>263</v>
      </c>
    </row>
    <row r="43" spans="1:21" x14ac:dyDescent="0.3">
      <c r="A43" s="2">
        <v>42</v>
      </c>
      <c r="B43" s="17" t="s">
        <v>94</v>
      </c>
      <c r="C43" s="1" t="s">
        <v>77</v>
      </c>
      <c r="D43" s="3" t="s">
        <v>95</v>
      </c>
      <c r="E43" s="3"/>
      <c r="F43" s="7">
        <v>9073985531</v>
      </c>
      <c r="N43" s="10">
        <v>3</v>
      </c>
      <c r="O43" s="10">
        <v>5</v>
      </c>
      <c r="P43" s="10">
        <v>5</v>
      </c>
      <c r="Q43" s="10">
        <v>5</v>
      </c>
      <c r="R43" s="10">
        <v>5</v>
      </c>
      <c r="S43" s="10">
        <f t="shared" si="0"/>
        <v>23</v>
      </c>
      <c r="T43" s="10">
        <f t="shared" si="1"/>
        <v>5</v>
      </c>
      <c r="U43" s="10" t="s">
        <v>263</v>
      </c>
    </row>
    <row r="44" spans="1:21" x14ac:dyDescent="0.3">
      <c r="A44" s="2">
        <v>43</v>
      </c>
      <c r="B44" s="17" t="s">
        <v>96</v>
      </c>
      <c r="C44" s="1" t="s">
        <v>77</v>
      </c>
      <c r="F44" s="7">
        <v>3324712220</v>
      </c>
      <c r="N44" s="10">
        <v>4</v>
      </c>
      <c r="O44" s="10">
        <v>3</v>
      </c>
      <c r="P44" s="10">
        <v>4</v>
      </c>
      <c r="Q44" s="10">
        <v>4</v>
      </c>
      <c r="R44" s="10">
        <v>4</v>
      </c>
      <c r="S44" s="10">
        <f t="shared" si="0"/>
        <v>19</v>
      </c>
      <c r="T44" s="10">
        <f t="shared" si="1"/>
        <v>4</v>
      </c>
      <c r="U44" s="10" t="s">
        <v>263</v>
      </c>
    </row>
    <row r="45" spans="1:21" x14ac:dyDescent="0.3">
      <c r="A45" s="2">
        <v>44</v>
      </c>
      <c r="B45" s="17" t="s">
        <v>97</v>
      </c>
      <c r="C45" s="1" t="s">
        <v>77</v>
      </c>
      <c r="F45" s="7">
        <v>3324131158</v>
      </c>
      <c r="N45" s="10">
        <v>3</v>
      </c>
      <c r="O45" s="10">
        <v>3</v>
      </c>
      <c r="P45" s="10">
        <v>3</v>
      </c>
      <c r="Q45" s="10">
        <v>3</v>
      </c>
      <c r="R45" s="10">
        <v>2</v>
      </c>
      <c r="S45" s="10">
        <f t="shared" si="0"/>
        <v>14</v>
      </c>
      <c r="T45" s="10">
        <f t="shared" si="1"/>
        <v>3</v>
      </c>
      <c r="U45" s="10" t="s">
        <v>263</v>
      </c>
    </row>
    <row r="46" spans="1:21" x14ac:dyDescent="0.3">
      <c r="A46" s="2">
        <v>45</v>
      </c>
      <c r="B46" s="17" t="s">
        <v>98</v>
      </c>
      <c r="F46" s="7">
        <v>9836242629</v>
      </c>
      <c r="N46" s="10">
        <v>4</v>
      </c>
      <c r="O46" s="10">
        <v>3</v>
      </c>
      <c r="P46" s="10">
        <v>3</v>
      </c>
      <c r="Q46" s="10">
        <v>3</v>
      </c>
      <c r="R46" s="10">
        <v>2</v>
      </c>
      <c r="S46" s="10">
        <f t="shared" si="0"/>
        <v>15</v>
      </c>
      <c r="T46" s="10">
        <f t="shared" si="1"/>
        <v>3</v>
      </c>
      <c r="U46" s="10" t="s">
        <v>263</v>
      </c>
    </row>
    <row r="47" spans="1:21" ht="28.8" x14ac:dyDescent="0.3">
      <c r="A47" s="2">
        <v>46</v>
      </c>
      <c r="B47" s="17" t="s">
        <v>99</v>
      </c>
      <c r="C47" s="1" t="s">
        <v>77</v>
      </c>
      <c r="D47" s="3" t="s">
        <v>100</v>
      </c>
      <c r="E47" s="3"/>
      <c r="F47" s="7" t="s">
        <v>101</v>
      </c>
      <c r="N47" s="10">
        <v>3</v>
      </c>
      <c r="O47" s="10">
        <v>4</v>
      </c>
      <c r="P47" s="10">
        <v>4</v>
      </c>
      <c r="Q47" s="10">
        <v>4</v>
      </c>
      <c r="R47" s="10">
        <v>4</v>
      </c>
      <c r="S47" s="10">
        <f t="shared" si="0"/>
        <v>19</v>
      </c>
      <c r="T47" s="10">
        <f t="shared" si="1"/>
        <v>4</v>
      </c>
      <c r="U47" s="10" t="s">
        <v>263</v>
      </c>
    </row>
    <row r="48" spans="1:21" x14ac:dyDescent="0.3">
      <c r="A48" s="2">
        <v>47</v>
      </c>
      <c r="B48" s="17" t="s">
        <v>102</v>
      </c>
      <c r="C48" s="1" t="s">
        <v>77</v>
      </c>
      <c r="D48" s="3" t="s">
        <v>103</v>
      </c>
      <c r="E48" s="3"/>
      <c r="F48" s="7">
        <v>9051973905</v>
      </c>
      <c r="N48" s="10">
        <v>2</v>
      </c>
      <c r="O48" s="10">
        <v>4</v>
      </c>
      <c r="P48" s="10">
        <v>5</v>
      </c>
      <c r="Q48" s="10">
        <v>5</v>
      </c>
      <c r="R48" s="10">
        <v>4</v>
      </c>
      <c r="S48" s="10">
        <f t="shared" si="0"/>
        <v>20</v>
      </c>
      <c r="T48" s="10">
        <f t="shared" si="1"/>
        <v>4</v>
      </c>
      <c r="U48" s="10" t="s">
        <v>263</v>
      </c>
    </row>
    <row r="49" spans="1:21" ht="28.8" x14ac:dyDescent="0.3">
      <c r="A49" s="2">
        <v>48</v>
      </c>
      <c r="B49" s="17" t="s">
        <v>104</v>
      </c>
      <c r="C49" s="1" t="s">
        <v>0</v>
      </c>
      <c r="D49" s="3" t="s">
        <v>105</v>
      </c>
      <c r="E49" s="3"/>
      <c r="F49" s="7">
        <v>9674850783</v>
      </c>
      <c r="N49" s="10">
        <v>2</v>
      </c>
      <c r="O49" s="10">
        <v>3</v>
      </c>
      <c r="P49" s="10">
        <v>5</v>
      </c>
      <c r="Q49" s="10">
        <v>3</v>
      </c>
      <c r="R49" s="10">
        <v>3</v>
      </c>
      <c r="S49" s="10">
        <f t="shared" si="0"/>
        <v>16</v>
      </c>
      <c r="T49" s="10">
        <f t="shared" si="1"/>
        <v>3</v>
      </c>
      <c r="U49" s="10" t="s">
        <v>263</v>
      </c>
    </row>
    <row r="50" spans="1:21" ht="28.8" x14ac:dyDescent="0.3">
      <c r="A50" s="2">
        <v>49</v>
      </c>
      <c r="B50" s="17" t="s">
        <v>106</v>
      </c>
      <c r="C50" s="1" t="s">
        <v>0</v>
      </c>
      <c r="D50" s="1" t="s">
        <v>107</v>
      </c>
      <c r="F50" s="7">
        <v>9674111783</v>
      </c>
      <c r="N50" s="10">
        <v>4</v>
      </c>
      <c r="O50" s="10">
        <v>2</v>
      </c>
      <c r="P50" s="10">
        <v>3</v>
      </c>
      <c r="Q50" s="10">
        <v>3</v>
      </c>
      <c r="R50" s="10">
        <v>1</v>
      </c>
      <c r="S50" s="10">
        <f t="shared" si="0"/>
        <v>13</v>
      </c>
      <c r="T50" s="10">
        <f t="shared" si="1"/>
        <v>3</v>
      </c>
      <c r="U50" s="10" t="s">
        <v>263</v>
      </c>
    </row>
    <row r="51" spans="1:21" x14ac:dyDescent="0.3">
      <c r="A51" s="2">
        <v>50</v>
      </c>
      <c r="B51" s="17" t="s">
        <v>108</v>
      </c>
      <c r="C51" s="1" t="s">
        <v>0</v>
      </c>
      <c r="D51" s="3" t="s">
        <v>109</v>
      </c>
      <c r="E51" s="3"/>
      <c r="F51" s="7">
        <v>33218260082</v>
      </c>
      <c r="N51" s="10">
        <v>2</v>
      </c>
      <c r="O51" s="10">
        <v>4</v>
      </c>
      <c r="P51" s="10">
        <v>5</v>
      </c>
      <c r="Q51" s="10">
        <v>4</v>
      </c>
      <c r="R51" s="10">
        <v>3</v>
      </c>
      <c r="S51" s="10">
        <f t="shared" si="0"/>
        <v>18</v>
      </c>
      <c r="T51" s="10">
        <f t="shared" si="1"/>
        <v>4</v>
      </c>
      <c r="U51" s="10" t="s">
        <v>263</v>
      </c>
    </row>
    <row r="52" spans="1:21" x14ac:dyDescent="0.3">
      <c r="A52" s="2">
        <v>51</v>
      </c>
      <c r="B52" s="17" t="s">
        <v>110</v>
      </c>
      <c r="C52" s="1" t="s">
        <v>77</v>
      </c>
      <c r="D52" s="3" t="s">
        <v>111</v>
      </c>
      <c r="E52" s="3"/>
      <c r="F52" s="7">
        <v>3322879202</v>
      </c>
      <c r="N52" s="10">
        <v>3</v>
      </c>
      <c r="O52" s="10">
        <v>5</v>
      </c>
      <c r="P52" s="10">
        <v>5</v>
      </c>
      <c r="Q52" s="10">
        <v>5</v>
      </c>
      <c r="R52" s="10">
        <v>4</v>
      </c>
      <c r="S52" s="10">
        <f t="shared" si="0"/>
        <v>22</v>
      </c>
      <c r="T52" s="10">
        <f t="shared" si="1"/>
        <v>4</v>
      </c>
      <c r="U52" s="10" t="s">
        <v>263</v>
      </c>
    </row>
    <row r="53" spans="1:21" x14ac:dyDescent="0.3">
      <c r="A53" s="2">
        <v>52</v>
      </c>
      <c r="B53" s="17" t="s">
        <v>112</v>
      </c>
      <c r="C53" s="1" t="s">
        <v>77</v>
      </c>
      <c r="D53" s="6" t="s">
        <v>113</v>
      </c>
      <c r="E53" s="6"/>
      <c r="F53" s="7">
        <v>3322841546</v>
      </c>
      <c r="N53" s="10">
        <v>3</v>
      </c>
      <c r="O53" s="10">
        <v>5</v>
      </c>
      <c r="P53" s="10">
        <v>5</v>
      </c>
      <c r="Q53" s="10">
        <v>5</v>
      </c>
      <c r="R53" s="10">
        <v>5</v>
      </c>
      <c r="S53" s="10">
        <f t="shared" si="0"/>
        <v>23</v>
      </c>
      <c r="T53" s="10">
        <f t="shared" si="1"/>
        <v>5</v>
      </c>
      <c r="U53" s="10" t="s">
        <v>263</v>
      </c>
    </row>
    <row r="54" spans="1:21" ht="28.8" x14ac:dyDescent="0.3">
      <c r="A54" s="2">
        <v>53</v>
      </c>
      <c r="B54" s="17" t="s">
        <v>114</v>
      </c>
      <c r="C54" s="1" t="s">
        <v>77</v>
      </c>
      <c r="D54" s="3" t="s">
        <v>115</v>
      </c>
      <c r="E54" s="3"/>
      <c r="F54" s="7">
        <v>3322484593</v>
      </c>
      <c r="N54" s="10">
        <v>3</v>
      </c>
      <c r="O54" s="10">
        <v>4</v>
      </c>
      <c r="P54" s="10">
        <v>4</v>
      </c>
      <c r="Q54" s="10">
        <v>4</v>
      </c>
      <c r="R54" s="10">
        <v>4</v>
      </c>
      <c r="S54" s="10">
        <f t="shared" si="0"/>
        <v>19</v>
      </c>
      <c r="T54" s="10">
        <f t="shared" si="1"/>
        <v>4</v>
      </c>
      <c r="U54" s="10" t="s">
        <v>263</v>
      </c>
    </row>
    <row r="55" spans="1:21" ht="28.8" x14ac:dyDescent="0.3">
      <c r="A55" s="2">
        <v>54</v>
      </c>
      <c r="B55" s="17" t="s">
        <v>116</v>
      </c>
      <c r="C55" s="1" t="s">
        <v>77</v>
      </c>
      <c r="D55" s="3" t="s">
        <v>117</v>
      </c>
      <c r="E55" s="3"/>
      <c r="F55" s="7">
        <v>3322297741</v>
      </c>
      <c r="N55" s="10">
        <v>3</v>
      </c>
      <c r="O55" s="10">
        <v>4</v>
      </c>
      <c r="P55" s="10">
        <v>4</v>
      </c>
      <c r="Q55" s="10">
        <v>4</v>
      </c>
      <c r="R55" s="10">
        <v>3</v>
      </c>
      <c r="S55" s="10">
        <f t="shared" si="0"/>
        <v>18</v>
      </c>
      <c r="T55" s="10">
        <f t="shared" si="1"/>
        <v>4</v>
      </c>
      <c r="U55" s="10" t="s">
        <v>263</v>
      </c>
    </row>
    <row r="56" spans="1:21" ht="28.8" x14ac:dyDescent="0.3">
      <c r="A56" s="2">
        <v>55</v>
      </c>
      <c r="B56" s="17" t="s">
        <v>118</v>
      </c>
      <c r="C56" s="1" t="s">
        <v>77</v>
      </c>
      <c r="D56" s="6" t="s">
        <v>119</v>
      </c>
      <c r="E56" s="6"/>
      <c r="F56" s="7">
        <v>3324793241</v>
      </c>
      <c r="N56" s="10">
        <v>2</v>
      </c>
      <c r="O56" s="10">
        <v>3</v>
      </c>
      <c r="P56" s="10">
        <v>4</v>
      </c>
      <c r="Q56" s="10">
        <v>3</v>
      </c>
      <c r="R56" s="10">
        <v>4</v>
      </c>
      <c r="S56" s="10">
        <f t="shared" si="0"/>
        <v>16</v>
      </c>
      <c r="T56" s="10">
        <f t="shared" si="1"/>
        <v>3</v>
      </c>
      <c r="U56" s="10" t="s">
        <v>263</v>
      </c>
    </row>
    <row r="57" spans="1:21" x14ac:dyDescent="0.3">
      <c r="A57" s="2">
        <v>56</v>
      </c>
      <c r="B57" s="17" t="s">
        <v>120</v>
      </c>
      <c r="C57" s="1" t="s">
        <v>77</v>
      </c>
      <c r="D57" s="6" t="s">
        <v>121</v>
      </c>
      <c r="E57" s="6"/>
      <c r="F57" s="7">
        <v>3324344455</v>
      </c>
      <c r="N57" s="10">
        <v>3</v>
      </c>
      <c r="O57" s="10">
        <v>3</v>
      </c>
      <c r="P57" s="10">
        <v>3</v>
      </c>
      <c r="Q57" s="10">
        <v>3</v>
      </c>
      <c r="R57" s="10">
        <v>2</v>
      </c>
      <c r="S57" s="10">
        <f t="shared" si="0"/>
        <v>14</v>
      </c>
      <c r="T57" s="10">
        <f t="shared" si="1"/>
        <v>3</v>
      </c>
      <c r="U57" s="10" t="s">
        <v>263</v>
      </c>
    </row>
    <row r="58" spans="1:21" x14ac:dyDescent="0.3">
      <c r="A58" s="2">
        <v>57</v>
      </c>
      <c r="B58" s="17" t="s">
        <v>120</v>
      </c>
      <c r="C58" s="1" t="s">
        <v>77</v>
      </c>
      <c r="D58" s="6" t="s">
        <v>121</v>
      </c>
      <c r="E58" s="6"/>
      <c r="F58" s="7">
        <v>3340083093</v>
      </c>
      <c r="N58" s="10">
        <v>3</v>
      </c>
      <c r="O58" s="10">
        <v>3</v>
      </c>
      <c r="P58" s="10">
        <v>3</v>
      </c>
      <c r="Q58" s="10">
        <v>2</v>
      </c>
      <c r="R58" s="10">
        <v>2</v>
      </c>
      <c r="S58" s="10">
        <f t="shared" si="0"/>
        <v>13</v>
      </c>
      <c r="T58" s="10">
        <f t="shared" si="1"/>
        <v>3</v>
      </c>
      <c r="U58" s="10" t="s">
        <v>263</v>
      </c>
    </row>
    <row r="59" spans="1:21" x14ac:dyDescent="0.3">
      <c r="A59" s="2">
        <v>58</v>
      </c>
      <c r="B59" s="17" t="s">
        <v>122</v>
      </c>
      <c r="C59" s="1" t="s">
        <v>83</v>
      </c>
      <c r="D59" s="6" t="s">
        <v>123</v>
      </c>
      <c r="E59" s="6"/>
      <c r="F59" s="7">
        <v>3324618002</v>
      </c>
      <c r="N59" s="10">
        <v>2</v>
      </c>
      <c r="O59" s="10">
        <v>3</v>
      </c>
      <c r="P59" s="10">
        <v>4</v>
      </c>
      <c r="Q59" s="10">
        <v>4</v>
      </c>
      <c r="R59" s="10">
        <v>3</v>
      </c>
      <c r="S59" s="10">
        <f t="shared" si="0"/>
        <v>16</v>
      </c>
      <c r="T59" s="10">
        <f t="shared" si="1"/>
        <v>3</v>
      </c>
      <c r="U59" s="10" t="s">
        <v>263</v>
      </c>
    </row>
    <row r="60" spans="1:21" ht="28.8" x14ac:dyDescent="0.3">
      <c r="A60" s="2">
        <v>59</v>
      </c>
      <c r="B60" s="17" t="s">
        <v>124</v>
      </c>
      <c r="C60" s="1" t="s">
        <v>0</v>
      </c>
      <c r="D60" s="3" t="s">
        <v>125</v>
      </c>
      <c r="E60" s="3"/>
      <c r="F60" s="7" t="s">
        <v>126</v>
      </c>
      <c r="N60" s="10">
        <v>2</v>
      </c>
      <c r="O60" s="10">
        <v>3</v>
      </c>
      <c r="P60" s="10">
        <v>3</v>
      </c>
      <c r="Q60" s="10">
        <v>4</v>
      </c>
      <c r="R60" s="10">
        <v>4</v>
      </c>
      <c r="S60" s="10">
        <f t="shared" si="0"/>
        <v>16</v>
      </c>
      <c r="T60" s="10">
        <f t="shared" si="1"/>
        <v>3</v>
      </c>
      <c r="U60" s="10" t="s">
        <v>263</v>
      </c>
    </row>
    <row r="61" spans="1:21" ht="28.8" x14ac:dyDescent="0.3">
      <c r="A61" s="2">
        <v>60</v>
      </c>
      <c r="B61" s="17" t="s">
        <v>127</v>
      </c>
      <c r="C61" s="1" t="s">
        <v>77</v>
      </c>
      <c r="D61" s="3" t="s">
        <v>128</v>
      </c>
      <c r="E61" s="3"/>
      <c r="F61" s="7">
        <v>3324569090</v>
      </c>
      <c r="N61" s="10">
        <v>4</v>
      </c>
      <c r="O61" s="10">
        <v>5</v>
      </c>
      <c r="P61" s="10">
        <v>5</v>
      </c>
      <c r="Q61" s="10">
        <v>5</v>
      </c>
      <c r="R61" s="10">
        <v>5</v>
      </c>
      <c r="S61" s="10">
        <f t="shared" si="0"/>
        <v>24</v>
      </c>
      <c r="T61" s="10">
        <f t="shared" si="1"/>
        <v>5</v>
      </c>
      <c r="U61" s="10" t="s">
        <v>263</v>
      </c>
    </row>
    <row r="62" spans="1:21" ht="28.8" x14ac:dyDescent="0.3">
      <c r="A62" s="2">
        <v>61</v>
      </c>
      <c r="B62" s="17" t="s">
        <v>129</v>
      </c>
      <c r="C62" s="1" t="s">
        <v>77</v>
      </c>
      <c r="D62" s="3" t="s">
        <v>130</v>
      </c>
      <c r="E62" s="3"/>
      <c r="F62" s="7">
        <v>3322233062</v>
      </c>
      <c r="N62" s="10">
        <v>4</v>
      </c>
      <c r="O62" s="10">
        <v>4</v>
      </c>
      <c r="P62" s="10">
        <v>4</v>
      </c>
      <c r="Q62" s="10">
        <v>4</v>
      </c>
      <c r="R62" s="10">
        <v>4</v>
      </c>
      <c r="S62" s="10">
        <f t="shared" si="0"/>
        <v>20</v>
      </c>
      <c r="T62" s="10">
        <f t="shared" si="1"/>
        <v>4</v>
      </c>
      <c r="U62" s="10" t="s">
        <v>263</v>
      </c>
    </row>
    <row r="63" spans="1:21" ht="28.8" x14ac:dyDescent="0.3">
      <c r="A63" s="2">
        <v>62</v>
      </c>
      <c r="B63" s="17" t="s">
        <v>131</v>
      </c>
      <c r="C63" s="1" t="s">
        <v>77</v>
      </c>
      <c r="D63" s="3" t="s">
        <v>132</v>
      </c>
      <c r="E63" s="3"/>
      <c r="F63" s="7" t="s">
        <v>133</v>
      </c>
      <c r="N63" s="10">
        <v>3</v>
      </c>
      <c r="O63" s="10">
        <v>4</v>
      </c>
      <c r="P63" s="10">
        <v>3</v>
      </c>
      <c r="Q63" s="10">
        <v>5</v>
      </c>
      <c r="R63" s="10">
        <v>3</v>
      </c>
      <c r="S63" s="10">
        <f t="shared" si="0"/>
        <v>18</v>
      </c>
      <c r="T63" s="10">
        <f t="shared" si="1"/>
        <v>4</v>
      </c>
      <c r="U63" s="10" t="s">
        <v>263</v>
      </c>
    </row>
    <row r="64" spans="1:21" x14ac:dyDescent="0.3">
      <c r="A64" s="2">
        <v>63</v>
      </c>
      <c r="B64" s="17" t="s">
        <v>134</v>
      </c>
      <c r="C64" s="1" t="s">
        <v>77</v>
      </c>
      <c r="D64" s="3" t="s">
        <v>135</v>
      </c>
      <c r="E64" s="3"/>
      <c r="F64" s="7">
        <v>3324793600</v>
      </c>
      <c r="N64" s="10">
        <v>4</v>
      </c>
      <c r="O64" s="10">
        <v>5</v>
      </c>
      <c r="P64" s="10">
        <v>5</v>
      </c>
      <c r="Q64" s="10">
        <v>5</v>
      </c>
      <c r="R64" s="10">
        <v>5</v>
      </c>
      <c r="S64" s="10">
        <f t="shared" si="0"/>
        <v>24</v>
      </c>
      <c r="T64" s="10">
        <f t="shared" si="1"/>
        <v>5</v>
      </c>
      <c r="U64" s="10" t="s">
        <v>263</v>
      </c>
    </row>
    <row r="65" spans="1:21" ht="28.8" x14ac:dyDescent="0.3">
      <c r="A65" s="2">
        <v>64</v>
      </c>
      <c r="B65" s="17" t="s">
        <v>136</v>
      </c>
      <c r="C65" s="1" t="s">
        <v>0</v>
      </c>
      <c r="D65" s="3" t="s">
        <v>137</v>
      </c>
      <c r="E65" s="3"/>
      <c r="F65" s="7">
        <v>3324866629</v>
      </c>
      <c r="N65" s="10">
        <v>3</v>
      </c>
      <c r="O65" s="10">
        <v>3</v>
      </c>
      <c r="P65" s="10">
        <v>3</v>
      </c>
      <c r="Q65" s="10">
        <v>5</v>
      </c>
      <c r="R65" s="10">
        <v>3</v>
      </c>
      <c r="S65" s="10">
        <f t="shared" si="0"/>
        <v>17</v>
      </c>
      <c r="T65" s="10">
        <f t="shared" si="1"/>
        <v>3</v>
      </c>
      <c r="U65" s="10" t="s">
        <v>263</v>
      </c>
    </row>
    <row r="66" spans="1:21" x14ac:dyDescent="0.3">
      <c r="A66" s="2">
        <v>65</v>
      </c>
      <c r="B66" s="17" t="s">
        <v>138</v>
      </c>
      <c r="C66" s="1" t="s">
        <v>77</v>
      </c>
      <c r="D66" s="3" t="s">
        <v>139</v>
      </c>
      <c r="E66" s="3"/>
      <c r="F66" s="7">
        <v>3322848038</v>
      </c>
      <c r="N66" s="10">
        <v>3</v>
      </c>
      <c r="O66" s="10">
        <v>3</v>
      </c>
      <c r="P66" s="10">
        <v>4</v>
      </c>
      <c r="Q66" s="10">
        <v>4</v>
      </c>
      <c r="R66" s="10">
        <v>2</v>
      </c>
      <c r="S66" s="10">
        <f t="shared" si="0"/>
        <v>16</v>
      </c>
      <c r="T66" s="10">
        <f t="shared" si="1"/>
        <v>3</v>
      </c>
      <c r="U66" s="10" t="s">
        <v>263</v>
      </c>
    </row>
    <row r="67" spans="1:21" x14ac:dyDescent="0.3">
      <c r="A67" s="2">
        <v>66</v>
      </c>
      <c r="B67" s="17" t="s">
        <v>140</v>
      </c>
      <c r="C67" s="1" t="s">
        <v>77</v>
      </c>
      <c r="D67" s="3" t="s">
        <v>141</v>
      </c>
      <c r="E67" s="3"/>
      <c r="F67" s="7">
        <v>905188888</v>
      </c>
      <c r="N67" s="10">
        <v>3</v>
      </c>
      <c r="O67" s="10">
        <v>5</v>
      </c>
      <c r="P67" s="10">
        <v>5</v>
      </c>
      <c r="Q67" s="10">
        <v>5</v>
      </c>
      <c r="R67" s="10">
        <v>4</v>
      </c>
      <c r="S67" s="10">
        <f t="shared" ref="S67:S124" si="2">SUM(N67:R67)</f>
        <v>22</v>
      </c>
      <c r="T67" s="10">
        <f t="shared" si="1"/>
        <v>4</v>
      </c>
      <c r="U67" s="10" t="s">
        <v>263</v>
      </c>
    </row>
    <row r="68" spans="1:21" x14ac:dyDescent="0.3">
      <c r="A68" s="2">
        <v>67</v>
      </c>
      <c r="B68" s="17" t="s">
        <v>142</v>
      </c>
      <c r="C68" s="1" t="s">
        <v>77</v>
      </c>
      <c r="D68" s="3" t="s">
        <v>143</v>
      </c>
      <c r="E68" s="3"/>
      <c r="F68" s="7">
        <v>7596949952</v>
      </c>
      <c r="N68" s="10">
        <v>2</v>
      </c>
      <c r="O68" s="10">
        <v>5</v>
      </c>
      <c r="P68" s="10">
        <v>4</v>
      </c>
      <c r="Q68" s="10">
        <v>5</v>
      </c>
      <c r="R68" s="10">
        <v>4</v>
      </c>
      <c r="S68" s="10">
        <f t="shared" si="2"/>
        <v>20</v>
      </c>
      <c r="T68" s="10">
        <f t="shared" ref="T68:T124" si="3">ROUND(S68/5,0)</f>
        <v>4</v>
      </c>
      <c r="U68" s="10" t="s">
        <v>263</v>
      </c>
    </row>
    <row r="69" spans="1:21" ht="28.8" x14ac:dyDescent="0.3">
      <c r="A69" s="2">
        <v>68</v>
      </c>
      <c r="B69" s="17" t="s">
        <v>144</v>
      </c>
      <c r="C69" s="1" t="s">
        <v>77</v>
      </c>
      <c r="D69" s="3" t="s">
        <v>145</v>
      </c>
      <c r="E69" s="3"/>
      <c r="F69" s="7">
        <v>7478196910</v>
      </c>
      <c r="N69" s="10">
        <v>2</v>
      </c>
      <c r="O69" s="10">
        <v>4</v>
      </c>
      <c r="P69" s="10">
        <v>4</v>
      </c>
      <c r="Q69" s="10">
        <v>5</v>
      </c>
      <c r="R69" s="10">
        <v>4</v>
      </c>
      <c r="S69" s="10">
        <f t="shared" si="2"/>
        <v>19</v>
      </c>
      <c r="T69" s="10">
        <f t="shared" si="3"/>
        <v>4</v>
      </c>
      <c r="U69" s="10" t="s">
        <v>263</v>
      </c>
    </row>
    <row r="70" spans="1:21" ht="28.8" x14ac:dyDescent="0.3">
      <c r="A70" s="2">
        <v>69</v>
      </c>
      <c r="B70" s="17" t="s">
        <v>146</v>
      </c>
      <c r="C70" s="1" t="s">
        <v>0</v>
      </c>
      <c r="D70" s="3" t="s">
        <v>147</v>
      </c>
      <c r="E70" s="3"/>
      <c r="F70" s="7">
        <v>7044447761</v>
      </c>
      <c r="N70" s="10">
        <v>4</v>
      </c>
      <c r="O70" s="10">
        <v>3</v>
      </c>
      <c r="P70" s="10">
        <v>3</v>
      </c>
      <c r="Q70" s="10">
        <v>4</v>
      </c>
      <c r="R70" s="10">
        <v>2</v>
      </c>
      <c r="S70" s="10">
        <f t="shared" si="2"/>
        <v>16</v>
      </c>
      <c r="T70" s="10">
        <f t="shared" si="3"/>
        <v>3</v>
      </c>
      <c r="U70" s="10" t="s">
        <v>263</v>
      </c>
    </row>
    <row r="71" spans="1:21" ht="28.8" x14ac:dyDescent="0.3">
      <c r="A71" s="2">
        <v>70</v>
      </c>
      <c r="B71" s="17" t="s">
        <v>148</v>
      </c>
      <c r="C71" s="1" t="s">
        <v>0</v>
      </c>
      <c r="D71" s="3" t="s">
        <v>149</v>
      </c>
      <c r="E71" s="3"/>
      <c r="F71" s="7">
        <v>7059600647</v>
      </c>
      <c r="N71" s="10">
        <v>3</v>
      </c>
      <c r="O71" s="10">
        <v>3</v>
      </c>
      <c r="P71" s="10">
        <v>3</v>
      </c>
      <c r="Q71" s="10">
        <v>5</v>
      </c>
      <c r="R71" s="10">
        <v>3</v>
      </c>
      <c r="S71" s="10">
        <f t="shared" si="2"/>
        <v>17</v>
      </c>
      <c r="T71" s="10">
        <f t="shared" si="3"/>
        <v>3</v>
      </c>
      <c r="U71" s="10" t="s">
        <v>263</v>
      </c>
    </row>
    <row r="72" spans="1:21" x14ac:dyDescent="0.3">
      <c r="A72" s="2">
        <v>71</v>
      </c>
      <c r="B72" s="17" t="s">
        <v>150</v>
      </c>
      <c r="C72" s="1" t="s">
        <v>77</v>
      </c>
      <c r="D72" s="3" t="s">
        <v>151</v>
      </c>
      <c r="E72" s="3"/>
      <c r="F72" s="7">
        <v>3340072444</v>
      </c>
      <c r="N72" s="10">
        <v>5</v>
      </c>
      <c r="O72" s="10">
        <v>5</v>
      </c>
      <c r="P72" s="10">
        <v>5</v>
      </c>
      <c r="Q72" s="10">
        <v>4</v>
      </c>
      <c r="R72" s="10">
        <v>4</v>
      </c>
      <c r="S72" s="10">
        <f t="shared" si="2"/>
        <v>23</v>
      </c>
      <c r="T72" s="10">
        <f t="shared" si="3"/>
        <v>5</v>
      </c>
      <c r="U72" s="10" t="s">
        <v>263</v>
      </c>
    </row>
    <row r="73" spans="1:21" ht="28.8" x14ac:dyDescent="0.3">
      <c r="A73" s="2">
        <v>72</v>
      </c>
      <c r="B73" s="17" t="s">
        <v>152</v>
      </c>
      <c r="C73" s="1" t="s">
        <v>77</v>
      </c>
      <c r="D73" s="3" t="s">
        <v>153</v>
      </c>
      <c r="E73" s="3"/>
      <c r="F73" s="7">
        <v>9903102957</v>
      </c>
      <c r="N73" s="10">
        <v>4</v>
      </c>
      <c r="O73" s="10">
        <v>4</v>
      </c>
      <c r="P73" s="10">
        <v>5</v>
      </c>
      <c r="Q73" s="10">
        <v>3</v>
      </c>
      <c r="R73" s="10">
        <v>3</v>
      </c>
      <c r="S73" s="10">
        <f t="shared" si="2"/>
        <v>19</v>
      </c>
      <c r="T73" s="10">
        <f t="shared" si="3"/>
        <v>4</v>
      </c>
      <c r="U73" s="10" t="s">
        <v>263</v>
      </c>
    </row>
    <row r="74" spans="1:21" x14ac:dyDescent="0.3">
      <c r="A74" s="2">
        <v>73</v>
      </c>
      <c r="B74" s="17" t="s">
        <v>154</v>
      </c>
      <c r="C74" s="1" t="s">
        <v>77</v>
      </c>
      <c r="F74" s="7">
        <v>7605080650</v>
      </c>
      <c r="N74" s="10">
        <v>3</v>
      </c>
      <c r="O74" s="10">
        <v>4</v>
      </c>
      <c r="P74" s="10">
        <v>4</v>
      </c>
      <c r="Q74" s="10">
        <v>4</v>
      </c>
      <c r="R74" s="10">
        <v>3</v>
      </c>
      <c r="S74" s="10">
        <f t="shared" si="2"/>
        <v>18</v>
      </c>
      <c r="T74" s="10">
        <f t="shared" si="3"/>
        <v>4</v>
      </c>
      <c r="U74" s="10" t="s">
        <v>263</v>
      </c>
    </row>
    <row r="75" spans="1:21" x14ac:dyDescent="0.3">
      <c r="A75" s="2">
        <v>74</v>
      </c>
      <c r="B75" s="17" t="s">
        <v>155</v>
      </c>
      <c r="C75" s="1" t="s">
        <v>83</v>
      </c>
      <c r="D75" s="3" t="s">
        <v>156</v>
      </c>
      <c r="E75" s="3"/>
      <c r="F75" s="7">
        <v>3324752135</v>
      </c>
      <c r="N75" s="10">
        <v>3</v>
      </c>
      <c r="O75" s="10">
        <v>4</v>
      </c>
      <c r="P75" s="10">
        <v>3</v>
      </c>
      <c r="Q75" s="10">
        <v>4</v>
      </c>
      <c r="R75" s="10">
        <v>2</v>
      </c>
      <c r="S75" s="10">
        <f t="shared" si="2"/>
        <v>16</v>
      </c>
      <c r="T75" s="10">
        <f t="shared" si="3"/>
        <v>3</v>
      </c>
      <c r="U75" s="10" t="s">
        <v>263</v>
      </c>
    </row>
    <row r="76" spans="1:21" x14ac:dyDescent="0.3">
      <c r="A76" s="2">
        <v>75</v>
      </c>
      <c r="B76" s="17" t="s">
        <v>157</v>
      </c>
      <c r="C76" s="1" t="s">
        <v>0</v>
      </c>
      <c r="F76" s="7">
        <v>9674645471</v>
      </c>
      <c r="N76" s="10">
        <v>4</v>
      </c>
      <c r="O76" s="10">
        <v>4</v>
      </c>
      <c r="P76" s="10">
        <v>5</v>
      </c>
      <c r="Q76" s="10">
        <v>4</v>
      </c>
      <c r="R76" s="10">
        <v>4</v>
      </c>
      <c r="S76" s="10">
        <f t="shared" si="2"/>
        <v>21</v>
      </c>
      <c r="T76" s="10">
        <f t="shared" si="3"/>
        <v>4</v>
      </c>
      <c r="U76" s="10" t="s">
        <v>263</v>
      </c>
    </row>
    <row r="77" spans="1:21" x14ac:dyDescent="0.3">
      <c r="A77" s="2">
        <v>76</v>
      </c>
      <c r="B77" s="17" t="s">
        <v>158</v>
      </c>
      <c r="F77" s="7">
        <v>9073681886</v>
      </c>
      <c r="N77" s="10">
        <v>4</v>
      </c>
      <c r="O77" s="10">
        <v>3</v>
      </c>
      <c r="P77" s="10">
        <v>3</v>
      </c>
      <c r="Q77" s="10">
        <v>4</v>
      </c>
      <c r="R77" s="10">
        <v>2</v>
      </c>
      <c r="S77" s="10">
        <f t="shared" si="2"/>
        <v>16</v>
      </c>
      <c r="T77" s="10">
        <f t="shared" si="3"/>
        <v>3</v>
      </c>
      <c r="U77" s="10" t="s">
        <v>263</v>
      </c>
    </row>
    <row r="78" spans="1:21" ht="14.4" customHeight="1" x14ac:dyDescent="0.3">
      <c r="A78" s="2">
        <v>77</v>
      </c>
      <c r="B78" s="17" t="s">
        <v>159</v>
      </c>
      <c r="C78" s="1" t="s">
        <v>77</v>
      </c>
      <c r="D78" s="3" t="s">
        <v>160</v>
      </c>
      <c r="E78" s="3"/>
      <c r="F78" s="7">
        <v>3324316997</v>
      </c>
      <c r="N78" s="10">
        <v>3</v>
      </c>
      <c r="O78" s="10">
        <v>4</v>
      </c>
      <c r="P78" s="10">
        <v>5</v>
      </c>
      <c r="Q78" s="10">
        <v>4</v>
      </c>
      <c r="R78" s="10">
        <v>5</v>
      </c>
      <c r="S78" s="10">
        <f t="shared" si="2"/>
        <v>21</v>
      </c>
      <c r="T78" s="10">
        <f t="shared" si="3"/>
        <v>4</v>
      </c>
      <c r="U78" s="10" t="s">
        <v>263</v>
      </c>
    </row>
    <row r="79" spans="1:21" ht="14.4" customHeight="1" x14ac:dyDescent="0.3">
      <c r="A79" s="2">
        <v>78</v>
      </c>
      <c r="B79" s="17" t="s">
        <v>161</v>
      </c>
      <c r="C79" s="1" t="s">
        <v>0</v>
      </c>
      <c r="D79" s="3" t="s">
        <v>162</v>
      </c>
      <c r="E79" s="3"/>
      <c r="F79" s="7">
        <v>3322291779</v>
      </c>
      <c r="N79" s="10">
        <v>3</v>
      </c>
      <c r="O79" s="10">
        <v>4</v>
      </c>
      <c r="P79" s="10">
        <v>5</v>
      </c>
      <c r="Q79" s="10">
        <v>4</v>
      </c>
      <c r="R79" s="10">
        <v>5</v>
      </c>
      <c r="S79" s="10">
        <f t="shared" si="2"/>
        <v>21</v>
      </c>
      <c r="T79" s="10">
        <f t="shared" si="3"/>
        <v>4</v>
      </c>
      <c r="U79" s="10" t="s">
        <v>263</v>
      </c>
    </row>
    <row r="80" spans="1:21" ht="14.4" customHeight="1" x14ac:dyDescent="0.3">
      <c r="A80" s="2">
        <v>79</v>
      </c>
      <c r="B80" s="17" t="s">
        <v>163</v>
      </c>
      <c r="C80" s="1" t="s">
        <v>0</v>
      </c>
      <c r="D80" s="3" t="s">
        <v>164</v>
      </c>
      <c r="E80" s="3"/>
      <c r="F80" s="7">
        <v>3323215151</v>
      </c>
      <c r="N80" s="10">
        <v>2</v>
      </c>
      <c r="O80" s="10">
        <v>4</v>
      </c>
      <c r="P80" s="10">
        <v>3</v>
      </c>
      <c r="Q80" s="10">
        <v>4</v>
      </c>
      <c r="R80" s="10">
        <v>4</v>
      </c>
      <c r="S80" s="10">
        <f t="shared" si="2"/>
        <v>17</v>
      </c>
      <c r="T80" s="10">
        <f t="shared" si="3"/>
        <v>3</v>
      </c>
      <c r="U80" s="10" t="s">
        <v>263</v>
      </c>
    </row>
    <row r="81" spans="1:21" ht="28.8" x14ac:dyDescent="0.3">
      <c r="A81" s="2">
        <v>80</v>
      </c>
      <c r="B81" s="17" t="s">
        <v>165</v>
      </c>
      <c r="C81" s="1" t="s">
        <v>0</v>
      </c>
      <c r="D81" s="3" t="s">
        <v>166</v>
      </c>
      <c r="E81" s="3"/>
      <c r="F81" s="7">
        <v>3323342404</v>
      </c>
      <c r="N81" s="10">
        <v>2</v>
      </c>
      <c r="O81" s="10">
        <v>4</v>
      </c>
      <c r="P81" s="10">
        <v>4</v>
      </c>
      <c r="Q81" s="10">
        <v>4</v>
      </c>
      <c r="R81" s="10">
        <v>3</v>
      </c>
      <c r="S81" s="10">
        <f t="shared" si="2"/>
        <v>17</v>
      </c>
      <c r="T81" s="10">
        <f t="shared" si="3"/>
        <v>3</v>
      </c>
      <c r="U81" s="10" t="s">
        <v>263</v>
      </c>
    </row>
    <row r="82" spans="1:21" ht="28.8" x14ac:dyDescent="0.3">
      <c r="A82" s="2">
        <v>81</v>
      </c>
      <c r="B82" s="17" t="s">
        <v>167</v>
      </c>
      <c r="C82" s="1" t="s">
        <v>77</v>
      </c>
      <c r="F82" s="7" t="s">
        <v>168</v>
      </c>
      <c r="N82" s="10">
        <v>4</v>
      </c>
      <c r="O82" s="10">
        <v>4</v>
      </c>
      <c r="P82" s="10">
        <v>5</v>
      </c>
      <c r="Q82" s="10">
        <v>2</v>
      </c>
      <c r="R82" s="10">
        <v>2</v>
      </c>
      <c r="S82" s="10">
        <f t="shared" si="2"/>
        <v>17</v>
      </c>
      <c r="T82" s="10">
        <f t="shared" si="3"/>
        <v>3</v>
      </c>
      <c r="U82" s="10" t="s">
        <v>263</v>
      </c>
    </row>
    <row r="83" spans="1:21" ht="28.8" x14ac:dyDescent="0.3">
      <c r="A83" s="2">
        <v>82</v>
      </c>
      <c r="B83" s="17" t="s">
        <v>169</v>
      </c>
      <c r="C83" s="1" t="s">
        <v>0</v>
      </c>
      <c r="F83" s="7" t="s">
        <v>170</v>
      </c>
      <c r="N83" s="10">
        <v>3</v>
      </c>
      <c r="O83" s="10">
        <v>3</v>
      </c>
      <c r="P83" s="10">
        <v>3</v>
      </c>
      <c r="Q83" s="10">
        <v>5</v>
      </c>
      <c r="R83" s="10">
        <v>3</v>
      </c>
      <c r="S83" s="10">
        <f t="shared" si="2"/>
        <v>17</v>
      </c>
      <c r="T83" s="10">
        <f t="shared" si="3"/>
        <v>3</v>
      </c>
      <c r="U83" s="10" t="s">
        <v>263</v>
      </c>
    </row>
    <row r="84" spans="1:21" ht="14.4" customHeight="1" x14ac:dyDescent="0.3">
      <c r="A84" s="2">
        <v>83</v>
      </c>
      <c r="B84" s="17" t="s">
        <v>171</v>
      </c>
      <c r="C84" s="1" t="s">
        <v>77</v>
      </c>
      <c r="F84" s="7">
        <v>9606279184</v>
      </c>
      <c r="N84" s="10">
        <v>3</v>
      </c>
      <c r="O84" s="10">
        <v>3</v>
      </c>
      <c r="P84" s="10">
        <v>4</v>
      </c>
      <c r="Q84" s="10">
        <v>3</v>
      </c>
      <c r="R84" s="10">
        <v>4</v>
      </c>
      <c r="S84" s="10">
        <f t="shared" si="2"/>
        <v>17</v>
      </c>
      <c r="T84" s="10">
        <f t="shared" si="3"/>
        <v>3</v>
      </c>
      <c r="U84" s="10" t="s">
        <v>263</v>
      </c>
    </row>
    <row r="85" spans="1:21" ht="14.4" customHeight="1" x14ac:dyDescent="0.3">
      <c r="A85" s="2">
        <v>84</v>
      </c>
      <c r="B85" s="17" t="s">
        <v>172</v>
      </c>
      <c r="C85" s="1" t="s">
        <v>0</v>
      </c>
      <c r="D85" s="3" t="s">
        <v>173</v>
      </c>
      <c r="E85" s="3"/>
      <c r="F85" s="7">
        <v>8777867589</v>
      </c>
      <c r="N85" s="10">
        <v>2</v>
      </c>
      <c r="O85" s="10">
        <v>5</v>
      </c>
      <c r="P85" s="10">
        <v>5</v>
      </c>
      <c r="Q85" s="10">
        <v>5</v>
      </c>
      <c r="R85" s="10">
        <v>5</v>
      </c>
      <c r="S85" s="10">
        <f t="shared" si="2"/>
        <v>22</v>
      </c>
      <c r="T85" s="10">
        <f t="shared" si="3"/>
        <v>4</v>
      </c>
      <c r="U85" s="10" t="s">
        <v>263</v>
      </c>
    </row>
    <row r="86" spans="1:21" x14ac:dyDescent="0.3">
      <c r="A86" s="2">
        <v>85</v>
      </c>
      <c r="B86" s="17" t="s">
        <v>174</v>
      </c>
      <c r="C86" s="1" t="s">
        <v>0</v>
      </c>
      <c r="F86" s="7">
        <v>8017672075</v>
      </c>
      <c r="N86" s="10">
        <v>2</v>
      </c>
      <c r="O86" s="10">
        <v>5</v>
      </c>
      <c r="P86" s="10">
        <v>5</v>
      </c>
      <c r="Q86" s="10">
        <v>5</v>
      </c>
      <c r="R86" s="10">
        <v>5</v>
      </c>
      <c r="S86" s="10">
        <f t="shared" si="2"/>
        <v>22</v>
      </c>
      <c r="T86" s="10">
        <f t="shared" si="3"/>
        <v>4</v>
      </c>
      <c r="U86" s="10" t="s">
        <v>263</v>
      </c>
    </row>
    <row r="87" spans="1:21" x14ac:dyDescent="0.3">
      <c r="A87" s="2">
        <v>86</v>
      </c>
      <c r="B87" s="17" t="s">
        <v>175</v>
      </c>
      <c r="C87" s="1" t="s">
        <v>0</v>
      </c>
      <c r="F87" s="7">
        <v>3324492810</v>
      </c>
      <c r="N87" s="10">
        <v>2</v>
      </c>
      <c r="O87" s="10">
        <v>3</v>
      </c>
      <c r="P87" s="10">
        <v>3</v>
      </c>
      <c r="Q87" s="10">
        <v>3</v>
      </c>
      <c r="R87" s="10">
        <v>3</v>
      </c>
      <c r="S87" s="10">
        <f t="shared" si="2"/>
        <v>14</v>
      </c>
      <c r="T87" s="10">
        <f t="shared" si="3"/>
        <v>3</v>
      </c>
      <c r="U87" s="10" t="s">
        <v>263</v>
      </c>
    </row>
    <row r="88" spans="1:21" x14ac:dyDescent="0.3">
      <c r="A88" s="2">
        <v>87</v>
      </c>
      <c r="B88" s="17" t="s">
        <v>176</v>
      </c>
      <c r="C88" s="1" t="s">
        <v>0</v>
      </c>
      <c r="D88" s="3" t="s">
        <v>177</v>
      </c>
      <c r="E88" s="3"/>
      <c r="F88" s="7">
        <v>3324967196</v>
      </c>
      <c r="N88" s="10">
        <v>2</v>
      </c>
      <c r="O88" s="10">
        <v>4</v>
      </c>
      <c r="P88" s="10">
        <v>3</v>
      </c>
      <c r="Q88" s="10">
        <v>4</v>
      </c>
      <c r="R88" s="10">
        <v>3</v>
      </c>
      <c r="S88" s="10">
        <f t="shared" si="2"/>
        <v>16</v>
      </c>
      <c r="T88" s="10">
        <f t="shared" si="3"/>
        <v>3</v>
      </c>
      <c r="U88" s="10" t="s">
        <v>263</v>
      </c>
    </row>
    <row r="89" spans="1:21" x14ac:dyDescent="0.3">
      <c r="A89" s="2">
        <v>88</v>
      </c>
      <c r="B89" s="17" t="s">
        <v>178</v>
      </c>
      <c r="C89" s="1" t="s">
        <v>83</v>
      </c>
      <c r="D89" s="3" t="s">
        <v>179</v>
      </c>
      <c r="E89" s="3"/>
      <c r="F89" s="7">
        <v>9830701347</v>
      </c>
      <c r="N89" s="10">
        <v>3</v>
      </c>
      <c r="O89" s="10">
        <v>4</v>
      </c>
      <c r="P89" s="10">
        <v>4</v>
      </c>
      <c r="Q89" s="10">
        <v>5</v>
      </c>
      <c r="R89" s="10">
        <v>4</v>
      </c>
      <c r="S89" s="10">
        <f t="shared" si="2"/>
        <v>20</v>
      </c>
      <c r="T89" s="10">
        <f t="shared" si="3"/>
        <v>4</v>
      </c>
      <c r="U89" s="10" t="s">
        <v>263</v>
      </c>
    </row>
    <row r="90" spans="1:21" x14ac:dyDescent="0.3">
      <c r="A90" s="2">
        <v>89</v>
      </c>
      <c r="B90" s="17" t="s">
        <v>180</v>
      </c>
      <c r="C90" s="1" t="s">
        <v>0</v>
      </c>
      <c r="F90" s="7">
        <v>3324961723</v>
      </c>
      <c r="N90" s="10">
        <v>4</v>
      </c>
      <c r="O90" s="10">
        <v>3</v>
      </c>
      <c r="P90" s="10">
        <v>5</v>
      </c>
      <c r="Q90" s="10">
        <v>4</v>
      </c>
      <c r="R90" s="10">
        <v>1</v>
      </c>
      <c r="S90" s="10">
        <f t="shared" si="2"/>
        <v>17</v>
      </c>
      <c r="T90" s="10">
        <f t="shared" si="3"/>
        <v>3</v>
      </c>
      <c r="U90" s="10" t="s">
        <v>263</v>
      </c>
    </row>
    <row r="91" spans="1:21" ht="28.8" x14ac:dyDescent="0.3">
      <c r="A91" s="2">
        <v>90</v>
      </c>
      <c r="B91" s="17" t="s">
        <v>181</v>
      </c>
      <c r="C91" s="1" t="s">
        <v>0</v>
      </c>
      <c r="D91" s="3" t="s">
        <v>182</v>
      </c>
      <c r="E91" s="3"/>
      <c r="F91" s="7">
        <v>9007792852</v>
      </c>
      <c r="N91" s="10">
        <v>4</v>
      </c>
      <c r="O91" s="10">
        <v>3</v>
      </c>
      <c r="P91" s="10">
        <v>4</v>
      </c>
      <c r="Q91" s="10">
        <v>4</v>
      </c>
      <c r="R91" s="10">
        <v>4</v>
      </c>
      <c r="S91" s="10">
        <f t="shared" si="2"/>
        <v>19</v>
      </c>
      <c r="T91" s="10">
        <f t="shared" si="3"/>
        <v>4</v>
      </c>
      <c r="U91" s="10" t="s">
        <v>263</v>
      </c>
    </row>
    <row r="92" spans="1:21" x14ac:dyDescent="0.3">
      <c r="A92" s="2">
        <v>91</v>
      </c>
      <c r="B92" s="17" t="s">
        <v>183</v>
      </c>
      <c r="C92" s="1" t="s">
        <v>83</v>
      </c>
      <c r="F92" s="7">
        <v>8902765583</v>
      </c>
      <c r="N92" s="10">
        <v>1</v>
      </c>
      <c r="O92" s="10">
        <v>4</v>
      </c>
      <c r="P92" s="10">
        <v>4</v>
      </c>
      <c r="Q92" s="10">
        <v>4</v>
      </c>
      <c r="R92" s="10">
        <v>4</v>
      </c>
      <c r="S92" s="10">
        <f t="shared" si="2"/>
        <v>17</v>
      </c>
      <c r="T92" s="10">
        <f t="shared" si="3"/>
        <v>3</v>
      </c>
      <c r="U92" s="10" t="s">
        <v>263</v>
      </c>
    </row>
    <row r="93" spans="1:21" x14ac:dyDescent="0.3">
      <c r="A93" s="2">
        <v>92</v>
      </c>
      <c r="B93" s="17" t="s">
        <v>184</v>
      </c>
      <c r="C93" s="1" t="s">
        <v>0</v>
      </c>
      <c r="F93" s="7">
        <v>9331866252</v>
      </c>
      <c r="N93" s="10">
        <v>4</v>
      </c>
      <c r="O93" s="10">
        <v>4</v>
      </c>
      <c r="P93" s="10">
        <v>4</v>
      </c>
      <c r="Q93" s="10">
        <v>4</v>
      </c>
      <c r="R93" s="10">
        <v>4</v>
      </c>
      <c r="S93" s="10">
        <f t="shared" si="2"/>
        <v>20</v>
      </c>
      <c r="T93" s="10">
        <f t="shared" si="3"/>
        <v>4</v>
      </c>
      <c r="U93" s="10" t="s">
        <v>263</v>
      </c>
    </row>
    <row r="94" spans="1:21" x14ac:dyDescent="0.3">
      <c r="A94" s="2">
        <v>93</v>
      </c>
      <c r="B94" s="17" t="s">
        <v>185</v>
      </c>
      <c r="C94" s="1" t="s">
        <v>0</v>
      </c>
      <c r="F94" s="7">
        <v>9903540099</v>
      </c>
      <c r="N94" s="10">
        <v>1</v>
      </c>
      <c r="O94" s="10">
        <v>3</v>
      </c>
      <c r="P94" s="10">
        <v>4</v>
      </c>
      <c r="Q94" s="10">
        <v>4</v>
      </c>
      <c r="R94" s="10">
        <v>2</v>
      </c>
      <c r="S94" s="10">
        <f t="shared" si="2"/>
        <v>14</v>
      </c>
      <c r="T94" s="10">
        <f t="shared" si="3"/>
        <v>3</v>
      </c>
      <c r="U94" s="10" t="s">
        <v>263</v>
      </c>
    </row>
    <row r="95" spans="1:21" x14ac:dyDescent="0.3">
      <c r="A95" s="2">
        <v>94</v>
      </c>
      <c r="B95" s="17" t="s">
        <v>186</v>
      </c>
      <c r="C95" s="1" t="s">
        <v>0</v>
      </c>
      <c r="F95" s="7">
        <v>8336998663</v>
      </c>
      <c r="N95" s="10">
        <v>1</v>
      </c>
      <c r="O95" s="10">
        <v>4</v>
      </c>
      <c r="P95" s="10">
        <v>4</v>
      </c>
      <c r="Q95" s="10">
        <v>4</v>
      </c>
      <c r="R95" s="10">
        <v>2</v>
      </c>
      <c r="S95" s="10">
        <f t="shared" si="2"/>
        <v>15</v>
      </c>
      <c r="T95" s="10">
        <f t="shared" si="3"/>
        <v>3</v>
      </c>
      <c r="U95" s="10" t="s">
        <v>263</v>
      </c>
    </row>
    <row r="96" spans="1:21" x14ac:dyDescent="0.3">
      <c r="A96" s="2">
        <v>95</v>
      </c>
      <c r="B96" s="17" t="s">
        <v>187</v>
      </c>
      <c r="C96" s="1" t="s">
        <v>0</v>
      </c>
      <c r="F96" s="7">
        <v>9339527506</v>
      </c>
      <c r="N96" s="10">
        <v>1</v>
      </c>
      <c r="O96" s="10">
        <v>4</v>
      </c>
      <c r="P96" s="10">
        <v>3</v>
      </c>
      <c r="Q96" s="10">
        <v>4</v>
      </c>
      <c r="R96" s="10">
        <v>1</v>
      </c>
      <c r="S96" s="10">
        <f t="shared" si="2"/>
        <v>13</v>
      </c>
      <c r="T96" s="10">
        <f t="shared" si="3"/>
        <v>3</v>
      </c>
      <c r="U96" s="10" t="s">
        <v>263</v>
      </c>
    </row>
    <row r="97" spans="1:21" x14ac:dyDescent="0.3">
      <c r="A97" s="2">
        <v>96</v>
      </c>
      <c r="B97" s="17" t="s">
        <v>188</v>
      </c>
      <c r="F97" s="7">
        <v>9903312630</v>
      </c>
      <c r="N97" s="10">
        <v>5</v>
      </c>
      <c r="O97" s="10">
        <v>3</v>
      </c>
      <c r="P97" s="10">
        <v>3</v>
      </c>
      <c r="Q97" s="10">
        <v>1</v>
      </c>
      <c r="R97" s="10">
        <v>1</v>
      </c>
      <c r="S97" s="10">
        <f t="shared" si="2"/>
        <v>13</v>
      </c>
      <c r="T97" s="10">
        <f t="shared" si="3"/>
        <v>3</v>
      </c>
      <c r="U97" s="10" t="s">
        <v>263</v>
      </c>
    </row>
    <row r="98" spans="1:21" x14ac:dyDescent="0.3">
      <c r="A98" s="2">
        <v>97</v>
      </c>
      <c r="B98" s="17" t="s">
        <v>189</v>
      </c>
      <c r="F98" s="7">
        <v>9836747400</v>
      </c>
      <c r="N98" s="10">
        <v>5</v>
      </c>
      <c r="O98" s="10">
        <v>2</v>
      </c>
      <c r="P98" s="10">
        <v>4</v>
      </c>
      <c r="Q98" s="10">
        <v>3</v>
      </c>
      <c r="R98" s="10">
        <v>1</v>
      </c>
      <c r="S98" s="10">
        <f t="shared" si="2"/>
        <v>15</v>
      </c>
      <c r="T98" s="10">
        <f t="shared" si="3"/>
        <v>3</v>
      </c>
      <c r="U98" s="10" t="s">
        <v>263</v>
      </c>
    </row>
    <row r="99" spans="1:21" x14ac:dyDescent="0.3">
      <c r="A99" s="2">
        <v>98</v>
      </c>
      <c r="B99" s="17" t="s">
        <v>190</v>
      </c>
      <c r="F99" s="7">
        <v>8100188019</v>
      </c>
      <c r="N99" s="10">
        <v>4</v>
      </c>
      <c r="O99" s="10">
        <v>2</v>
      </c>
      <c r="P99" s="10">
        <v>3</v>
      </c>
      <c r="Q99" s="10">
        <v>2</v>
      </c>
      <c r="R99" s="10">
        <v>1</v>
      </c>
      <c r="S99" s="10">
        <f t="shared" si="2"/>
        <v>12</v>
      </c>
      <c r="T99" s="10">
        <f t="shared" si="3"/>
        <v>2</v>
      </c>
      <c r="U99" s="10" t="s">
        <v>263</v>
      </c>
    </row>
    <row r="100" spans="1:21" x14ac:dyDescent="0.3">
      <c r="A100" s="2">
        <v>99</v>
      </c>
      <c r="B100" s="17" t="s">
        <v>191</v>
      </c>
      <c r="F100" s="7" t="s">
        <v>196</v>
      </c>
      <c r="N100" s="10">
        <v>4</v>
      </c>
      <c r="O100" s="10">
        <v>2</v>
      </c>
      <c r="P100" s="10">
        <v>2</v>
      </c>
      <c r="Q100" s="10">
        <v>2</v>
      </c>
      <c r="R100" s="10">
        <v>1</v>
      </c>
      <c r="S100" s="10">
        <f t="shared" si="2"/>
        <v>11</v>
      </c>
      <c r="T100" s="10">
        <f t="shared" si="3"/>
        <v>2</v>
      </c>
      <c r="U100" s="10" t="s">
        <v>263</v>
      </c>
    </row>
    <row r="101" spans="1:21" x14ac:dyDescent="0.3">
      <c r="A101" s="2">
        <v>100</v>
      </c>
      <c r="B101" s="17" t="s">
        <v>198</v>
      </c>
      <c r="F101" s="7" t="s">
        <v>197</v>
      </c>
      <c r="N101" s="10">
        <v>4</v>
      </c>
      <c r="O101" s="10">
        <v>4</v>
      </c>
      <c r="P101" s="10">
        <v>4</v>
      </c>
      <c r="Q101" s="10">
        <v>3</v>
      </c>
      <c r="R101" s="10">
        <v>2</v>
      </c>
      <c r="S101" s="10">
        <f t="shared" si="2"/>
        <v>17</v>
      </c>
      <c r="T101" s="10">
        <f t="shared" si="3"/>
        <v>3</v>
      </c>
      <c r="U101" s="10" t="s">
        <v>263</v>
      </c>
    </row>
    <row r="102" spans="1:21" ht="28.8" x14ac:dyDescent="0.3">
      <c r="A102" s="2">
        <v>101</v>
      </c>
      <c r="B102" s="17" t="s">
        <v>199</v>
      </c>
      <c r="F102" s="7" t="s">
        <v>200</v>
      </c>
      <c r="N102" s="10">
        <v>4</v>
      </c>
      <c r="O102" s="10">
        <v>3</v>
      </c>
      <c r="P102" s="10">
        <v>5</v>
      </c>
      <c r="Q102" s="10">
        <v>4</v>
      </c>
      <c r="R102" s="10">
        <v>3</v>
      </c>
      <c r="S102" s="10">
        <f t="shared" si="2"/>
        <v>19</v>
      </c>
      <c r="T102" s="10">
        <f t="shared" si="3"/>
        <v>4</v>
      </c>
      <c r="U102" s="10" t="s">
        <v>263</v>
      </c>
    </row>
    <row r="103" spans="1:21" x14ac:dyDescent="0.3">
      <c r="A103" s="2">
        <v>102</v>
      </c>
      <c r="B103" s="17" t="s">
        <v>23</v>
      </c>
      <c r="F103" s="7" t="s">
        <v>201</v>
      </c>
      <c r="N103" s="10">
        <v>4</v>
      </c>
      <c r="O103" s="10">
        <v>2</v>
      </c>
      <c r="P103" s="10">
        <v>4</v>
      </c>
      <c r="Q103" s="10">
        <v>3</v>
      </c>
      <c r="R103" s="10">
        <v>1</v>
      </c>
      <c r="S103" s="10">
        <f t="shared" si="2"/>
        <v>14</v>
      </c>
      <c r="T103" s="10">
        <f t="shared" si="3"/>
        <v>3</v>
      </c>
      <c r="U103" s="10" t="s">
        <v>263</v>
      </c>
    </row>
    <row r="104" spans="1:21" x14ac:dyDescent="0.3">
      <c r="A104" s="2">
        <v>103</v>
      </c>
      <c r="B104" s="17" t="s">
        <v>192</v>
      </c>
      <c r="F104" s="7" t="s">
        <v>202</v>
      </c>
      <c r="N104" s="10">
        <v>5</v>
      </c>
      <c r="O104" s="10">
        <v>3</v>
      </c>
      <c r="P104" s="10">
        <v>5</v>
      </c>
      <c r="Q104" s="10">
        <v>5</v>
      </c>
      <c r="R104" s="10">
        <v>4</v>
      </c>
      <c r="S104" s="10">
        <f t="shared" si="2"/>
        <v>22</v>
      </c>
      <c r="T104" s="10">
        <f t="shared" si="3"/>
        <v>4</v>
      </c>
      <c r="U104" s="10" t="s">
        <v>263</v>
      </c>
    </row>
    <row r="105" spans="1:21" x14ac:dyDescent="0.3">
      <c r="A105" s="2">
        <v>104</v>
      </c>
      <c r="B105" s="17" t="s">
        <v>193</v>
      </c>
      <c r="F105" s="7" t="s">
        <v>203</v>
      </c>
      <c r="N105" s="10">
        <v>1</v>
      </c>
      <c r="O105" s="10">
        <v>5</v>
      </c>
      <c r="P105" s="10">
        <v>5</v>
      </c>
      <c r="Q105" s="10">
        <v>5</v>
      </c>
      <c r="R105" s="10">
        <v>5</v>
      </c>
      <c r="S105" s="10">
        <f t="shared" si="2"/>
        <v>21</v>
      </c>
      <c r="T105" s="10">
        <f t="shared" si="3"/>
        <v>4</v>
      </c>
      <c r="U105" s="10" t="s">
        <v>263</v>
      </c>
    </row>
    <row r="106" spans="1:21" x14ac:dyDescent="0.3">
      <c r="A106" s="2">
        <v>105</v>
      </c>
      <c r="B106" s="17" t="s">
        <v>194</v>
      </c>
      <c r="F106" s="7" t="s">
        <v>204</v>
      </c>
      <c r="N106" s="10">
        <v>4</v>
      </c>
      <c r="O106" s="10">
        <v>2</v>
      </c>
      <c r="P106" s="10">
        <v>4</v>
      </c>
      <c r="Q106" s="10">
        <v>3</v>
      </c>
      <c r="R106" s="10">
        <v>1</v>
      </c>
      <c r="S106" s="10">
        <f t="shared" si="2"/>
        <v>14</v>
      </c>
      <c r="T106" s="10">
        <f t="shared" si="3"/>
        <v>3</v>
      </c>
      <c r="U106" s="10" t="s">
        <v>263</v>
      </c>
    </row>
    <row r="107" spans="1:21" ht="28.8" x14ac:dyDescent="0.3">
      <c r="A107" s="2">
        <v>106</v>
      </c>
      <c r="B107" s="17" t="s">
        <v>195</v>
      </c>
      <c r="F107" s="7" t="s">
        <v>205</v>
      </c>
      <c r="N107" s="10">
        <v>3</v>
      </c>
      <c r="O107" s="10">
        <v>3</v>
      </c>
      <c r="P107" s="10">
        <v>3</v>
      </c>
      <c r="Q107" s="10">
        <v>2</v>
      </c>
      <c r="R107" s="10">
        <v>1</v>
      </c>
      <c r="S107" s="10">
        <f t="shared" si="2"/>
        <v>12</v>
      </c>
      <c r="T107" s="10">
        <f t="shared" si="3"/>
        <v>2</v>
      </c>
      <c r="U107" s="10" t="s">
        <v>263</v>
      </c>
    </row>
    <row r="108" spans="1:21" x14ac:dyDescent="0.3">
      <c r="A108" s="2">
        <v>107</v>
      </c>
      <c r="B108" s="17" t="s">
        <v>206</v>
      </c>
      <c r="F108" s="7" t="s">
        <v>207</v>
      </c>
      <c r="N108" s="10">
        <v>4</v>
      </c>
      <c r="O108" s="10">
        <v>2</v>
      </c>
      <c r="P108" s="10">
        <v>4</v>
      </c>
      <c r="Q108" s="10">
        <v>3</v>
      </c>
      <c r="R108" s="10">
        <v>1</v>
      </c>
      <c r="S108" s="10">
        <f t="shared" si="2"/>
        <v>14</v>
      </c>
      <c r="T108" s="10">
        <f t="shared" si="3"/>
        <v>3</v>
      </c>
      <c r="U108" s="10" t="s">
        <v>263</v>
      </c>
    </row>
    <row r="109" spans="1:21" ht="28.8" x14ac:dyDescent="0.3">
      <c r="A109" s="2">
        <v>108</v>
      </c>
      <c r="B109" s="17" t="s">
        <v>208</v>
      </c>
      <c r="F109" s="7" t="s">
        <v>209</v>
      </c>
      <c r="N109" s="10">
        <v>4</v>
      </c>
      <c r="O109" s="10">
        <v>5</v>
      </c>
      <c r="P109" s="10">
        <v>5</v>
      </c>
      <c r="Q109" s="10">
        <v>5</v>
      </c>
      <c r="R109" s="10">
        <v>5</v>
      </c>
      <c r="S109" s="10">
        <f t="shared" si="2"/>
        <v>24</v>
      </c>
      <c r="T109" s="10">
        <f t="shared" si="3"/>
        <v>5</v>
      </c>
      <c r="U109" s="10" t="s">
        <v>263</v>
      </c>
    </row>
    <row r="110" spans="1:21" x14ac:dyDescent="0.3">
      <c r="A110" s="2">
        <v>109</v>
      </c>
      <c r="B110" s="17" t="s">
        <v>211</v>
      </c>
      <c r="F110" s="7" t="s">
        <v>212</v>
      </c>
      <c r="N110" s="10">
        <v>3</v>
      </c>
      <c r="O110" s="10">
        <v>3</v>
      </c>
      <c r="P110" s="10">
        <v>3</v>
      </c>
      <c r="Q110" s="10">
        <v>3</v>
      </c>
      <c r="R110" s="10">
        <v>3</v>
      </c>
      <c r="S110" s="10">
        <f t="shared" si="2"/>
        <v>15</v>
      </c>
      <c r="T110" s="10">
        <f t="shared" si="3"/>
        <v>3</v>
      </c>
      <c r="U110" s="10" t="s">
        <v>263</v>
      </c>
    </row>
    <row r="111" spans="1:21" x14ac:dyDescent="0.3">
      <c r="A111" s="2">
        <v>110</v>
      </c>
      <c r="B111" s="17" t="s">
        <v>213</v>
      </c>
      <c r="F111" s="7" t="s">
        <v>214</v>
      </c>
      <c r="N111" s="10">
        <v>1</v>
      </c>
      <c r="O111" s="10">
        <v>2</v>
      </c>
      <c r="P111" s="10">
        <v>4</v>
      </c>
      <c r="Q111" s="10">
        <v>3</v>
      </c>
      <c r="R111" s="10">
        <v>1</v>
      </c>
      <c r="S111" s="10">
        <f t="shared" si="2"/>
        <v>11</v>
      </c>
      <c r="T111" s="10">
        <f t="shared" si="3"/>
        <v>2</v>
      </c>
      <c r="U111" s="10" t="s">
        <v>263</v>
      </c>
    </row>
    <row r="112" spans="1:21" x14ac:dyDescent="0.3">
      <c r="A112" s="2">
        <v>111</v>
      </c>
      <c r="B112" s="17" t="s">
        <v>215</v>
      </c>
      <c r="F112" s="7" t="s">
        <v>216</v>
      </c>
      <c r="N112" s="10">
        <v>1</v>
      </c>
      <c r="O112" s="10">
        <v>2</v>
      </c>
      <c r="P112" s="10">
        <v>4</v>
      </c>
      <c r="Q112" s="10">
        <v>3</v>
      </c>
      <c r="R112" s="10">
        <v>1</v>
      </c>
      <c r="S112" s="10">
        <f t="shared" si="2"/>
        <v>11</v>
      </c>
      <c r="T112" s="10">
        <f t="shared" si="3"/>
        <v>2</v>
      </c>
      <c r="U112" s="10" t="s">
        <v>263</v>
      </c>
    </row>
    <row r="113" spans="1:21" x14ac:dyDescent="0.3">
      <c r="A113" s="2">
        <v>112</v>
      </c>
      <c r="B113" s="17" t="s">
        <v>217</v>
      </c>
      <c r="F113" s="7" t="s">
        <v>218</v>
      </c>
      <c r="N113" s="10">
        <v>2</v>
      </c>
      <c r="O113" s="10">
        <v>2</v>
      </c>
      <c r="P113" s="10">
        <v>3</v>
      </c>
      <c r="Q113" s="10">
        <v>4</v>
      </c>
      <c r="R113" s="10">
        <v>1</v>
      </c>
      <c r="S113" s="10">
        <f t="shared" si="2"/>
        <v>12</v>
      </c>
      <c r="T113" s="10">
        <f t="shared" si="3"/>
        <v>2</v>
      </c>
      <c r="U113" s="10" t="s">
        <v>263</v>
      </c>
    </row>
    <row r="114" spans="1:21" x14ac:dyDescent="0.3">
      <c r="A114" s="2">
        <v>113</v>
      </c>
      <c r="B114" s="17" t="s">
        <v>219</v>
      </c>
      <c r="F114" s="7" t="s">
        <v>220</v>
      </c>
      <c r="N114" s="10">
        <v>2</v>
      </c>
      <c r="O114" s="10">
        <v>3</v>
      </c>
      <c r="P114" s="10">
        <v>4</v>
      </c>
      <c r="Q114" s="10">
        <v>2</v>
      </c>
      <c r="R114" s="10">
        <v>1</v>
      </c>
      <c r="S114" s="10">
        <f t="shared" si="2"/>
        <v>12</v>
      </c>
      <c r="T114" s="10">
        <f t="shared" si="3"/>
        <v>2</v>
      </c>
      <c r="U114" s="10" t="s">
        <v>263</v>
      </c>
    </row>
    <row r="115" spans="1:21" x14ac:dyDescent="0.3">
      <c r="A115" s="2">
        <v>114</v>
      </c>
      <c r="B115" s="17" t="s">
        <v>221</v>
      </c>
      <c r="F115" s="7" t="s">
        <v>222</v>
      </c>
      <c r="N115" s="10">
        <v>4</v>
      </c>
      <c r="O115" s="10">
        <v>2</v>
      </c>
      <c r="P115" s="10">
        <v>4</v>
      </c>
      <c r="Q115" s="10">
        <v>1</v>
      </c>
      <c r="R115" s="10">
        <v>4</v>
      </c>
      <c r="S115" s="10">
        <f t="shared" si="2"/>
        <v>15</v>
      </c>
      <c r="T115" s="10">
        <f t="shared" si="3"/>
        <v>3</v>
      </c>
      <c r="U115" s="10" t="s">
        <v>263</v>
      </c>
    </row>
    <row r="116" spans="1:21" x14ac:dyDescent="0.3">
      <c r="A116" s="2">
        <v>115</v>
      </c>
      <c r="B116" s="17" t="s">
        <v>223</v>
      </c>
      <c r="F116" s="7" t="s">
        <v>224</v>
      </c>
      <c r="N116" s="10">
        <v>1</v>
      </c>
      <c r="O116" s="10">
        <v>2</v>
      </c>
      <c r="P116" s="10">
        <v>3</v>
      </c>
      <c r="Q116" s="10">
        <v>3</v>
      </c>
      <c r="R116" s="10">
        <v>1</v>
      </c>
      <c r="S116" s="10">
        <f t="shared" si="2"/>
        <v>10</v>
      </c>
      <c r="T116" s="10">
        <f t="shared" si="3"/>
        <v>2</v>
      </c>
      <c r="U116" s="10" t="s">
        <v>263</v>
      </c>
    </row>
    <row r="117" spans="1:21" x14ac:dyDescent="0.3">
      <c r="A117" s="2">
        <v>116</v>
      </c>
      <c r="B117" s="17" t="s">
        <v>225</v>
      </c>
      <c r="F117" s="7" t="s">
        <v>226</v>
      </c>
      <c r="N117" s="10">
        <v>1</v>
      </c>
      <c r="O117" s="10">
        <v>3</v>
      </c>
      <c r="P117" s="10">
        <v>4</v>
      </c>
      <c r="Q117" s="10">
        <v>4</v>
      </c>
      <c r="R117" s="10">
        <v>1</v>
      </c>
      <c r="S117" s="10">
        <f t="shared" si="2"/>
        <v>13</v>
      </c>
      <c r="T117" s="10">
        <f t="shared" si="3"/>
        <v>3</v>
      </c>
      <c r="U117" s="10" t="s">
        <v>263</v>
      </c>
    </row>
    <row r="118" spans="1:21" x14ac:dyDescent="0.3">
      <c r="A118" s="2">
        <v>117</v>
      </c>
      <c r="B118" s="17" t="s">
        <v>227</v>
      </c>
      <c r="F118" s="7" t="s">
        <v>228</v>
      </c>
      <c r="N118" s="10">
        <v>1</v>
      </c>
      <c r="O118" s="10">
        <v>3</v>
      </c>
      <c r="P118" s="10">
        <v>4</v>
      </c>
      <c r="Q118" s="10">
        <v>4</v>
      </c>
      <c r="R118" s="10">
        <v>1</v>
      </c>
      <c r="S118" s="10">
        <f t="shared" si="2"/>
        <v>13</v>
      </c>
      <c r="T118" s="10">
        <f t="shared" si="3"/>
        <v>3</v>
      </c>
      <c r="U118" s="10" t="s">
        <v>263</v>
      </c>
    </row>
    <row r="119" spans="1:21" x14ac:dyDescent="0.3">
      <c r="A119" s="2">
        <v>118</v>
      </c>
      <c r="B119" s="17" t="s">
        <v>230</v>
      </c>
      <c r="F119" s="7" t="s">
        <v>229</v>
      </c>
      <c r="N119" s="10">
        <v>3</v>
      </c>
      <c r="O119" s="10">
        <v>4</v>
      </c>
      <c r="P119" s="10">
        <v>4</v>
      </c>
      <c r="Q119" s="10">
        <v>4</v>
      </c>
      <c r="R119" s="10">
        <v>3</v>
      </c>
      <c r="S119" s="10">
        <f t="shared" si="2"/>
        <v>18</v>
      </c>
      <c r="T119" s="10">
        <f t="shared" si="3"/>
        <v>4</v>
      </c>
      <c r="U119" s="10" t="s">
        <v>263</v>
      </c>
    </row>
    <row r="120" spans="1:21" ht="28.8" x14ac:dyDescent="0.3">
      <c r="A120" s="2">
        <v>119</v>
      </c>
      <c r="B120" s="17" t="s">
        <v>231</v>
      </c>
      <c r="F120" s="7" t="s">
        <v>232</v>
      </c>
      <c r="N120" s="10">
        <v>1</v>
      </c>
      <c r="O120" s="10">
        <v>4</v>
      </c>
      <c r="P120" s="10">
        <v>4</v>
      </c>
      <c r="Q120" s="10">
        <v>4</v>
      </c>
      <c r="R120" s="10">
        <v>3</v>
      </c>
      <c r="S120" s="10">
        <f t="shared" si="2"/>
        <v>16</v>
      </c>
      <c r="T120" s="10">
        <f t="shared" si="3"/>
        <v>3</v>
      </c>
      <c r="U120" s="10" t="s">
        <v>263</v>
      </c>
    </row>
    <row r="121" spans="1:21" x14ac:dyDescent="0.3">
      <c r="A121" s="2">
        <v>120</v>
      </c>
      <c r="B121" s="17" t="s">
        <v>233</v>
      </c>
      <c r="F121" s="7" t="s">
        <v>234</v>
      </c>
      <c r="N121" s="10">
        <v>3</v>
      </c>
      <c r="O121" s="10">
        <v>2</v>
      </c>
      <c r="P121" s="10">
        <v>2</v>
      </c>
      <c r="Q121" s="10">
        <v>2</v>
      </c>
      <c r="R121" s="10">
        <v>1</v>
      </c>
      <c r="S121" s="10">
        <f t="shared" si="2"/>
        <v>10</v>
      </c>
      <c r="T121" s="10">
        <f t="shared" si="3"/>
        <v>2</v>
      </c>
      <c r="U121" s="10" t="s">
        <v>263</v>
      </c>
    </row>
    <row r="122" spans="1:21" x14ac:dyDescent="0.3">
      <c r="A122" s="2">
        <v>121</v>
      </c>
      <c r="B122" s="17" t="s">
        <v>235</v>
      </c>
      <c r="F122" s="7" t="s">
        <v>236</v>
      </c>
      <c r="N122" s="10">
        <v>1</v>
      </c>
      <c r="O122" s="10">
        <v>3</v>
      </c>
      <c r="P122" s="10">
        <v>3</v>
      </c>
      <c r="Q122" s="10">
        <v>2</v>
      </c>
      <c r="R122" s="10">
        <v>2</v>
      </c>
      <c r="S122" s="10">
        <f t="shared" si="2"/>
        <v>11</v>
      </c>
      <c r="T122" s="10">
        <f t="shared" si="3"/>
        <v>2</v>
      </c>
      <c r="U122" s="10" t="s">
        <v>263</v>
      </c>
    </row>
    <row r="123" spans="1:21" ht="43.2" x14ac:dyDescent="0.3">
      <c r="A123" s="2">
        <v>122</v>
      </c>
      <c r="B123" s="17" t="s">
        <v>435</v>
      </c>
      <c r="C123" s="40" t="s">
        <v>25</v>
      </c>
      <c r="F123" s="7" t="s">
        <v>426</v>
      </c>
      <c r="G123" s="40" t="s">
        <v>310</v>
      </c>
      <c r="N123" s="1">
        <v>2</v>
      </c>
      <c r="O123" s="1">
        <v>5</v>
      </c>
      <c r="P123" s="1">
        <v>4</v>
      </c>
      <c r="Q123" s="1">
        <v>4</v>
      </c>
      <c r="R123" s="1">
        <v>4</v>
      </c>
      <c r="S123" s="10">
        <f t="shared" si="2"/>
        <v>19</v>
      </c>
      <c r="T123" s="10">
        <f t="shared" si="3"/>
        <v>4</v>
      </c>
      <c r="U123" s="10" t="s">
        <v>263</v>
      </c>
    </row>
    <row r="124" spans="1:21" ht="43.2" x14ac:dyDescent="0.3">
      <c r="A124" s="2">
        <v>123</v>
      </c>
      <c r="B124" s="17" t="s">
        <v>436</v>
      </c>
      <c r="C124" s="40" t="s">
        <v>25</v>
      </c>
      <c r="F124" s="7" t="s">
        <v>427</v>
      </c>
      <c r="G124" s="40" t="s">
        <v>424</v>
      </c>
      <c r="N124" s="1">
        <v>2</v>
      </c>
      <c r="O124" s="1">
        <v>5</v>
      </c>
      <c r="P124" s="1">
        <v>4</v>
      </c>
      <c r="Q124" s="1">
        <v>4</v>
      </c>
      <c r="R124" s="1">
        <v>4</v>
      </c>
      <c r="S124" s="10">
        <f t="shared" si="2"/>
        <v>19</v>
      </c>
      <c r="T124" s="10">
        <f t="shared" si="3"/>
        <v>4</v>
      </c>
      <c r="U124" s="10" t="s">
        <v>263</v>
      </c>
    </row>
  </sheetData>
  <autoFilter ref="A1:U124">
    <filterColumn colId="20">
      <filters>
        <filter val="Not-Contacted"/>
      </filters>
    </filterColumn>
  </autoFilter>
  <dataValidations count="2">
    <dataValidation type="list" allowBlank="1" showInputMessage="1" showErrorMessage="1" sqref="U1:U1048576">
      <formula1>"Initial,Potential,Customer,Support,Upsells,Reject,Not-Contacted,Ex-Customer"</formula1>
    </dataValidation>
    <dataValidation type="list" allowBlank="1" showInputMessage="1" showErrorMessage="1" sqref="M1:M1048576">
      <formula1>"Rahul Dutta,Sayan Basak,Anirban Chakraborty,Debashish Nath"</formula1>
    </dataValidation>
  </dataValidations>
  <hyperlinks>
    <hyperlink ref="D31" r:id="rId1"/>
    <hyperlink ref="D32" r:id="rId2"/>
    <hyperlink ref="F7" r:id="rId3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/>
    <hyperlink ref="F8" r:id="rId4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/>
    <hyperlink ref="D22" r:id="rId5"/>
    <hyperlink ref="D25" r:id="rId6" display="mailto:official@younghorizonsschool.com"/>
    <hyperlink ref="D26" r:id="rId7" display="mailto:iwanttojoin@siskol.edu.in"/>
    <hyperlink ref="D27" r:id="rId8" display="mailto:lcgvm2012@gmail.com"/>
    <hyperlink ref="D30" r:id="rId9"/>
    <hyperlink ref="D33" r:id="rId10"/>
    <hyperlink ref="D35" r:id="rId11"/>
    <hyperlink ref="D37" r:id="rId12"/>
    <hyperlink ref="D41" r:id="rId13"/>
    <hyperlink ref="D42" r:id="rId14"/>
    <hyperlink ref="D43" r:id="rId15"/>
    <hyperlink ref="D47" r:id="rId16"/>
    <hyperlink ref="D48" r:id="rId17"/>
    <hyperlink ref="D49" r:id="rId18"/>
    <hyperlink ref="D51" r:id="rId19"/>
    <hyperlink ref="D52" r:id="rId20"/>
    <hyperlink ref="D53" r:id="rId21"/>
    <hyperlink ref="D54" r:id="rId22"/>
    <hyperlink ref="D55" r:id="rId23"/>
    <hyperlink ref="D56" r:id="rId24"/>
    <hyperlink ref="D57" r:id="rId25"/>
    <hyperlink ref="D58" r:id="rId26"/>
    <hyperlink ref="D59" r:id="rId27"/>
    <hyperlink ref="D60" r:id="rId28"/>
    <hyperlink ref="D61" r:id="rId29"/>
    <hyperlink ref="D62" r:id="rId30"/>
    <hyperlink ref="D63" r:id="rId31"/>
    <hyperlink ref="D64" r:id="rId32"/>
    <hyperlink ref="D65" r:id="rId33"/>
    <hyperlink ref="D66" r:id="rId34"/>
    <hyperlink ref="D67" r:id="rId35"/>
    <hyperlink ref="D68" r:id="rId36"/>
    <hyperlink ref="D69" r:id="rId37"/>
    <hyperlink ref="D70" r:id="rId38"/>
    <hyperlink ref="D71" r:id="rId39"/>
    <hyperlink ref="D72" r:id="rId40"/>
    <hyperlink ref="D73" r:id="rId41"/>
    <hyperlink ref="D75" r:id="rId42"/>
    <hyperlink ref="D78" r:id="rId43"/>
    <hyperlink ref="D79" r:id="rId44"/>
    <hyperlink ref="D80" r:id="rId45"/>
    <hyperlink ref="D81" r:id="rId46"/>
    <hyperlink ref="D85" r:id="rId47"/>
    <hyperlink ref="D88" r:id="rId48"/>
    <hyperlink ref="D89" r:id="rId49"/>
    <hyperlink ref="D91" r:id="rId50"/>
    <hyperlink ref="D2" r:id="rId51"/>
    <hyperlink ref="D28" r:id="rId52"/>
  </hyperlinks>
  <pageMargins left="0.7" right="0.7" top="0.75" bottom="0.75" header="0.3" footer="0.3"/>
  <pageSetup orientation="portrait" r:id="rId53"/>
  <legacyDrawing r:id="rId5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"/>
  <sheetViews>
    <sheetView tabSelected="1" workbookViewId="0"/>
  </sheetViews>
  <sheetFormatPr defaultRowHeight="14.4" x14ac:dyDescent="0.3"/>
  <cols>
    <col min="2" max="2" width="20.5546875" customWidth="1"/>
    <col min="3" max="3" width="27.88671875" customWidth="1"/>
  </cols>
  <sheetData>
    <row r="1" spans="1:3" ht="28.8" x14ac:dyDescent="0.3">
      <c r="A1" s="18" t="s">
        <v>1</v>
      </c>
      <c r="B1" s="19" t="s">
        <v>2</v>
      </c>
      <c r="C1" s="24" t="s">
        <v>6</v>
      </c>
    </row>
    <row r="2" spans="1:3" ht="57.6" x14ac:dyDescent="0.3">
      <c r="A2" s="2">
        <v>2</v>
      </c>
      <c r="B2" s="17" t="s">
        <v>10</v>
      </c>
      <c r="C2" s="7" t="s">
        <v>43</v>
      </c>
    </row>
    <row r="3" spans="1:3" ht="86.4" x14ac:dyDescent="0.3">
      <c r="A3" s="2">
        <v>4</v>
      </c>
      <c r="B3" s="17" t="s">
        <v>11</v>
      </c>
      <c r="C3" s="7" t="s">
        <v>45</v>
      </c>
    </row>
    <row r="4" spans="1:3" ht="43.2" x14ac:dyDescent="0.3">
      <c r="A4" s="2">
        <v>5</v>
      </c>
      <c r="B4" s="17" t="s">
        <v>12</v>
      </c>
      <c r="C4" s="8" t="s">
        <v>46</v>
      </c>
    </row>
    <row r="5" spans="1:3" ht="57.6" x14ac:dyDescent="0.3">
      <c r="A5" s="2">
        <v>6</v>
      </c>
      <c r="B5" s="17" t="s">
        <v>13</v>
      </c>
      <c r="C5" s="9" t="s">
        <v>47</v>
      </c>
    </row>
    <row r="6" spans="1:3" ht="28.8" x14ac:dyDescent="0.3">
      <c r="A6" s="2">
        <v>7</v>
      </c>
      <c r="B6" s="17" t="s">
        <v>14</v>
      </c>
      <c r="C6" s="9" t="s">
        <v>48</v>
      </c>
    </row>
    <row r="7" spans="1:3" ht="86.4" x14ac:dyDescent="0.3">
      <c r="A7" s="2">
        <v>8</v>
      </c>
      <c r="B7" s="17" t="s">
        <v>15</v>
      </c>
      <c r="C7" s="7" t="s">
        <v>50</v>
      </c>
    </row>
    <row r="8" spans="1:3" ht="28.8" x14ac:dyDescent="0.3">
      <c r="A8" s="2">
        <v>9</v>
      </c>
      <c r="B8" s="17" t="s">
        <v>16</v>
      </c>
      <c r="C8" s="7">
        <v>9051770999</v>
      </c>
    </row>
    <row r="9" spans="1:3" x14ac:dyDescent="0.3">
      <c r="A9" s="2">
        <v>10</v>
      </c>
      <c r="B9" s="17" t="s">
        <v>17</v>
      </c>
      <c r="C9" s="7">
        <v>9903606575</v>
      </c>
    </row>
    <row r="10" spans="1:3" ht="72" x14ac:dyDescent="0.3">
      <c r="A10" s="2">
        <v>11</v>
      </c>
      <c r="B10" s="17" t="s">
        <v>18</v>
      </c>
      <c r="C10" s="7" t="s">
        <v>51</v>
      </c>
    </row>
    <row r="11" spans="1:3" ht="57.6" x14ac:dyDescent="0.3">
      <c r="A11" s="2">
        <v>12</v>
      </c>
      <c r="B11" s="17" t="s">
        <v>19</v>
      </c>
      <c r="C11" s="7" t="s">
        <v>52</v>
      </c>
    </row>
    <row r="12" spans="1:3" ht="43.2" x14ac:dyDescent="0.3">
      <c r="A12" s="2">
        <v>15</v>
      </c>
      <c r="B12" s="17" t="s">
        <v>20</v>
      </c>
      <c r="C12" s="7" t="s">
        <v>57</v>
      </c>
    </row>
    <row r="13" spans="1:3" ht="72" x14ac:dyDescent="0.3">
      <c r="A13" s="2">
        <v>19</v>
      </c>
      <c r="B13" s="17" t="s">
        <v>24</v>
      </c>
      <c r="C13" s="7" t="s">
        <v>61</v>
      </c>
    </row>
    <row r="14" spans="1:3" ht="43.2" x14ac:dyDescent="0.3">
      <c r="A14" s="2">
        <v>20</v>
      </c>
      <c r="B14" s="17" t="s">
        <v>26</v>
      </c>
      <c r="C14" s="7" t="s">
        <v>61</v>
      </c>
    </row>
    <row r="15" spans="1:3" ht="28.8" x14ac:dyDescent="0.3">
      <c r="A15" s="2">
        <v>23</v>
      </c>
      <c r="B15" s="17" t="s">
        <v>29</v>
      </c>
      <c r="C15" s="7">
        <v>8961111167</v>
      </c>
    </row>
    <row r="16" spans="1:3" ht="57.6" x14ac:dyDescent="0.3">
      <c r="A16" s="2">
        <v>24</v>
      </c>
      <c r="B16" s="17" t="s">
        <v>30</v>
      </c>
      <c r="C16" s="7" t="s">
        <v>67</v>
      </c>
    </row>
    <row r="17" spans="1:3" ht="57.6" x14ac:dyDescent="0.3">
      <c r="A17" s="2">
        <v>25</v>
      </c>
      <c r="B17" s="17" t="s">
        <v>31</v>
      </c>
      <c r="C17" s="7" t="s">
        <v>69</v>
      </c>
    </row>
    <row r="18" spans="1:3" x14ac:dyDescent="0.3">
      <c r="A18" s="2">
        <v>26</v>
      </c>
      <c r="B18" s="17" t="s">
        <v>32</v>
      </c>
      <c r="C18" s="7">
        <v>7044096127</v>
      </c>
    </row>
    <row r="19" spans="1:3" ht="43.2" x14ac:dyDescent="0.3">
      <c r="A19" s="2">
        <v>28</v>
      </c>
      <c r="B19" s="17" t="s">
        <v>72</v>
      </c>
      <c r="C19" s="7">
        <v>9831274629</v>
      </c>
    </row>
    <row r="20" spans="1:3" ht="28.8" x14ac:dyDescent="0.3">
      <c r="A20" s="2">
        <v>29</v>
      </c>
      <c r="B20" s="17" t="s">
        <v>34</v>
      </c>
      <c r="C20" s="7">
        <v>8777257554</v>
      </c>
    </row>
    <row r="21" spans="1:3" ht="43.2" x14ac:dyDescent="0.3">
      <c r="A21" s="2">
        <v>32</v>
      </c>
      <c r="B21" s="17" t="s">
        <v>76</v>
      </c>
      <c r="C21" s="7">
        <v>3322651531</v>
      </c>
    </row>
    <row r="22" spans="1:3" ht="28.8" x14ac:dyDescent="0.3">
      <c r="A22" s="2">
        <v>33</v>
      </c>
      <c r="B22" s="17" t="s">
        <v>79</v>
      </c>
      <c r="C22" s="7">
        <v>3324753015</v>
      </c>
    </row>
    <row r="23" spans="1:3" x14ac:dyDescent="0.3">
      <c r="A23" s="2">
        <v>35</v>
      </c>
      <c r="B23" s="17" t="s">
        <v>82</v>
      </c>
      <c r="C23" s="7">
        <v>3324753765</v>
      </c>
    </row>
    <row r="24" spans="1:3" ht="43.2" x14ac:dyDescent="0.3">
      <c r="A24" s="2">
        <v>36</v>
      </c>
      <c r="B24" s="17" t="s">
        <v>85</v>
      </c>
      <c r="C24" s="7">
        <v>3324286903</v>
      </c>
    </row>
    <row r="25" spans="1:3" ht="28.8" x14ac:dyDescent="0.3">
      <c r="A25" s="2">
        <v>37</v>
      </c>
      <c r="B25" s="17" t="s">
        <v>87</v>
      </c>
      <c r="C25" s="8">
        <v>8902488077</v>
      </c>
    </row>
    <row r="26" spans="1:3" ht="43.2" x14ac:dyDescent="0.3">
      <c r="A26" s="2">
        <v>38</v>
      </c>
      <c r="B26" s="17" t="s">
        <v>88</v>
      </c>
      <c r="C26" s="9">
        <v>9163741069</v>
      </c>
    </row>
    <row r="27" spans="1:3" ht="28.8" x14ac:dyDescent="0.3">
      <c r="A27" s="2">
        <v>39</v>
      </c>
      <c r="B27" s="17" t="s">
        <v>89</v>
      </c>
      <c r="C27" s="9">
        <v>3324411691</v>
      </c>
    </row>
    <row r="28" spans="1:3" ht="28.8" x14ac:dyDescent="0.3">
      <c r="A28" s="2">
        <v>40</v>
      </c>
      <c r="B28" s="17" t="s">
        <v>90</v>
      </c>
      <c r="C28" s="7">
        <v>3324413804</v>
      </c>
    </row>
    <row r="29" spans="1:3" ht="43.2" x14ac:dyDescent="0.3">
      <c r="A29" s="2">
        <v>41</v>
      </c>
      <c r="B29" s="17" t="s">
        <v>92</v>
      </c>
      <c r="C29" s="7">
        <v>9830688888</v>
      </c>
    </row>
    <row r="30" spans="1:3" ht="43.2" x14ac:dyDescent="0.3">
      <c r="A30" s="2">
        <v>42</v>
      </c>
      <c r="B30" s="17" t="s">
        <v>94</v>
      </c>
      <c r="C30" s="7">
        <v>9073985531</v>
      </c>
    </row>
    <row r="31" spans="1:3" ht="28.8" x14ac:dyDescent="0.3">
      <c r="A31" s="2">
        <v>43</v>
      </c>
      <c r="B31" s="17" t="s">
        <v>96</v>
      </c>
      <c r="C31" s="7">
        <v>3324712220</v>
      </c>
    </row>
    <row r="32" spans="1:3" ht="28.8" x14ac:dyDescent="0.3">
      <c r="A32" s="2">
        <v>44</v>
      </c>
      <c r="B32" s="17" t="s">
        <v>97</v>
      </c>
      <c r="C32" s="7">
        <v>3324131158</v>
      </c>
    </row>
    <row r="33" spans="1:3" x14ac:dyDescent="0.3">
      <c r="A33" s="2">
        <v>45</v>
      </c>
      <c r="B33" s="17" t="s">
        <v>98</v>
      </c>
      <c r="C33" s="7">
        <v>9836242629</v>
      </c>
    </row>
    <row r="34" spans="1:3" ht="57.6" x14ac:dyDescent="0.3">
      <c r="A34" s="2">
        <v>46</v>
      </c>
      <c r="B34" s="17" t="s">
        <v>99</v>
      </c>
      <c r="C34" s="7" t="s">
        <v>101</v>
      </c>
    </row>
    <row r="35" spans="1:3" ht="43.2" x14ac:dyDescent="0.3">
      <c r="A35" s="2">
        <v>47</v>
      </c>
      <c r="B35" s="17" t="s">
        <v>102</v>
      </c>
      <c r="C35" s="7">
        <v>9051973905</v>
      </c>
    </row>
    <row r="36" spans="1:3" ht="57.6" x14ac:dyDescent="0.3">
      <c r="A36" s="2">
        <v>48</v>
      </c>
      <c r="B36" s="17" t="s">
        <v>104</v>
      </c>
      <c r="C36" s="7">
        <v>9674850783</v>
      </c>
    </row>
    <row r="37" spans="1:3" ht="43.2" x14ac:dyDescent="0.3">
      <c r="A37" s="2">
        <v>49</v>
      </c>
      <c r="B37" s="17" t="s">
        <v>106</v>
      </c>
      <c r="C37" s="7">
        <v>9674111783</v>
      </c>
    </row>
    <row r="38" spans="1:3" ht="28.8" x14ac:dyDescent="0.3">
      <c r="A38" s="2">
        <v>50</v>
      </c>
      <c r="B38" s="17" t="s">
        <v>108</v>
      </c>
      <c r="C38" s="7">
        <v>33218260082</v>
      </c>
    </row>
    <row r="39" spans="1:3" ht="28.8" x14ac:dyDescent="0.3">
      <c r="A39" s="2">
        <v>51</v>
      </c>
      <c r="B39" s="17" t="s">
        <v>110</v>
      </c>
      <c r="C39" s="7">
        <v>3322879202</v>
      </c>
    </row>
    <row r="40" spans="1:3" x14ac:dyDescent="0.3">
      <c r="A40" s="2">
        <v>52</v>
      </c>
      <c r="B40" s="17" t="s">
        <v>112</v>
      </c>
      <c r="C40" s="7">
        <v>3322841546</v>
      </c>
    </row>
    <row r="41" spans="1:3" ht="43.2" x14ac:dyDescent="0.3">
      <c r="A41" s="2">
        <v>53</v>
      </c>
      <c r="B41" s="17" t="s">
        <v>114</v>
      </c>
      <c r="C41" s="7">
        <v>3322484593</v>
      </c>
    </row>
    <row r="42" spans="1:3" ht="28.8" x14ac:dyDescent="0.3">
      <c r="A42" s="2">
        <v>54</v>
      </c>
      <c r="B42" s="17" t="s">
        <v>116</v>
      </c>
      <c r="C42" s="7">
        <v>3322297741</v>
      </c>
    </row>
    <row r="43" spans="1:3" ht="57.6" x14ac:dyDescent="0.3">
      <c r="A43" s="2">
        <v>55</v>
      </c>
      <c r="B43" s="17" t="s">
        <v>118</v>
      </c>
      <c r="C43" s="7">
        <v>3324793241</v>
      </c>
    </row>
    <row r="44" spans="1:3" x14ac:dyDescent="0.3">
      <c r="A44" s="2">
        <v>56</v>
      </c>
      <c r="B44" s="17" t="s">
        <v>120</v>
      </c>
      <c r="C44" s="7">
        <v>3324344455</v>
      </c>
    </row>
    <row r="45" spans="1:3" x14ac:dyDescent="0.3">
      <c r="A45" s="2">
        <v>57</v>
      </c>
      <c r="B45" s="17" t="s">
        <v>120</v>
      </c>
      <c r="C45" s="7">
        <v>3340083093</v>
      </c>
    </row>
    <row r="46" spans="1:3" x14ac:dyDescent="0.3">
      <c r="A46" s="2">
        <v>58</v>
      </c>
      <c r="B46" s="17" t="s">
        <v>122</v>
      </c>
      <c r="C46" s="7">
        <v>3324618002</v>
      </c>
    </row>
    <row r="47" spans="1:3" ht="57.6" x14ac:dyDescent="0.3">
      <c r="A47" s="2">
        <v>59</v>
      </c>
      <c r="B47" s="17" t="s">
        <v>124</v>
      </c>
      <c r="C47" s="7" t="s">
        <v>126</v>
      </c>
    </row>
    <row r="48" spans="1:3" ht="28.8" x14ac:dyDescent="0.3">
      <c r="A48" s="2">
        <v>60</v>
      </c>
      <c r="B48" s="17" t="s">
        <v>127</v>
      </c>
      <c r="C48" s="7">
        <v>3324569090</v>
      </c>
    </row>
    <row r="49" spans="1:3" ht="43.2" x14ac:dyDescent="0.3">
      <c r="A49" s="2">
        <v>61</v>
      </c>
      <c r="B49" s="17" t="s">
        <v>129</v>
      </c>
      <c r="C49" s="7">
        <v>3322233062</v>
      </c>
    </row>
    <row r="50" spans="1:3" ht="43.2" x14ac:dyDescent="0.3">
      <c r="A50" s="2">
        <v>62</v>
      </c>
      <c r="B50" s="17" t="s">
        <v>131</v>
      </c>
      <c r="C50" s="7" t="s">
        <v>133</v>
      </c>
    </row>
    <row r="51" spans="1:3" ht="43.2" x14ac:dyDescent="0.3">
      <c r="A51" s="2">
        <v>63</v>
      </c>
      <c r="B51" s="17" t="s">
        <v>134</v>
      </c>
      <c r="C51" s="7">
        <v>3324793600</v>
      </c>
    </row>
    <row r="52" spans="1:3" ht="43.2" x14ac:dyDescent="0.3">
      <c r="A52" s="2">
        <v>64</v>
      </c>
      <c r="B52" s="17" t="s">
        <v>136</v>
      </c>
      <c r="C52" s="7">
        <v>3324866629</v>
      </c>
    </row>
    <row r="53" spans="1:3" ht="43.2" x14ac:dyDescent="0.3">
      <c r="A53" s="2">
        <v>65</v>
      </c>
      <c r="B53" s="17" t="s">
        <v>138</v>
      </c>
      <c r="C53" s="7">
        <v>3322848038</v>
      </c>
    </row>
    <row r="54" spans="1:3" ht="43.2" x14ac:dyDescent="0.3">
      <c r="A54" s="2">
        <v>66</v>
      </c>
      <c r="B54" s="17" t="s">
        <v>140</v>
      </c>
      <c r="C54" s="7">
        <v>905188888</v>
      </c>
    </row>
    <row r="55" spans="1:3" ht="43.2" x14ac:dyDescent="0.3">
      <c r="A55" s="2">
        <v>67</v>
      </c>
      <c r="B55" s="17" t="s">
        <v>142</v>
      </c>
      <c r="C55" s="7">
        <v>7596949952</v>
      </c>
    </row>
    <row r="56" spans="1:3" ht="43.2" x14ac:dyDescent="0.3">
      <c r="A56" s="2">
        <v>68</v>
      </c>
      <c r="B56" s="17" t="s">
        <v>144</v>
      </c>
      <c r="C56" s="7">
        <v>7478196910</v>
      </c>
    </row>
    <row r="57" spans="1:3" ht="57.6" x14ac:dyDescent="0.3">
      <c r="A57" s="2">
        <v>69</v>
      </c>
      <c r="B57" s="17" t="s">
        <v>146</v>
      </c>
      <c r="C57" s="7">
        <v>7044447761</v>
      </c>
    </row>
    <row r="58" spans="1:3" ht="28.8" x14ac:dyDescent="0.3">
      <c r="A58" s="2">
        <v>70</v>
      </c>
      <c r="B58" s="17" t="s">
        <v>148</v>
      </c>
      <c r="C58" s="7">
        <v>7059600647</v>
      </c>
    </row>
    <row r="59" spans="1:3" ht="57.6" x14ac:dyDescent="0.3">
      <c r="A59" s="2">
        <v>71</v>
      </c>
      <c r="B59" s="17" t="s">
        <v>150</v>
      </c>
      <c r="C59" s="7">
        <v>3340072444</v>
      </c>
    </row>
    <row r="60" spans="1:3" ht="28.8" x14ac:dyDescent="0.3">
      <c r="A60" s="2">
        <v>72</v>
      </c>
      <c r="B60" s="17" t="s">
        <v>152</v>
      </c>
      <c r="C60" s="7">
        <v>9903102957</v>
      </c>
    </row>
    <row r="61" spans="1:3" ht="28.8" x14ac:dyDescent="0.3">
      <c r="A61" s="2">
        <v>73</v>
      </c>
      <c r="B61" s="17" t="s">
        <v>154</v>
      </c>
      <c r="C61" s="7">
        <v>7605080650</v>
      </c>
    </row>
    <row r="62" spans="1:3" ht="43.2" x14ac:dyDescent="0.3">
      <c r="A62" s="2">
        <v>74</v>
      </c>
      <c r="B62" s="17" t="s">
        <v>155</v>
      </c>
      <c r="C62" s="7">
        <v>3324752135</v>
      </c>
    </row>
    <row r="63" spans="1:3" ht="43.2" x14ac:dyDescent="0.3">
      <c r="A63" s="2">
        <v>75</v>
      </c>
      <c r="B63" s="17" t="s">
        <v>157</v>
      </c>
      <c r="C63" s="7">
        <v>9674645471</v>
      </c>
    </row>
    <row r="64" spans="1:3" ht="28.8" x14ac:dyDescent="0.3">
      <c r="A64" s="2">
        <v>76</v>
      </c>
      <c r="B64" s="17" t="s">
        <v>158</v>
      </c>
      <c r="C64" s="7">
        <v>9073681886</v>
      </c>
    </row>
    <row r="65" spans="1:3" x14ac:dyDescent="0.3">
      <c r="A65" s="2">
        <v>77</v>
      </c>
      <c r="B65" s="17" t="s">
        <v>159</v>
      </c>
      <c r="C65" s="7">
        <v>3324316997</v>
      </c>
    </row>
    <row r="66" spans="1:3" x14ac:dyDescent="0.3">
      <c r="A66" s="2">
        <v>78</v>
      </c>
      <c r="B66" s="17" t="s">
        <v>161</v>
      </c>
      <c r="C66" s="7">
        <v>3322291779</v>
      </c>
    </row>
    <row r="67" spans="1:3" ht="43.2" x14ac:dyDescent="0.3">
      <c r="A67" s="2">
        <v>79</v>
      </c>
      <c r="B67" s="17" t="s">
        <v>163</v>
      </c>
      <c r="C67" s="7">
        <v>3323215151</v>
      </c>
    </row>
    <row r="68" spans="1:3" ht="43.2" x14ac:dyDescent="0.3">
      <c r="A68" s="2">
        <v>80</v>
      </c>
      <c r="B68" s="17" t="s">
        <v>165</v>
      </c>
      <c r="C68" s="7">
        <v>3323342404</v>
      </c>
    </row>
    <row r="69" spans="1:3" ht="57.6" x14ac:dyDescent="0.3">
      <c r="A69" s="2">
        <v>81</v>
      </c>
      <c r="B69" s="17" t="s">
        <v>167</v>
      </c>
      <c r="C69" s="7" t="s">
        <v>168</v>
      </c>
    </row>
    <row r="70" spans="1:3" ht="43.2" x14ac:dyDescent="0.3">
      <c r="A70" s="2">
        <v>82</v>
      </c>
      <c r="B70" s="17" t="s">
        <v>169</v>
      </c>
      <c r="C70" s="7" t="s">
        <v>170</v>
      </c>
    </row>
    <row r="71" spans="1:3" ht="43.2" x14ac:dyDescent="0.3">
      <c r="A71" s="2">
        <v>83</v>
      </c>
      <c r="B71" s="17" t="s">
        <v>171</v>
      </c>
      <c r="C71" s="7">
        <v>9606279184</v>
      </c>
    </row>
    <row r="72" spans="1:3" ht="43.2" x14ac:dyDescent="0.3">
      <c r="A72" s="2">
        <v>84</v>
      </c>
      <c r="B72" s="17" t="s">
        <v>172</v>
      </c>
      <c r="C72" s="7">
        <v>8777867589</v>
      </c>
    </row>
    <row r="73" spans="1:3" ht="57.6" x14ac:dyDescent="0.3">
      <c r="A73" s="2">
        <v>85</v>
      </c>
      <c r="B73" s="17" t="s">
        <v>174</v>
      </c>
      <c r="C73" s="7">
        <v>8017672075</v>
      </c>
    </row>
    <row r="74" spans="1:3" ht="28.8" x14ac:dyDescent="0.3">
      <c r="A74" s="2">
        <v>86</v>
      </c>
      <c r="B74" s="17" t="s">
        <v>175</v>
      </c>
      <c r="C74" s="7">
        <v>3324492810</v>
      </c>
    </row>
    <row r="75" spans="1:3" ht="43.2" x14ac:dyDescent="0.3">
      <c r="A75" s="2">
        <v>87</v>
      </c>
      <c r="B75" s="17" t="s">
        <v>176</v>
      </c>
      <c r="C75" s="7">
        <v>3324967196</v>
      </c>
    </row>
    <row r="76" spans="1:3" ht="28.8" x14ac:dyDescent="0.3">
      <c r="A76" s="2">
        <v>88</v>
      </c>
      <c r="B76" s="17" t="s">
        <v>178</v>
      </c>
      <c r="C76" s="7">
        <v>9830701347</v>
      </c>
    </row>
    <row r="77" spans="1:3" ht="28.8" x14ac:dyDescent="0.3">
      <c r="A77" s="2">
        <v>89</v>
      </c>
      <c r="B77" s="17" t="s">
        <v>180</v>
      </c>
      <c r="C77" s="7">
        <v>3324961723</v>
      </c>
    </row>
    <row r="78" spans="1:3" ht="28.8" x14ac:dyDescent="0.3">
      <c r="A78" s="2">
        <v>90</v>
      </c>
      <c r="B78" s="17" t="s">
        <v>181</v>
      </c>
      <c r="C78" s="7">
        <v>9007792852</v>
      </c>
    </row>
    <row r="79" spans="1:3" ht="28.8" x14ac:dyDescent="0.3">
      <c r="A79" s="2">
        <v>91</v>
      </c>
      <c r="B79" s="17" t="s">
        <v>183</v>
      </c>
      <c r="C79" s="7">
        <v>8902765583</v>
      </c>
    </row>
    <row r="80" spans="1:3" ht="43.2" x14ac:dyDescent="0.3">
      <c r="A80" s="2">
        <v>92</v>
      </c>
      <c r="B80" s="17" t="s">
        <v>184</v>
      </c>
      <c r="C80" s="7">
        <v>9331866252</v>
      </c>
    </row>
    <row r="81" spans="1:3" ht="43.2" x14ac:dyDescent="0.3">
      <c r="A81" s="2">
        <v>93</v>
      </c>
      <c r="B81" s="17" t="s">
        <v>185</v>
      </c>
      <c r="C81" s="7">
        <v>9903540099</v>
      </c>
    </row>
    <row r="82" spans="1:3" ht="28.8" x14ac:dyDescent="0.3">
      <c r="A82" s="2">
        <v>94</v>
      </c>
      <c r="B82" s="17" t="s">
        <v>186</v>
      </c>
      <c r="C82" s="7">
        <v>8336998663</v>
      </c>
    </row>
    <row r="83" spans="1:3" ht="57.6" x14ac:dyDescent="0.3">
      <c r="A83" s="2">
        <v>95</v>
      </c>
      <c r="B83" s="17" t="s">
        <v>187</v>
      </c>
      <c r="C83" s="7">
        <v>9339527506</v>
      </c>
    </row>
    <row r="84" spans="1:3" ht="43.2" x14ac:dyDescent="0.3">
      <c r="A84" s="2">
        <v>96</v>
      </c>
      <c r="B84" s="17" t="s">
        <v>188</v>
      </c>
      <c r="C84" s="7">
        <v>9903312630</v>
      </c>
    </row>
    <row r="85" spans="1:3" x14ac:dyDescent="0.3">
      <c r="A85" s="2">
        <v>97</v>
      </c>
      <c r="B85" s="17" t="s">
        <v>189</v>
      </c>
      <c r="C85" s="7">
        <v>9836747400</v>
      </c>
    </row>
    <row r="86" spans="1:3" ht="28.8" x14ac:dyDescent="0.3">
      <c r="A86" s="2">
        <v>98</v>
      </c>
      <c r="B86" s="17" t="s">
        <v>190</v>
      </c>
      <c r="C86" s="7">
        <v>8100188019</v>
      </c>
    </row>
    <row r="87" spans="1:3" ht="43.2" x14ac:dyDescent="0.3">
      <c r="A87" s="2">
        <v>99</v>
      </c>
      <c r="B87" s="17" t="s">
        <v>191</v>
      </c>
      <c r="C87" s="7" t="s">
        <v>196</v>
      </c>
    </row>
    <row r="88" spans="1:3" ht="28.8" x14ac:dyDescent="0.3">
      <c r="A88" s="2">
        <v>100</v>
      </c>
      <c r="B88" s="17" t="s">
        <v>198</v>
      </c>
      <c r="C88" s="7" t="s">
        <v>197</v>
      </c>
    </row>
    <row r="89" spans="1:3" ht="57.6" x14ac:dyDescent="0.3">
      <c r="A89" s="2">
        <v>101</v>
      </c>
      <c r="B89" s="17" t="s">
        <v>199</v>
      </c>
      <c r="C89" s="7" t="s">
        <v>200</v>
      </c>
    </row>
    <row r="90" spans="1:3" ht="28.8" x14ac:dyDescent="0.3">
      <c r="A90" s="2">
        <v>102</v>
      </c>
      <c r="B90" s="17" t="s">
        <v>23</v>
      </c>
      <c r="C90" s="7" t="s">
        <v>201</v>
      </c>
    </row>
    <row r="91" spans="1:3" ht="28.8" x14ac:dyDescent="0.3">
      <c r="A91" s="2">
        <v>103</v>
      </c>
      <c r="B91" s="17" t="s">
        <v>192</v>
      </c>
      <c r="C91" s="7" t="s">
        <v>202</v>
      </c>
    </row>
    <row r="92" spans="1:3" ht="43.2" x14ac:dyDescent="0.3">
      <c r="A92" s="2">
        <v>104</v>
      </c>
      <c r="B92" s="17" t="s">
        <v>193</v>
      </c>
      <c r="C92" s="7" t="s">
        <v>203</v>
      </c>
    </row>
    <row r="93" spans="1:3" ht="43.2" x14ac:dyDescent="0.3">
      <c r="A93" s="2">
        <v>105</v>
      </c>
      <c r="B93" s="17" t="s">
        <v>194</v>
      </c>
      <c r="C93" s="7" t="s">
        <v>204</v>
      </c>
    </row>
    <row r="94" spans="1:3" ht="72" x14ac:dyDescent="0.3">
      <c r="A94" s="2">
        <v>106</v>
      </c>
      <c r="B94" s="17" t="s">
        <v>195</v>
      </c>
      <c r="C94" s="7" t="s">
        <v>205</v>
      </c>
    </row>
    <row r="95" spans="1:3" ht="43.2" x14ac:dyDescent="0.3">
      <c r="A95" s="2">
        <v>107</v>
      </c>
      <c r="B95" s="17" t="s">
        <v>206</v>
      </c>
      <c r="C95" s="7" t="s">
        <v>207</v>
      </c>
    </row>
    <row r="96" spans="1:3" ht="72" x14ac:dyDescent="0.3">
      <c r="A96" s="2">
        <v>108</v>
      </c>
      <c r="B96" s="17" t="s">
        <v>208</v>
      </c>
      <c r="C96" s="7" t="s">
        <v>209</v>
      </c>
    </row>
    <row r="97" spans="1:3" ht="43.2" x14ac:dyDescent="0.3">
      <c r="A97" s="2">
        <v>109</v>
      </c>
      <c r="B97" s="17" t="s">
        <v>211</v>
      </c>
      <c r="C97" s="7" t="s">
        <v>212</v>
      </c>
    </row>
    <row r="98" spans="1:3" ht="43.2" x14ac:dyDescent="0.3">
      <c r="A98" s="2">
        <v>110</v>
      </c>
      <c r="B98" s="17" t="s">
        <v>213</v>
      </c>
      <c r="C98" s="7" t="s">
        <v>214</v>
      </c>
    </row>
    <row r="99" spans="1:3" ht="28.8" x14ac:dyDescent="0.3">
      <c r="A99" s="2">
        <v>111</v>
      </c>
      <c r="B99" s="17" t="s">
        <v>215</v>
      </c>
      <c r="C99" s="7" t="s">
        <v>216</v>
      </c>
    </row>
    <row r="100" spans="1:3" ht="43.2" x14ac:dyDescent="0.3">
      <c r="A100" s="2">
        <v>112</v>
      </c>
      <c r="B100" s="17" t="s">
        <v>217</v>
      </c>
      <c r="C100" s="7" t="s">
        <v>218</v>
      </c>
    </row>
    <row r="101" spans="1:3" ht="28.8" x14ac:dyDescent="0.3">
      <c r="A101" s="2">
        <v>113</v>
      </c>
      <c r="B101" s="17" t="s">
        <v>219</v>
      </c>
      <c r="C101" s="7" t="s">
        <v>220</v>
      </c>
    </row>
    <row r="102" spans="1:3" ht="28.8" x14ac:dyDescent="0.3">
      <c r="A102" s="2">
        <v>114</v>
      </c>
      <c r="B102" s="17" t="s">
        <v>221</v>
      </c>
      <c r="C102" s="7" t="s">
        <v>222</v>
      </c>
    </row>
    <row r="103" spans="1:3" ht="28.8" x14ac:dyDescent="0.3">
      <c r="A103" s="2">
        <v>115</v>
      </c>
      <c r="B103" s="17" t="s">
        <v>223</v>
      </c>
      <c r="C103" s="7" t="s">
        <v>224</v>
      </c>
    </row>
    <row r="104" spans="1:3" ht="57.6" x14ac:dyDescent="0.3">
      <c r="A104" s="2">
        <v>116</v>
      </c>
      <c r="B104" s="17" t="s">
        <v>225</v>
      </c>
      <c r="C104" s="7" t="s">
        <v>226</v>
      </c>
    </row>
    <row r="105" spans="1:3" ht="57.6" x14ac:dyDescent="0.3">
      <c r="A105" s="2">
        <v>117</v>
      </c>
      <c r="B105" s="17" t="s">
        <v>227</v>
      </c>
      <c r="C105" s="7" t="s">
        <v>228</v>
      </c>
    </row>
    <row r="106" spans="1:3" ht="43.2" x14ac:dyDescent="0.3">
      <c r="A106" s="2">
        <v>118</v>
      </c>
      <c r="B106" s="17" t="s">
        <v>230</v>
      </c>
      <c r="C106" s="7" t="s">
        <v>229</v>
      </c>
    </row>
    <row r="107" spans="1:3" ht="57.6" x14ac:dyDescent="0.3">
      <c r="A107" s="2">
        <v>119</v>
      </c>
      <c r="B107" s="17" t="s">
        <v>231</v>
      </c>
      <c r="C107" s="7" t="s">
        <v>232</v>
      </c>
    </row>
    <row r="108" spans="1:3" ht="43.2" x14ac:dyDescent="0.3">
      <c r="A108" s="2">
        <v>120</v>
      </c>
      <c r="B108" s="17" t="s">
        <v>233</v>
      </c>
      <c r="C108" s="7" t="s">
        <v>234</v>
      </c>
    </row>
    <row r="109" spans="1:3" ht="28.8" x14ac:dyDescent="0.3">
      <c r="A109" s="2">
        <v>121</v>
      </c>
      <c r="B109" s="17" t="s">
        <v>235</v>
      </c>
      <c r="C109" s="7" t="s">
        <v>236</v>
      </c>
    </row>
    <row r="110" spans="1:3" ht="86.4" x14ac:dyDescent="0.3">
      <c r="A110" s="2">
        <v>122</v>
      </c>
      <c r="B110" s="17" t="s">
        <v>435</v>
      </c>
      <c r="C110" s="7" t="s">
        <v>426</v>
      </c>
    </row>
    <row r="111" spans="1:3" ht="100.8" x14ac:dyDescent="0.3">
      <c r="A111" s="2">
        <v>123</v>
      </c>
      <c r="B111" s="17" t="s">
        <v>436</v>
      </c>
      <c r="C111" s="7" t="s">
        <v>427</v>
      </c>
    </row>
  </sheetData>
  <hyperlinks>
    <hyperlink ref="C5" r:id="rId1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/>
    <hyperlink ref="C6" r:id="rId2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79"/>
  <sheetViews>
    <sheetView topLeftCell="D49" workbookViewId="0">
      <selection activeCell="R56" sqref="R56"/>
    </sheetView>
  </sheetViews>
  <sheetFormatPr defaultRowHeight="14.4" x14ac:dyDescent="0.3"/>
  <cols>
    <col min="1" max="1" width="4.88671875" style="2" bestFit="1" customWidth="1"/>
    <col min="2" max="2" width="25.6640625" style="38" bestFit="1" customWidth="1"/>
    <col min="3" max="3" width="32.5546875" style="40" customWidth="1"/>
    <col min="4" max="4" width="15.5546875" style="39" bestFit="1" customWidth="1"/>
    <col min="5" max="5" width="16" style="40" bestFit="1" customWidth="1"/>
    <col min="6" max="7" width="16" style="40" customWidth="1"/>
    <col min="8" max="10" width="11" style="1" customWidth="1"/>
    <col min="11" max="11" width="19.6640625" style="40" customWidth="1"/>
    <col min="12" max="12" width="13.33203125" style="1" customWidth="1"/>
    <col min="13" max="13" width="18.44140625" style="1" customWidth="1"/>
    <col min="14" max="14" width="9.109375" style="1"/>
    <col min="15" max="15" width="8.5546875" style="1" bestFit="1" customWidth="1"/>
    <col min="16" max="19" width="9.109375" style="1"/>
    <col min="20" max="20" width="19" style="1" customWidth="1"/>
  </cols>
  <sheetData>
    <row r="1" spans="1:20" ht="57.6" x14ac:dyDescent="0.3">
      <c r="A1" s="18" t="s">
        <v>1</v>
      </c>
      <c r="B1" s="18" t="s">
        <v>294</v>
      </c>
      <c r="C1" s="18" t="s">
        <v>39</v>
      </c>
      <c r="D1" s="37" t="s">
        <v>6</v>
      </c>
      <c r="E1" s="18" t="s">
        <v>4</v>
      </c>
      <c r="F1" s="18" t="s">
        <v>295</v>
      </c>
      <c r="G1" s="18" t="s">
        <v>282</v>
      </c>
      <c r="H1" s="18" t="s">
        <v>243</v>
      </c>
      <c r="I1" s="18" t="s">
        <v>5</v>
      </c>
      <c r="J1" s="18" t="s">
        <v>296</v>
      </c>
      <c r="K1" s="18" t="s">
        <v>7</v>
      </c>
      <c r="L1" s="18" t="s">
        <v>8</v>
      </c>
      <c r="M1" s="18" t="s">
        <v>237</v>
      </c>
      <c r="N1" s="18" t="s">
        <v>238</v>
      </c>
      <c r="O1" s="18" t="s">
        <v>239</v>
      </c>
      <c r="P1" s="18" t="s">
        <v>240</v>
      </c>
      <c r="Q1" s="20" t="s">
        <v>241</v>
      </c>
      <c r="R1" s="20" t="s">
        <v>244</v>
      </c>
      <c r="S1" s="25" t="s">
        <v>242</v>
      </c>
      <c r="T1" s="20" t="s">
        <v>247</v>
      </c>
    </row>
    <row r="2" spans="1:20" ht="43.2" x14ac:dyDescent="0.3">
      <c r="A2" s="38">
        <v>1</v>
      </c>
      <c r="B2" s="38" t="s">
        <v>297</v>
      </c>
      <c r="D2" s="39" t="s">
        <v>298</v>
      </c>
      <c r="E2" s="40" t="s">
        <v>299</v>
      </c>
      <c r="H2" s="10"/>
      <c r="I2" s="10"/>
      <c r="J2" s="10"/>
      <c r="L2" s="10"/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f>ROUND(R2/5,0)</f>
        <v>0</v>
      </c>
      <c r="T2" s="10" t="s">
        <v>263</v>
      </c>
    </row>
    <row r="3" spans="1:20" ht="28.8" x14ac:dyDescent="0.3">
      <c r="A3" s="2">
        <v>2</v>
      </c>
      <c r="B3" s="38" t="s">
        <v>300</v>
      </c>
      <c r="D3" s="39" t="s">
        <v>301</v>
      </c>
      <c r="E3" s="40" t="s">
        <v>302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f t="shared" ref="S3:S35" si="0">ROUND(R3/5,0)</f>
        <v>0</v>
      </c>
      <c r="T3" s="10" t="s">
        <v>263</v>
      </c>
    </row>
    <row r="4" spans="1:20" ht="43.2" x14ac:dyDescent="0.3">
      <c r="A4" s="2">
        <v>3</v>
      </c>
      <c r="B4" s="38" t="s">
        <v>303</v>
      </c>
      <c r="D4" s="39" t="s">
        <v>304</v>
      </c>
      <c r="E4" s="40" t="s">
        <v>305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f t="shared" si="0"/>
        <v>0</v>
      </c>
      <c r="T4" s="10" t="s">
        <v>263</v>
      </c>
    </row>
    <row r="5" spans="1:20" ht="28.8" x14ac:dyDescent="0.3">
      <c r="A5" s="2">
        <v>4</v>
      </c>
      <c r="B5" s="38" t="s">
        <v>306</v>
      </c>
      <c r="D5" s="39" t="s">
        <v>307</v>
      </c>
      <c r="E5" s="40" t="s">
        <v>302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f t="shared" si="0"/>
        <v>0</v>
      </c>
      <c r="T5" s="10" t="s">
        <v>263</v>
      </c>
    </row>
    <row r="6" spans="1:20" ht="57.6" x14ac:dyDescent="0.3">
      <c r="A6" s="2">
        <v>5</v>
      </c>
      <c r="B6" s="38" t="s">
        <v>308</v>
      </c>
      <c r="D6" s="41" t="s">
        <v>309</v>
      </c>
      <c r="E6" s="40" t="s">
        <v>310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f t="shared" si="0"/>
        <v>0</v>
      </c>
      <c r="T6" s="10" t="s">
        <v>263</v>
      </c>
    </row>
    <row r="7" spans="1:20" ht="43.2" x14ac:dyDescent="0.3">
      <c r="A7" s="2">
        <v>6</v>
      </c>
      <c r="B7" s="38" t="s">
        <v>311</v>
      </c>
      <c r="D7" s="42" t="s">
        <v>312</v>
      </c>
      <c r="E7" s="40" t="s">
        <v>313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f t="shared" si="0"/>
        <v>0</v>
      </c>
      <c r="T7" s="10" t="s">
        <v>263</v>
      </c>
    </row>
    <row r="8" spans="1:20" ht="28.8" x14ac:dyDescent="0.3">
      <c r="A8" s="2">
        <v>7</v>
      </c>
      <c r="B8" s="38" t="s">
        <v>314</v>
      </c>
      <c r="D8" s="42" t="s">
        <v>315</v>
      </c>
      <c r="K8" s="40" t="s">
        <v>316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f t="shared" si="0"/>
        <v>0</v>
      </c>
      <c r="T8" s="10" t="s">
        <v>263</v>
      </c>
    </row>
    <row r="9" spans="1:20" x14ac:dyDescent="0.3">
      <c r="A9" s="2">
        <v>8</v>
      </c>
      <c r="B9" s="38" t="s">
        <v>317</v>
      </c>
      <c r="D9" s="39">
        <v>9903250730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f t="shared" si="0"/>
        <v>0</v>
      </c>
      <c r="T9" s="10" t="s">
        <v>263</v>
      </c>
    </row>
    <row r="10" spans="1:20" x14ac:dyDescent="0.3">
      <c r="A10" s="2">
        <v>9</v>
      </c>
      <c r="B10" s="38" t="s">
        <v>318</v>
      </c>
      <c r="D10" s="39" t="s">
        <v>319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f t="shared" si="0"/>
        <v>0</v>
      </c>
      <c r="T10" s="10" t="s">
        <v>263</v>
      </c>
    </row>
    <row r="11" spans="1:20" ht="28.8" x14ac:dyDescent="0.3">
      <c r="A11" s="2">
        <v>10</v>
      </c>
      <c r="B11" s="38" t="s">
        <v>320</v>
      </c>
      <c r="C11" s="50"/>
      <c r="D11" s="39" t="s">
        <v>321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f t="shared" si="0"/>
        <v>0</v>
      </c>
      <c r="T11" s="10" t="s">
        <v>263</v>
      </c>
    </row>
    <row r="12" spans="1:20" x14ac:dyDescent="0.3">
      <c r="A12" s="2">
        <v>11</v>
      </c>
      <c r="B12" s="38" t="s">
        <v>322</v>
      </c>
      <c r="D12" s="39">
        <v>9635253261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f t="shared" si="0"/>
        <v>0</v>
      </c>
      <c r="T12" s="10" t="s">
        <v>263</v>
      </c>
    </row>
    <row r="13" spans="1:20" x14ac:dyDescent="0.3">
      <c r="A13" s="2">
        <v>12</v>
      </c>
      <c r="B13" s="38" t="s">
        <v>323</v>
      </c>
      <c r="D13" s="39">
        <v>8017700500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f t="shared" si="0"/>
        <v>0</v>
      </c>
      <c r="T13" s="10" t="s">
        <v>263</v>
      </c>
    </row>
    <row r="14" spans="1:20" x14ac:dyDescent="0.3">
      <c r="A14" s="2">
        <v>13</v>
      </c>
      <c r="B14" s="38" t="s">
        <v>324</v>
      </c>
      <c r="D14" s="39">
        <v>8420123333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f t="shared" si="0"/>
        <v>0</v>
      </c>
      <c r="T14" s="10" t="s">
        <v>263</v>
      </c>
    </row>
    <row r="15" spans="1:20" x14ac:dyDescent="0.3">
      <c r="A15" s="2">
        <v>14</v>
      </c>
      <c r="B15" s="38" t="s">
        <v>325</v>
      </c>
      <c r="D15" s="39" t="s">
        <v>326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f t="shared" si="0"/>
        <v>0</v>
      </c>
      <c r="T15" s="10" t="s">
        <v>263</v>
      </c>
    </row>
    <row r="16" spans="1:20" x14ac:dyDescent="0.3">
      <c r="A16" s="2">
        <v>15</v>
      </c>
      <c r="B16" s="38" t="s">
        <v>327</v>
      </c>
      <c r="D16" s="39" t="s">
        <v>328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f t="shared" si="0"/>
        <v>0</v>
      </c>
      <c r="T16" s="10" t="s">
        <v>263</v>
      </c>
    </row>
    <row r="17" spans="1:20" x14ac:dyDescent="0.3">
      <c r="A17" s="2">
        <v>16</v>
      </c>
      <c r="B17" s="38" t="s">
        <v>329</v>
      </c>
      <c r="D17" s="39" t="s">
        <v>330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f t="shared" si="0"/>
        <v>0</v>
      </c>
      <c r="T17" s="10" t="s">
        <v>263</v>
      </c>
    </row>
    <row r="18" spans="1:20" x14ac:dyDescent="0.3">
      <c r="A18" s="2">
        <v>17</v>
      </c>
      <c r="B18" s="38" t="s">
        <v>331</v>
      </c>
      <c r="D18" s="39" t="s">
        <v>332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f t="shared" si="0"/>
        <v>0</v>
      </c>
      <c r="T18" s="10" t="s">
        <v>263</v>
      </c>
    </row>
    <row r="19" spans="1:20" x14ac:dyDescent="0.3">
      <c r="A19" s="2">
        <v>18</v>
      </c>
      <c r="B19" s="38" t="s">
        <v>333</v>
      </c>
      <c r="D19" s="39" t="s">
        <v>334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f t="shared" si="0"/>
        <v>0</v>
      </c>
      <c r="T19" s="10" t="s">
        <v>263</v>
      </c>
    </row>
    <row r="20" spans="1:20" x14ac:dyDescent="0.3">
      <c r="A20" s="2">
        <v>19</v>
      </c>
      <c r="B20" s="38" t="s">
        <v>335</v>
      </c>
      <c r="C20" s="51"/>
      <c r="D20" s="43" t="s">
        <v>336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f t="shared" si="0"/>
        <v>0</v>
      </c>
      <c r="T20" s="10" t="s">
        <v>263</v>
      </c>
    </row>
    <row r="21" spans="1:20" x14ac:dyDescent="0.3">
      <c r="A21" s="2">
        <v>20</v>
      </c>
      <c r="B21" s="44" t="s">
        <v>337</v>
      </c>
      <c r="C21" s="46"/>
      <c r="D21" s="39" t="s">
        <v>338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f t="shared" si="0"/>
        <v>0</v>
      </c>
      <c r="T21" s="10" t="s">
        <v>263</v>
      </c>
    </row>
    <row r="22" spans="1:20" x14ac:dyDescent="0.3">
      <c r="A22" s="2">
        <v>21</v>
      </c>
      <c r="B22" s="45" t="s">
        <v>339</v>
      </c>
      <c r="D22" s="39" t="s">
        <v>340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f t="shared" si="0"/>
        <v>0</v>
      </c>
      <c r="T22" s="10" t="s">
        <v>263</v>
      </c>
    </row>
    <row r="23" spans="1:20" x14ac:dyDescent="0.3">
      <c r="A23" s="2">
        <v>22</v>
      </c>
      <c r="B23" s="38" t="s">
        <v>341</v>
      </c>
      <c r="C23" s="52"/>
      <c r="D23" s="39" t="s">
        <v>342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f t="shared" si="0"/>
        <v>0</v>
      </c>
      <c r="T23" s="10" t="s">
        <v>263</v>
      </c>
    </row>
    <row r="24" spans="1:20" x14ac:dyDescent="0.3">
      <c r="A24" s="2">
        <v>23</v>
      </c>
      <c r="B24" s="38" t="s">
        <v>343</v>
      </c>
      <c r="C24" s="49"/>
      <c r="D24" s="39" t="s">
        <v>344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f t="shared" si="0"/>
        <v>0</v>
      </c>
      <c r="T24" s="10" t="s">
        <v>263</v>
      </c>
    </row>
    <row r="25" spans="1:20" x14ac:dyDescent="0.3">
      <c r="A25" s="2">
        <v>24</v>
      </c>
      <c r="B25" s="38" t="s">
        <v>345</v>
      </c>
      <c r="C25" s="49"/>
      <c r="D25" s="39" t="s">
        <v>346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f t="shared" si="0"/>
        <v>0</v>
      </c>
      <c r="T25" s="10" t="s">
        <v>263</v>
      </c>
    </row>
    <row r="26" spans="1:20" x14ac:dyDescent="0.3">
      <c r="A26" s="2">
        <v>25</v>
      </c>
      <c r="B26" s="38" t="s">
        <v>347</v>
      </c>
      <c r="C26" s="49"/>
      <c r="D26" s="39" t="s">
        <v>348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f t="shared" si="0"/>
        <v>0</v>
      </c>
      <c r="T26" s="10" t="s">
        <v>263</v>
      </c>
    </row>
    <row r="27" spans="1:20" x14ac:dyDescent="0.3">
      <c r="A27" s="2">
        <v>26</v>
      </c>
      <c r="B27" s="38" t="s">
        <v>349</v>
      </c>
      <c r="D27" s="39" t="s">
        <v>350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f t="shared" si="0"/>
        <v>0</v>
      </c>
      <c r="T27" s="10" t="s">
        <v>263</v>
      </c>
    </row>
    <row r="28" spans="1:20" x14ac:dyDescent="0.3">
      <c r="A28" s="2">
        <v>27</v>
      </c>
      <c r="B28" s="38" t="s">
        <v>351</v>
      </c>
      <c r="D28" s="39" t="s">
        <v>352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f t="shared" si="0"/>
        <v>0</v>
      </c>
      <c r="T28" s="10" t="s">
        <v>263</v>
      </c>
    </row>
    <row r="29" spans="1:20" x14ac:dyDescent="0.3">
      <c r="A29" s="2">
        <v>28</v>
      </c>
      <c r="B29" s="38" t="s">
        <v>353</v>
      </c>
      <c r="C29" s="46"/>
      <c r="D29" s="39" t="s">
        <v>354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f t="shared" si="0"/>
        <v>0</v>
      </c>
      <c r="T29" s="10" t="s">
        <v>263</v>
      </c>
    </row>
    <row r="30" spans="1:20" x14ac:dyDescent="0.3">
      <c r="A30" s="2">
        <v>29</v>
      </c>
      <c r="B30" s="38" t="s">
        <v>355</v>
      </c>
      <c r="C30" s="46"/>
      <c r="D30" s="39" t="s">
        <v>356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f t="shared" si="0"/>
        <v>0</v>
      </c>
      <c r="T30" s="10" t="s">
        <v>263</v>
      </c>
    </row>
    <row r="31" spans="1:20" x14ac:dyDescent="0.3">
      <c r="A31" s="2">
        <v>30</v>
      </c>
      <c r="B31" s="38" t="s">
        <v>357</v>
      </c>
      <c r="C31" s="46"/>
      <c r="D31" s="39" t="s">
        <v>358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f t="shared" si="0"/>
        <v>0</v>
      </c>
      <c r="T31" s="10" t="s">
        <v>263</v>
      </c>
    </row>
    <row r="32" spans="1:20" x14ac:dyDescent="0.3">
      <c r="A32" s="2">
        <v>31</v>
      </c>
      <c r="B32" s="38" t="s">
        <v>359</v>
      </c>
      <c r="D32" s="39" t="s">
        <v>360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f t="shared" si="0"/>
        <v>0</v>
      </c>
      <c r="T32" s="10" t="s">
        <v>263</v>
      </c>
    </row>
    <row r="33" spans="1:20" x14ac:dyDescent="0.3">
      <c r="A33" s="2">
        <v>32</v>
      </c>
      <c r="B33" s="38" t="s">
        <v>361</v>
      </c>
      <c r="D33" s="39" t="s">
        <v>362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f t="shared" si="0"/>
        <v>0</v>
      </c>
      <c r="T33" s="10" t="s">
        <v>263</v>
      </c>
    </row>
    <row r="34" spans="1:20" x14ac:dyDescent="0.3">
      <c r="A34" s="2">
        <v>33</v>
      </c>
      <c r="B34" s="38" t="s">
        <v>363</v>
      </c>
      <c r="D34" s="39" t="s">
        <v>364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f t="shared" si="0"/>
        <v>0</v>
      </c>
      <c r="T34" s="10" t="s">
        <v>263</v>
      </c>
    </row>
    <row r="35" spans="1:20" x14ac:dyDescent="0.3">
      <c r="A35" s="2">
        <v>34</v>
      </c>
      <c r="B35" s="44" t="s">
        <v>375</v>
      </c>
      <c r="D35" s="43" t="s">
        <v>365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f t="shared" si="0"/>
        <v>0</v>
      </c>
      <c r="T35" s="10" t="s">
        <v>263</v>
      </c>
    </row>
    <row r="36" spans="1:20" ht="28.8" x14ac:dyDescent="0.3">
      <c r="A36" s="2">
        <v>35</v>
      </c>
      <c r="B36" s="38" t="s">
        <v>376</v>
      </c>
      <c r="C36" s="46" t="s">
        <v>377</v>
      </c>
      <c r="D36" s="39" t="s">
        <v>378</v>
      </c>
      <c r="E36" s="40" t="s">
        <v>379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f t="shared" ref="S36:S54" si="1">ROUND(R36/5,0)</f>
        <v>0</v>
      </c>
      <c r="T36" s="10" t="s">
        <v>263</v>
      </c>
    </row>
    <row r="37" spans="1:20" ht="28.8" x14ac:dyDescent="0.3">
      <c r="A37" s="2">
        <v>36</v>
      </c>
      <c r="B37" s="38" t="s">
        <v>382</v>
      </c>
      <c r="C37" s="46" t="s">
        <v>381</v>
      </c>
      <c r="D37" s="39" t="s">
        <v>380</v>
      </c>
      <c r="E37" s="40" t="s">
        <v>383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f t="shared" si="1"/>
        <v>0</v>
      </c>
      <c r="T37" s="10" t="s">
        <v>263</v>
      </c>
    </row>
    <row r="38" spans="1:20" ht="28.8" x14ac:dyDescent="0.3">
      <c r="A38" s="2">
        <v>37</v>
      </c>
      <c r="B38" s="38" t="s">
        <v>385</v>
      </c>
      <c r="D38" s="39" t="s">
        <v>384</v>
      </c>
      <c r="E38" s="40" t="s">
        <v>387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f t="shared" si="1"/>
        <v>0</v>
      </c>
      <c r="T38" s="10" t="s">
        <v>263</v>
      </c>
    </row>
    <row r="39" spans="1:20" ht="28.8" x14ac:dyDescent="0.3">
      <c r="A39" s="2">
        <v>38</v>
      </c>
      <c r="B39" s="38" t="s">
        <v>386</v>
      </c>
      <c r="D39" s="39" t="s">
        <v>388</v>
      </c>
      <c r="E39" s="40" t="s">
        <v>389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f t="shared" si="1"/>
        <v>0</v>
      </c>
      <c r="T39" s="10" t="s">
        <v>263</v>
      </c>
    </row>
    <row r="40" spans="1:20" ht="43.2" x14ac:dyDescent="0.3">
      <c r="A40" s="2">
        <v>39</v>
      </c>
      <c r="B40" s="38" t="s">
        <v>390</v>
      </c>
      <c r="D40" s="39" t="s">
        <v>392</v>
      </c>
      <c r="E40" s="40" t="s">
        <v>391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f t="shared" si="1"/>
        <v>0</v>
      </c>
      <c r="T40" s="10" t="s">
        <v>263</v>
      </c>
    </row>
    <row r="41" spans="1:20" x14ac:dyDescent="0.3">
      <c r="A41" s="2">
        <v>40</v>
      </c>
      <c r="B41" s="38" t="s">
        <v>393</v>
      </c>
      <c r="D41" s="47" t="s">
        <v>394</v>
      </c>
      <c r="E41" s="40" t="s">
        <v>395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f t="shared" si="1"/>
        <v>0</v>
      </c>
      <c r="T41" s="10" t="s">
        <v>263</v>
      </c>
    </row>
    <row r="42" spans="1:20" ht="28.8" x14ac:dyDescent="0.3">
      <c r="A42" s="2">
        <v>41</v>
      </c>
      <c r="B42" s="38" t="s">
        <v>396</v>
      </c>
      <c r="D42" s="39" t="s">
        <v>397</v>
      </c>
      <c r="E42" s="40" t="s">
        <v>398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f t="shared" si="1"/>
        <v>0</v>
      </c>
      <c r="T42" s="10" t="s">
        <v>263</v>
      </c>
    </row>
    <row r="43" spans="1:20" ht="43.2" x14ac:dyDescent="0.3">
      <c r="A43" s="2">
        <v>42</v>
      </c>
      <c r="B43" s="38" t="s">
        <v>400</v>
      </c>
      <c r="C43" s="48" t="s">
        <v>399</v>
      </c>
      <c r="D43" s="39" t="s">
        <v>401</v>
      </c>
      <c r="E43" s="40" t="s">
        <v>402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f t="shared" si="1"/>
        <v>0</v>
      </c>
      <c r="T43" s="10" t="s">
        <v>263</v>
      </c>
    </row>
    <row r="44" spans="1:20" ht="28.8" x14ac:dyDescent="0.3">
      <c r="A44" s="2">
        <v>43</v>
      </c>
      <c r="B44" s="38" t="s">
        <v>404</v>
      </c>
      <c r="D44" s="39" t="s">
        <v>403</v>
      </c>
      <c r="E44" s="40" t="s">
        <v>405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f t="shared" si="1"/>
        <v>0</v>
      </c>
      <c r="T44" s="10" t="s">
        <v>263</v>
      </c>
    </row>
    <row r="45" spans="1:20" x14ac:dyDescent="0.3">
      <c r="A45" s="2">
        <v>44</v>
      </c>
      <c r="B45" s="38" t="s">
        <v>406</v>
      </c>
      <c r="D45" s="39" t="s">
        <v>408</v>
      </c>
      <c r="E45" s="40" t="s">
        <v>407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f t="shared" si="1"/>
        <v>0</v>
      </c>
      <c r="T45" s="10" t="s">
        <v>263</v>
      </c>
    </row>
    <row r="46" spans="1:20" ht="28.8" x14ac:dyDescent="0.3">
      <c r="A46" s="2">
        <v>45</v>
      </c>
      <c r="B46" s="38" t="s">
        <v>409</v>
      </c>
      <c r="D46" s="39" t="s">
        <v>410</v>
      </c>
      <c r="E46" s="40" t="s">
        <v>411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f t="shared" si="1"/>
        <v>0</v>
      </c>
      <c r="T46" s="10" t="s">
        <v>263</v>
      </c>
    </row>
    <row r="47" spans="1:20" ht="43.2" x14ac:dyDescent="0.3">
      <c r="A47" s="2">
        <v>46</v>
      </c>
      <c r="B47" s="38" t="s">
        <v>412</v>
      </c>
      <c r="D47" s="47" t="s">
        <v>413</v>
      </c>
      <c r="E47" s="40" t="s">
        <v>414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f t="shared" si="1"/>
        <v>0</v>
      </c>
      <c r="T47" s="10" t="s">
        <v>263</v>
      </c>
    </row>
    <row r="48" spans="1:20" ht="28.8" x14ac:dyDescent="0.3">
      <c r="A48" s="2">
        <v>47</v>
      </c>
      <c r="B48" s="38" t="s">
        <v>415</v>
      </c>
      <c r="D48" s="39" t="s">
        <v>416</v>
      </c>
      <c r="E48" s="40" t="s">
        <v>407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f t="shared" si="1"/>
        <v>0</v>
      </c>
      <c r="T48" s="10" t="s">
        <v>263</v>
      </c>
    </row>
    <row r="49" spans="1:20" ht="57.6" x14ac:dyDescent="0.3">
      <c r="A49" s="2">
        <v>48</v>
      </c>
      <c r="B49" s="38" t="s">
        <v>417</v>
      </c>
      <c r="C49" s="48" t="s">
        <v>419</v>
      </c>
      <c r="D49" s="39" t="s">
        <v>418</v>
      </c>
      <c r="E49" s="40" t="s">
        <v>422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f t="shared" si="1"/>
        <v>0</v>
      </c>
      <c r="T49" s="10" t="s">
        <v>263</v>
      </c>
    </row>
    <row r="50" spans="1:20" ht="28.8" x14ac:dyDescent="0.3">
      <c r="A50" s="2">
        <v>49</v>
      </c>
      <c r="B50" s="38" t="s">
        <v>420</v>
      </c>
      <c r="D50" s="39" t="s">
        <v>421</v>
      </c>
      <c r="E50" s="40" t="s">
        <v>407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f t="shared" si="1"/>
        <v>0</v>
      </c>
      <c r="T50" s="10" t="s">
        <v>263</v>
      </c>
    </row>
    <row r="51" spans="1:20" ht="57.6" x14ac:dyDescent="0.3">
      <c r="A51" s="2">
        <v>50</v>
      </c>
      <c r="B51" s="38" t="s">
        <v>423</v>
      </c>
      <c r="D51" s="39" t="s">
        <v>425</v>
      </c>
      <c r="E51" s="40" t="s">
        <v>424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f t="shared" si="1"/>
        <v>0</v>
      </c>
      <c r="T51" s="10" t="s">
        <v>263</v>
      </c>
    </row>
    <row r="52" spans="1:20" ht="43.2" x14ac:dyDescent="0.3">
      <c r="A52" s="2">
        <v>51</v>
      </c>
      <c r="B52" s="38" t="s">
        <v>428</v>
      </c>
      <c r="D52" s="39" t="s">
        <v>429</v>
      </c>
      <c r="E52" s="40" t="s">
        <v>430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f t="shared" si="1"/>
        <v>0</v>
      </c>
      <c r="T52" s="10" t="s">
        <v>263</v>
      </c>
    </row>
    <row r="53" spans="1:20" ht="28.8" x14ac:dyDescent="0.3">
      <c r="A53" s="2">
        <v>52</v>
      </c>
      <c r="B53" s="38" t="s">
        <v>431</v>
      </c>
      <c r="D53" s="39" t="s">
        <v>432</v>
      </c>
      <c r="E53" s="40" t="s">
        <v>424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f t="shared" si="1"/>
        <v>0</v>
      </c>
      <c r="T53" s="10" t="s">
        <v>263</v>
      </c>
    </row>
    <row r="54" spans="1:20" ht="28.8" x14ac:dyDescent="0.3">
      <c r="A54" s="2">
        <v>53</v>
      </c>
      <c r="B54" s="38" t="s">
        <v>433</v>
      </c>
      <c r="D54" s="39" t="s">
        <v>434</v>
      </c>
      <c r="E54" s="40" t="s">
        <v>414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f t="shared" si="1"/>
        <v>0</v>
      </c>
      <c r="T54" s="10" t="s">
        <v>263</v>
      </c>
    </row>
    <row r="55" spans="1:20" x14ac:dyDescent="0.3">
      <c r="M55" s="10"/>
      <c r="N55" s="10"/>
      <c r="O55" s="10"/>
      <c r="P55" s="10"/>
      <c r="Q55" s="10"/>
      <c r="R55" s="10"/>
      <c r="S55" s="10"/>
    </row>
    <row r="56" spans="1:20" x14ac:dyDescent="0.3">
      <c r="M56" s="10"/>
      <c r="N56" s="10"/>
      <c r="O56" s="10"/>
      <c r="P56" s="10"/>
      <c r="Q56" s="10"/>
      <c r="R56" s="10"/>
      <c r="S56" s="10"/>
    </row>
    <row r="57" spans="1:20" x14ac:dyDescent="0.3">
      <c r="M57" s="10"/>
      <c r="N57" s="10"/>
      <c r="O57" s="10"/>
      <c r="P57" s="10"/>
      <c r="Q57" s="10"/>
      <c r="R57" s="10"/>
      <c r="S57" s="10"/>
    </row>
    <row r="58" spans="1:20" x14ac:dyDescent="0.3">
      <c r="M58" s="10"/>
      <c r="N58" s="10"/>
      <c r="O58" s="10"/>
      <c r="P58" s="10"/>
      <c r="Q58" s="10"/>
      <c r="R58" s="10"/>
      <c r="S58" s="10"/>
    </row>
    <row r="59" spans="1:20" x14ac:dyDescent="0.3">
      <c r="M59" s="10"/>
      <c r="N59" s="10"/>
      <c r="O59" s="10"/>
      <c r="P59" s="10"/>
      <c r="Q59" s="10"/>
      <c r="R59" s="10"/>
      <c r="S59" s="10"/>
    </row>
    <row r="60" spans="1:20" x14ac:dyDescent="0.3">
      <c r="M60" s="10"/>
      <c r="N60" s="10"/>
      <c r="O60" s="10"/>
      <c r="P60" s="10"/>
      <c r="Q60" s="10"/>
      <c r="R60" s="10"/>
      <c r="S60" s="10"/>
    </row>
    <row r="61" spans="1:20" x14ac:dyDescent="0.3">
      <c r="M61" s="10"/>
      <c r="N61" s="10"/>
      <c r="O61" s="10"/>
      <c r="P61" s="10"/>
      <c r="Q61" s="10"/>
      <c r="R61" s="10"/>
      <c r="S61" s="10"/>
    </row>
    <row r="62" spans="1:20" x14ac:dyDescent="0.3">
      <c r="M62" s="10"/>
      <c r="N62" s="10"/>
      <c r="O62" s="10"/>
      <c r="P62" s="10"/>
      <c r="Q62" s="10"/>
      <c r="R62" s="10"/>
      <c r="S62" s="10"/>
    </row>
    <row r="63" spans="1:20" x14ac:dyDescent="0.3">
      <c r="M63" s="10"/>
      <c r="N63" s="10"/>
      <c r="O63" s="10"/>
      <c r="P63" s="10"/>
      <c r="Q63" s="10"/>
      <c r="R63" s="10"/>
      <c r="S63" s="10"/>
    </row>
    <row r="64" spans="1:20" x14ac:dyDescent="0.3">
      <c r="M64" s="10"/>
      <c r="N64" s="10"/>
      <c r="O64" s="10"/>
      <c r="P64" s="10"/>
      <c r="Q64" s="10"/>
      <c r="R64" s="10"/>
      <c r="S64" s="10"/>
    </row>
    <row r="65" spans="13:19" x14ac:dyDescent="0.3">
      <c r="M65" s="10"/>
      <c r="N65" s="10"/>
      <c r="O65" s="10"/>
      <c r="P65" s="10"/>
      <c r="Q65" s="10"/>
      <c r="R65" s="10"/>
      <c r="S65" s="10"/>
    </row>
    <row r="66" spans="13:19" x14ac:dyDescent="0.3">
      <c r="M66" s="10"/>
      <c r="N66" s="10"/>
      <c r="O66" s="10"/>
      <c r="P66" s="10"/>
      <c r="Q66" s="10"/>
      <c r="R66" s="10"/>
      <c r="S66" s="10"/>
    </row>
    <row r="67" spans="13:19" x14ac:dyDescent="0.3">
      <c r="M67" s="10"/>
      <c r="N67" s="10"/>
      <c r="O67" s="10"/>
      <c r="P67" s="10"/>
      <c r="Q67" s="10"/>
      <c r="R67" s="10"/>
      <c r="S67" s="10"/>
    </row>
    <row r="68" spans="13:19" x14ac:dyDescent="0.3">
      <c r="M68" s="10"/>
      <c r="N68" s="10"/>
      <c r="O68" s="10"/>
      <c r="P68" s="10"/>
      <c r="Q68" s="10"/>
      <c r="R68" s="10"/>
      <c r="S68" s="10"/>
    </row>
    <row r="69" spans="13:19" x14ac:dyDescent="0.3">
      <c r="M69" s="10"/>
      <c r="N69" s="10"/>
      <c r="O69" s="10"/>
      <c r="P69" s="10"/>
      <c r="Q69" s="10"/>
      <c r="R69" s="10"/>
      <c r="S69" s="10"/>
    </row>
    <row r="70" spans="13:19" x14ac:dyDescent="0.3">
      <c r="M70" s="10"/>
      <c r="N70" s="10"/>
      <c r="O70" s="10"/>
      <c r="P70" s="10"/>
      <c r="Q70" s="10"/>
      <c r="R70" s="10"/>
      <c r="S70" s="10"/>
    </row>
    <row r="71" spans="13:19" x14ac:dyDescent="0.3">
      <c r="M71" s="10"/>
      <c r="N71" s="10"/>
      <c r="O71" s="10"/>
      <c r="P71" s="10"/>
      <c r="Q71" s="10"/>
      <c r="R71" s="10"/>
      <c r="S71" s="10"/>
    </row>
    <row r="72" spans="13:19" x14ac:dyDescent="0.3">
      <c r="M72" s="10"/>
      <c r="N72" s="10"/>
      <c r="O72" s="10"/>
      <c r="P72" s="10"/>
      <c r="Q72" s="10"/>
      <c r="R72" s="10"/>
      <c r="S72" s="10"/>
    </row>
    <row r="73" spans="13:19" x14ac:dyDescent="0.3">
      <c r="M73" s="10"/>
      <c r="N73" s="10"/>
      <c r="O73" s="10"/>
      <c r="P73" s="10"/>
      <c r="Q73" s="10"/>
      <c r="R73" s="10"/>
      <c r="S73" s="10"/>
    </row>
    <row r="74" spans="13:19" x14ac:dyDescent="0.3">
      <c r="M74" s="10"/>
      <c r="N74" s="10"/>
      <c r="O74" s="10"/>
      <c r="P74" s="10"/>
      <c r="Q74" s="10"/>
      <c r="R74" s="10"/>
      <c r="S74" s="10"/>
    </row>
    <row r="75" spans="13:19" x14ac:dyDescent="0.3">
      <c r="M75" s="10"/>
      <c r="N75" s="10"/>
      <c r="O75" s="10"/>
      <c r="P75" s="10"/>
      <c r="Q75" s="10"/>
      <c r="R75" s="10"/>
      <c r="S75" s="10"/>
    </row>
    <row r="76" spans="13:19" x14ac:dyDescent="0.3">
      <c r="M76" s="10"/>
      <c r="N76" s="10"/>
      <c r="O76" s="10"/>
      <c r="P76" s="10"/>
      <c r="Q76" s="10"/>
      <c r="R76" s="10"/>
      <c r="S76" s="10"/>
    </row>
    <row r="77" spans="13:19" x14ac:dyDescent="0.3">
      <c r="M77" s="10"/>
      <c r="N77" s="10"/>
      <c r="O77" s="10"/>
      <c r="P77" s="10"/>
      <c r="Q77" s="10"/>
      <c r="R77" s="10"/>
      <c r="S77" s="10"/>
    </row>
    <row r="78" spans="13:19" x14ac:dyDescent="0.3">
      <c r="M78" s="10"/>
      <c r="N78" s="10"/>
      <c r="O78" s="10"/>
      <c r="P78" s="10"/>
      <c r="Q78" s="10"/>
      <c r="R78" s="10"/>
      <c r="S78" s="10"/>
    </row>
    <row r="79" spans="13:19" x14ac:dyDescent="0.3">
      <c r="M79" s="10"/>
      <c r="N79" s="10"/>
      <c r="O79" s="10"/>
      <c r="P79" s="10"/>
      <c r="Q79" s="10"/>
      <c r="R79" s="10"/>
      <c r="S79" s="10"/>
    </row>
    <row r="80" spans="13:19" x14ac:dyDescent="0.3">
      <c r="M80" s="10"/>
      <c r="N80" s="10"/>
      <c r="O80" s="10"/>
      <c r="P80" s="10"/>
      <c r="Q80" s="10"/>
      <c r="R80" s="10"/>
      <c r="S80" s="10"/>
    </row>
    <row r="81" spans="13:19" x14ac:dyDescent="0.3">
      <c r="M81" s="10"/>
      <c r="N81" s="10"/>
      <c r="O81" s="10"/>
      <c r="P81" s="10"/>
      <c r="Q81" s="10"/>
      <c r="R81" s="10"/>
      <c r="S81" s="10"/>
    </row>
    <row r="82" spans="13:19" x14ac:dyDescent="0.3">
      <c r="M82" s="10"/>
      <c r="N82" s="10"/>
      <c r="O82" s="10"/>
      <c r="P82" s="10"/>
      <c r="Q82" s="10"/>
      <c r="R82" s="10"/>
      <c r="S82" s="10"/>
    </row>
    <row r="83" spans="13:19" x14ac:dyDescent="0.3">
      <c r="M83" s="10"/>
      <c r="N83" s="10"/>
      <c r="O83" s="10"/>
      <c r="P83" s="10"/>
      <c r="Q83" s="10"/>
      <c r="R83" s="10"/>
      <c r="S83" s="10"/>
    </row>
    <row r="84" spans="13:19" x14ac:dyDescent="0.3">
      <c r="M84" s="10"/>
      <c r="N84" s="10"/>
      <c r="O84" s="10"/>
      <c r="P84" s="10"/>
      <c r="Q84" s="10"/>
      <c r="R84" s="10"/>
      <c r="S84" s="10"/>
    </row>
    <row r="85" spans="13:19" x14ac:dyDescent="0.3">
      <c r="M85" s="10"/>
      <c r="N85" s="10"/>
      <c r="O85" s="10"/>
      <c r="P85" s="10"/>
      <c r="Q85" s="10"/>
      <c r="R85" s="10"/>
      <c r="S85" s="10"/>
    </row>
    <row r="86" spans="13:19" x14ac:dyDescent="0.3">
      <c r="M86" s="10"/>
      <c r="N86" s="10"/>
      <c r="O86" s="10"/>
      <c r="P86" s="10"/>
      <c r="Q86" s="10"/>
      <c r="R86" s="10"/>
      <c r="S86" s="10"/>
    </row>
    <row r="87" spans="13:19" x14ac:dyDescent="0.3">
      <c r="M87" s="10"/>
      <c r="N87" s="10"/>
      <c r="O87" s="10"/>
      <c r="P87" s="10"/>
      <c r="Q87" s="10"/>
      <c r="R87" s="10"/>
      <c r="S87" s="10"/>
    </row>
    <row r="88" spans="13:19" x14ac:dyDescent="0.3">
      <c r="M88" s="10"/>
      <c r="N88" s="10"/>
      <c r="O88" s="10"/>
      <c r="P88" s="10"/>
      <c r="Q88" s="10"/>
      <c r="R88" s="10"/>
      <c r="S88" s="10"/>
    </row>
    <row r="89" spans="13:19" x14ac:dyDescent="0.3">
      <c r="M89" s="10"/>
      <c r="N89" s="10"/>
      <c r="O89" s="10"/>
      <c r="P89" s="10"/>
      <c r="Q89" s="10"/>
      <c r="R89" s="10"/>
      <c r="S89" s="10"/>
    </row>
    <row r="90" spans="13:19" x14ac:dyDescent="0.3">
      <c r="M90" s="10"/>
      <c r="N90" s="10"/>
      <c r="O90" s="10"/>
      <c r="P90" s="10"/>
      <c r="Q90" s="10"/>
      <c r="R90" s="10"/>
      <c r="S90" s="10"/>
    </row>
    <row r="91" spans="13:19" x14ac:dyDescent="0.3">
      <c r="M91" s="10"/>
      <c r="N91" s="10"/>
      <c r="O91" s="10"/>
      <c r="P91" s="10"/>
      <c r="Q91" s="10"/>
      <c r="R91" s="10"/>
      <c r="S91" s="10"/>
    </row>
    <row r="92" spans="13:19" x14ac:dyDescent="0.3">
      <c r="M92" s="10"/>
      <c r="N92" s="10"/>
      <c r="O92" s="10"/>
      <c r="P92" s="10"/>
      <c r="Q92" s="10"/>
      <c r="R92" s="10"/>
      <c r="S92" s="10"/>
    </row>
    <row r="93" spans="13:19" x14ac:dyDescent="0.3">
      <c r="M93" s="10"/>
      <c r="N93" s="10"/>
      <c r="O93" s="10"/>
      <c r="P93" s="10"/>
      <c r="Q93" s="10"/>
      <c r="R93" s="10"/>
      <c r="S93" s="10"/>
    </row>
    <row r="94" spans="13:19" x14ac:dyDescent="0.3">
      <c r="M94" s="10"/>
      <c r="N94" s="10"/>
      <c r="O94" s="10"/>
      <c r="P94" s="10"/>
      <c r="Q94" s="10"/>
      <c r="R94" s="10"/>
      <c r="S94" s="10"/>
    </row>
    <row r="95" spans="13:19" x14ac:dyDescent="0.3">
      <c r="M95" s="10"/>
      <c r="N95" s="10"/>
      <c r="O95" s="10"/>
      <c r="P95" s="10"/>
      <c r="Q95" s="10"/>
      <c r="R95" s="10"/>
      <c r="S95" s="10"/>
    </row>
    <row r="96" spans="13:19" x14ac:dyDescent="0.3">
      <c r="M96" s="10"/>
      <c r="N96" s="10"/>
      <c r="O96" s="10"/>
      <c r="P96" s="10"/>
      <c r="Q96" s="10"/>
      <c r="R96" s="10"/>
      <c r="S96" s="10"/>
    </row>
    <row r="97" spans="13:19" x14ac:dyDescent="0.3">
      <c r="M97" s="10"/>
      <c r="N97" s="10"/>
      <c r="O97" s="10"/>
      <c r="P97" s="10"/>
      <c r="Q97" s="10"/>
      <c r="R97" s="10"/>
      <c r="S97" s="10"/>
    </row>
    <row r="98" spans="13:19" x14ac:dyDescent="0.3">
      <c r="M98" s="10"/>
      <c r="N98" s="10"/>
      <c r="O98" s="10"/>
      <c r="P98" s="10"/>
      <c r="Q98" s="10"/>
      <c r="R98" s="10"/>
      <c r="S98" s="10"/>
    </row>
    <row r="99" spans="13:19" x14ac:dyDescent="0.3">
      <c r="M99" s="10"/>
      <c r="N99" s="10"/>
      <c r="O99" s="10"/>
      <c r="P99" s="10"/>
      <c r="Q99" s="10"/>
      <c r="R99" s="10"/>
      <c r="S99" s="10"/>
    </row>
    <row r="100" spans="13:19" x14ac:dyDescent="0.3">
      <c r="M100" s="10"/>
      <c r="N100" s="10"/>
      <c r="O100" s="10"/>
      <c r="P100" s="10"/>
      <c r="Q100" s="10"/>
      <c r="R100" s="10"/>
      <c r="S100" s="10"/>
    </row>
    <row r="101" spans="13:19" x14ac:dyDescent="0.3">
      <c r="M101" s="10"/>
      <c r="N101" s="10"/>
      <c r="O101" s="10"/>
      <c r="P101" s="10"/>
      <c r="Q101" s="10"/>
      <c r="R101" s="10"/>
      <c r="S101" s="10"/>
    </row>
    <row r="102" spans="13:19" x14ac:dyDescent="0.3">
      <c r="M102" s="10"/>
      <c r="N102" s="10"/>
      <c r="O102" s="10"/>
      <c r="P102" s="10"/>
      <c r="Q102" s="10"/>
      <c r="R102" s="10"/>
      <c r="S102" s="10"/>
    </row>
    <row r="103" spans="13:19" x14ac:dyDescent="0.3">
      <c r="M103" s="10"/>
      <c r="N103" s="10"/>
      <c r="O103" s="10"/>
      <c r="P103" s="10"/>
      <c r="Q103" s="10"/>
      <c r="R103" s="10"/>
      <c r="S103" s="10"/>
    </row>
    <row r="104" spans="13:19" x14ac:dyDescent="0.3">
      <c r="M104" s="10"/>
      <c r="N104" s="10"/>
      <c r="O104" s="10"/>
      <c r="P104" s="10"/>
      <c r="Q104" s="10"/>
      <c r="R104" s="10"/>
      <c r="S104" s="10"/>
    </row>
    <row r="105" spans="13:19" x14ac:dyDescent="0.3">
      <c r="M105" s="10"/>
      <c r="N105" s="10"/>
      <c r="O105" s="10"/>
      <c r="P105" s="10"/>
      <c r="Q105" s="10"/>
      <c r="R105" s="10"/>
      <c r="S105" s="10"/>
    </row>
    <row r="106" spans="13:19" x14ac:dyDescent="0.3">
      <c r="M106" s="10"/>
      <c r="N106" s="10"/>
      <c r="O106" s="10"/>
      <c r="P106" s="10"/>
      <c r="Q106" s="10"/>
      <c r="R106" s="10"/>
      <c r="S106" s="10"/>
    </row>
    <row r="107" spans="13:19" x14ac:dyDescent="0.3">
      <c r="M107" s="10"/>
      <c r="N107" s="10"/>
      <c r="O107" s="10"/>
      <c r="P107" s="10"/>
      <c r="Q107" s="10"/>
      <c r="R107" s="10"/>
      <c r="S107" s="10"/>
    </row>
    <row r="108" spans="13:19" x14ac:dyDescent="0.3">
      <c r="M108" s="10"/>
      <c r="N108" s="10"/>
      <c r="O108" s="10"/>
      <c r="P108" s="10"/>
      <c r="Q108" s="10"/>
      <c r="R108" s="10"/>
      <c r="S108" s="10"/>
    </row>
    <row r="109" spans="13:19" x14ac:dyDescent="0.3">
      <c r="M109" s="10"/>
      <c r="N109" s="10"/>
      <c r="O109" s="10"/>
      <c r="P109" s="10"/>
      <c r="Q109" s="10"/>
      <c r="R109" s="10"/>
      <c r="S109" s="10"/>
    </row>
    <row r="110" spans="13:19" x14ac:dyDescent="0.3">
      <c r="M110" s="10"/>
      <c r="N110" s="10"/>
      <c r="O110" s="10"/>
      <c r="P110" s="10"/>
      <c r="Q110" s="10"/>
      <c r="R110" s="10"/>
      <c r="S110" s="10"/>
    </row>
    <row r="111" spans="13:19" x14ac:dyDescent="0.3">
      <c r="M111" s="10"/>
      <c r="N111" s="10"/>
      <c r="O111" s="10"/>
      <c r="P111" s="10"/>
      <c r="Q111" s="10"/>
      <c r="R111" s="10"/>
      <c r="S111" s="10"/>
    </row>
    <row r="112" spans="13:19" x14ac:dyDescent="0.3">
      <c r="M112" s="10"/>
      <c r="N112" s="10"/>
      <c r="O112" s="10"/>
      <c r="P112" s="10"/>
      <c r="Q112" s="10"/>
      <c r="R112" s="10"/>
      <c r="S112" s="10"/>
    </row>
    <row r="113" spans="13:19" x14ac:dyDescent="0.3">
      <c r="M113" s="10"/>
      <c r="N113" s="10"/>
      <c r="O113" s="10"/>
      <c r="P113" s="10"/>
      <c r="Q113" s="10"/>
      <c r="R113" s="10"/>
      <c r="S113" s="10"/>
    </row>
    <row r="114" spans="13:19" x14ac:dyDescent="0.3">
      <c r="M114" s="10"/>
      <c r="N114" s="10"/>
      <c r="O114" s="10"/>
      <c r="P114" s="10"/>
      <c r="Q114" s="10"/>
      <c r="R114" s="10"/>
      <c r="S114" s="10"/>
    </row>
    <row r="115" spans="13:19" x14ac:dyDescent="0.3">
      <c r="M115" s="10"/>
      <c r="N115" s="10"/>
      <c r="O115" s="10"/>
      <c r="P115" s="10"/>
      <c r="Q115" s="10"/>
      <c r="R115" s="10"/>
      <c r="S115" s="10"/>
    </row>
    <row r="116" spans="13:19" x14ac:dyDescent="0.3">
      <c r="M116" s="10"/>
      <c r="N116" s="10"/>
      <c r="O116" s="10"/>
      <c r="P116" s="10"/>
      <c r="Q116" s="10"/>
      <c r="R116" s="10"/>
      <c r="S116" s="10"/>
    </row>
    <row r="117" spans="13:19" x14ac:dyDescent="0.3">
      <c r="M117" s="10"/>
      <c r="N117" s="10"/>
      <c r="O117" s="10"/>
      <c r="P117" s="10"/>
      <c r="Q117" s="10"/>
      <c r="R117" s="10"/>
      <c r="S117" s="10"/>
    </row>
    <row r="118" spans="13:19" x14ac:dyDescent="0.3">
      <c r="M118" s="10"/>
      <c r="N118" s="10"/>
      <c r="O118" s="10"/>
      <c r="P118" s="10"/>
      <c r="Q118" s="10"/>
      <c r="R118" s="10"/>
      <c r="S118" s="10"/>
    </row>
    <row r="119" spans="13:19" x14ac:dyDescent="0.3">
      <c r="M119" s="10"/>
      <c r="N119" s="10"/>
      <c r="O119" s="10"/>
      <c r="P119" s="10"/>
      <c r="Q119" s="10"/>
      <c r="R119" s="10"/>
      <c r="S119" s="10"/>
    </row>
    <row r="120" spans="13:19" x14ac:dyDescent="0.3">
      <c r="M120" s="10"/>
      <c r="N120" s="10"/>
      <c r="O120" s="10"/>
      <c r="P120" s="10"/>
      <c r="Q120" s="10"/>
      <c r="R120" s="10"/>
      <c r="S120" s="10"/>
    </row>
    <row r="121" spans="13:19" x14ac:dyDescent="0.3">
      <c r="M121" s="10"/>
      <c r="N121" s="10"/>
      <c r="O121" s="10"/>
      <c r="P121" s="10"/>
      <c r="Q121" s="10"/>
      <c r="R121" s="10"/>
      <c r="S121" s="10"/>
    </row>
    <row r="122" spans="13:19" x14ac:dyDescent="0.3">
      <c r="M122" s="10"/>
      <c r="N122" s="10"/>
      <c r="O122" s="10"/>
      <c r="P122" s="10"/>
      <c r="Q122" s="10"/>
      <c r="R122" s="10"/>
      <c r="S122" s="10"/>
    </row>
    <row r="123" spans="13:19" x14ac:dyDescent="0.3">
      <c r="M123" s="10"/>
      <c r="N123" s="10"/>
      <c r="O123" s="10"/>
      <c r="P123" s="10"/>
      <c r="Q123" s="10"/>
      <c r="R123" s="10"/>
      <c r="S123" s="10"/>
    </row>
    <row r="124" spans="13:19" x14ac:dyDescent="0.3">
      <c r="M124" s="10"/>
      <c r="N124" s="10"/>
      <c r="O124" s="10"/>
      <c r="P124" s="10"/>
      <c r="Q124" s="10"/>
      <c r="R124" s="10"/>
      <c r="S124" s="10"/>
    </row>
    <row r="125" spans="13:19" x14ac:dyDescent="0.3">
      <c r="M125" s="10"/>
      <c r="N125" s="10"/>
      <c r="O125" s="10"/>
      <c r="P125" s="10"/>
      <c r="Q125" s="10"/>
      <c r="R125" s="10"/>
      <c r="S125" s="10"/>
    </row>
    <row r="126" spans="13:19" x14ac:dyDescent="0.3">
      <c r="M126" s="10"/>
      <c r="N126" s="10"/>
      <c r="O126" s="10"/>
      <c r="P126" s="10"/>
      <c r="Q126" s="10"/>
      <c r="R126" s="10"/>
      <c r="S126" s="10"/>
    </row>
    <row r="127" spans="13:19" x14ac:dyDescent="0.3">
      <c r="M127" s="10"/>
      <c r="N127" s="10"/>
      <c r="O127" s="10"/>
      <c r="P127" s="10"/>
      <c r="Q127" s="10"/>
      <c r="R127" s="10"/>
      <c r="S127" s="10"/>
    </row>
    <row r="128" spans="13:19" x14ac:dyDescent="0.3">
      <c r="M128" s="10"/>
      <c r="N128" s="10"/>
      <c r="O128" s="10"/>
      <c r="P128" s="10"/>
      <c r="Q128" s="10"/>
      <c r="R128" s="10"/>
      <c r="S128" s="10"/>
    </row>
    <row r="129" spans="13:19" x14ac:dyDescent="0.3">
      <c r="M129" s="10"/>
      <c r="N129" s="10"/>
      <c r="O129" s="10"/>
      <c r="P129" s="10"/>
      <c r="Q129" s="10"/>
      <c r="R129" s="10"/>
      <c r="S129" s="10"/>
    </row>
    <row r="130" spans="13:19" x14ac:dyDescent="0.3">
      <c r="M130" s="10"/>
      <c r="N130" s="10"/>
      <c r="O130" s="10"/>
      <c r="P130" s="10"/>
      <c r="Q130" s="10"/>
      <c r="R130" s="10"/>
      <c r="S130" s="10"/>
    </row>
    <row r="131" spans="13:19" x14ac:dyDescent="0.3">
      <c r="M131" s="10"/>
      <c r="N131" s="10"/>
      <c r="O131" s="10"/>
      <c r="P131" s="10"/>
      <c r="Q131" s="10"/>
      <c r="R131" s="10"/>
      <c r="S131" s="10"/>
    </row>
    <row r="132" spans="13:19" x14ac:dyDescent="0.3">
      <c r="M132" s="10"/>
      <c r="N132" s="10"/>
      <c r="O132" s="10"/>
      <c r="P132" s="10"/>
      <c r="Q132" s="10"/>
      <c r="R132" s="10"/>
      <c r="S132" s="10"/>
    </row>
    <row r="133" spans="13:19" x14ac:dyDescent="0.3">
      <c r="M133" s="10"/>
      <c r="N133" s="10"/>
      <c r="O133" s="10"/>
      <c r="P133" s="10"/>
      <c r="Q133" s="10"/>
      <c r="R133" s="10"/>
      <c r="S133" s="10"/>
    </row>
    <row r="134" spans="13:19" x14ac:dyDescent="0.3">
      <c r="M134" s="10"/>
      <c r="N134" s="10"/>
      <c r="O134" s="10"/>
      <c r="P134" s="10"/>
      <c r="Q134" s="10"/>
      <c r="R134" s="10"/>
      <c r="S134" s="10"/>
    </row>
    <row r="135" spans="13:19" x14ac:dyDescent="0.3">
      <c r="M135" s="10"/>
      <c r="N135" s="10"/>
      <c r="O135" s="10"/>
      <c r="P135" s="10"/>
      <c r="Q135" s="10"/>
      <c r="R135" s="10"/>
      <c r="S135" s="10"/>
    </row>
    <row r="136" spans="13:19" x14ac:dyDescent="0.3">
      <c r="M136" s="10"/>
      <c r="N136" s="10"/>
      <c r="O136" s="10"/>
      <c r="P136" s="10"/>
      <c r="Q136" s="10"/>
      <c r="R136" s="10"/>
      <c r="S136" s="10"/>
    </row>
    <row r="137" spans="13:19" x14ac:dyDescent="0.3">
      <c r="M137" s="10"/>
      <c r="N137" s="10"/>
      <c r="O137" s="10"/>
      <c r="P137" s="10"/>
      <c r="Q137" s="10"/>
      <c r="R137" s="10"/>
      <c r="S137" s="10"/>
    </row>
    <row r="138" spans="13:19" x14ac:dyDescent="0.3">
      <c r="M138" s="10"/>
      <c r="N138" s="10"/>
      <c r="O138" s="10"/>
      <c r="P138" s="10"/>
      <c r="Q138" s="10"/>
      <c r="R138" s="10"/>
      <c r="S138" s="10"/>
    </row>
    <row r="139" spans="13:19" x14ac:dyDescent="0.3">
      <c r="M139" s="10"/>
      <c r="N139" s="10"/>
      <c r="O139" s="10"/>
      <c r="P139" s="10"/>
      <c r="Q139" s="10"/>
      <c r="R139" s="10"/>
      <c r="S139" s="10"/>
    </row>
    <row r="140" spans="13:19" x14ac:dyDescent="0.3">
      <c r="M140" s="10"/>
      <c r="N140" s="10"/>
      <c r="O140" s="10"/>
      <c r="P140" s="10"/>
      <c r="Q140" s="10"/>
      <c r="R140" s="10"/>
      <c r="S140" s="10"/>
    </row>
    <row r="141" spans="13:19" x14ac:dyDescent="0.3">
      <c r="M141" s="10"/>
      <c r="N141" s="10"/>
      <c r="O141" s="10"/>
      <c r="P141" s="10"/>
      <c r="Q141" s="10"/>
      <c r="R141" s="10"/>
      <c r="S141" s="10"/>
    </row>
    <row r="142" spans="13:19" x14ac:dyDescent="0.3">
      <c r="M142" s="10"/>
      <c r="N142" s="10"/>
      <c r="O142" s="10"/>
      <c r="P142" s="10"/>
      <c r="Q142" s="10"/>
      <c r="R142" s="10"/>
      <c r="S142" s="10"/>
    </row>
    <row r="143" spans="13:19" x14ac:dyDescent="0.3">
      <c r="M143" s="10"/>
      <c r="N143" s="10"/>
      <c r="O143" s="10"/>
      <c r="P143" s="10"/>
      <c r="Q143" s="10"/>
      <c r="R143" s="10"/>
      <c r="S143" s="10"/>
    </row>
    <row r="144" spans="13:19" x14ac:dyDescent="0.3">
      <c r="M144" s="10"/>
      <c r="N144" s="10"/>
      <c r="O144" s="10"/>
      <c r="P144" s="10"/>
      <c r="Q144" s="10"/>
      <c r="R144" s="10"/>
      <c r="S144" s="10"/>
    </row>
    <row r="145" spans="13:19" x14ac:dyDescent="0.3">
      <c r="M145" s="10"/>
      <c r="N145" s="10"/>
      <c r="O145" s="10"/>
      <c r="P145" s="10"/>
      <c r="Q145" s="10"/>
      <c r="R145" s="10"/>
      <c r="S145" s="10"/>
    </row>
    <row r="146" spans="13:19" x14ac:dyDescent="0.3">
      <c r="M146" s="10"/>
      <c r="N146" s="10"/>
      <c r="O146" s="10"/>
      <c r="P146" s="10"/>
      <c r="Q146" s="10"/>
      <c r="R146" s="10"/>
      <c r="S146" s="10"/>
    </row>
    <row r="147" spans="13:19" x14ac:dyDescent="0.3">
      <c r="M147" s="10"/>
      <c r="N147" s="10"/>
      <c r="O147" s="10"/>
      <c r="P147" s="10"/>
      <c r="Q147" s="10"/>
      <c r="R147" s="10"/>
      <c r="S147" s="10"/>
    </row>
    <row r="148" spans="13:19" x14ac:dyDescent="0.3">
      <c r="M148" s="10"/>
      <c r="N148" s="10"/>
      <c r="O148" s="10"/>
      <c r="P148" s="10"/>
      <c r="Q148" s="10"/>
      <c r="R148" s="10"/>
      <c r="S148" s="10"/>
    </row>
    <row r="149" spans="13:19" x14ac:dyDescent="0.3">
      <c r="M149" s="10"/>
      <c r="N149" s="10"/>
      <c r="O149" s="10"/>
      <c r="P149" s="10"/>
      <c r="Q149" s="10"/>
      <c r="R149" s="10"/>
      <c r="S149" s="10"/>
    </row>
    <row r="150" spans="13:19" x14ac:dyDescent="0.3">
      <c r="M150" s="10"/>
      <c r="N150" s="10"/>
      <c r="O150" s="10"/>
      <c r="P150" s="10"/>
      <c r="Q150" s="10"/>
      <c r="R150" s="10"/>
      <c r="S150" s="10"/>
    </row>
    <row r="151" spans="13:19" x14ac:dyDescent="0.3">
      <c r="M151" s="10"/>
      <c r="N151" s="10"/>
      <c r="O151" s="10"/>
      <c r="P151" s="10"/>
      <c r="Q151" s="10"/>
      <c r="R151" s="10"/>
      <c r="S151" s="10"/>
    </row>
    <row r="152" spans="13:19" x14ac:dyDescent="0.3">
      <c r="M152" s="10"/>
      <c r="N152" s="10"/>
      <c r="O152" s="10"/>
      <c r="P152" s="10"/>
      <c r="Q152" s="10"/>
      <c r="R152" s="10"/>
      <c r="S152" s="10"/>
    </row>
    <row r="153" spans="13:19" x14ac:dyDescent="0.3">
      <c r="M153" s="10"/>
      <c r="N153" s="10"/>
      <c r="O153" s="10"/>
      <c r="P153" s="10"/>
      <c r="Q153" s="10"/>
      <c r="R153" s="10"/>
      <c r="S153" s="10"/>
    </row>
    <row r="154" spans="13:19" x14ac:dyDescent="0.3">
      <c r="M154" s="10"/>
      <c r="N154" s="10"/>
      <c r="O154" s="10"/>
      <c r="P154" s="10"/>
      <c r="Q154" s="10"/>
      <c r="R154" s="10"/>
      <c r="S154" s="10"/>
    </row>
    <row r="155" spans="13:19" x14ac:dyDescent="0.3">
      <c r="M155" s="10"/>
      <c r="N155" s="10"/>
      <c r="O155" s="10"/>
      <c r="P155" s="10"/>
      <c r="Q155" s="10"/>
      <c r="R155" s="10"/>
      <c r="S155" s="10"/>
    </row>
    <row r="156" spans="13:19" x14ac:dyDescent="0.3">
      <c r="M156" s="10"/>
      <c r="N156" s="10"/>
      <c r="O156" s="10"/>
      <c r="P156" s="10"/>
      <c r="Q156" s="10"/>
      <c r="R156" s="10"/>
      <c r="S156" s="10"/>
    </row>
    <row r="157" spans="13:19" x14ac:dyDescent="0.3">
      <c r="M157" s="10"/>
      <c r="N157" s="10"/>
      <c r="O157" s="10"/>
      <c r="P157" s="10"/>
      <c r="Q157" s="10"/>
      <c r="R157" s="10"/>
      <c r="S157" s="10"/>
    </row>
    <row r="158" spans="13:19" x14ac:dyDescent="0.3">
      <c r="M158" s="10"/>
      <c r="N158" s="10"/>
      <c r="O158" s="10"/>
      <c r="P158" s="10"/>
      <c r="Q158" s="10"/>
      <c r="R158" s="10"/>
      <c r="S158" s="10"/>
    </row>
    <row r="159" spans="13:19" x14ac:dyDescent="0.3">
      <c r="M159" s="10"/>
      <c r="N159" s="10"/>
      <c r="O159" s="10"/>
      <c r="P159" s="10"/>
      <c r="Q159" s="10"/>
      <c r="R159" s="10"/>
      <c r="S159" s="10"/>
    </row>
    <row r="160" spans="13:19" x14ac:dyDescent="0.3">
      <c r="M160" s="10"/>
      <c r="N160" s="10"/>
      <c r="O160" s="10"/>
      <c r="P160" s="10"/>
      <c r="Q160" s="10"/>
      <c r="R160" s="10"/>
      <c r="S160" s="10"/>
    </row>
    <row r="161" spans="13:19" x14ac:dyDescent="0.3">
      <c r="M161" s="10"/>
      <c r="N161" s="10"/>
      <c r="O161" s="10"/>
      <c r="P161" s="10"/>
      <c r="Q161" s="10"/>
      <c r="R161" s="10"/>
      <c r="S161" s="10"/>
    </row>
    <row r="162" spans="13:19" x14ac:dyDescent="0.3">
      <c r="M162" s="10"/>
      <c r="N162" s="10"/>
      <c r="O162" s="10"/>
      <c r="P162" s="10"/>
      <c r="Q162" s="10"/>
      <c r="R162" s="10"/>
      <c r="S162" s="10"/>
    </row>
    <row r="163" spans="13:19" x14ac:dyDescent="0.3">
      <c r="M163" s="10"/>
      <c r="N163" s="10"/>
      <c r="O163" s="10"/>
      <c r="P163" s="10"/>
      <c r="Q163" s="10"/>
      <c r="R163" s="10"/>
      <c r="S163" s="10"/>
    </row>
    <row r="164" spans="13:19" x14ac:dyDescent="0.3">
      <c r="M164" s="10"/>
      <c r="N164" s="10"/>
      <c r="O164" s="10"/>
      <c r="P164" s="10"/>
      <c r="Q164" s="10"/>
      <c r="R164" s="10"/>
      <c r="S164" s="10"/>
    </row>
    <row r="165" spans="13:19" x14ac:dyDescent="0.3">
      <c r="M165" s="10"/>
      <c r="N165" s="10"/>
      <c r="O165" s="10"/>
      <c r="P165" s="10"/>
      <c r="Q165" s="10"/>
      <c r="R165" s="10"/>
      <c r="S165" s="10"/>
    </row>
    <row r="166" spans="13:19" x14ac:dyDescent="0.3">
      <c r="M166" s="10"/>
      <c r="N166" s="10"/>
      <c r="O166" s="10"/>
      <c r="P166" s="10"/>
      <c r="Q166" s="10"/>
      <c r="R166" s="10"/>
      <c r="S166" s="10"/>
    </row>
    <row r="167" spans="13:19" x14ac:dyDescent="0.3">
      <c r="M167" s="10"/>
      <c r="N167" s="10"/>
      <c r="O167" s="10"/>
      <c r="P167" s="10"/>
      <c r="Q167" s="10"/>
      <c r="R167" s="10"/>
      <c r="S167" s="10"/>
    </row>
    <row r="168" spans="13:19" x14ac:dyDescent="0.3">
      <c r="M168" s="10"/>
      <c r="N168" s="10"/>
      <c r="O168" s="10"/>
      <c r="P168" s="10"/>
      <c r="Q168" s="10"/>
      <c r="R168" s="10"/>
      <c r="S168" s="10"/>
    </row>
    <row r="169" spans="13:19" x14ac:dyDescent="0.3">
      <c r="M169" s="10"/>
      <c r="N169" s="10"/>
      <c r="O169" s="10"/>
      <c r="P169" s="10"/>
      <c r="Q169" s="10"/>
      <c r="R169" s="10"/>
      <c r="S169" s="10"/>
    </row>
    <row r="170" spans="13:19" x14ac:dyDescent="0.3">
      <c r="M170" s="10"/>
      <c r="N170" s="10"/>
      <c r="O170" s="10"/>
      <c r="P170" s="10"/>
      <c r="Q170" s="10"/>
      <c r="R170" s="10"/>
      <c r="S170" s="10"/>
    </row>
    <row r="171" spans="13:19" x14ac:dyDescent="0.3">
      <c r="M171" s="10"/>
      <c r="N171" s="10"/>
      <c r="O171" s="10"/>
      <c r="P171" s="10"/>
      <c r="Q171" s="10"/>
      <c r="R171" s="10"/>
      <c r="S171" s="10"/>
    </row>
    <row r="172" spans="13:19" x14ac:dyDescent="0.3">
      <c r="M172" s="10"/>
      <c r="N172" s="10"/>
      <c r="O172" s="10"/>
      <c r="P172" s="10"/>
      <c r="Q172" s="10"/>
      <c r="R172" s="10"/>
      <c r="S172" s="10"/>
    </row>
    <row r="173" spans="13:19" x14ac:dyDescent="0.3">
      <c r="M173" s="10"/>
      <c r="N173" s="10"/>
      <c r="O173" s="10"/>
      <c r="P173" s="10"/>
      <c r="Q173" s="10"/>
      <c r="R173" s="10"/>
      <c r="S173" s="10"/>
    </row>
    <row r="174" spans="13:19" x14ac:dyDescent="0.3">
      <c r="M174" s="10"/>
      <c r="N174" s="10"/>
      <c r="O174" s="10"/>
      <c r="P174" s="10"/>
      <c r="Q174" s="10"/>
      <c r="R174" s="10"/>
      <c r="S174" s="10"/>
    </row>
    <row r="175" spans="13:19" x14ac:dyDescent="0.3">
      <c r="M175" s="10"/>
      <c r="N175" s="10"/>
      <c r="O175" s="10"/>
      <c r="P175" s="10"/>
      <c r="Q175" s="10"/>
      <c r="R175" s="10"/>
      <c r="S175" s="10"/>
    </row>
    <row r="176" spans="13:19" x14ac:dyDescent="0.3">
      <c r="M176" s="10"/>
      <c r="N176" s="10"/>
      <c r="O176" s="10"/>
      <c r="P176" s="10"/>
      <c r="Q176" s="10"/>
      <c r="R176" s="10"/>
      <c r="S176" s="10"/>
    </row>
    <row r="177" spans="13:19" x14ac:dyDescent="0.3">
      <c r="M177" s="10"/>
      <c r="N177" s="10"/>
      <c r="O177" s="10"/>
      <c r="P177" s="10"/>
      <c r="Q177" s="10"/>
      <c r="R177" s="10"/>
      <c r="S177" s="10"/>
    </row>
    <row r="178" spans="13:19" x14ac:dyDescent="0.3">
      <c r="M178" s="10"/>
      <c r="N178" s="10"/>
      <c r="O178" s="10"/>
      <c r="P178" s="10"/>
      <c r="Q178" s="10"/>
      <c r="R178" s="10"/>
      <c r="S178" s="10"/>
    </row>
    <row r="179" spans="13:19" x14ac:dyDescent="0.3">
      <c r="M179" s="10"/>
      <c r="N179" s="10"/>
      <c r="O179" s="10"/>
      <c r="P179" s="10"/>
      <c r="Q179" s="10"/>
      <c r="R179" s="10"/>
      <c r="S179" s="10"/>
    </row>
  </sheetData>
  <dataValidations count="3">
    <dataValidation type="list" allowBlank="1" showInputMessage="1" showErrorMessage="1" sqref="T1:T1048576">
      <formula1>"Initial,Potential,Customer,Support,Upsells,Reject,Not-Contacted,Ex-Customer"</formula1>
    </dataValidation>
    <dataValidation type="list" allowBlank="1" showInputMessage="1" showErrorMessage="1" sqref="L1:L1048576">
      <formula1>"Rahul Dutta,Sayan Basak,Anirban Chakraborty,Debashish Nath"</formula1>
    </dataValidation>
    <dataValidation type="list" allowBlank="1" showInputMessage="1" showErrorMessage="1" sqref="J1:J1048576">
      <formula1>"Technical,Non-Technical"</formula1>
    </dataValidation>
  </dataValidations>
  <hyperlinks>
    <hyperlink ref="C36" r:id="rId1"/>
    <hyperlink ref="C37" r:id="rId2"/>
    <hyperlink ref="D41" r:id="rId3" display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/>
    <hyperlink ref="C43" r:id="rId4"/>
    <hyperlink ref="D47" r:id="rId5" display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/>
    <hyperlink ref="C49" r:id="rId6"/>
  </hyperlinks>
  <pageMargins left="0.7" right="0.7" top="0.75" bottom="0.75" header="0.3" footer="0.3"/>
  <pageSetup paperSize="9"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8" sqref="A8:XFD8"/>
    </sheetView>
  </sheetViews>
  <sheetFormatPr defaultRowHeight="14.4" x14ac:dyDescent="0.3"/>
  <cols>
    <col min="1" max="1" width="4.88671875" bestFit="1" customWidth="1"/>
    <col min="2" max="2" width="39.88671875" bestFit="1" customWidth="1"/>
    <col min="3" max="3" width="13.33203125" bestFit="1" customWidth="1"/>
  </cols>
  <sheetData>
    <row r="1" spans="1:3" x14ac:dyDescent="0.3">
      <c r="B1" s="15"/>
    </row>
    <row r="2" spans="1:3" x14ac:dyDescent="0.3">
      <c r="A2" s="11" t="s">
        <v>248</v>
      </c>
      <c r="B2" s="12" t="s">
        <v>249</v>
      </c>
      <c r="C2" s="12" t="s">
        <v>247</v>
      </c>
    </row>
    <row r="3" spans="1:3" x14ac:dyDescent="0.3">
      <c r="A3" s="13">
        <v>1</v>
      </c>
      <c r="B3" s="14" t="s">
        <v>250</v>
      </c>
      <c r="C3" s="14" t="s">
        <v>251</v>
      </c>
    </row>
    <row r="4" spans="1:3" x14ac:dyDescent="0.3">
      <c r="A4" s="13">
        <v>2</v>
      </c>
      <c r="B4" s="14" t="s">
        <v>252</v>
      </c>
      <c r="C4" s="14" t="s">
        <v>253</v>
      </c>
    </row>
    <row r="5" spans="1:3" x14ac:dyDescent="0.3">
      <c r="A5" s="13">
        <v>3</v>
      </c>
      <c r="B5" s="14" t="s">
        <v>254</v>
      </c>
      <c r="C5" s="14" t="s">
        <v>255</v>
      </c>
    </row>
    <row r="6" spans="1:3" x14ac:dyDescent="0.3">
      <c r="A6" s="13">
        <v>4</v>
      </c>
      <c r="B6" s="14" t="s">
        <v>256</v>
      </c>
      <c r="C6" s="14" t="s">
        <v>257</v>
      </c>
    </row>
    <row r="7" spans="1:3" x14ac:dyDescent="0.3">
      <c r="A7" s="13">
        <v>5</v>
      </c>
      <c r="B7" s="14" t="s">
        <v>258</v>
      </c>
      <c r="C7" s="14" t="s">
        <v>259</v>
      </c>
    </row>
    <row r="8" spans="1:3" x14ac:dyDescent="0.3">
      <c r="A8" s="13">
        <v>6</v>
      </c>
      <c r="B8" s="14" t="s">
        <v>260</v>
      </c>
      <c r="C8" s="14" t="s">
        <v>261</v>
      </c>
    </row>
    <row r="9" spans="1:3" x14ac:dyDescent="0.3">
      <c r="A9" s="13">
        <v>7</v>
      </c>
      <c r="B9" s="14" t="s">
        <v>262</v>
      </c>
      <c r="C9" s="14" t="s">
        <v>263</v>
      </c>
    </row>
    <row r="10" spans="1:3" x14ac:dyDescent="0.3">
      <c r="A10" s="13">
        <v>8</v>
      </c>
      <c r="B10" s="14" t="s">
        <v>279</v>
      </c>
      <c r="C10" s="14" t="s">
        <v>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School-Details</vt:lpstr>
      <vt:lpstr>Sheet1</vt:lpstr>
      <vt:lpstr>College-Details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2024-01-11T08:24:15Z</dcterms:modified>
</cp:coreProperties>
</file>