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odiam\Docs\Offline\BusinessManagement\Ops\"/>
    </mc:Choice>
  </mc:AlternateContent>
  <xr:revisionPtr revIDLastSave="0" documentId="13_ncr:1_{F3AE8FC7-F1FB-4348-BD06-3BB6809B9575}" xr6:coauthVersionLast="47" xr6:coauthVersionMax="47" xr10:uidLastSave="{00000000-0000-0000-0000-000000000000}"/>
  <bookViews>
    <workbookView xWindow="-98" yWindow="-98" windowWidth="19396" windowHeight="10395" activeTab="5" xr2:uid="{C08D87AB-705E-4371-9352-7E8E74F7A2B7}"/>
  </bookViews>
  <sheets>
    <sheet name="Dashboard" sheetId="8" r:id="rId1"/>
    <sheet name="Fees" sheetId="1" r:id="rId2"/>
    <sheet name="Payout" sheetId="2" r:id="rId3"/>
    <sheet name="Issue" sheetId="6" r:id="rId4"/>
    <sheet name="Risk" sheetId="7" r:id="rId5"/>
    <sheet name="B1" sheetId="3" r:id="rId6"/>
    <sheet name="B2" sheetId="4" r:id="rId7"/>
    <sheet name="B3" sheetId="5" r:id="rId8"/>
    <sheet name="B4" sheetId="9" r:id="rId9"/>
    <sheet name="B5" sheetId="10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H8" i="2"/>
  <c r="I8" i="2" s="1"/>
  <c r="H5" i="2"/>
  <c r="I5" i="2" s="1"/>
  <c r="G15" i="1"/>
  <c r="I4" i="1"/>
  <c r="I5" i="1"/>
  <c r="I6" i="1"/>
  <c r="I7" i="1"/>
  <c r="I8" i="1"/>
  <c r="I9" i="1"/>
  <c r="I10" i="1"/>
  <c r="I11" i="1"/>
  <c r="I12" i="1"/>
  <c r="I13" i="1"/>
  <c r="I14" i="1"/>
  <c r="I3" i="1"/>
  <c r="I9" i="2" l="1"/>
  <c r="H9" i="2"/>
  <c r="I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tc={9982AFAF-E6E7-45BF-A44A-0C0167B0574C}</author>
  </authors>
  <commentList>
    <comment ref="D12" authorId="0" shapeId="0" xr:uid="{04A41BDB-6338-4F4D-A6D7-1E904B9507AF}">
      <text>
        <r>
          <rPr>
            <sz val="11"/>
            <color theme="1"/>
            <rFont val="Calibri"/>
            <family val="2"/>
            <scheme val="minor"/>
          </rPr>
          <t>1) Redox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tc={9982AFAF-E6E7-45BF-A44A-0C0167B0574C}</author>
  </authors>
  <commentList>
    <comment ref="D12" authorId="0" shapeId="0" xr:uid="{9982AFAF-E6E7-45BF-A44A-0C0167B0574C}">
      <text>
        <r>
          <rPr>
            <sz val="11"/>
            <color theme="1"/>
            <rFont val="Calibri"/>
            <family val="2"/>
            <scheme val="minor"/>
          </rPr>
          <t>1) Redox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tc={4EE09740-4AB8-4767-BD8A-38F7D58F39B2}</author>
  </authors>
  <commentList>
    <comment ref="D12" authorId="0" shapeId="0" xr:uid="{4EE09740-4AB8-4767-BD8A-38F7D58F39B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1) Elasticity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tc={77BE6F65-1B38-40C6-BD39-81B5DFEC0749}</author>
  </authors>
  <commentList>
    <comment ref="D12" authorId="0" shapeId="0" xr:uid="{77BE6F65-1B38-40C6-BD39-81B5DFEC074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1) Determinants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tc={B5EE903F-7E28-4BDF-8B15-DFA52920170A}</author>
  </authors>
  <commentList>
    <comment ref="D12" authorId="0" shapeId="0" xr:uid="{B5EE903F-7E28-4BDF-8B15-DFA52920170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1) Classes,Object,Access Modifiers and Inheritance
2) List</t>
        </r>
      </text>
    </comment>
  </commentList>
</comments>
</file>

<file path=xl/sharedStrings.xml><?xml version="1.0" encoding="utf-8"?>
<sst xmlns="http://schemas.openxmlformats.org/spreadsheetml/2006/main" count="211" uniqueCount="130">
  <si>
    <t>Course</t>
  </si>
  <si>
    <t>Batch Number</t>
  </si>
  <si>
    <t>Faculty</t>
  </si>
  <si>
    <t>Sl Number</t>
  </si>
  <si>
    <t>Student</t>
  </si>
  <si>
    <t>UPI</t>
  </si>
  <si>
    <t>UPI Name</t>
  </si>
  <si>
    <t>UPI Date</t>
  </si>
  <si>
    <t>Remarks</t>
  </si>
  <si>
    <t>NEET &amp; IIT Crash Course Chemistry</t>
  </si>
  <si>
    <t>Subrata Ghosh</t>
  </si>
  <si>
    <t>Pratyay Koyali</t>
  </si>
  <si>
    <t>Booster JELET Crash Course Chemistry</t>
  </si>
  <si>
    <t>Sahista Parveen</t>
  </si>
  <si>
    <t>Booster JELET Crash Course Physics</t>
  </si>
  <si>
    <t>Booster JELET Crash Course Maths</t>
  </si>
  <si>
    <t>Avishek Adhikari</t>
  </si>
  <si>
    <t>NEET &amp; IIT Crash Course  Chemistry</t>
  </si>
  <si>
    <t xml:space="preserve">Mrs.Sanjukta ghosh </t>
  </si>
  <si>
    <t>Booster JELET Crash Course  Chemistry</t>
  </si>
  <si>
    <t>B3</t>
  </si>
  <si>
    <t>B2</t>
  </si>
  <si>
    <t>B1</t>
  </si>
  <si>
    <t>B4</t>
  </si>
  <si>
    <t>Fee Charged</t>
  </si>
  <si>
    <t>Fees Paid</t>
  </si>
  <si>
    <t>Amount Due</t>
  </si>
  <si>
    <t>Paid</t>
  </si>
  <si>
    <t>Batch Id</t>
  </si>
  <si>
    <t>Payout / Course</t>
  </si>
  <si>
    <t>Grace Amount</t>
  </si>
  <si>
    <t># Students</t>
  </si>
  <si>
    <t>Payable</t>
  </si>
  <si>
    <t>Total</t>
  </si>
  <si>
    <t>Student Name</t>
  </si>
  <si>
    <t>Prottoy Kaily</t>
  </si>
  <si>
    <t>Topics Covered (in Comments)</t>
  </si>
  <si>
    <t>Sl No</t>
  </si>
  <si>
    <t>Faculty: Subrata Ghosh     ||     Batct: B1: NEET &amp; IIT Crash Course Chemistry
Timing: Thursday 4-6pm     ||     Start date: 07/Sep/2023</t>
  </si>
  <si>
    <t>Practice Tests Marks</t>
  </si>
  <si>
    <t>Faculty: Subrata Ghosh     ||     Batct: B2: Booster JELET Crash Course Chemistry
Timing: Thursday 2-6pm     ||     Start date: 07/Sep/2023</t>
  </si>
  <si>
    <t>Sl #</t>
  </si>
  <si>
    <t>Issue</t>
  </si>
  <si>
    <t>Priority</t>
  </si>
  <si>
    <t>Status</t>
  </si>
  <si>
    <t>Issue Date</t>
  </si>
  <si>
    <t>Resolution Date</t>
  </si>
  <si>
    <t>Assigned</t>
  </si>
  <si>
    <t>Faculty: Avishek Adhikari     ||     Batct: B4: Booster JELET Crash Course Maths
Timing: Thursday 2-6pm     ||     Start date: 08/Oct/2023</t>
  </si>
  <si>
    <t xml:space="preserve"> </t>
  </si>
  <si>
    <t>Faculty: Avishek Adhikari    ||     Batct: B3: Booster JELET Crash Course Physics
Timing: Friday 4-6pm     ||     Start date: 22/Sep/2023</t>
  </si>
  <si>
    <t>4PM-6PM</t>
  </si>
  <si>
    <t>P</t>
  </si>
  <si>
    <t>2 PM - 6 PM</t>
  </si>
  <si>
    <t>Preetam Raha</t>
  </si>
  <si>
    <t>10:30 PM- 02: 30 PM</t>
  </si>
  <si>
    <t>Faculty:  Debashish Nath     ||     Batct: B5: Java,Advance Java &amp; MySQL
Timing: Saturday &amp; Sunday 10:30 AM - 2:30 PM   ||     Start date: 04/Nov/2023</t>
  </si>
  <si>
    <t>12:30 PM - 2:30 PM</t>
  </si>
  <si>
    <t>10:30 AM - 12:30 PM</t>
  </si>
  <si>
    <t>AVISHEK ADHIKARI</t>
  </si>
  <si>
    <t>IFSC</t>
  </si>
  <si>
    <t>A/c #</t>
  </si>
  <si>
    <t>A/c Name</t>
  </si>
  <si>
    <t>SBIN0005368</t>
  </si>
  <si>
    <t>Faculty Total Pay</t>
  </si>
  <si>
    <t>Pay Date</t>
  </si>
  <si>
    <t>Sajda Sultana</t>
  </si>
  <si>
    <t>7****62081</t>
  </si>
  <si>
    <t>1. Redox</t>
  </si>
  <si>
    <t>Topics Covered</t>
  </si>
  <si>
    <t>Impact</t>
  </si>
  <si>
    <t>Profitability gets hit</t>
  </si>
  <si>
    <t>P2</t>
  </si>
  <si>
    <t>Anirban</t>
  </si>
  <si>
    <t>Teacher Pay too High for Subrata Ghosh (Chem)</t>
  </si>
  <si>
    <t>Get more students in batch to reduce pay per student</t>
  </si>
  <si>
    <t>Resolution Suggested</t>
  </si>
  <si>
    <t>Teacher Pay too High for Avishek Sir (Math, Physics)</t>
  </si>
  <si>
    <t># of Risks</t>
  </si>
  <si>
    <t>Fee Received Percentage</t>
  </si>
  <si>
    <t>Payout Percentage</t>
  </si>
  <si>
    <t>Quality Issues</t>
  </si>
  <si>
    <t>% of planned Syllabus Covered</t>
  </si>
  <si>
    <t>JELET Test Book required for Phy, chem, Math</t>
  </si>
  <si>
    <t>JEE Mains Paper required for Phy, chem, Math</t>
  </si>
  <si>
    <t>Debasish</t>
  </si>
  <si>
    <t>Owner</t>
  </si>
  <si>
    <t>Raised By</t>
  </si>
  <si>
    <t>Need to buy book and College Doors login</t>
  </si>
  <si>
    <t>ASAP</t>
  </si>
  <si>
    <t>Quality Assessment gets hit</t>
  </si>
  <si>
    <t>P3</t>
  </si>
  <si>
    <t>Long Term</t>
  </si>
  <si>
    <t>Redox</t>
  </si>
  <si>
    <t>Faraday's Law</t>
  </si>
  <si>
    <t>Elecrto Chemical Cell</t>
  </si>
  <si>
    <t>Banking App not showing Student Fee Payment</t>
  </si>
  <si>
    <t>Accounting calculation</t>
  </si>
  <si>
    <t>P4</t>
  </si>
  <si>
    <t>Consult with Bank</t>
  </si>
  <si>
    <t>Some Basic Concepts of Chemistry</t>
  </si>
  <si>
    <t>Solid State</t>
  </si>
  <si>
    <t>Solutions</t>
  </si>
  <si>
    <t>Electrochemistry</t>
  </si>
  <si>
    <t>Chemical Kinetics</t>
  </si>
  <si>
    <t>Surface Chemistry</t>
  </si>
  <si>
    <t>Structure of Atom</t>
  </si>
  <si>
    <t>Classification of elements and periodicity of properties</t>
  </si>
  <si>
    <t>Chemical Bonding and Molecular State</t>
  </si>
  <si>
    <t>States of Matter Gases and Liquids</t>
  </si>
  <si>
    <t>Thermodynamics</t>
  </si>
  <si>
    <t>Equilibrium</t>
  </si>
  <si>
    <t>Redox Reactions</t>
  </si>
  <si>
    <t>Hydrogen</t>
  </si>
  <si>
    <t>S-Block of elements (Alkali and Alkaline Earth Materials)</t>
  </si>
  <si>
    <t>Some P-Block Elements</t>
  </si>
  <si>
    <t>Environmental Chemistry</t>
  </si>
  <si>
    <t>P-Block Elements</t>
  </si>
  <si>
    <t>D and F Block Elements</t>
  </si>
  <si>
    <t xml:space="preserve">Coordination Compounds </t>
  </si>
  <si>
    <t xml:space="preserve">Haloalkanes and Haloarenes </t>
  </si>
  <si>
    <t xml:space="preserve">Alcohols, Phenols and Ethers </t>
  </si>
  <si>
    <t xml:space="preserve">Organic compounds containing Nitrogen  </t>
  </si>
  <si>
    <t xml:space="preserve">Biomolecules </t>
  </si>
  <si>
    <t xml:space="preserve">Polymers  </t>
  </si>
  <si>
    <t>Chemistry in Everyday Life</t>
  </si>
  <si>
    <t>College Doors mock test App is not defect free</t>
  </si>
  <si>
    <t>Mock tests cannot be rolled out</t>
  </si>
  <si>
    <t>P5</t>
  </si>
  <si>
    <t>Work with Waqar &amp; Manpreet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</si>
</sst>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1" x14ac:knownFonts="1">
    <font>
      <sz val="11"/>
      <color theme="1"/>
      <name val="Calibri"/>
      <family val="2"/>
      <scheme val="minor"/>
    </font>
    <font>
      <b/>
      <sz val="9"/>
      <color theme="0"/>
      <name val="Oxygen"/>
    </font>
    <font>
      <sz val="9"/>
      <color theme="1"/>
      <name val="Oxygen"/>
    </font>
    <font>
      <b/>
      <sz val="9"/>
      <color theme="1"/>
      <name val="Oxygen"/>
    </font>
    <font>
      <b/>
      <sz val="9"/>
      <color rgb="FFFF0000"/>
      <name val="Oxygen"/>
    </font>
    <font>
      <b/>
      <sz val="9"/>
      <color rgb="FF00B050"/>
      <name val="Oxygen"/>
    </font>
    <font>
      <b/>
      <sz val="9"/>
      <name val="Oxygen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2" fillId="3" borderId="6" xfId="0" applyFont="1" applyFill="1" applyBorder="1"/>
    <xf numFmtId="0" fontId="2" fillId="3" borderId="7" xfId="0" applyFont="1" applyFill="1" applyBorder="1"/>
    <xf numFmtId="0" fontId="3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3" fillId="3" borderId="12" xfId="0" applyFont="1" applyFill="1" applyBorder="1"/>
    <xf numFmtId="0" fontId="2" fillId="3" borderId="13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4" fillId="0" borderId="5" xfId="0" applyFont="1" applyBorder="1"/>
    <xf numFmtId="0" fontId="6" fillId="0" borderId="2" xfId="0" applyFont="1" applyBorder="1"/>
    <xf numFmtId="0" fontId="5" fillId="0" borderId="2" xfId="0" applyFont="1" applyBorder="1"/>
    <xf numFmtId="0" fontId="2" fillId="0" borderId="0" xfId="0" applyFont="1"/>
    <xf numFmtId="0" fontId="1" fillId="4" borderId="3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0" fontId="1" fillId="4" borderId="5" xfId="0" applyFont="1" applyFill="1" applyBorder="1" applyAlignment="1">
      <alignment horizontal="center" vertical="top"/>
    </xf>
    <xf numFmtId="14" fontId="2" fillId="3" borderId="7" xfId="0" applyNumberFormat="1" applyFont="1" applyFill="1" applyBorder="1"/>
    <xf numFmtId="0" fontId="3" fillId="2" borderId="12" xfId="0" applyFont="1" applyFill="1" applyBorder="1"/>
    <xf numFmtId="0" fontId="9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24" xfId="0" applyBorder="1"/>
    <xf numFmtId="164" fontId="9" fillId="5" borderId="20" xfId="0" applyNumberFormat="1" applyFont="1" applyFill="1" applyBorder="1" applyAlignment="1">
      <alignment horizontal="center" vertical="center"/>
    </xf>
    <xf numFmtId="164" fontId="9" fillId="5" borderId="7" xfId="0" applyNumberFormat="1" applyFont="1" applyFill="1" applyBorder="1" applyAlignment="1">
      <alignment horizontal="center" vertical="center"/>
    </xf>
    <xf numFmtId="14" fontId="0" fillId="6" borderId="21" xfId="0" applyNumberFormat="1" applyFill="1" applyBorder="1" applyAlignment="1">
      <alignment horizontal="center" vertical="center"/>
    </xf>
    <xf numFmtId="14" fontId="0" fillId="6" borderId="12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5" fontId="0" fillId="0" borderId="0" xfId="0" applyNumberFormat="1"/>
    <xf numFmtId="164" fontId="9" fillId="5" borderId="31" xfId="0" applyNumberFormat="1" applyFont="1" applyFill="1" applyBorder="1" applyAlignment="1">
      <alignment horizontal="center" vertical="center"/>
    </xf>
    <xf numFmtId="14" fontId="0" fillId="6" borderId="32" xfId="0" applyNumberForma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8" borderId="6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14" fontId="0" fillId="9" borderId="11" xfId="0" applyNumberForma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14" fontId="8" fillId="6" borderId="21" xfId="0" applyNumberFormat="1" applyFont="1" applyFill="1" applyBorder="1" applyAlignment="1">
      <alignment horizontal="center" vertical="center"/>
    </xf>
    <xf numFmtId="14" fontId="8" fillId="6" borderId="12" xfId="0" applyNumberFormat="1" applyFont="1" applyFill="1" applyBorder="1" applyAlignment="1">
      <alignment horizontal="center" vertical="center"/>
    </xf>
    <xf numFmtId="14" fontId="8" fillId="6" borderId="32" xfId="0" applyNumberFormat="1" applyFont="1" applyFill="1" applyBorder="1" applyAlignment="1">
      <alignment horizontal="center" vertical="center"/>
    </xf>
    <xf numFmtId="0" fontId="0" fillId="0" borderId="36" xfId="0" applyBorder="1"/>
    <xf numFmtId="0" fontId="0" fillId="0" borderId="37" xfId="0" applyBorder="1" applyAlignment="1">
      <alignment horizontal="center" vertical="center"/>
    </xf>
    <xf numFmtId="14" fontId="8" fillId="6" borderId="38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9" xfId="0" applyBorder="1" applyAlignment="1">
      <alignment horizontal="center" vertical="center"/>
    </xf>
    <xf numFmtId="0" fontId="9" fillId="0" borderId="1" xfId="0" applyFont="1" applyBorder="1"/>
    <xf numFmtId="14" fontId="9" fillId="6" borderId="21" xfId="0" applyNumberFormat="1" applyFont="1" applyFill="1" applyBorder="1" applyAlignment="1">
      <alignment horizontal="center" vertical="center"/>
    </xf>
    <xf numFmtId="0" fontId="4" fillId="0" borderId="0" xfId="0" applyFont="1"/>
    <xf numFmtId="0" fontId="3" fillId="3" borderId="6" xfId="0" applyFont="1" applyFill="1" applyBorder="1"/>
    <xf numFmtId="0" fontId="3" fillId="3" borderId="9" xfId="0" applyFont="1" applyFill="1" applyBorder="1"/>
    <xf numFmtId="0" fontId="3" fillId="2" borderId="9" xfId="0" applyFont="1" applyFill="1" applyBorder="1"/>
    <xf numFmtId="0" fontId="3" fillId="2" borderId="11" xfId="0" applyFont="1" applyFill="1" applyBorder="1"/>
    <xf numFmtId="15" fontId="2" fillId="2" borderId="12" xfId="0" applyNumberFormat="1" applyFont="1" applyFill="1" applyBorder="1"/>
    <xf numFmtId="0" fontId="3" fillId="3" borderId="40" xfId="0" applyFont="1" applyFill="1" applyBorder="1"/>
    <xf numFmtId="0" fontId="2" fillId="3" borderId="41" xfId="0" applyFont="1" applyFill="1" applyBorder="1"/>
    <xf numFmtId="0" fontId="3" fillId="3" borderId="41" xfId="0" applyFont="1" applyFill="1" applyBorder="1"/>
    <xf numFmtId="15" fontId="2" fillId="3" borderId="41" xfId="0" applyNumberFormat="1" applyFont="1" applyFill="1" applyBorder="1"/>
    <xf numFmtId="0" fontId="2" fillId="3" borderId="42" xfId="0" applyFont="1" applyFill="1" applyBorder="1"/>
    <xf numFmtId="0" fontId="4" fillId="0" borderId="43" xfId="0" applyFont="1" applyBorder="1"/>
    <xf numFmtId="0" fontId="3" fillId="2" borderId="1" xfId="0" applyFont="1" applyFill="1" applyBorder="1"/>
    <xf numFmtId="0" fontId="3" fillId="2" borderId="6" xfId="0" applyFont="1" applyFill="1" applyBorder="1"/>
    <xf numFmtId="0" fontId="3" fillId="0" borderId="43" xfId="0" applyFont="1" applyBorder="1"/>
    <xf numFmtId="0" fontId="3" fillId="2" borderId="7" xfId="0" applyFont="1" applyFill="1" applyBorder="1"/>
    <xf numFmtId="15" fontId="2" fillId="2" borderId="7" xfId="0" applyNumberFormat="1" applyFont="1" applyFill="1" applyBorder="1"/>
    <xf numFmtId="15" fontId="2" fillId="3" borderId="7" xfId="0" applyNumberFormat="1" applyFont="1" applyFill="1" applyBorder="1"/>
    <xf numFmtId="0" fontId="9" fillId="0" borderId="0" xfId="0" applyFont="1"/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left" vertical="top" wrapText="1"/>
    </xf>
    <xf numFmtId="0" fontId="9" fillId="0" borderId="25" xfId="0" applyFont="1" applyBorder="1" applyAlignment="1">
      <alignment horizontal="left" vertical="top" wrapText="1"/>
    </xf>
    <xf numFmtId="0" fontId="9" fillId="5" borderId="26" xfId="0" applyFont="1" applyFill="1" applyBorder="1" applyAlignment="1">
      <alignment horizontal="center" vertical="center"/>
    </xf>
    <xf numFmtId="0" fontId="9" fillId="5" borderId="27" xfId="0" applyFont="1" applyFill="1" applyBorder="1" applyAlignment="1">
      <alignment horizontal="center" vertical="center"/>
    </xf>
    <xf numFmtId="0" fontId="9" fillId="5" borderId="29" xfId="0" applyFont="1" applyFill="1" applyBorder="1" applyAlignment="1">
      <alignment horizontal="center" vertical="center"/>
    </xf>
    <xf numFmtId="0" fontId="9" fillId="5" borderId="30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7" borderId="28" xfId="0" applyFont="1" applyFill="1" applyBorder="1" applyAlignment="1">
      <alignment horizontal="center" vertical="center"/>
    </xf>
    <xf numFmtId="0" fontId="7" fillId="7" borderId="29" xfId="0" applyFont="1" applyFill="1" applyBorder="1" applyAlignment="1">
      <alignment horizontal="center" vertical="center"/>
    </xf>
    <xf numFmtId="0" fontId="2" fillId="10" borderId="7" xfId="0" applyFont="1" applyFill="1" applyBorder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bashish Nath" id="{A98E9D41-33A5-4BF6-BDEF-83BD84C6E107}" userId="821c4797ba281e6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2" dT="2023-11-02T12:47:19.39" personId="{A98E9D41-33A5-4BF6-BDEF-83BD84C6E107}" id="{D866EEE6-AA84-4101-9AF1-5A6CB59280DF}">
    <text>1) Redox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2" dT="2023-11-02T12:47:03.22" personId="{A98E9D41-33A5-4BF6-BDEF-83BD84C6E107}" id="{9982AFAF-E6E7-45BF-A44A-0C0167B0574C}">
    <text>1) Redox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2" dT="2023-11-04T08:33:38.77" personId="{A98E9D41-33A5-4BF6-BDEF-83BD84C6E107}" id="{4EE09740-4AB8-4767-BD8A-38F7D58F39B2}">
    <text>1) Elasticity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12" dT="2023-11-04T08:34:55.19" personId="{A98E9D41-33A5-4BF6-BDEF-83BD84C6E107}" id="{77BE6F65-1B38-40C6-BD39-81B5DFEC0749}">
    <text>1) Determinants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12" dT="2023-11-04T08:31:17.34" personId="{A98E9D41-33A5-4BF6-BDEF-83BD84C6E107}" id="{B5EE903F-7E28-4BDF-8B15-DFA52920170A}">
    <text>1) Classes,Object,Access Modifiers and Inheritance
2) List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D3B1-C76E-4CE0-A4AA-1FA923F6E3CF}">
  <dimension ref="B1:C5"/>
  <sheetViews>
    <sheetView workbookViewId="0">
      <selection activeCell="B5" sqref="B5"/>
    </sheetView>
  </sheetViews>
  <sheetFormatPr defaultRowHeight="14.25" x14ac:dyDescent="0.45"/>
  <cols>
    <col min="2" max="2" width="26" bestFit="1" customWidth="1"/>
  </cols>
  <sheetData>
    <row r="1" spans="2:3" x14ac:dyDescent="0.45">
      <c r="B1" s="101" t="s">
        <v>80</v>
      </c>
      <c r="C1">
        <v>100</v>
      </c>
    </row>
    <row r="2" spans="2:3" x14ac:dyDescent="0.45">
      <c r="B2" s="101" t="s">
        <v>79</v>
      </c>
      <c r="C2">
        <v>100</v>
      </c>
    </row>
    <row r="3" spans="2:3" x14ac:dyDescent="0.45">
      <c r="B3" s="101" t="s">
        <v>78</v>
      </c>
      <c r="C3">
        <v>4</v>
      </c>
    </row>
    <row r="4" spans="2:3" x14ac:dyDescent="0.45">
      <c r="B4" s="101" t="s">
        <v>81</v>
      </c>
      <c r="C4">
        <v>0</v>
      </c>
    </row>
    <row r="5" spans="2:3" x14ac:dyDescent="0.45">
      <c r="B5" s="101" t="s">
        <v>82</v>
      </c>
      <c r="C5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BDFFA-3B28-4FBD-9FBD-B0268E77162A}">
  <dimension ref="B1:K12"/>
  <sheetViews>
    <sheetView workbookViewId="0">
      <selection activeCell="G22" sqref="G22"/>
    </sheetView>
  </sheetViews>
  <sheetFormatPr defaultRowHeight="14.25" x14ac:dyDescent="0.45"/>
  <cols>
    <col min="3" max="3" width="13.19921875" bestFit="1" customWidth="1"/>
    <col min="4" max="4" width="18.53125" bestFit="1" customWidth="1"/>
    <col min="7" max="7" width="13.46484375" customWidth="1"/>
  </cols>
  <sheetData>
    <row r="1" spans="2:11" ht="14.65" thickBot="1" x14ac:dyDescent="0.5"/>
    <row r="2" spans="2:11" ht="14.65" thickBot="1" x14ac:dyDescent="0.5">
      <c r="B2" s="102" t="s">
        <v>56</v>
      </c>
      <c r="C2" s="103"/>
      <c r="D2" s="103"/>
      <c r="E2" s="103"/>
      <c r="F2" s="103"/>
      <c r="G2" s="104"/>
    </row>
    <row r="3" spans="2:11" ht="14.65" thickBot="1" x14ac:dyDescent="0.5">
      <c r="B3" s="105"/>
      <c r="C3" s="106"/>
      <c r="D3" s="106"/>
      <c r="E3" s="106"/>
      <c r="F3" s="106"/>
      <c r="G3" s="106"/>
      <c r="H3" s="113" t="s">
        <v>39</v>
      </c>
      <c r="I3" s="114"/>
      <c r="J3" s="114"/>
      <c r="K3" s="115"/>
    </row>
    <row r="4" spans="2:11" x14ac:dyDescent="0.45">
      <c r="B4" s="109" t="s">
        <v>37</v>
      </c>
      <c r="C4" s="111" t="s">
        <v>34</v>
      </c>
      <c r="D4" s="44">
        <v>45234</v>
      </c>
      <c r="E4" s="45"/>
      <c r="F4" s="45"/>
      <c r="G4" s="57"/>
      <c r="H4" s="67"/>
      <c r="I4" s="68"/>
      <c r="J4" s="68"/>
      <c r="K4" s="69"/>
    </row>
    <row r="5" spans="2:11" ht="14.65" thickBot="1" x14ac:dyDescent="0.5">
      <c r="B5" s="110"/>
      <c r="C5" s="112"/>
      <c r="D5" s="82" t="s">
        <v>55</v>
      </c>
      <c r="E5" s="47"/>
      <c r="F5" s="47"/>
      <c r="G5" s="58"/>
      <c r="H5" s="70"/>
      <c r="I5" s="71"/>
      <c r="J5" s="71"/>
      <c r="K5" s="72"/>
    </row>
    <row r="6" spans="2:11" x14ac:dyDescent="0.45">
      <c r="B6" s="37">
        <v>1</v>
      </c>
      <c r="C6" s="38" t="s">
        <v>54</v>
      </c>
      <c r="D6" s="48" t="s">
        <v>52</v>
      </c>
      <c r="E6" s="49"/>
      <c r="F6" s="49"/>
      <c r="G6" s="59"/>
      <c r="H6" s="64"/>
      <c r="I6" s="65"/>
      <c r="J6" s="65"/>
      <c r="K6" s="66"/>
    </row>
    <row r="7" spans="2:11" x14ac:dyDescent="0.45">
      <c r="B7" s="39">
        <v>2</v>
      </c>
      <c r="C7" s="40"/>
      <c r="D7" s="50"/>
      <c r="E7" s="51"/>
      <c r="F7" s="51"/>
      <c r="G7" s="60"/>
      <c r="H7" s="62"/>
      <c r="I7" s="51"/>
      <c r="J7" s="51"/>
      <c r="K7" s="52"/>
    </row>
    <row r="8" spans="2:11" x14ac:dyDescent="0.45">
      <c r="B8" s="39">
        <v>3</v>
      </c>
      <c r="C8" s="40"/>
      <c r="D8" s="50"/>
      <c r="E8" s="51"/>
      <c r="F8" s="51"/>
      <c r="G8" s="60"/>
      <c r="H8" s="62"/>
      <c r="I8" s="51"/>
      <c r="J8" s="51"/>
      <c r="K8" s="52"/>
    </row>
    <row r="9" spans="2:11" x14ac:dyDescent="0.45">
      <c r="B9" s="39">
        <v>4</v>
      </c>
      <c r="C9" s="40"/>
      <c r="D9" s="50"/>
      <c r="E9" s="51"/>
      <c r="F9" s="51"/>
      <c r="G9" s="60"/>
      <c r="H9" s="62"/>
      <c r="I9" s="51"/>
      <c r="J9" s="51"/>
      <c r="K9" s="52"/>
    </row>
    <row r="10" spans="2:11" x14ac:dyDescent="0.45">
      <c r="B10" s="39">
        <v>5</v>
      </c>
      <c r="C10" s="40"/>
      <c r="D10" s="50"/>
      <c r="E10" s="51"/>
      <c r="F10" s="51"/>
      <c r="G10" s="60"/>
      <c r="H10" s="62"/>
      <c r="I10" s="51"/>
      <c r="J10" s="51"/>
      <c r="K10" s="52"/>
    </row>
    <row r="11" spans="2:11" ht="14.65" thickBot="1" x14ac:dyDescent="0.5">
      <c r="B11" s="41">
        <v>6</v>
      </c>
      <c r="C11" s="42"/>
      <c r="D11" s="53"/>
      <c r="E11" s="54"/>
      <c r="F11" s="54"/>
      <c r="G11" s="61"/>
      <c r="H11" s="63"/>
      <c r="I11" s="54"/>
      <c r="J11" s="54"/>
      <c r="K11" s="55"/>
    </row>
    <row r="12" spans="2:11" ht="14.65" thickBot="1" x14ac:dyDescent="0.5">
      <c r="B12" s="107" t="s">
        <v>36</v>
      </c>
      <c r="C12" s="108"/>
      <c r="D12" s="43"/>
      <c r="E12" s="35"/>
      <c r="F12" s="35"/>
      <c r="G12" s="36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67B1-7A31-46BB-8007-D9F915FBEBAF}">
  <dimension ref="B1:M15"/>
  <sheetViews>
    <sheetView workbookViewId="0">
      <selection activeCell="K4" sqref="K4"/>
    </sheetView>
  </sheetViews>
  <sheetFormatPr defaultRowHeight="14.25" x14ac:dyDescent="0.45"/>
  <cols>
    <col min="1" max="1" width="4.1328125" customWidth="1"/>
    <col min="2" max="2" width="6.86328125" bestFit="1" customWidth="1"/>
    <col min="3" max="3" width="28.19921875" bestFit="1" customWidth="1"/>
    <col min="4" max="4" width="13.6640625" bestFit="1" customWidth="1"/>
    <col min="6" max="6" width="12.86328125" bestFit="1" customWidth="1"/>
    <col min="7" max="7" width="11.1328125" bestFit="1" customWidth="1"/>
    <col min="8" max="8" width="10.46484375" bestFit="1" customWidth="1"/>
    <col min="9" max="9" width="10.19921875" bestFit="1" customWidth="1"/>
  </cols>
  <sheetData>
    <row r="1" spans="2:13" ht="14.65" thickBot="1" x14ac:dyDescent="0.5"/>
    <row r="2" spans="2:13" ht="14.65" thickBot="1" x14ac:dyDescent="0.5">
      <c r="B2" s="4" t="s">
        <v>28</v>
      </c>
      <c r="C2" s="5" t="s">
        <v>0</v>
      </c>
      <c r="D2" s="5" t="s">
        <v>2</v>
      </c>
      <c r="E2" s="5" t="s">
        <v>3</v>
      </c>
      <c r="F2" s="5" t="s">
        <v>4</v>
      </c>
      <c r="G2" s="5" t="s">
        <v>24</v>
      </c>
      <c r="H2" s="5" t="s">
        <v>25</v>
      </c>
      <c r="I2" s="5" t="s">
        <v>26</v>
      </c>
      <c r="J2" s="5" t="s">
        <v>5</v>
      </c>
      <c r="K2" s="5" t="s">
        <v>6</v>
      </c>
      <c r="L2" s="5" t="s">
        <v>7</v>
      </c>
      <c r="M2" s="6" t="s">
        <v>8</v>
      </c>
    </row>
    <row r="3" spans="2:13" x14ac:dyDescent="0.45">
      <c r="B3" s="7" t="s">
        <v>22</v>
      </c>
      <c r="C3" s="8" t="s">
        <v>9</v>
      </c>
      <c r="D3" s="8" t="s">
        <v>10</v>
      </c>
      <c r="E3" s="8">
        <v>1</v>
      </c>
      <c r="F3" s="8" t="s">
        <v>11</v>
      </c>
      <c r="G3" s="9">
        <v>2000</v>
      </c>
      <c r="H3" s="9">
        <v>2000</v>
      </c>
      <c r="I3" s="9">
        <f>G3-H3</f>
        <v>0</v>
      </c>
      <c r="J3" s="116"/>
      <c r="K3" s="116"/>
      <c r="L3" s="116"/>
      <c r="M3" s="10" t="s">
        <v>27</v>
      </c>
    </row>
    <row r="4" spans="2:13" x14ac:dyDescent="0.45">
      <c r="B4" s="11"/>
      <c r="C4" s="2"/>
      <c r="D4" s="2"/>
      <c r="E4" s="2">
        <v>2</v>
      </c>
      <c r="F4" s="2"/>
      <c r="G4" s="3"/>
      <c r="H4" s="3"/>
      <c r="I4" s="3">
        <f t="shared" ref="I4:I14" si="0">G4-H4</f>
        <v>0</v>
      </c>
      <c r="J4" s="2"/>
      <c r="K4" s="2"/>
      <c r="L4" s="2"/>
      <c r="M4" s="12"/>
    </row>
    <row r="5" spans="2:13" ht="14.65" thickBot="1" x14ac:dyDescent="0.5">
      <c r="B5" s="13"/>
      <c r="C5" s="14"/>
      <c r="D5" s="14"/>
      <c r="E5" s="14">
        <v>3</v>
      </c>
      <c r="F5" s="14"/>
      <c r="G5" s="15"/>
      <c r="H5" s="15"/>
      <c r="I5" s="15">
        <f t="shared" si="0"/>
        <v>0</v>
      </c>
      <c r="J5" s="14"/>
      <c r="K5" s="14"/>
      <c r="L5" s="14"/>
      <c r="M5" s="16"/>
    </row>
    <row r="6" spans="2:13" x14ac:dyDescent="0.45">
      <c r="B6" s="17" t="s">
        <v>21</v>
      </c>
      <c r="C6" s="18" t="s">
        <v>12</v>
      </c>
      <c r="D6" s="18" t="s">
        <v>10</v>
      </c>
      <c r="E6" s="18">
        <v>1</v>
      </c>
      <c r="F6" s="18" t="s">
        <v>13</v>
      </c>
      <c r="G6" s="18">
        <v>3334</v>
      </c>
      <c r="H6" s="18">
        <v>3334</v>
      </c>
      <c r="I6" s="18">
        <f t="shared" si="0"/>
        <v>0</v>
      </c>
      <c r="J6" s="18" t="s">
        <v>67</v>
      </c>
      <c r="K6" s="18" t="s">
        <v>66</v>
      </c>
      <c r="L6" s="99">
        <v>45239</v>
      </c>
      <c r="M6" s="19" t="s">
        <v>27</v>
      </c>
    </row>
    <row r="7" spans="2:13" x14ac:dyDescent="0.45">
      <c r="B7" s="20"/>
      <c r="C7" s="1"/>
      <c r="D7" s="1"/>
      <c r="E7" s="1">
        <v>2</v>
      </c>
      <c r="F7" s="1"/>
      <c r="G7" s="1"/>
      <c r="H7" s="1"/>
      <c r="I7" s="1">
        <f t="shared" si="0"/>
        <v>0</v>
      </c>
      <c r="J7" s="1"/>
      <c r="K7" s="1"/>
      <c r="L7" s="1"/>
      <c r="M7" s="21"/>
    </row>
    <row r="8" spans="2:13" ht="14.65" thickBot="1" x14ac:dyDescent="0.5">
      <c r="B8" s="22"/>
      <c r="C8" s="23"/>
      <c r="D8" s="23"/>
      <c r="E8" s="23">
        <v>3</v>
      </c>
      <c r="F8" s="23"/>
      <c r="G8" s="23"/>
      <c r="H8" s="23"/>
      <c r="I8" s="23">
        <f t="shared" si="0"/>
        <v>0</v>
      </c>
      <c r="J8" s="23"/>
      <c r="K8" s="23"/>
      <c r="L8" s="23"/>
      <c r="M8" s="24"/>
    </row>
    <row r="9" spans="2:13" x14ac:dyDescent="0.45">
      <c r="B9" s="7" t="s">
        <v>20</v>
      </c>
      <c r="C9" s="8" t="s">
        <v>14</v>
      </c>
      <c r="D9" s="8" t="s">
        <v>16</v>
      </c>
      <c r="E9" s="8">
        <v>1</v>
      </c>
      <c r="F9" s="8" t="s">
        <v>13</v>
      </c>
      <c r="G9" s="9">
        <v>3333</v>
      </c>
      <c r="H9" s="9">
        <v>3333</v>
      </c>
      <c r="I9" s="9">
        <f t="shared" si="0"/>
        <v>0</v>
      </c>
      <c r="J9" s="8"/>
      <c r="K9" s="8" t="s">
        <v>66</v>
      </c>
      <c r="L9" s="100">
        <v>45239</v>
      </c>
      <c r="M9" s="10" t="s">
        <v>27</v>
      </c>
    </row>
    <row r="10" spans="2:13" x14ac:dyDescent="0.45">
      <c r="B10" s="11"/>
      <c r="C10" s="2"/>
      <c r="D10" s="2"/>
      <c r="E10" s="2">
        <v>2</v>
      </c>
      <c r="F10" s="2"/>
      <c r="G10" s="3"/>
      <c r="H10" s="3"/>
      <c r="I10" s="3">
        <f t="shared" si="0"/>
        <v>0</v>
      </c>
      <c r="J10" s="2"/>
      <c r="K10" s="2"/>
      <c r="L10" s="2"/>
      <c r="M10" s="12"/>
    </row>
    <row r="11" spans="2:13" ht="14.65" thickBot="1" x14ac:dyDescent="0.5">
      <c r="B11" s="13"/>
      <c r="C11" s="14"/>
      <c r="D11" s="14"/>
      <c r="E11" s="14">
        <v>3</v>
      </c>
      <c r="F11" s="14"/>
      <c r="G11" s="15"/>
      <c r="H11" s="15"/>
      <c r="I11" s="15">
        <f t="shared" si="0"/>
        <v>0</v>
      </c>
      <c r="J11" s="14"/>
      <c r="K11" s="14"/>
      <c r="L11" s="14"/>
      <c r="M11" s="16"/>
    </row>
    <row r="12" spans="2:13" x14ac:dyDescent="0.45">
      <c r="B12" s="17" t="s">
        <v>23</v>
      </c>
      <c r="C12" s="18" t="s">
        <v>15</v>
      </c>
      <c r="D12" s="18" t="s">
        <v>16</v>
      </c>
      <c r="E12" s="18">
        <v>1</v>
      </c>
      <c r="F12" s="18" t="s">
        <v>13</v>
      </c>
      <c r="G12" s="18">
        <v>3333</v>
      </c>
      <c r="H12" s="18">
        <v>3333</v>
      </c>
      <c r="I12" s="18">
        <f t="shared" si="0"/>
        <v>0</v>
      </c>
      <c r="J12" s="18"/>
      <c r="K12" s="18" t="s">
        <v>66</v>
      </c>
      <c r="L12" s="99">
        <v>45239</v>
      </c>
      <c r="M12" s="19" t="s">
        <v>27</v>
      </c>
    </row>
    <row r="13" spans="2:13" x14ac:dyDescent="0.45">
      <c r="B13" s="20"/>
      <c r="C13" s="1"/>
      <c r="D13" s="1"/>
      <c r="E13" s="1">
        <v>2</v>
      </c>
      <c r="F13" s="1"/>
      <c r="G13" s="1"/>
      <c r="H13" s="1"/>
      <c r="I13" s="1">
        <f t="shared" si="0"/>
        <v>0</v>
      </c>
      <c r="J13" s="1"/>
      <c r="K13" s="1"/>
      <c r="L13" s="1"/>
      <c r="M13" s="21"/>
    </row>
    <row r="14" spans="2:13" ht="14.65" thickBot="1" x14ac:dyDescent="0.5">
      <c r="B14" s="22"/>
      <c r="C14" s="23"/>
      <c r="D14" s="23"/>
      <c r="E14" s="23">
        <v>3</v>
      </c>
      <c r="F14" s="23"/>
      <c r="G14" s="23"/>
      <c r="H14" s="23"/>
      <c r="I14" s="23">
        <f t="shared" si="0"/>
        <v>0</v>
      </c>
      <c r="J14" s="23"/>
      <c r="K14" s="23"/>
      <c r="L14" s="23"/>
      <c r="M14" s="24"/>
    </row>
    <row r="15" spans="2:13" ht="14.65" thickBot="1" x14ac:dyDescent="0.5">
      <c r="F15" s="34" t="s">
        <v>33</v>
      </c>
      <c r="G15" s="26">
        <f>SUM(G3:G14)</f>
        <v>12000</v>
      </c>
      <c r="H15" s="27">
        <f>SUM(H3:H14)</f>
        <v>12000</v>
      </c>
      <c r="I15" s="25">
        <f>SUM(I3:I14)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D141-6777-454F-A53F-584318966504}">
  <dimension ref="B1:Q9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" sqref="B8"/>
    </sheetView>
  </sheetViews>
  <sheetFormatPr defaultColWidth="9.1328125" defaultRowHeight="12.4" x14ac:dyDescent="0.4"/>
  <cols>
    <col min="1" max="1" width="2.86328125" style="28" customWidth="1"/>
    <col min="2" max="2" width="13.46484375" style="28" bestFit="1" customWidth="1"/>
    <col min="3" max="3" width="30.19921875" style="28" bestFit="1" customWidth="1"/>
    <col min="4" max="4" width="11.59765625" style="28" bestFit="1" customWidth="1"/>
    <col min="5" max="5" width="8.86328125" style="28" bestFit="1" customWidth="1"/>
    <col min="6" max="6" width="12.6640625" style="28" bestFit="1" customWidth="1"/>
    <col min="7" max="7" width="11.46484375" style="28" bestFit="1" customWidth="1"/>
    <col min="8" max="8" width="6.796875" style="28" bestFit="1" customWidth="1"/>
    <col min="9" max="9" width="13.6640625" style="28" bestFit="1" customWidth="1"/>
    <col min="10" max="10" width="7.46484375" style="28" bestFit="1" customWidth="1"/>
    <col min="11" max="11" width="10.9296875" style="28" bestFit="1" customWidth="1"/>
    <col min="12" max="12" width="11.73046875" style="28" bestFit="1" customWidth="1"/>
    <col min="13" max="13" width="14.796875" style="28" bestFit="1" customWidth="1"/>
    <col min="14" max="14" width="10.73046875" style="28" bestFit="1" customWidth="1"/>
    <col min="15" max="15" width="15.19921875" style="28" bestFit="1" customWidth="1"/>
    <col min="16" max="17" width="7.3984375" style="28" bestFit="1" customWidth="1"/>
    <col min="18" max="16384" width="9.1328125" style="28"/>
  </cols>
  <sheetData>
    <row r="1" spans="2:17" ht="12.75" thickBot="1" x14ac:dyDescent="0.45"/>
    <row r="2" spans="2:17" ht="12.75" thickBot="1" x14ac:dyDescent="0.45">
      <c r="B2" s="29" t="s">
        <v>2</v>
      </c>
      <c r="C2" s="30" t="s">
        <v>0</v>
      </c>
      <c r="D2" s="30" t="s">
        <v>1</v>
      </c>
      <c r="E2" s="30" t="s">
        <v>31</v>
      </c>
      <c r="F2" s="30" t="s">
        <v>29</v>
      </c>
      <c r="G2" s="30" t="s">
        <v>30</v>
      </c>
      <c r="H2" s="30" t="s">
        <v>32</v>
      </c>
      <c r="I2" s="30" t="s">
        <v>64</v>
      </c>
      <c r="J2" s="30" t="s">
        <v>65</v>
      </c>
      <c r="K2" s="30" t="s">
        <v>60</v>
      </c>
      <c r="L2" s="30" t="s">
        <v>61</v>
      </c>
      <c r="M2" s="30" t="s">
        <v>62</v>
      </c>
      <c r="N2" s="30" t="s">
        <v>5</v>
      </c>
      <c r="O2" s="30" t="s">
        <v>6</v>
      </c>
      <c r="P2" s="30" t="s">
        <v>7</v>
      </c>
      <c r="Q2" s="31" t="s">
        <v>8</v>
      </c>
    </row>
    <row r="3" spans="2:17" x14ac:dyDescent="0.4">
      <c r="B3" s="84" t="s">
        <v>10</v>
      </c>
      <c r="C3" s="9" t="s">
        <v>17</v>
      </c>
      <c r="D3" s="8" t="s">
        <v>22</v>
      </c>
      <c r="E3" s="8">
        <v>1</v>
      </c>
      <c r="F3" s="8">
        <v>1500</v>
      </c>
      <c r="G3" s="8"/>
      <c r="H3" s="8"/>
      <c r="I3" s="9"/>
      <c r="J3" s="9"/>
      <c r="K3" s="9"/>
      <c r="L3" s="9"/>
      <c r="M3" s="9"/>
      <c r="N3" s="8">
        <v>9007571514</v>
      </c>
      <c r="O3" s="8" t="s">
        <v>18</v>
      </c>
      <c r="P3" s="32"/>
      <c r="Q3" s="10"/>
    </row>
    <row r="4" spans="2:17" x14ac:dyDescent="0.4">
      <c r="B4" s="85"/>
      <c r="C4" s="3" t="s">
        <v>19</v>
      </c>
      <c r="D4" s="2" t="s">
        <v>21</v>
      </c>
      <c r="E4" s="2">
        <v>1</v>
      </c>
      <c r="F4" s="2">
        <v>2500</v>
      </c>
      <c r="G4" s="2">
        <v>500</v>
      </c>
      <c r="H4" s="2"/>
      <c r="I4" s="3"/>
      <c r="J4" s="2"/>
      <c r="K4" s="3"/>
      <c r="L4" s="3"/>
      <c r="M4" s="3"/>
      <c r="N4" s="2"/>
      <c r="O4" s="2"/>
      <c r="P4" s="2"/>
      <c r="Q4" s="12"/>
    </row>
    <row r="5" spans="2:17" ht="12.75" thickBot="1" x14ac:dyDescent="0.45">
      <c r="B5" s="89"/>
      <c r="C5" s="91"/>
      <c r="D5" s="90"/>
      <c r="E5" s="90"/>
      <c r="F5" s="90"/>
      <c r="G5" s="91" t="s">
        <v>33</v>
      </c>
      <c r="H5" s="91">
        <f>SUM(F3:G4)</f>
        <v>4500</v>
      </c>
      <c r="I5" s="91">
        <f>H5</f>
        <v>4500</v>
      </c>
      <c r="J5" s="92">
        <v>45239</v>
      </c>
      <c r="K5" s="91"/>
      <c r="L5" s="91"/>
      <c r="M5" s="91"/>
      <c r="N5" s="90"/>
      <c r="O5" s="90"/>
      <c r="P5" s="90"/>
      <c r="Q5" s="93"/>
    </row>
    <row r="6" spans="2:17" x14ac:dyDescent="0.4">
      <c r="B6" s="96" t="s">
        <v>16</v>
      </c>
      <c r="C6" s="98" t="s">
        <v>14</v>
      </c>
      <c r="D6" s="18" t="s">
        <v>20</v>
      </c>
      <c r="E6" s="18">
        <v>1</v>
      </c>
      <c r="F6" s="18">
        <v>2500</v>
      </c>
      <c r="G6" s="18">
        <v>500</v>
      </c>
      <c r="H6" s="18"/>
      <c r="I6" s="18"/>
      <c r="J6" s="18"/>
      <c r="K6" s="18" t="s">
        <v>63</v>
      </c>
      <c r="L6" s="18">
        <v>40069897092</v>
      </c>
      <c r="M6" s="18" t="s">
        <v>59</v>
      </c>
      <c r="N6" s="18"/>
      <c r="O6" s="18"/>
      <c r="P6" s="18"/>
      <c r="Q6" s="19"/>
    </row>
    <row r="7" spans="2:17" x14ac:dyDescent="0.4">
      <c r="B7" s="86"/>
      <c r="C7" s="95" t="s">
        <v>15</v>
      </c>
      <c r="D7" s="1" t="s">
        <v>23</v>
      </c>
      <c r="E7" s="1">
        <v>1</v>
      </c>
      <c r="F7" s="1">
        <v>2500</v>
      </c>
      <c r="G7" s="1">
        <v>500</v>
      </c>
      <c r="H7" s="1"/>
      <c r="I7" s="1"/>
      <c r="J7" s="1"/>
      <c r="K7" s="1"/>
      <c r="L7" s="1"/>
      <c r="M7" s="1"/>
      <c r="N7" s="1"/>
      <c r="O7" s="1"/>
      <c r="P7" s="1"/>
      <c r="Q7" s="21"/>
    </row>
    <row r="8" spans="2:17" ht="12.75" thickBot="1" x14ac:dyDescent="0.45">
      <c r="B8" s="87"/>
      <c r="C8" s="23"/>
      <c r="D8" s="23"/>
      <c r="E8" s="23"/>
      <c r="F8" s="23"/>
      <c r="G8" s="33" t="s">
        <v>33</v>
      </c>
      <c r="H8" s="33">
        <f>SUM(F6:G7)</f>
        <v>6000</v>
      </c>
      <c r="I8" s="33">
        <f>H8</f>
        <v>6000</v>
      </c>
      <c r="J8" s="88">
        <v>45239</v>
      </c>
      <c r="K8" s="33"/>
      <c r="L8" s="33"/>
      <c r="M8" s="33"/>
      <c r="N8" s="23"/>
      <c r="O8" s="23"/>
      <c r="P8" s="23"/>
      <c r="Q8" s="24"/>
    </row>
    <row r="9" spans="2:17" ht="12.75" thickBot="1" x14ac:dyDescent="0.45">
      <c r="G9" s="97" t="s">
        <v>33</v>
      </c>
      <c r="H9" s="94">
        <f>SUM(H3:H8)</f>
        <v>10500</v>
      </c>
      <c r="I9" s="94">
        <f>SUM(I3:I8)</f>
        <v>10500</v>
      </c>
      <c r="J9" s="83"/>
      <c r="K9" s="83"/>
      <c r="L9" s="83"/>
      <c r="M9" s="8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C941-35C2-49C0-B4BB-FB590551761B}">
  <dimension ref="A1"/>
  <sheetViews>
    <sheetView workbookViewId="0">
      <selection activeCell="C11" sqref="C11"/>
    </sheetView>
  </sheetViews>
  <sheetFormatPr defaultRowHeight="14.25" x14ac:dyDescent="0.4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DCCC-E30E-4525-A65D-DF43CA79E3C2}">
  <dimension ref="A1:J7"/>
  <sheetViews>
    <sheetView zoomScale="90" zoomScaleNormal="90" workbookViewId="0">
      <selection activeCell="B2" sqref="B2:B3"/>
    </sheetView>
  </sheetViews>
  <sheetFormatPr defaultRowHeight="14.25" x14ac:dyDescent="0.45"/>
  <cols>
    <col min="1" max="1" width="3.46484375" bestFit="1" customWidth="1"/>
    <col min="2" max="2" width="42.1328125" bestFit="1" customWidth="1"/>
    <col min="3" max="3" width="22.73046875" bestFit="1" customWidth="1"/>
    <col min="5" max="5" width="9.06640625" bestFit="1" customWidth="1"/>
    <col min="6" max="6" width="8.796875" customWidth="1"/>
    <col min="7" max="7" width="13.19921875" bestFit="1" customWidth="1"/>
    <col min="8" max="8" width="7.6640625" bestFit="1" customWidth="1"/>
    <col min="9" max="9" width="13.33203125" bestFit="1" customWidth="1"/>
    <col min="10" max="10" width="43.3984375" bestFit="1" customWidth="1"/>
  </cols>
  <sheetData>
    <row r="1" spans="1:10" s="101" customFormat="1" x14ac:dyDescent="0.45">
      <c r="A1" s="101" t="s">
        <v>41</v>
      </c>
      <c r="B1" s="101" t="s">
        <v>42</v>
      </c>
      <c r="C1" s="101" t="s">
        <v>70</v>
      </c>
      <c r="D1" s="101" t="s">
        <v>43</v>
      </c>
      <c r="E1" s="101" t="s">
        <v>45</v>
      </c>
      <c r="F1" s="101" t="s">
        <v>87</v>
      </c>
      <c r="G1" s="101" t="s">
        <v>86</v>
      </c>
      <c r="H1" s="101" t="s">
        <v>44</v>
      </c>
      <c r="I1" s="101" t="s">
        <v>46</v>
      </c>
      <c r="J1" s="101" t="s">
        <v>76</v>
      </c>
    </row>
    <row r="2" spans="1:10" x14ac:dyDescent="0.45">
      <c r="A2">
        <v>1</v>
      </c>
      <c r="B2" t="s">
        <v>74</v>
      </c>
      <c r="C2" t="s">
        <v>71</v>
      </c>
      <c r="D2" t="s">
        <v>72</v>
      </c>
      <c r="E2" s="56">
        <v>45239</v>
      </c>
      <c r="F2" t="s">
        <v>73</v>
      </c>
      <c r="G2" t="s">
        <v>73</v>
      </c>
      <c r="H2" t="s">
        <v>47</v>
      </c>
      <c r="I2" t="s">
        <v>92</v>
      </c>
      <c r="J2" t="s">
        <v>75</v>
      </c>
    </row>
    <row r="3" spans="1:10" x14ac:dyDescent="0.45">
      <c r="A3">
        <v>2</v>
      </c>
      <c r="B3" t="s">
        <v>77</v>
      </c>
      <c r="C3" t="s">
        <v>71</v>
      </c>
      <c r="D3" t="s">
        <v>72</v>
      </c>
      <c r="E3" s="56">
        <v>45239</v>
      </c>
      <c r="F3" t="s">
        <v>73</v>
      </c>
      <c r="G3" t="s">
        <v>73</v>
      </c>
      <c r="H3" t="s">
        <v>47</v>
      </c>
      <c r="I3" t="s">
        <v>92</v>
      </c>
      <c r="J3" t="s">
        <v>75</v>
      </c>
    </row>
    <row r="4" spans="1:10" x14ac:dyDescent="0.45">
      <c r="A4">
        <v>3</v>
      </c>
      <c r="B4" t="s">
        <v>83</v>
      </c>
      <c r="C4" t="s">
        <v>90</v>
      </c>
      <c r="D4" t="s">
        <v>91</v>
      </c>
      <c r="E4" s="56">
        <v>45239</v>
      </c>
      <c r="F4" t="s">
        <v>73</v>
      </c>
      <c r="G4" t="s">
        <v>85</v>
      </c>
      <c r="H4" t="s">
        <v>47</v>
      </c>
      <c r="I4" t="s">
        <v>89</v>
      </c>
      <c r="J4" t="s">
        <v>88</v>
      </c>
    </row>
    <row r="5" spans="1:10" x14ac:dyDescent="0.45">
      <c r="A5">
        <v>4</v>
      </c>
      <c r="B5" t="s">
        <v>84</v>
      </c>
      <c r="C5" t="s">
        <v>90</v>
      </c>
      <c r="D5" t="s">
        <v>91</v>
      </c>
      <c r="E5" s="56">
        <v>45239</v>
      </c>
      <c r="F5" t="s">
        <v>73</v>
      </c>
      <c r="G5" t="s">
        <v>85</v>
      </c>
      <c r="H5" t="s">
        <v>47</v>
      </c>
      <c r="I5" t="s">
        <v>89</v>
      </c>
      <c r="J5" t="s">
        <v>88</v>
      </c>
    </row>
    <row r="6" spans="1:10" x14ac:dyDescent="0.45">
      <c r="A6">
        <v>5</v>
      </c>
      <c r="B6" t="s">
        <v>96</v>
      </c>
      <c r="C6" t="s">
        <v>97</v>
      </c>
      <c r="D6" t="s">
        <v>98</v>
      </c>
      <c r="E6" s="56">
        <v>45239</v>
      </c>
      <c r="F6" t="s">
        <v>73</v>
      </c>
      <c r="G6" t="s">
        <v>73</v>
      </c>
      <c r="H6" t="s">
        <v>47</v>
      </c>
      <c r="I6" t="s">
        <v>89</v>
      </c>
      <c r="J6" t="s">
        <v>99</v>
      </c>
    </row>
    <row r="7" spans="1:10" x14ac:dyDescent="0.45">
      <c r="A7">
        <v>6</v>
      </c>
      <c r="B7" t="s">
        <v>126</v>
      </c>
      <c r="C7" t="s">
        <v>127</v>
      </c>
      <c r="D7" t="s">
        <v>128</v>
      </c>
      <c r="E7" s="56">
        <v>45240</v>
      </c>
      <c r="F7" t="s">
        <v>73</v>
      </c>
      <c r="G7" t="s">
        <v>85</v>
      </c>
      <c r="H7" t="s">
        <v>47</v>
      </c>
      <c r="I7" t="s">
        <v>89</v>
      </c>
      <c r="J7" t="s">
        <v>129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9C15-B318-4180-B0D5-96F2E895A4B6}">
  <dimension ref="B1:K14"/>
  <sheetViews>
    <sheetView tabSelected="1" workbookViewId="0">
      <selection activeCell="E15" sqref="E15"/>
    </sheetView>
  </sheetViews>
  <sheetFormatPr defaultRowHeight="14.25" x14ac:dyDescent="0.45"/>
  <cols>
    <col min="2" max="2" width="4.86328125" bestFit="1" customWidth="1"/>
    <col min="3" max="3" width="21.86328125" customWidth="1"/>
    <col min="4" max="4" width="14.53125" customWidth="1"/>
    <col min="5" max="5" width="14.1328125" customWidth="1"/>
    <col min="6" max="7" width="11.53125" bestFit="1" customWidth="1"/>
    <col min="8" max="8" width="9.19921875" bestFit="1" customWidth="1"/>
  </cols>
  <sheetData>
    <row r="1" spans="2:11" ht="14.65" thickBot="1" x14ac:dyDescent="0.5"/>
    <row r="2" spans="2:11" ht="14.25" customHeight="1" thickBot="1" x14ac:dyDescent="0.5">
      <c r="B2" s="102" t="s">
        <v>38</v>
      </c>
      <c r="C2" s="103"/>
      <c r="D2" s="103"/>
      <c r="E2" s="103"/>
      <c r="F2" s="103"/>
      <c r="G2" s="104"/>
    </row>
    <row r="3" spans="2:11" ht="14.65" thickBot="1" x14ac:dyDescent="0.5">
      <c r="B3" s="105"/>
      <c r="C3" s="106"/>
      <c r="D3" s="106"/>
      <c r="E3" s="106"/>
      <c r="F3" s="106"/>
      <c r="G3" s="106"/>
      <c r="H3" s="113" t="s">
        <v>39</v>
      </c>
      <c r="I3" s="114"/>
      <c r="J3" s="114"/>
      <c r="K3" s="115"/>
    </row>
    <row r="4" spans="2:11" x14ac:dyDescent="0.45">
      <c r="B4" s="109" t="s">
        <v>37</v>
      </c>
      <c r="C4" s="111" t="s">
        <v>34</v>
      </c>
      <c r="D4" s="44">
        <v>45232</v>
      </c>
      <c r="E4" s="45">
        <v>45239</v>
      </c>
      <c r="F4" s="45"/>
      <c r="G4" s="57"/>
      <c r="H4" s="67"/>
      <c r="I4" s="68"/>
      <c r="J4" s="68"/>
      <c r="K4" s="69"/>
    </row>
    <row r="5" spans="2:11" ht="14.65" thickBot="1" x14ac:dyDescent="0.5">
      <c r="B5" s="110"/>
      <c r="C5" s="112"/>
      <c r="D5" s="82" t="s">
        <v>51</v>
      </c>
      <c r="E5" s="82" t="s">
        <v>51</v>
      </c>
      <c r="F5" s="47"/>
      <c r="G5" s="58"/>
      <c r="H5" s="70"/>
      <c r="I5" s="71"/>
      <c r="J5" s="71"/>
      <c r="K5" s="72"/>
    </row>
    <row r="6" spans="2:11" x14ac:dyDescent="0.45">
      <c r="B6" s="37">
        <v>1</v>
      </c>
      <c r="C6" s="38" t="s">
        <v>35</v>
      </c>
      <c r="D6" s="48" t="s">
        <v>52</v>
      </c>
      <c r="E6" s="49" t="s">
        <v>52</v>
      </c>
      <c r="F6" s="49"/>
      <c r="G6" s="59"/>
      <c r="H6" s="64"/>
      <c r="I6" s="65"/>
      <c r="J6" s="65"/>
      <c r="K6" s="66"/>
    </row>
    <row r="7" spans="2:11" x14ac:dyDescent="0.45">
      <c r="B7" s="39">
        <v>2</v>
      </c>
      <c r="C7" s="40"/>
      <c r="D7" s="50"/>
      <c r="E7" s="51"/>
      <c r="F7" s="51"/>
      <c r="G7" s="60"/>
      <c r="H7" s="62"/>
      <c r="I7" s="51"/>
      <c r="J7" s="51"/>
      <c r="K7" s="52"/>
    </row>
    <row r="8" spans="2:11" x14ac:dyDescent="0.45">
      <c r="B8" s="39">
        <v>3</v>
      </c>
      <c r="C8" s="40"/>
      <c r="D8" s="50"/>
      <c r="E8" s="51"/>
      <c r="F8" s="51"/>
      <c r="G8" s="60"/>
      <c r="H8" s="62"/>
      <c r="I8" s="51"/>
      <c r="J8" s="51"/>
      <c r="K8" s="52"/>
    </row>
    <row r="9" spans="2:11" x14ac:dyDescent="0.45">
      <c r="B9" s="39">
        <v>4</v>
      </c>
      <c r="C9" s="40"/>
      <c r="D9" s="50"/>
      <c r="E9" s="51"/>
      <c r="F9" s="51"/>
      <c r="G9" s="60"/>
      <c r="H9" s="62"/>
      <c r="I9" s="51"/>
      <c r="J9" s="51"/>
      <c r="K9" s="52"/>
    </row>
    <row r="10" spans="2:11" x14ac:dyDescent="0.45">
      <c r="B10" s="39">
        <v>5</v>
      </c>
      <c r="C10" s="40"/>
      <c r="D10" s="50"/>
      <c r="E10" s="51"/>
      <c r="F10" s="51"/>
      <c r="G10" s="60"/>
      <c r="H10" s="62"/>
      <c r="I10" s="51"/>
      <c r="J10" s="51"/>
      <c r="K10" s="52"/>
    </row>
    <row r="11" spans="2:11" ht="14.65" thickBot="1" x14ac:dyDescent="0.5">
      <c r="B11" s="41">
        <v>6</v>
      </c>
      <c r="C11" s="42"/>
      <c r="D11" s="53"/>
      <c r="E11" s="54"/>
      <c r="F11" s="54"/>
      <c r="G11" s="61"/>
      <c r="H11" s="63"/>
      <c r="I11" s="54"/>
      <c r="J11" s="54"/>
      <c r="K11" s="55"/>
    </row>
    <row r="12" spans="2:11" ht="14.25" customHeight="1" thickBot="1" x14ac:dyDescent="0.5">
      <c r="B12" s="107" t="s">
        <v>69</v>
      </c>
      <c r="C12" s="108"/>
      <c r="D12" s="43" t="s">
        <v>68</v>
      </c>
      <c r="E12" s="35" t="s">
        <v>93</v>
      </c>
      <c r="F12" s="35"/>
      <c r="G12" s="36"/>
    </row>
    <row r="13" spans="2:11" x14ac:dyDescent="0.45">
      <c r="E13" t="s">
        <v>94</v>
      </c>
    </row>
    <row r="14" spans="2:11" x14ac:dyDescent="0.45">
      <c r="E14" t="s">
        <v>95</v>
      </c>
    </row>
  </sheetData>
  <mergeCells count="5">
    <mergeCell ref="B2:G3"/>
    <mergeCell ref="B12:C12"/>
    <mergeCell ref="B4:B5"/>
    <mergeCell ref="C4:C5"/>
    <mergeCell ref="H3:K3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80A2-087E-4BDA-864D-B7CC763A9F65}">
  <dimension ref="B1:N27"/>
  <sheetViews>
    <sheetView topLeftCell="D1" workbookViewId="0">
      <selection activeCell="N5" sqref="N5"/>
    </sheetView>
  </sheetViews>
  <sheetFormatPr defaultRowHeight="14.25" x14ac:dyDescent="0.45"/>
  <cols>
    <col min="3" max="3" width="21.6640625" customWidth="1"/>
    <col min="4" max="4" width="11.53125" bestFit="1" customWidth="1"/>
    <col min="5" max="6" width="11.86328125" bestFit="1" customWidth="1"/>
    <col min="7" max="7" width="18.796875" customWidth="1"/>
    <col min="13" max="13" width="2.73046875" bestFit="1" customWidth="1"/>
    <col min="14" max="14" width="45.46484375" bestFit="1" customWidth="1"/>
  </cols>
  <sheetData>
    <row r="1" spans="2:14" ht="14.65" thickBot="1" x14ac:dyDescent="0.5"/>
    <row r="2" spans="2:14" ht="14.65" thickBot="1" x14ac:dyDescent="0.5">
      <c r="B2" s="102" t="s">
        <v>40</v>
      </c>
      <c r="C2" s="103"/>
      <c r="D2" s="103"/>
      <c r="E2" s="103"/>
      <c r="F2" s="103"/>
      <c r="G2" s="104"/>
      <c r="M2">
        <v>1</v>
      </c>
      <c r="N2" t="s">
        <v>100</v>
      </c>
    </row>
    <row r="3" spans="2:14" ht="14.65" thickBot="1" x14ac:dyDescent="0.5">
      <c r="B3" s="105"/>
      <c r="C3" s="106"/>
      <c r="D3" s="106"/>
      <c r="E3" s="106"/>
      <c r="F3" s="106"/>
      <c r="G3" s="106"/>
      <c r="H3" s="113" t="s">
        <v>39</v>
      </c>
      <c r="I3" s="114"/>
      <c r="J3" s="114"/>
      <c r="K3" s="115"/>
      <c r="M3">
        <v>2</v>
      </c>
      <c r="N3" t="s">
        <v>101</v>
      </c>
    </row>
    <row r="4" spans="2:14" x14ac:dyDescent="0.45">
      <c r="B4" s="109" t="s">
        <v>37</v>
      </c>
      <c r="C4" s="111" t="s">
        <v>34</v>
      </c>
      <c r="D4" s="44">
        <v>45232</v>
      </c>
      <c r="E4" s="45">
        <v>45234</v>
      </c>
      <c r="F4" s="45"/>
      <c r="G4" s="57"/>
      <c r="H4" s="67"/>
      <c r="I4" s="68"/>
      <c r="J4" s="68"/>
      <c r="K4" s="69"/>
      <c r="M4">
        <v>3</v>
      </c>
      <c r="N4" t="s">
        <v>102</v>
      </c>
    </row>
    <row r="5" spans="2:14" ht="14.65" thickBot="1" x14ac:dyDescent="0.5">
      <c r="B5" s="110"/>
      <c r="C5" s="112"/>
      <c r="D5" s="46" t="s">
        <v>53</v>
      </c>
      <c r="E5" s="46" t="s">
        <v>53</v>
      </c>
      <c r="F5" s="47"/>
      <c r="G5" s="58"/>
      <c r="H5" s="70"/>
      <c r="I5" s="71"/>
      <c r="J5" s="71"/>
      <c r="K5" s="72"/>
      <c r="M5">
        <v>4</v>
      </c>
      <c r="N5" t="s">
        <v>103</v>
      </c>
    </row>
    <row r="6" spans="2:14" x14ac:dyDescent="0.45">
      <c r="B6" s="37">
        <v>1</v>
      </c>
      <c r="C6" s="38" t="s">
        <v>13</v>
      </c>
      <c r="D6" s="48" t="s">
        <v>52</v>
      </c>
      <c r="E6" s="49" t="s">
        <v>52</v>
      </c>
      <c r="F6" s="49"/>
      <c r="G6" s="59"/>
      <c r="H6" s="64"/>
      <c r="I6" s="65"/>
      <c r="J6" s="65"/>
      <c r="K6" s="66"/>
      <c r="M6">
        <v>5</v>
      </c>
      <c r="N6" t="s">
        <v>104</v>
      </c>
    </row>
    <row r="7" spans="2:14" x14ac:dyDescent="0.45">
      <c r="B7" s="39">
        <v>2</v>
      </c>
      <c r="C7" s="40"/>
      <c r="D7" s="50"/>
      <c r="E7" s="51"/>
      <c r="F7" s="51"/>
      <c r="G7" s="60"/>
      <c r="H7" s="62"/>
      <c r="I7" s="51"/>
      <c r="J7" s="51"/>
      <c r="K7" s="52"/>
      <c r="M7">
        <v>6</v>
      </c>
      <c r="N7" t="s">
        <v>105</v>
      </c>
    </row>
    <row r="8" spans="2:14" x14ac:dyDescent="0.45">
      <c r="B8" s="39">
        <v>3</v>
      </c>
      <c r="C8" s="40"/>
      <c r="D8" s="50"/>
      <c r="E8" s="51"/>
      <c r="F8" s="51"/>
      <c r="G8" s="60"/>
      <c r="H8" s="62"/>
      <c r="I8" s="51"/>
      <c r="J8" s="51"/>
      <c r="K8" s="52"/>
      <c r="M8">
        <v>7</v>
      </c>
      <c r="N8" t="s">
        <v>106</v>
      </c>
    </row>
    <row r="9" spans="2:14" x14ac:dyDescent="0.45">
      <c r="B9" s="39">
        <v>4</v>
      </c>
      <c r="C9" s="40"/>
      <c r="D9" s="50"/>
      <c r="E9" s="51"/>
      <c r="F9" s="51"/>
      <c r="G9" s="60"/>
      <c r="H9" s="62"/>
      <c r="I9" s="51"/>
      <c r="J9" s="51"/>
      <c r="K9" s="52"/>
      <c r="M9">
        <v>8</v>
      </c>
      <c r="N9" t="s">
        <v>107</v>
      </c>
    </row>
    <row r="10" spans="2:14" x14ac:dyDescent="0.45">
      <c r="B10" s="39">
        <v>5</v>
      </c>
      <c r="C10" s="40"/>
      <c r="D10" s="50"/>
      <c r="E10" s="51"/>
      <c r="F10" s="51"/>
      <c r="G10" s="60"/>
      <c r="H10" s="62"/>
      <c r="I10" s="51"/>
      <c r="J10" s="51"/>
      <c r="K10" s="52"/>
      <c r="M10" s="117">
        <v>9</v>
      </c>
      <c r="N10" s="117" t="s">
        <v>108</v>
      </c>
    </row>
    <row r="11" spans="2:14" ht="14.65" thickBot="1" x14ac:dyDescent="0.5">
      <c r="B11" s="41">
        <v>6</v>
      </c>
      <c r="C11" s="42"/>
      <c r="D11" s="53"/>
      <c r="E11" s="54"/>
      <c r="F11" s="54"/>
      <c r="G11" s="61"/>
      <c r="H11" s="63"/>
      <c r="I11" s="54"/>
      <c r="J11" s="54"/>
      <c r="K11" s="55"/>
      <c r="M11">
        <v>10</v>
      </c>
      <c r="N11" t="s">
        <v>109</v>
      </c>
    </row>
    <row r="12" spans="2:14" ht="14.65" thickBot="1" x14ac:dyDescent="0.5">
      <c r="B12" s="107" t="s">
        <v>69</v>
      </c>
      <c r="C12" s="108"/>
      <c r="D12" s="43" t="s">
        <v>68</v>
      </c>
      <c r="E12" s="35" t="s">
        <v>93</v>
      </c>
      <c r="F12" s="35"/>
      <c r="G12" s="36"/>
      <c r="M12">
        <v>11</v>
      </c>
      <c r="N12" t="s">
        <v>110</v>
      </c>
    </row>
    <row r="13" spans="2:14" x14ac:dyDescent="0.45">
      <c r="E13" t="s">
        <v>94</v>
      </c>
      <c r="M13">
        <v>12</v>
      </c>
      <c r="N13" t="s">
        <v>111</v>
      </c>
    </row>
    <row r="14" spans="2:14" x14ac:dyDescent="0.45">
      <c r="E14" t="s">
        <v>95</v>
      </c>
      <c r="M14" s="117">
        <v>13</v>
      </c>
      <c r="N14" s="117" t="s">
        <v>112</v>
      </c>
    </row>
    <row r="15" spans="2:14" x14ac:dyDescent="0.45">
      <c r="M15">
        <v>14</v>
      </c>
      <c r="N15" t="s">
        <v>113</v>
      </c>
    </row>
    <row r="16" spans="2:14" x14ac:dyDescent="0.45">
      <c r="M16">
        <v>15</v>
      </c>
      <c r="N16" t="s">
        <v>114</v>
      </c>
    </row>
    <row r="17" spans="13:14" x14ac:dyDescent="0.45">
      <c r="M17">
        <v>16</v>
      </c>
      <c r="N17" t="s">
        <v>115</v>
      </c>
    </row>
    <row r="18" spans="13:14" x14ac:dyDescent="0.45">
      <c r="M18">
        <v>17</v>
      </c>
      <c r="N18" t="s">
        <v>116</v>
      </c>
    </row>
    <row r="19" spans="13:14" x14ac:dyDescent="0.45">
      <c r="M19">
        <v>18</v>
      </c>
      <c r="N19" t="s">
        <v>117</v>
      </c>
    </row>
    <row r="20" spans="13:14" x14ac:dyDescent="0.45">
      <c r="M20">
        <v>19</v>
      </c>
      <c r="N20" t="s">
        <v>118</v>
      </c>
    </row>
    <row r="21" spans="13:14" x14ac:dyDescent="0.45">
      <c r="M21">
        <v>20</v>
      </c>
      <c r="N21" t="s">
        <v>119</v>
      </c>
    </row>
    <row r="22" spans="13:14" x14ac:dyDescent="0.45">
      <c r="M22">
        <v>21</v>
      </c>
      <c r="N22" t="s">
        <v>120</v>
      </c>
    </row>
    <row r="23" spans="13:14" x14ac:dyDescent="0.45">
      <c r="M23">
        <v>22</v>
      </c>
      <c r="N23" t="s">
        <v>121</v>
      </c>
    </row>
    <row r="24" spans="13:14" x14ac:dyDescent="0.45">
      <c r="M24">
        <v>23</v>
      </c>
      <c r="N24" t="s">
        <v>122</v>
      </c>
    </row>
    <row r="25" spans="13:14" x14ac:dyDescent="0.45">
      <c r="M25">
        <v>24</v>
      </c>
      <c r="N25" t="s">
        <v>123</v>
      </c>
    </row>
    <row r="26" spans="13:14" x14ac:dyDescent="0.45">
      <c r="M26">
        <v>25</v>
      </c>
      <c r="N26" t="s">
        <v>124</v>
      </c>
    </row>
    <row r="27" spans="13:14" x14ac:dyDescent="0.45">
      <c r="M27">
        <v>26</v>
      </c>
      <c r="N27" t="s">
        <v>125</v>
      </c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BE7A-7845-46EA-BB0E-44CB73A3B0F1}">
  <dimension ref="B1:L24"/>
  <sheetViews>
    <sheetView workbookViewId="0">
      <selection activeCell="D17" sqref="D17"/>
    </sheetView>
  </sheetViews>
  <sheetFormatPr defaultRowHeight="14.25" x14ac:dyDescent="0.45"/>
  <cols>
    <col min="2" max="2" width="5.33203125" bestFit="1" customWidth="1"/>
    <col min="3" max="3" width="23" customWidth="1"/>
    <col min="4" max="4" width="19.53125" bestFit="1" customWidth="1"/>
    <col min="5" max="5" width="15.86328125" customWidth="1"/>
    <col min="6" max="7" width="18.19921875" customWidth="1"/>
    <col min="8" max="8" width="17.33203125" bestFit="1" customWidth="1"/>
  </cols>
  <sheetData>
    <row r="1" spans="2:12" ht="14.65" thickBot="1" x14ac:dyDescent="0.5"/>
    <row r="2" spans="2:12" ht="14.65" thickBot="1" x14ac:dyDescent="0.5">
      <c r="B2" s="102" t="s">
        <v>50</v>
      </c>
      <c r="C2" s="103"/>
      <c r="D2" s="103"/>
      <c r="E2" s="103"/>
      <c r="F2" s="103"/>
      <c r="G2" s="103"/>
      <c r="H2" s="104"/>
    </row>
    <row r="3" spans="2:12" ht="14.65" thickBot="1" x14ac:dyDescent="0.5">
      <c r="B3" s="105"/>
      <c r="C3" s="106"/>
      <c r="D3" s="106"/>
      <c r="E3" s="106"/>
      <c r="F3" s="106"/>
      <c r="G3" s="106"/>
      <c r="H3" s="106"/>
      <c r="I3" s="113" t="s">
        <v>39</v>
      </c>
      <c r="J3" s="114"/>
      <c r="K3" s="114"/>
      <c r="L3" s="115"/>
    </row>
    <row r="4" spans="2:12" x14ac:dyDescent="0.45">
      <c r="B4" s="109" t="s">
        <v>37</v>
      </c>
      <c r="C4" s="111" t="s">
        <v>34</v>
      </c>
      <c r="D4" s="44">
        <v>45234</v>
      </c>
      <c r="E4" s="45"/>
      <c r="F4" s="44"/>
      <c r="G4" s="45"/>
      <c r="H4" s="45"/>
      <c r="I4" s="67"/>
      <c r="J4" s="68"/>
      <c r="K4" s="68"/>
      <c r="L4" s="69"/>
    </row>
    <row r="5" spans="2:12" ht="14.65" thickBot="1" x14ac:dyDescent="0.5">
      <c r="B5" s="110"/>
      <c r="C5" s="112"/>
      <c r="D5" s="73" t="s">
        <v>58</v>
      </c>
      <c r="E5" s="74"/>
      <c r="F5" s="74"/>
      <c r="G5" s="75"/>
      <c r="H5" s="75"/>
      <c r="I5" s="70"/>
      <c r="J5" s="71"/>
      <c r="K5" s="71"/>
      <c r="L5" s="72"/>
    </row>
    <row r="6" spans="2:12" x14ac:dyDescent="0.45">
      <c r="B6" s="37">
        <v>1</v>
      </c>
      <c r="C6" s="38" t="s">
        <v>13</v>
      </c>
      <c r="D6" s="48" t="s">
        <v>52</v>
      </c>
      <c r="E6" s="49"/>
      <c r="F6" s="49"/>
      <c r="G6" s="59"/>
      <c r="H6" s="59"/>
      <c r="I6" s="64"/>
      <c r="J6" s="65"/>
      <c r="K6" s="65"/>
      <c r="L6" s="66"/>
    </row>
    <row r="7" spans="2:12" x14ac:dyDescent="0.45">
      <c r="B7" s="39">
        <v>2</v>
      </c>
      <c r="C7" s="40"/>
      <c r="D7" s="50"/>
      <c r="E7" s="51"/>
      <c r="F7" s="51"/>
      <c r="G7" s="60"/>
      <c r="H7" s="60"/>
      <c r="I7" s="62"/>
      <c r="J7" s="51"/>
      <c r="K7" s="51"/>
      <c r="L7" s="52"/>
    </row>
    <row r="8" spans="2:12" x14ac:dyDescent="0.45">
      <c r="B8" s="39">
        <v>3</v>
      </c>
      <c r="C8" s="40"/>
      <c r="D8" s="50"/>
      <c r="E8" s="51"/>
      <c r="F8" s="51"/>
      <c r="G8" s="60"/>
      <c r="H8" s="60"/>
      <c r="I8" s="62"/>
      <c r="J8" s="51"/>
      <c r="K8" s="51"/>
      <c r="L8" s="52"/>
    </row>
    <row r="9" spans="2:12" x14ac:dyDescent="0.45">
      <c r="B9" s="39">
        <v>4</v>
      </c>
      <c r="C9" s="40"/>
      <c r="D9" s="50"/>
      <c r="E9" s="51"/>
      <c r="F9" s="51"/>
      <c r="G9" s="60"/>
      <c r="H9" s="60"/>
      <c r="I9" s="62"/>
      <c r="J9" s="51"/>
      <c r="K9" s="51"/>
      <c r="L9" s="52"/>
    </row>
    <row r="10" spans="2:12" x14ac:dyDescent="0.45">
      <c r="B10" s="39">
        <v>5</v>
      </c>
      <c r="C10" s="40"/>
      <c r="D10" s="50"/>
      <c r="E10" s="51"/>
      <c r="F10" s="51"/>
      <c r="G10" s="60"/>
      <c r="H10" s="60"/>
      <c r="I10" s="62"/>
      <c r="J10" s="51"/>
      <c r="K10" s="51"/>
      <c r="L10" s="52"/>
    </row>
    <row r="11" spans="2:12" ht="14.65" thickBot="1" x14ac:dyDescent="0.5">
      <c r="B11" s="41">
        <v>6</v>
      </c>
      <c r="C11" s="42"/>
      <c r="D11" s="53"/>
      <c r="E11" s="54"/>
      <c r="F11" s="54"/>
      <c r="G11" s="61"/>
      <c r="H11" s="80"/>
      <c r="I11" s="63"/>
      <c r="J11" s="54"/>
      <c r="K11" s="54"/>
      <c r="L11" s="55"/>
    </row>
    <row r="12" spans="2:12" ht="14.65" thickBot="1" x14ac:dyDescent="0.5">
      <c r="B12" s="107" t="s">
        <v>36</v>
      </c>
      <c r="C12" s="108"/>
      <c r="D12" s="43"/>
      <c r="E12" s="35"/>
      <c r="F12" s="35"/>
      <c r="G12" s="76"/>
      <c r="H12" s="81"/>
    </row>
    <row r="24" spans="11:11" x14ac:dyDescent="0.45">
      <c r="K24" t="s">
        <v>49</v>
      </c>
    </row>
  </sheetData>
  <mergeCells count="5">
    <mergeCell ref="B2:H3"/>
    <mergeCell ref="I3:L3"/>
    <mergeCell ref="B4:B5"/>
    <mergeCell ref="C4:C5"/>
    <mergeCell ref="B12:C12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C353-496F-4BD6-A7EF-D042619A03C3}">
  <dimension ref="B1:L12"/>
  <sheetViews>
    <sheetView workbookViewId="0">
      <selection activeCell="F20" sqref="F20"/>
    </sheetView>
  </sheetViews>
  <sheetFormatPr defaultRowHeight="14.25" x14ac:dyDescent="0.45"/>
  <cols>
    <col min="2" max="2" width="5.33203125" bestFit="1" customWidth="1"/>
    <col min="3" max="3" width="22.46484375" customWidth="1"/>
    <col min="4" max="4" width="18.1328125" bestFit="1" customWidth="1"/>
    <col min="5" max="5" width="12.1328125" customWidth="1"/>
    <col min="6" max="7" width="17.86328125" customWidth="1"/>
    <col min="8" max="8" width="17.6640625" bestFit="1" customWidth="1"/>
  </cols>
  <sheetData>
    <row r="1" spans="2:12" ht="14.65" thickBot="1" x14ac:dyDescent="0.5"/>
    <row r="2" spans="2:12" ht="14.65" thickBot="1" x14ac:dyDescent="0.5">
      <c r="B2" s="102" t="s">
        <v>48</v>
      </c>
      <c r="C2" s="103"/>
      <c r="D2" s="103"/>
      <c r="E2" s="103"/>
      <c r="F2" s="103"/>
      <c r="G2" s="103"/>
      <c r="H2" s="104"/>
    </row>
    <row r="3" spans="2:12" ht="14.65" thickBot="1" x14ac:dyDescent="0.5">
      <c r="B3" s="105"/>
      <c r="C3" s="106"/>
      <c r="D3" s="106"/>
      <c r="E3" s="106"/>
      <c r="F3" s="106"/>
      <c r="G3" s="106"/>
      <c r="H3" s="106"/>
      <c r="I3" s="113" t="s">
        <v>39</v>
      </c>
      <c r="J3" s="114"/>
      <c r="K3" s="114"/>
      <c r="L3" s="115"/>
    </row>
    <row r="4" spans="2:12" x14ac:dyDescent="0.45">
      <c r="B4" s="109" t="s">
        <v>37</v>
      </c>
      <c r="C4" s="111" t="s">
        <v>34</v>
      </c>
      <c r="D4" s="44">
        <v>45234</v>
      </c>
      <c r="E4" s="45"/>
      <c r="F4" s="44"/>
      <c r="G4" s="45"/>
      <c r="H4" s="45"/>
      <c r="I4" s="67"/>
      <c r="J4" s="68"/>
      <c r="K4" s="68"/>
      <c r="L4" s="69"/>
    </row>
    <row r="5" spans="2:12" ht="14.65" thickBot="1" x14ac:dyDescent="0.5">
      <c r="B5" s="110"/>
      <c r="C5" s="112"/>
      <c r="D5" s="73" t="s">
        <v>57</v>
      </c>
      <c r="E5" s="73"/>
      <c r="F5" s="74"/>
      <c r="G5" s="73"/>
      <c r="H5" s="78"/>
      <c r="I5" s="70"/>
      <c r="J5" s="71"/>
      <c r="K5" s="71"/>
      <c r="L5" s="72"/>
    </row>
    <row r="6" spans="2:12" x14ac:dyDescent="0.45">
      <c r="B6" s="37">
        <v>1</v>
      </c>
      <c r="C6" s="38" t="s">
        <v>13</v>
      </c>
      <c r="D6" s="48" t="s">
        <v>52</v>
      </c>
      <c r="E6" s="49"/>
      <c r="F6" s="49"/>
      <c r="G6" s="59"/>
      <c r="H6" s="51"/>
      <c r="I6" s="77"/>
      <c r="J6" s="65"/>
      <c r="K6" s="65"/>
      <c r="L6" s="66"/>
    </row>
    <row r="7" spans="2:12" x14ac:dyDescent="0.45">
      <c r="B7" s="39">
        <v>2</v>
      </c>
      <c r="C7" s="40"/>
      <c r="D7" s="50"/>
      <c r="E7" s="51"/>
      <c r="F7" s="51"/>
      <c r="G7" s="60"/>
      <c r="H7" s="79"/>
      <c r="I7" s="50"/>
      <c r="J7" s="51"/>
      <c r="K7" s="51"/>
      <c r="L7" s="52"/>
    </row>
    <row r="8" spans="2:12" x14ac:dyDescent="0.45">
      <c r="B8" s="39">
        <v>3</v>
      </c>
      <c r="C8" s="40"/>
      <c r="D8" s="50"/>
      <c r="E8" s="51"/>
      <c r="F8" s="51"/>
      <c r="G8" s="60"/>
      <c r="H8" s="79"/>
      <c r="I8" s="50"/>
      <c r="J8" s="51"/>
      <c r="K8" s="51"/>
      <c r="L8" s="52"/>
    </row>
    <row r="9" spans="2:12" x14ac:dyDescent="0.45">
      <c r="B9" s="39">
        <v>4</v>
      </c>
      <c r="C9" s="40"/>
      <c r="D9" s="50"/>
      <c r="E9" s="51"/>
      <c r="F9" s="51"/>
      <c r="G9" s="60"/>
      <c r="H9" s="79"/>
      <c r="I9" s="50"/>
      <c r="J9" s="51"/>
      <c r="K9" s="51"/>
      <c r="L9" s="52"/>
    </row>
    <row r="10" spans="2:12" x14ac:dyDescent="0.45">
      <c r="B10" s="39">
        <v>5</v>
      </c>
      <c r="C10" s="40"/>
      <c r="D10" s="50"/>
      <c r="E10" s="51"/>
      <c r="F10" s="51"/>
      <c r="G10" s="60"/>
      <c r="H10" s="79"/>
      <c r="I10" s="50"/>
      <c r="J10" s="51"/>
      <c r="K10" s="51"/>
      <c r="L10" s="52"/>
    </row>
    <row r="11" spans="2:12" ht="14.65" thickBot="1" x14ac:dyDescent="0.5">
      <c r="B11" s="41">
        <v>6</v>
      </c>
      <c r="C11" s="42"/>
      <c r="D11" s="53"/>
      <c r="E11" s="54"/>
      <c r="F11" s="54"/>
      <c r="G11" s="61"/>
      <c r="H11" s="79"/>
      <c r="I11" s="53"/>
      <c r="J11" s="54"/>
      <c r="K11" s="54"/>
      <c r="L11" s="55"/>
    </row>
    <row r="12" spans="2:12" ht="14.65" thickBot="1" x14ac:dyDescent="0.5">
      <c r="B12" s="107" t="s">
        <v>36</v>
      </c>
      <c r="C12" s="108"/>
      <c r="D12" s="43"/>
      <c r="E12" s="35"/>
      <c r="F12" s="35"/>
      <c r="G12" s="76"/>
      <c r="H12" s="79"/>
    </row>
  </sheetData>
  <mergeCells count="5">
    <mergeCell ref="B2:H3"/>
    <mergeCell ref="I3:L3"/>
    <mergeCell ref="B4:B5"/>
    <mergeCell ref="C4:C5"/>
    <mergeCell ref="B12:C12"/>
  </mergeCells>
  <phoneticPr fontId="10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Dashboard</vt:lpstr>
      <vt:lpstr>Fees</vt:lpstr>
      <vt:lpstr>Payout</vt:lpstr>
      <vt:lpstr>Issue</vt:lpstr>
      <vt:lpstr>Risk</vt:lpstr>
      <vt:lpstr>B1</vt:lpstr>
      <vt:lpstr>B2</vt:lpstr>
      <vt:lpstr>B3</vt:lpstr>
      <vt:lpstr>B4</vt:lpstr>
      <vt:lpstr>B5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 Chakrabarty</dc:creator>
  <cp:lastModifiedBy>Anirban Chakrabarty</cp:lastModifiedBy>
  <dcterms:created xsi:type="dcterms:W3CDTF">2023-10-10T03:32:24Z</dcterms:created>
  <dcterms:modified xsi:type="dcterms:W3CDTF">2023-11-10T07:02:29Z</dcterms:modified>
</cp:coreProperties>
</file>