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FAF15E42-F466-4CB8-9B56-F91A98C667DC}" xr6:coauthVersionLast="47" xr6:coauthVersionMax="47" xr10:uidLastSave="{00000000-0000-0000-0000-000000000000}"/>
  <bookViews>
    <workbookView xWindow="-108" yWindow="-108" windowWidth="23256" windowHeight="12456" tabRatio="506" activeTab="2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8" l="1"/>
  <c r="M15" i="8"/>
  <c r="M16" i="8"/>
  <c r="M17" i="8"/>
  <c r="M18" i="8"/>
  <c r="M19" i="8"/>
  <c r="D16" i="8"/>
  <c r="U3" i="10"/>
  <c r="U4" i="10"/>
  <c r="U5" i="10"/>
  <c r="U6" i="10"/>
  <c r="U7" i="10"/>
  <c r="U9" i="10"/>
  <c r="U10" i="10"/>
  <c r="U12" i="10"/>
  <c r="U13" i="10"/>
  <c r="U14" i="10"/>
  <c r="U16" i="10"/>
  <c r="U17" i="10"/>
  <c r="U18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U19" i="10" s="1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P6" i="8" l="1"/>
  <c r="P7" i="8"/>
  <c r="P8" i="8"/>
  <c r="P5" i="8"/>
  <c r="M13" i="8"/>
  <c r="M20" i="8" s="1"/>
  <c r="M5" i="8"/>
  <c r="M4" i="8"/>
  <c r="M10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1" i="8"/>
  <c r="D12" i="8"/>
  <c r="D8" i="8" s="1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<sst xmlns="http://schemas.openxmlformats.org/spreadsheetml/2006/main" count="1660" uniqueCount="804">
  <si>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</si>
  <si>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</si>
  <si>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</si>
  <si>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</si>
  <si>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</si>
  <si>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</si>
  <si>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</si>
  <si>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</si>
  <si>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</si>
  <si>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</si>
  <si>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</si>
  <si>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</si>
  <si>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</si>
  <si>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</si>
  <si>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</si>
  <si>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</si>
  <si>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</si>
  <si>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</si>
  <si>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</si>
  <si>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</si>
  <si>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</si>
  <si>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</si>
  <si>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</si>
  <si>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</si>
  <si>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</si>
  <si>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</si>
  <si>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</si>
  <si>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</si>
  <si>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</si>
  <si>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</si>
  <si>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</si>
  <si>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</si>
  <si>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</si>
  <si>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</si>
  <si>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</si>
  <si>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</si>
  <si>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</si>
  <si>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</si>
  <si>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</si>
  <si>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</si>
  <si>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</si>
  <si>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</si>
  <si>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</si>
  <si>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</si>
  <si>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</si>
  <si>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</si>
  <si>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</si>
  <si>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</si>
  <si>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</si>
  <si>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</si>
  <si>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</si>
  <si>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</si>
  <si>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</si>
  <si>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</si>
  <si>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</si>
  <si>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</si>
  <si>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</si>
  <si>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</si>
  <si>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</si>
  <si>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</si>
  <si>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</si>
  <si>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</si>
  <si>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</si>
  <si>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</si>
  <si>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</si>
  <si>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</si>
  <si>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</si>
  <si>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</si>
  <si>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</si>
  <si>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</si>
  <si>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</si>
  <si>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</si>
  <si>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</si>
  <si>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</si>
  <si>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</si>
  <si>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</si>
  <si>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</si>
  <si>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</si>
  <si>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</si>
  <si>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</si>
  <si>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</si>
  <si>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</si>
  <si>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</si>
  <si>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</si>
  <si>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</si>
  <si>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</si>
  <si>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</si>
  <si>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</si>
  <si>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</si>
  <si>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</si>
  <si>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</si>
  <si>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</si>
  <si>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</si>
  <si>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</si>
  <si>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</si>
  <si>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</si>
  <si>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</si>
  <si>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</si>
  <si>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</si>
  <si>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</si>
  <si>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</si>
  <si>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</si>
  <si>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</si>
  <si>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</si>
  <si>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</si>
  <si>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</si>
  <si>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</si>
  <si>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</si>
  <si>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</si>
  <si>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</si>
  <si>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</si>
  <si>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</si>
  <si>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</si>
  <si>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</si>
  <si>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</si>
  <si>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</si>
  <si>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</si>
  <si>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</si>
  <si>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</si>
  <si>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</si>
  <si>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</si>
  <si>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</si>
  <si>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</si>
  <si>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</si>
  <si>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</si>
  <si>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</si>
  <si>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</si>
  <si>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</si>
  <si>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</si>
  <si>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</si>
  <si>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</si>
  <si>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</si>
  <si>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</si>
  <si>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</si>
  <si>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</si>
  <si>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</si>
  <si>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</si>
  <si>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</si>
  <si>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</si>
  <si>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</si>
  <si>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</si>
  <si>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</si>
  <si>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</si>
  <si>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</si>
  <si>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</si>
  <si>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</si>
  <si>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</si>
  <si>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</si>
  <si>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</si>
  <si>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</si>
  <si>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</si>
  <si>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</si>
  <si>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</si>
  <si>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</si>
  <si>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</si>
  <si>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</si>
  <si>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</si>
  <si>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</si>
  <si>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</si>
  <si>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</si>
  <si>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</si>
  <si>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</si>
  <si>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</si>
  <si>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</si>
  <si>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</si>
  <si>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</si>
  <si>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</si>
  <si>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</si>
  <si>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</si>
  <si>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</si>
  <si>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</si>
  <si>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</si>
  <si>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</si>
  <si>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</si>
  <si>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</si>
  <si>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</si>
  <si>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</si>
  <si>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</si>
  <si>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</si>
  <si>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</si>
  <si>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</si>
  <si>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</si>
  <si>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</si>
  <si>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</si>
  <si>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</si>
  <si>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</si>
  <si>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</si>
  <si>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</si>
  <si>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</si>
  <si>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</si>
  <si>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</si>
  <si>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</si>
  <si>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</si>
  <si>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</si>
  <si>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</si>
  <si>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</si>
  <si>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</si>
  <si>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</si>
  <si>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</si>
  <si>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</si>
  <si>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</si>
  <si>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</si>
  <si>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</si>
  <si>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</si>
  <si>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</si>
  <si>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</si>
  <si>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</si>
  <si>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</si>
  <si>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</si>
  <si>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</si>
  <si>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</si>
  <si>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</si>
  <si>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</si>
  <si>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</si>
  <si>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</si>
  <si>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</si>
  <si>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</si>
  <si>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</si>
  <si>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</si>
  <si>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</si>
  <si>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</si>
  <si>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</si>
  <si>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</si>
  <si>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</si>
  <si>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</si>
  <si>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</si>
  <si>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</si>
  <si>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</si>
  <si>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</si>
  <si>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</si>
  <si>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</si>
  <si>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</si>
  <si>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</si>
  <si>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</si>
  <si>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</si>
  <si>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</si>
  <si>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</si>
  <si>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</si>
  <si>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</si>
  <si>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</si>
  <si>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</si>
  <si>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</si>
  <si>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</si>
  <si>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</si>
  <si>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</si>
  <si>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</si>
  <si>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</si>
  <si>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</si>
  <si>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</si>
  <si>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</si>
  <si>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</si>
  <si>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</si>
  <si>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</si>
  <si>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</si>
  <si>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</si>
  <si>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</si>
  <si>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</si>
  <si>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</si>
  <si>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</si>
  <si>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</si>
  <si>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</si>
  <si>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</si>
  <si>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</si>
  <si>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</si>
  <si>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</si>
  <si>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</si>
  <si>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</si>
  <si>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</si>
  <si>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</si>
  <si>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</si>
  <si>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</si>
  <si>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</si>
  <si>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</si>
  <si>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</si>
  <si>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</si>
  <si>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</si>
  <si>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</si>
  <si>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</si>
  <si>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</si>
  <si>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</si>
  <si>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</si>
  <si>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</si>
  <si>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</si>
  <si>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</si>
  <si>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</si>
  <si>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</si>
  <si>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</si>
  <si>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</si>
  <si>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</si>
  <si>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</si>
  <si>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</si>
  <si>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</si>
  <si>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</si>
  <si>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</si>
  <si>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</si>
  <si>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</si>
  <si>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</si>
  <si>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</si>
  <si>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</si>
  <si>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</si>
  <si>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</si>
  <si>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</si>
  <si>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</si>
  <si>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</si>
  <si>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</si>
  <si>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</si>
  <si>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</si>
  <si>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</si>
  <si>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</si>
  <si>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</si>
  <si>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</si>
  <si>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</si>
  <si>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</si>
  <si>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</si>
  <si>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</si>
  <si>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</si>
  <si>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</si>
  <si>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</si>
  <si>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</si>
  <si>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</si>
  <si>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</si>
  <si>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</si>
  <si>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</si>
  <si>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</si>
  <si>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</si>
  <si>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</si>
  <si>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</si>
  <si>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</si>
  <si>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</si>
  <si>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</si>
  <si>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</si>
  <si>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</si>
  <si>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</si>
  <si>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</si>
  <si>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</si>
  <si>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</si>
  <si>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</si>
  <si>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</si>
  <si>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</si>
  <si>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</si>
  <si>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</si>
  <si>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</si>
  <si>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</si>
  <si>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</si>
  <si>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</si>
  <si>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</si>
  <si>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</si>
  <si>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</si>
  <si>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</si>
  <si>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</si>
  <si>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</si>
  <si>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</si>
  <si>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</si>
  <si>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</si>
  <si>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</si>
  <si>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</si>
  <si>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</si>
  <si>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</si>
  <si>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</si>
  <si>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</si>
  <si>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</si>
  <si>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</si>
  <si>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</si>
  <si>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</si>
  <si>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</si>
  <si>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</si>
  <si>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</si>
  <si>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</si>
  <si>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</si>
  <si>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</si>
  <si>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</si>
  <si>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</si>
  <si>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</si>
  <si>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</si>
  <si>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</si>
  <si>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</si>
  <si>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</si>
  <si>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</si>
  <si>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</si>
  <si>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</si>
  <si>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</si>
  <si>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</si>
  <si>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</si>
  <si>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</si>
  <si>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</si>
  <si>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</si>
  <si>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</si>
  <si>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</si>
  <si>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</si>
  <si>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</si>
  <si>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</si>
  <si>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</si>
  <si>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</si>
  <si>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</si>
  <si>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</si>
  <si>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</si>
  <si>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</si>
  <si>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</si>
  <si>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</si>
  <si>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</si>
  <si>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</si>
  <si>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</si>
  <si>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</si>
  <si>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</si>
  <si>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</si>
  <si>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</si>
  <si>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</si>
  <si>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</si>
  <si>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</si>
  <si>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</si>
  <si>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</si>
  <si>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</si>
  <si>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</si>
  <si>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</si>
  <si>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</si>
  <si>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</si>
  <si>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</si>
  <si>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</si>
  <si>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</si>
  <si>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</si>
  <si>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</si>
  <si>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</si>
  <si>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</si>
  <si>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</si>
  <si>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</si>
  <si>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</si>
  <si>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</si>
  <si>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</si>
  <si>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</si>
  <si>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</si>
  <si>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</si>
  <si>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</si>
  <si>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</si>
  <si>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</si>
  <si>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</si>
  <si>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</si>
  <si>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</si>
  <si>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</si>
  <si>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</si>
  <si>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</si>
  <si>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</si>
  <si>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</si>
  <si>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</si>
  <si>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</si>
  <si>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</si>
  <si>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</si>
  <si>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</si>
  <si>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</si>
  <si>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</si>
  <si>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</si>
  <si>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</si>
  <si>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</si>
  <si>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</si>
  <si>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</si>
  <si>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</si>
  <si>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</si>
  <si>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</si>
  <si>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</si>
  <si>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</si>
  <si>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</si>
  <si>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</si>
  <si>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</si>
  <si>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</si>
  <si>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</si>
  <si>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</si>
  <si>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</si>
  <si>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</si>
  <si>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</si>
  <si>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</si>
  <si>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</si>
  <si>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</si>
  <si>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</si>
  <si>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</si>
  <si>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</si>
  <si>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</si>
  <si>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</si>
  <si>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</si>
  <si>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</si>
  <si>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</si>
  <si>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</si>
  <si>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</si>
  <si>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</si>
  <si>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</si>
  <si>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</si>
  <si>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</si>
  <si>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</si>
  <si>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</si>
  <si>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</si>
  <si>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</si>
  <si>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</si>
  <si>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</si>
  <si>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</si>
  <si>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</si>
  <si>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</si>
  <si>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</si>
  <si>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</si>
  <si>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</si>
  <si>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</si>
  <si>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</si>
  <si>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</si>
  <si>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</si>
  <si>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</si>
  <si>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</si>
  <si>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</si>
  <si>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</si>
  <si>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</si>
  <si>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</si>
  <si>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</si>
  <si>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</si>
  <si>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</si>
  <si>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</si>
  <si>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</si>
  <si>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</si>
  <si>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</si>
  <si>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</si>
  <si>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</si>
  <si>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</si>
  <si>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</si>
  <si>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</si>
  <si>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</si>
  <si>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</si>
  <si>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</si>
  <si>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</si>
  <si>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</si>
  <si>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</si>
  <si>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</si>
  <si>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</si>
  <si>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</si>
  <si>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</si>
  <si>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</si>
  <si>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</si>
  <si>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</si>
  <si>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</si>
  <si>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</si>
  <si>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</si>
  <si>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</si>
  <si>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</si>
  <si>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</si>
  <si>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</si>
  <si>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</si>
  <si>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</si>
  <si>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</si>
  <si>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</si>
  <si>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</si>
  <si>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</si>
  <si>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</si>
  <si>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</si>
  <si>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</si>
  <si>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</si>
  <si>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</si>
  <si>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</si>
  <si>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</si>
  <si>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</si>
  <si>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</si>
  <si>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</si>
  <si>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</si>
  <si>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</si>
  <si>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</si>
  <si>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</si>
  <si>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</si>
  <si>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</si>
  <si>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</si>
  <si>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</si>
  <si>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</si>
  <si>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</si>
  <si>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</si>
  <si>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</si>
  <si>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</si>
  <si>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</si>
  <si>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</si>
  <si>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</si>
  <si>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</si>
  <si>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</si>
  <si>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</si>
  <si>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</si>
  <si>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</si>
  <si>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</si>
  <si>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</si>
  <si>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</si>
  <si>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</si>
  <si>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</si>
  <si>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</si>
  <si>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</si>
  <si>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</si>
  <si>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</si>
  <si>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</si>
  <si>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</si>
  <si>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</si>
  <si>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</si>
  <si>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</si>
  <si>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</si>
  <si>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</si>
  <si>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</si>
  <si>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</si>
  <si>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</si>
  <si>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</si>
  <si>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</si>
  <si>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</si>
  <si>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</si>
  <si>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</si>
  <si>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</si>
  <si>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</si>
  <si>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</si>
  <si>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</si>
  <si>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</si>
  <si>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</si>
  <si>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</si>
  <si>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</si>
  <si>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</si>
  <si>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</si>
  <si>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</si>
  <si>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</si>
  <si>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</si>
  <si>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</si>
  <si>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</si>
  <si>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</si>
  <si>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</si>
  <si>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</si>
  <si>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</si>
  <si>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</si>
  <si>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</si>
  <si>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</si>
  <si>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</si>
  <si>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</si>
  <si>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</si>
  <si>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</si>
  <si>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</si>
  <si>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</si>
  <si>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</si>
  <si>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</si>
  <si>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</si>
  <si>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</si>
  <si>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</si>
  <si>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</si>
  <si>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</si>
  <si>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</si>
  <si>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</si>
  <si>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</si>
  <si>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</si>
  <si>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</si>
  <si>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</si>
  <si>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</si>
  <si>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</si>
  <si>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</si>
  <si>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</si>
  <si>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</si>
  <si>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</si>
  <si>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</si>
  <si>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</si>
  <si>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</si>
  <si>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</si>
  <si>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</si>
  <si>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</si>
  <si>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</si>
  <si>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</si>
  <si>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</si>
  <si>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</si>
  <si>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</si>
  <si>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</si>
  <si>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</si>
  <si>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</si>
  <si>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</si>
  <si>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</si>
  <si>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</si>
  <si>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</si>
  <si>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</si>
  <si>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</si>
  <si>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</si>
  <si>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</si>
  <si>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</si>
  <si>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</si>
  <si>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</si>
  <si>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</si>
  <si>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</si>
  <si>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</si>
  <si>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</si>
  <si>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</si>
  <si>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</si>
  <si>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</si>
  <si>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</si>
  <si>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</si>
  <si>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</si>
  <si>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</si>
  <si>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</si>
  <si>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</si>
  <si>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</si>
  <si>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</si>
  <si>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</si>
  <si>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</si>
  <si>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</si>
  <si>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</si>
  <si>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</si>
  <si>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</si>
  <si>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</si>
  <si>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</si>
  <si>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</si>
  <si>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</si>
  <si>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</si>
  <si>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</si>
  <si>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</si>
  <si>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</si>
  <si>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</si>
  <si>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</si>
  <si>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</si>
  <si>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</si>
  <si>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</si>
  <si>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</si>
  <si>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</si>
  <si>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</si>
  <si>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</si>
  <si>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</si>
  <si>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</si>
  <si>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</si>
  <si>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</si>
  <si>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</si>
  <si>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</si>
  <si>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</si>
  <si>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</si>
  <si>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</si>
  <si>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</si>
  <si>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</si>
  <si>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</si>
  <si>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</si>
  <si>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</si>
  <si>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</si>
  <si>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</si>
  <si>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</si>
  <si>
    <t>Tapas Banerjee</t>
  </si>
  <si>
    <t>Co-ordinator</t>
  </si>
  <si>
    <t>To be mailed immediately</t>
  </si>
  <si>
    <t>Mahadevi Birla Sishu vihar</t>
  </si>
  <si>
    <t>pathabhaban65@yahoo.com</t>
  </si>
  <si>
    <t>oxfordhousepurbachal@gmail.com\niveditakundu11@gmail.com</t>
  </si>
  <si>
    <t>apskolkata94@gmail.com\apskolkata1@gmail.com</t>
  </si>
  <si>
    <t>asish.kr.dey@teamfuture.in</t>
  </si>
  <si>
    <t>Somnath Roy</t>
  </si>
  <si>
    <t>Riddho Chaudhury</t>
  </si>
  <si>
    <t>tpo@ciem.ac.in</t>
  </si>
  <si>
    <t>TPO</t>
  </si>
  <si>
    <t>Todo</t>
  </si>
  <si>
    <t>Mailed</t>
  </si>
  <si>
    <t>Workshop-Fixed</t>
  </si>
  <si>
    <t>Generate Brand Awarness (Called up Customer and not email)</t>
  </si>
  <si>
    <t>Sent email and not workshop date fixed</t>
  </si>
  <si>
    <t>Workshop Date Fixed</t>
  </si>
  <si>
    <t>Rejected by school/college</t>
  </si>
  <si>
    <t>Ex Customer</t>
  </si>
  <si>
    <t xml:space="preserve">Information downloaded from domain or Not Contacted or Did not Pick up call or Busy </t>
  </si>
  <si>
    <t>Seems Potential</t>
  </si>
  <si>
    <t>New Chronology Of Status</t>
  </si>
  <si>
    <t xml:space="preserve">MAKAUT </t>
  </si>
  <si>
    <t>https://makautwb.ac.in/</t>
  </si>
  <si>
    <t>NADIA</t>
  </si>
  <si>
    <t>GCECT</t>
  </si>
  <si>
    <t>http://gcect.ac.in/</t>
  </si>
  <si>
    <t>2370 1263</t>
  </si>
  <si>
    <t>Kolkata</t>
  </si>
  <si>
    <t>Asansol Engineering College</t>
  </si>
  <si>
    <t>tel:9073683912</t>
  </si>
  <si>
    <t>principal@aecwb.edu.in</t>
  </si>
  <si>
    <t>IIEST</t>
  </si>
  <si>
    <t>pro@iiests.ac.in</t>
  </si>
  <si>
    <t> 033-2668 8081</t>
  </si>
  <si>
    <t>BIT</t>
  </si>
  <si>
    <t>admin.bit@bitcollege.in</t>
  </si>
  <si>
    <t>KOLKATA</t>
  </si>
  <si>
    <t>Haldia Institute Of Technology</t>
  </si>
  <si>
    <t>hitadmission@hithaldia.ac.in</t>
  </si>
  <si>
    <t>Haldia</t>
  </si>
  <si>
    <t xml:space="preserve"> 7605050242  7605050243\03326790483</t>
  </si>
  <si>
    <t>Praxis Business School</t>
  </si>
  <si>
    <t>pgdm.admissions@praxis.ac.in</t>
  </si>
  <si>
    <t>Vidyasagar College</t>
  </si>
  <si>
    <t>vidyasagar.metropolitancollege@yahoo.in</t>
  </si>
  <si>
    <t>62891 97462</t>
  </si>
  <si>
    <t>Sivnathsashtri College</t>
  </si>
  <si>
    <t>sivanathsastricollege@yahoo.in</t>
  </si>
  <si>
    <t>Lady Brabourne College</t>
  </si>
  <si>
    <t>prl@ladybrabourne.com.</t>
  </si>
  <si>
    <t>33-2289-7720.</t>
  </si>
  <si>
    <t>TPO/8335061190</t>
  </si>
  <si>
    <t>registrar@rcciit.org.in</t>
  </si>
  <si>
    <t>DR. Manab Kr Das/TPD</t>
  </si>
  <si>
    <t>Principal/7980965574\tnpcell@mitbishnupur.ac.in</t>
  </si>
  <si>
    <t>tnpcell@mitbishnupur.ac.in</t>
  </si>
  <si>
    <t>Fakir Chand College</t>
  </si>
  <si>
    <t>fakirchandcollege@yahoo.com</t>
  </si>
  <si>
    <t>70673 16980</t>
  </si>
  <si>
    <t>Baruipur College</t>
  </si>
  <si>
    <t>baruipurcollege@gmail.com</t>
  </si>
  <si>
    <t>03324230447</t>
  </si>
  <si>
    <t>T.K Jain College</t>
  </si>
  <si>
    <t> principalthk@gmail.com, thkjaincollege@gmail.com</t>
  </si>
  <si>
    <t xml:space="preserve"> 033 2532 6056\9831378911</t>
  </si>
  <si>
    <t>Lalbaba College</t>
  </si>
  <si>
    <t>lalbabacollege@yahoo.com</t>
  </si>
  <si>
    <t>Serampore College</t>
  </si>
  <si>
    <t>registrarsenate@yahoo.in</t>
  </si>
  <si>
    <t>tel:913326622692</t>
  </si>
  <si>
    <t>Uttarpara College</t>
  </si>
  <si>
    <t>rana.santanu@gmail.com</t>
  </si>
  <si>
    <t>Bijoygarh College</t>
  </si>
  <si>
    <t>vjrcollege@rediffmail.com</t>
  </si>
  <si>
    <t>033) 2412-4082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</si>
</sst>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333333"/>
      <name val="Calibri"/>
      <family val="2"/>
      <scheme val="minor"/>
    </font>
    <font>
      <sz val="20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color rgb="FF363636"/>
      <name val="Calibri"/>
      <family val="2"/>
      <scheme val="minor"/>
    </font>
    <font>
      <sz val="20"/>
      <color rgb="FF4D5156"/>
      <name val="Calibri"/>
      <family val="2"/>
      <scheme val="minor"/>
    </font>
    <font>
      <sz val="20"/>
      <color rgb="FF70757A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4F4A4A"/>
      <name val="Calibri"/>
      <family val="2"/>
      <scheme val="minor"/>
    </font>
    <font>
      <b/>
      <sz val="20"/>
      <color rgb="FF5F6368"/>
      <name val="Calibri"/>
      <family val="2"/>
      <scheme val="minor"/>
    </font>
    <font>
      <b/>
      <sz val="20"/>
      <color rgb="FF3E3D3D"/>
      <name val="Calibri"/>
      <family val="2"/>
      <scheme val="minor"/>
    </font>
    <font>
      <sz val="10"/>
      <color rgb="FF333333"/>
      <name val="Arial"/>
      <family val="2"/>
    </font>
    <font>
      <sz val="8"/>
      <color rgb="FF4A4A4A"/>
      <name val="Arial"/>
      <family val="2"/>
    </font>
    <font>
      <sz val="8"/>
      <color rgb="FF70757A"/>
      <name val="Arial"/>
      <family val="2"/>
    </font>
    <font>
      <sz val="10"/>
      <color rgb="FF2A2A2A"/>
      <name val="Arial"/>
      <family val="2"/>
    </font>
    <font>
      <sz val="8"/>
      <color rgb="FF092044"/>
      <name val="Arial"/>
      <family val="2"/>
    </font>
    <font>
      <sz val="8"/>
      <color rgb="FF37474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36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49" fontId="37" fillId="3" borderId="1" xfId="0" applyNumberFormat="1" applyFont="1" applyFill="1" applyBorder="1" applyAlignment="1">
      <alignment horizontal="center" vertical="center" wrapText="1"/>
    </xf>
    <xf numFmtId="0" fontId="38" fillId="0" borderId="0" xfId="0" applyFont="1"/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49" fontId="38" fillId="0" borderId="0" xfId="0" applyNumberFormat="1" applyFont="1" applyAlignment="1">
      <alignment horizontal="left" wrapText="1"/>
    </xf>
    <xf numFmtId="0" fontId="38" fillId="0" borderId="0" xfId="0" applyFont="1" applyAlignment="1">
      <alignment vertical="center"/>
    </xf>
    <xf numFmtId="49" fontId="39" fillId="0" borderId="0" xfId="0" applyNumberFormat="1" applyFont="1" applyAlignment="1">
      <alignment horizontal="left"/>
    </xf>
    <xf numFmtId="49" fontId="40" fillId="0" borderId="0" xfId="1" applyNumberFormat="1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49" fontId="45" fillId="0" borderId="0" xfId="1" applyNumberFormat="1" applyFont="1" applyAlignment="1">
      <alignment horizontal="left" wrapText="1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0" fillId="0" borderId="17" xfId="0" applyBorder="1"/>
    <xf numFmtId="0" fontId="0" fillId="3" borderId="1" xfId="0" applyFill="1" applyBorder="1"/>
    <xf numFmtId="0" fontId="50" fillId="0" borderId="0" xfId="0" applyFont="1"/>
    <xf numFmtId="0" fontId="51" fillId="0" borderId="0" xfId="0" applyFont="1" applyAlignment="1">
      <alignment horizontal="left" vertical="center" wrapText="1" indent="1"/>
    </xf>
    <xf numFmtId="0" fontId="52" fillId="0" borderId="0" xfId="0" applyFont="1"/>
    <xf numFmtId="0" fontId="22" fillId="0" borderId="0" xfId="0" applyFont="1" applyAlignment="1">
      <alignment horizontal="right" vertical="center" wrapText="1" indent="1"/>
    </xf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0" xfId="1" applyAlignment="1">
      <alignment horizontal="left" vertical="center" wrapText="1"/>
    </xf>
    <xf numFmtId="0" fontId="53" fillId="0" borderId="0" xfId="0" applyFont="1"/>
    <xf numFmtId="49" fontId="4" fillId="0" borderId="0" xfId="1" applyNumberFormat="1" applyAlignment="1">
      <alignment horizontal="center" vertical="center" wrapText="1"/>
    </xf>
    <xf numFmtId="0" fontId="54" fillId="0" borderId="0" xfId="0" applyFont="1"/>
    <xf numFmtId="0" fontId="5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144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\apskolkata1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\niveditakundu11@gmail.com" TargetMode="External"/><Relationship Id="rId141" Type="http://schemas.openxmlformats.org/officeDocument/2006/relationships/hyperlink" Target="mailto:pathabhaban65@yahoo.com" TargetMode="Externa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printerSettings" Target="../printerSettings/printerSettings2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po@ciem.ac.in" TargetMode="External"/><Relationship Id="rId13" Type="http://schemas.openxmlformats.org/officeDocument/2006/relationships/hyperlink" Target="mailto:tnpcell@mitbishnupur.ac.in" TargetMode="External"/><Relationship Id="rId18" Type="http://schemas.openxmlformats.org/officeDocument/2006/relationships/hyperlink" Target="mailto:rana.santanu@gmail.com" TargetMode="Externa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21" Type="http://schemas.openxmlformats.org/officeDocument/2006/relationships/comments" Target="../comments2.xml"/><Relationship Id="rId7" Type="http://schemas.openxmlformats.org/officeDocument/2006/relationships/hyperlink" Target="mailto:asish.kr.dey@teamfuture.in" TargetMode="External"/><Relationship Id="rId12" Type="http://schemas.openxmlformats.org/officeDocument/2006/relationships/hyperlink" Target="mailto:vidyasagar.metropolitancollege@yahoo.in" TargetMode="External"/><Relationship Id="rId17" Type="http://schemas.openxmlformats.org/officeDocument/2006/relationships/hyperlink" Target="tel:913326622692" TargetMode="External"/><Relationship Id="rId2" Type="http://schemas.openxmlformats.org/officeDocument/2006/relationships/hyperlink" Target="mailto:director@camelliait.ac.in" TargetMode="External"/><Relationship Id="rId16" Type="http://schemas.openxmlformats.org/officeDocument/2006/relationships/hyperlink" Target="mailto:lalbabacollege@yahoo.co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mailto:registrar@rcciit.org.in" TargetMode="External"/><Relationship Id="rId6" Type="http://schemas.openxmlformats.org/officeDocument/2006/relationships/hyperlink" Target="mailto:principal@gcelt.gov.in" TargetMode="External"/><Relationship Id="rId11" Type="http://schemas.openxmlformats.org/officeDocument/2006/relationships/hyperlink" Target="mailto:pgdm.admissions@praxis.ac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15" Type="http://schemas.openxmlformats.org/officeDocument/2006/relationships/hyperlink" Target="mailto:baruipurcollege@gmail.com" TargetMode="External"/><Relationship Id="rId10" Type="http://schemas.openxmlformats.org/officeDocument/2006/relationships/hyperlink" Target="mailto:principal@aecwb.edu.in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mailto:principal.gcect@gcect.ac.in" TargetMode="External"/><Relationship Id="rId9" Type="http://schemas.openxmlformats.org/officeDocument/2006/relationships/hyperlink" Target="https://makautwb.ac.in/" TargetMode="External"/><Relationship Id="rId14" Type="http://schemas.openxmlformats.org/officeDocument/2006/relationships/hyperlink" Target="mailto:fakirchandcollege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tel:9038724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D12" sqref="D12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4"/>
      <c r="C2" s="25"/>
      <c r="D2" s="113" t="s">
        <v>289</v>
      </c>
      <c r="E2" s="114"/>
      <c r="F2" s="114"/>
      <c r="G2" s="114"/>
      <c r="H2" s="115"/>
      <c r="I2" s="26"/>
      <c r="K2" s="24"/>
      <c r="L2" s="25"/>
      <c r="M2" s="116" t="s">
        <v>370</v>
      </c>
      <c r="N2" s="117"/>
      <c r="O2" s="117"/>
      <c r="P2" s="117"/>
      <c r="Q2" s="118"/>
      <c r="R2" s="26"/>
    </row>
    <row r="3" spans="2:18">
      <c r="B3" s="27"/>
      <c r="I3" s="28"/>
      <c r="K3" s="27"/>
      <c r="R3" s="28"/>
    </row>
    <row r="4" spans="2:18">
      <c r="B4" s="27"/>
      <c r="C4" s="13" t="s">
        <v>241</v>
      </c>
      <c r="D4" s="13">
        <f>MAX('School-Details'!A:A)</f>
        <v>195</v>
      </c>
      <c r="F4" s="18" t="s">
        <v>261</v>
      </c>
      <c r="G4" s="18" t="s">
        <v>262</v>
      </c>
      <c r="I4" s="28"/>
      <c r="K4" s="27"/>
      <c r="L4" s="13" t="s">
        <v>362</v>
      </c>
      <c r="M4" s="13">
        <f>COUNTIF('College-Details'!K:K,L4)</f>
        <v>43</v>
      </c>
      <c r="O4" s="18" t="s">
        <v>261</v>
      </c>
      <c r="P4" s="18" t="s">
        <v>262</v>
      </c>
      <c r="R4" s="28"/>
    </row>
    <row r="5" spans="2:18">
      <c r="B5" s="27"/>
      <c r="C5" s="13" t="s">
        <v>242</v>
      </c>
      <c r="D5" s="13">
        <f>ROUND(SUM('School-Details'!K:K)/D4,2)</f>
        <v>0.01</v>
      </c>
      <c r="F5" s="11" t="s">
        <v>206</v>
      </c>
      <c r="G5" s="11">
        <f>COUNTIF('School-Details'!N:N,F5)</f>
        <v>0</v>
      </c>
      <c r="I5" s="28"/>
      <c r="K5" s="27"/>
      <c r="L5" s="13" t="s">
        <v>363</v>
      </c>
      <c r="M5" s="13">
        <f>COUNTIF('College-Details'!K:K,L5)</f>
        <v>27</v>
      </c>
      <c r="O5" s="11" t="s">
        <v>206</v>
      </c>
      <c r="P5" s="11">
        <f>COUNTIF('College-Details'!N:N,O5)</f>
        <v>0</v>
      </c>
      <c r="R5" s="28"/>
    </row>
    <row r="6" spans="2:18">
      <c r="B6" s="27"/>
      <c r="C6" s="13" t="s">
        <v>430</v>
      </c>
      <c r="D6" s="48">
        <v>45299</v>
      </c>
      <c r="F6" s="11" t="s">
        <v>263</v>
      </c>
      <c r="G6" s="11">
        <f>COUNTIF('School-Details'!N:N,F6)</f>
        <v>1</v>
      </c>
      <c r="I6" s="28"/>
      <c r="K6" s="27"/>
      <c r="L6" s="13" t="s">
        <v>364</v>
      </c>
      <c r="M6" s="13">
        <f>MAX('College-Details'!A:A)</f>
        <v>70</v>
      </c>
      <c r="O6" s="11" t="s">
        <v>263</v>
      </c>
      <c r="P6" s="11">
        <f>COUNTIF('College-Details'!N:N,O6)</f>
        <v>0</v>
      </c>
      <c r="R6" s="28"/>
    </row>
    <row r="7" spans="2:18">
      <c r="B7" s="27"/>
      <c r="C7" s="13" t="s">
        <v>432</v>
      </c>
      <c r="D7" s="48">
        <f ca="1">TODAY()</f>
        <v>45313</v>
      </c>
      <c r="F7" s="11" t="s">
        <v>264</v>
      </c>
      <c r="G7" s="11">
        <f>COUNTIF('School-Details'!N:N,F7)</f>
        <v>0</v>
      </c>
      <c r="I7" s="28"/>
      <c r="K7" s="27"/>
      <c r="L7" s="13" t="s">
        <v>365</v>
      </c>
      <c r="M7" s="13">
        <f>SUM('College-Details'!J:J)/M6</f>
        <v>0</v>
      </c>
      <c r="O7" s="11" t="s">
        <v>264</v>
      </c>
      <c r="P7" s="11">
        <f>COUNTIF('College-Details'!N:N,O7)</f>
        <v>0</v>
      </c>
      <c r="R7" s="28"/>
    </row>
    <row r="8" spans="2:18">
      <c r="B8" s="27"/>
      <c r="C8" s="13" t="s">
        <v>431</v>
      </c>
      <c r="D8" s="49">
        <f ca="1">ROUND(D12/(D7-D6+1),0)</f>
        <v>7</v>
      </c>
      <c r="F8" s="11" t="s">
        <v>279</v>
      </c>
      <c r="G8" s="11">
        <f>COUNTIF('School-Details'!N:N,F8)</f>
        <v>0</v>
      </c>
      <c r="I8" s="28"/>
      <c r="K8" s="27"/>
      <c r="L8" s="13" t="s">
        <v>430</v>
      </c>
      <c r="M8" s="48">
        <v>45310</v>
      </c>
      <c r="O8" s="11" t="s">
        <v>279</v>
      </c>
      <c r="P8" s="11">
        <f>COUNTIF('College-Details'!N:N,O8)</f>
        <v>0</v>
      </c>
      <c r="R8" s="28"/>
    </row>
    <row r="9" spans="2:18">
      <c r="B9" s="27"/>
      <c r="F9" s="13" t="s">
        <v>240</v>
      </c>
      <c r="G9" s="13">
        <f>SUM(G5:G8)</f>
        <v>1</v>
      </c>
      <c r="I9" s="28"/>
      <c r="K9" s="27"/>
      <c r="L9" s="13" t="s">
        <v>432</v>
      </c>
      <c r="M9" s="48">
        <f ca="1">TODAY()</f>
        <v>45313</v>
      </c>
      <c r="O9" s="13" t="s">
        <v>240</v>
      </c>
      <c r="P9" s="13">
        <f>SUM(P5:P8)</f>
        <v>0</v>
      </c>
      <c r="R9" s="28"/>
    </row>
    <row r="10" spans="2:18">
      <c r="B10" s="27"/>
      <c r="C10" s="18" t="s">
        <v>243</v>
      </c>
      <c r="D10" s="18" t="s">
        <v>260</v>
      </c>
      <c r="I10" s="28"/>
      <c r="K10" s="27"/>
      <c r="L10" s="13" t="s">
        <v>431</v>
      </c>
      <c r="M10" s="49">
        <f ca="1">ROUND(M14/(M9-M8+1),0)</f>
        <v>7</v>
      </c>
      <c r="R10" s="28"/>
    </row>
    <row r="11" spans="2:18">
      <c r="B11" s="27"/>
      <c r="C11" s="11" t="s">
        <v>739</v>
      </c>
      <c r="D11" s="11">
        <f>COUNTIF('School-Details'!V:V,C11)</f>
        <v>83</v>
      </c>
      <c r="F11" s="11"/>
      <c r="G11" s="112" t="s">
        <v>206</v>
      </c>
      <c r="H11" s="112"/>
      <c r="I11" s="28"/>
      <c r="K11" s="27"/>
      <c r="O11" s="11"/>
      <c r="P11" s="112" t="s">
        <v>206</v>
      </c>
      <c r="Q11" s="112"/>
      <c r="R11" s="28"/>
    </row>
    <row r="12" spans="2:18">
      <c r="B12" s="27"/>
      <c r="C12" s="11" t="s">
        <v>247</v>
      </c>
      <c r="D12" s="11">
        <f>COUNTIF('School-Details'!V:V,C12)</f>
        <v>112</v>
      </c>
      <c r="F12" s="18" t="s">
        <v>265</v>
      </c>
      <c r="G12" s="18" t="s">
        <v>266</v>
      </c>
      <c r="H12" s="18" t="s">
        <v>267</v>
      </c>
      <c r="I12" s="28"/>
      <c r="K12" s="27"/>
      <c r="L12" s="18" t="s">
        <v>243</v>
      </c>
      <c r="M12" s="18" t="s">
        <v>260</v>
      </c>
      <c r="O12" s="18" t="s">
        <v>265</v>
      </c>
      <c r="P12" s="18" t="s">
        <v>266</v>
      </c>
      <c r="Q12" s="18" t="s">
        <v>267</v>
      </c>
      <c r="R12" s="28"/>
    </row>
    <row r="13" spans="2:18">
      <c r="B13" s="27"/>
      <c r="C13" s="11" t="s">
        <v>740</v>
      </c>
      <c r="D13" s="11">
        <f>COUNTIF('School-Details'!V:V,C13)</f>
        <v>0</v>
      </c>
      <c r="F13" s="19">
        <v>45292</v>
      </c>
      <c r="G13" s="11">
        <v>0</v>
      </c>
      <c r="H13" s="11">
        <v>0</v>
      </c>
      <c r="I13" s="28"/>
      <c r="K13" s="27"/>
      <c r="L13" s="11" t="s">
        <v>739</v>
      </c>
      <c r="M13" s="11">
        <f>COUNTIF('College-Details'!V:V,L13)</f>
        <v>42</v>
      </c>
      <c r="O13" s="19">
        <v>45292</v>
      </c>
      <c r="P13" s="11">
        <v>0</v>
      </c>
      <c r="Q13" s="11">
        <v>0</v>
      </c>
      <c r="R13" s="28"/>
    </row>
    <row r="14" spans="2:18">
      <c r="B14" s="27"/>
      <c r="C14" s="11" t="s">
        <v>564</v>
      </c>
      <c r="D14" s="11">
        <f>COUNTIF('School-Details'!V:V,C14)</f>
        <v>0</v>
      </c>
      <c r="F14" s="19">
        <v>45323</v>
      </c>
      <c r="G14" s="11">
        <v>0</v>
      </c>
      <c r="H14" s="11">
        <v>0</v>
      </c>
      <c r="I14" s="28"/>
      <c r="K14" s="27"/>
      <c r="L14" s="11" t="s">
        <v>247</v>
      </c>
      <c r="M14" s="11">
        <f>COUNTIF('College-Details'!V:V,L14)</f>
        <v>27</v>
      </c>
      <c r="O14" s="19">
        <v>45323</v>
      </c>
      <c r="P14" s="11">
        <v>0</v>
      </c>
      <c r="Q14" s="11">
        <v>0</v>
      </c>
      <c r="R14" s="28"/>
    </row>
    <row r="15" spans="2:18">
      <c r="B15" s="27"/>
      <c r="C15" s="11" t="s">
        <v>251</v>
      </c>
      <c r="D15" s="11">
        <f>COUNTIF('School-Details'!V:V,C15)</f>
        <v>0</v>
      </c>
      <c r="F15" s="19">
        <v>45352</v>
      </c>
      <c r="G15" s="11">
        <v>0</v>
      </c>
      <c r="H15" s="11">
        <v>0</v>
      </c>
      <c r="I15" s="28"/>
      <c r="K15" s="27"/>
      <c r="L15" s="11" t="s">
        <v>740</v>
      </c>
      <c r="M15" s="11">
        <f>COUNTIF('College-Details'!V:V,L15)</f>
        <v>0</v>
      </c>
      <c r="O15" s="19">
        <v>45352</v>
      </c>
      <c r="P15" s="11">
        <v>0</v>
      </c>
      <c r="Q15" s="11">
        <v>0</v>
      </c>
      <c r="R15" s="28"/>
    </row>
    <row r="16" spans="2:18">
      <c r="B16" s="27"/>
      <c r="C16" s="11" t="s">
        <v>257</v>
      </c>
      <c r="D16" s="11">
        <f>COUNTIF('School-Details'!V:V,C16)</f>
        <v>0</v>
      </c>
      <c r="F16" s="19">
        <v>45383</v>
      </c>
      <c r="G16" s="11">
        <v>0</v>
      </c>
      <c r="H16" s="11">
        <v>0</v>
      </c>
      <c r="I16" s="28"/>
      <c r="K16" s="27"/>
      <c r="L16" s="11" t="s">
        <v>564</v>
      </c>
      <c r="M16" s="11">
        <f>COUNTIF('College-Details'!V:V,L16)</f>
        <v>0</v>
      </c>
      <c r="O16" s="19">
        <v>45383</v>
      </c>
      <c r="P16" s="11">
        <v>0</v>
      </c>
      <c r="Q16" s="11">
        <v>0</v>
      </c>
      <c r="R16" s="28"/>
    </row>
    <row r="17" spans="2:18">
      <c r="B17" s="27"/>
      <c r="C17" s="11" t="s">
        <v>275</v>
      </c>
      <c r="D17" s="11">
        <f>COUNTIF('School-Details'!V:V,C17)</f>
        <v>0</v>
      </c>
      <c r="F17" s="19">
        <v>45413</v>
      </c>
      <c r="G17" s="11">
        <v>0</v>
      </c>
      <c r="H17" s="11">
        <v>0</v>
      </c>
      <c r="I17" s="28"/>
      <c r="K17" s="27"/>
      <c r="L17" s="11" t="s">
        <v>251</v>
      </c>
      <c r="M17" s="11">
        <f>COUNTIF('College-Details'!V:V,L17)</f>
        <v>0</v>
      </c>
      <c r="O17" s="19">
        <v>45413</v>
      </c>
      <c r="P17" s="11">
        <v>0</v>
      </c>
      <c r="Q17" s="11">
        <v>0</v>
      </c>
      <c r="R17" s="28"/>
    </row>
    <row r="18" spans="2:18">
      <c r="B18" s="27"/>
      <c r="C18" s="13" t="s">
        <v>240</v>
      </c>
      <c r="D18" s="13">
        <f>SUM(D12:D17)</f>
        <v>112</v>
      </c>
      <c r="F18" s="19">
        <v>45444</v>
      </c>
      <c r="G18" s="11">
        <v>0</v>
      </c>
      <c r="H18" s="11">
        <v>0</v>
      </c>
      <c r="I18" s="28"/>
      <c r="K18" s="27"/>
      <c r="L18" s="106" t="s">
        <v>257</v>
      </c>
      <c r="M18" s="11">
        <f>COUNTIF('College-Details'!V:V,L18)</f>
        <v>0</v>
      </c>
      <c r="O18" s="19">
        <v>45444</v>
      </c>
      <c r="P18" s="11">
        <v>0</v>
      </c>
      <c r="Q18" s="11">
        <v>0</v>
      </c>
      <c r="R18" s="28"/>
    </row>
    <row r="19" spans="2:18">
      <c r="B19" s="27"/>
      <c r="F19" s="19">
        <v>45474</v>
      </c>
      <c r="G19" s="11">
        <v>0</v>
      </c>
      <c r="H19" s="11">
        <v>0</v>
      </c>
      <c r="I19" s="28"/>
      <c r="K19" s="27"/>
      <c r="L19" s="11" t="s">
        <v>275</v>
      </c>
      <c r="M19" s="11">
        <f>COUNTIF('College-Details'!V:V,L19)</f>
        <v>0</v>
      </c>
      <c r="O19" s="19">
        <v>45474</v>
      </c>
      <c r="P19" s="11">
        <v>0</v>
      </c>
      <c r="Q19" s="11">
        <v>0</v>
      </c>
      <c r="R19" s="28"/>
    </row>
    <row r="20" spans="2:18">
      <c r="B20" s="29"/>
      <c r="C20" s="18" t="s">
        <v>270</v>
      </c>
      <c r="D20" s="18" t="s">
        <v>260</v>
      </c>
      <c r="F20" s="19">
        <v>45505</v>
      </c>
      <c r="G20" s="11">
        <v>0</v>
      </c>
      <c r="H20" s="11">
        <v>0</v>
      </c>
      <c r="I20" s="28"/>
      <c r="K20" s="27"/>
      <c r="L20" s="13" t="s">
        <v>240</v>
      </c>
      <c r="M20" s="13">
        <f>SUM(M13:M19)</f>
        <v>69</v>
      </c>
      <c r="O20" s="19">
        <v>45505</v>
      </c>
      <c r="P20" s="11">
        <v>0</v>
      </c>
      <c r="Q20" s="11">
        <v>0</v>
      </c>
      <c r="R20" s="28"/>
    </row>
    <row r="21" spans="2:18">
      <c r="B21" s="30" t="s">
        <v>268</v>
      </c>
      <c r="C21" s="11">
        <v>5</v>
      </c>
      <c r="D21" s="11">
        <f>COUNTIF('School-Details'!U:U,C21)</f>
        <v>10</v>
      </c>
      <c r="F21" s="19">
        <v>45536</v>
      </c>
      <c r="G21" s="11">
        <v>0</v>
      </c>
      <c r="H21" s="11">
        <v>0</v>
      </c>
      <c r="I21" s="28"/>
      <c r="K21" s="27"/>
      <c r="O21" s="19">
        <v>45536</v>
      </c>
      <c r="P21" s="11">
        <v>0</v>
      </c>
      <c r="Q21" s="11">
        <v>0</v>
      </c>
      <c r="R21" s="28"/>
    </row>
    <row r="22" spans="2:18">
      <c r="B22" s="30"/>
      <c r="C22" s="11">
        <v>4</v>
      </c>
      <c r="D22" s="11">
        <f>COUNTIF('School-Details'!U:U,C22)</f>
        <v>95</v>
      </c>
      <c r="F22" s="19">
        <v>45566</v>
      </c>
      <c r="G22" s="11">
        <v>0</v>
      </c>
      <c r="H22" s="11">
        <v>0</v>
      </c>
      <c r="I22" s="28"/>
      <c r="K22" s="27"/>
      <c r="O22" s="19">
        <v>45566</v>
      </c>
      <c r="P22" s="11">
        <v>0</v>
      </c>
      <c r="Q22" s="11">
        <v>0</v>
      </c>
      <c r="R22" s="28"/>
    </row>
    <row r="23" spans="2:18">
      <c r="B23" s="30"/>
      <c r="C23" s="11" t="s">
        <v>271</v>
      </c>
      <c r="D23" s="11">
        <f>SUM(D21:D22)</f>
        <v>105</v>
      </c>
      <c r="F23" s="19">
        <v>45597</v>
      </c>
      <c r="G23" s="11">
        <v>0</v>
      </c>
      <c r="H23" s="11">
        <v>0</v>
      </c>
      <c r="I23" s="28"/>
      <c r="K23" s="29"/>
      <c r="L23" s="18" t="s">
        <v>366</v>
      </c>
      <c r="M23" s="18" t="s">
        <v>260</v>
      </c>
      <c r="O23" s="19">
        <v>45597</v>
      </c>
      <c r="P23" s="11">
        <v>0</v>
      </c>
      <c r="Q23" s="11">
        <v>0</v>
      </c>
      <c r="R23" s="28"/>
    </row>
    <row r="24" spans="2:18">
      <c r="B24" s="30" t="s">
        <v>274</v>
      </c>
      <c r="C24" s="11">
        <v>3</v>
      </c>
      <c r="D24" s="11">
        <f>COUNTIF('School-Details'!U:U,C24)</f>
        <v>80</v>
      </c>
      <c r="F24" s="19">
        <v>45627</v>
      </c>
      <c r="G24" s="11">
        <v>0</v>
      </c>
      <c r="H24" s="11">
        <v>0</v>
      </c>
      <c r="I24" s="28"/>
      <c r="K24" s="30" t="s">
        <v>268</v>
      </c>
      <c r="L24" s="11">
        <v>5</v>
      </c>
      <c r="M24" s="11">
        <f>COUNTIF('College-Details'!U:U,L24)</f>
        <v>7</v>
      </c>
      <c r="O24" s="19">
        <v>45627</v>
      </c>
      <c r="P24" s="11">
        <v>0</v>
      </c>
      <c r="Q24" s="11">
        <v>0</v>
      </c>
      <c r="R24" s="28"/>
    </row>
    <row r="25" spans="2:18">
      <c r="B25" s="30"/>
      <c r="C25" s="11" t="s">
        <v>273</v>
      </c>
      <c r="D25" s="11">
        <f>SUM(D24)</f>
        <v>80</v>
      </c>
      <c r="F25" s="13" t="s">
        <v>240</v>
      </c>
      <c r="G25" s="13">
        <f>SUM(G13:G24)</f>
        <v>0</v>
      </c>
      <c r="H25" s="13">
        <f>SUM(H13:H24)</f>
        <v>0</v>
      </c>
      <c r="I25" s="28"/>
      <c r="K25" s="30"/>
      <c r="L25" s="11">
        <v>4</v>
      </c>
      <c r="M25" s="11">
        <f>COUNTIF('College-Details'!U:U,L25)</f>
        <v>11</v>
      </c>
      <c r="O25" s="13" t="s">
        <v>240</v>
      </c>
      <c r="P25" s="13">
        <f>SUM(P13:P24)</f>
        <v>0</v>
      </c>
      <c r="Q25" s="13">
        <f>SUM(Q13:Q24)</f>
        <v>0</v>
      </c>
      <c r="R25" s="28"/>
    </row>
    <row r="26" spans="2:18">
      <c r="B26" s="30" t="s">
        <v>269</v>
      </c>
      <c r="C26" s="11">
        <v>2</v>
      </c>
      <c r="D26" s="11">
        <f>COUNTIF('School-Details'!U:U,C26)</f>
        <v>10</v>
      </c>
      <c r="I26" s="28"/>
      <c r="K26" s="30"/>
      <c r="L26" s="11" t="s">
        <v>367</v>
      </c>
      <c r="M26" s="11">
        <f>SUM(M24:M25)</f>
        <v>18</v>
      </c>
      <c r="R26" s="28"/>
    </row>
    <row r="27" spans="2:18">
      <c r="B27" s="30"/>
      <c r="C27" s="11">
        <v>1</v>
      </c>
      <c r="D27" s="11">
        <f>COUNTIF('School-Details'!U:U,C27)</f>
        <v>0</v>
      </c>
      <c r="I27" s="28"/>
      <c r="K27" s="30" t="s">
        <v>274</v>
      </c>
      <c r="L27" s="11">
        <v>3</v>
      </c>
      <c r="M27" s="11">
        <f>COUNTIF('College-Details'!U:U,L27)</f>
        <v>6</v>
      </c>
      <c r="R27" s="28"/>
    </row>
    <row r="28" spans="2:18">
      <c r="B28" s="30"/>
      <c r="C28" s="11" t="s">
        <v>272</v>
      </c>
      <c r="D28" s="11">
        <f>SUM(D26:D27)</f>
        <v>10</v>
      </c>
      <c r="I28" s="28"/>
      <c r="K28" s="30"/>
      <c r="L28" s="11" t="s">
        <v>368</v>
      </c>
      <c r="M28" s="11">
        <f>SUM(M27)</f>
        <v>6</v>
      </c>
      <c r="R28" s="28"/>
    </row>
    <row r="29" spans="2:18">
      <c r="B29" s="30"/>
      <c r="C29" s="13" t="s">
        <v>240</v>
      </c>
      <c r="D29" s="13">
        <f>D23+D25+D28</f>
        <v>195</v>
      </c>
      <c r="I29" s="28"/>
      <c r="K29" s="30" t="s">
        <v>269</v>
      </c>
      <c r="L29" s="11">
        <v>2</v>
      </c>
      <c r="M29" s="11">
        <f>COUNTIF('College-Details'!U:U,L29)</f>
        <v>0</v>
      </c>
      <c r="R29" s="28"/>
    </row>
    <row r="30" spans="2:18" ht="15" thickBot="1">
      <c r="B30" s="31"/>
      <c r="C30" s="32"/>
      <c r="D30" s="32"/>
      <c r="E30" s="32"/>
      <c r="F30" s="32"/>
      <c r="G30" s="32"/>
      <c r="H30" s="32"/>
      <c r="I30" s="33"/>
      <c r="K30" s="30"/>
      <c r="L30" s="11">
        <v>1</v>
      </c>
      <c r="M30" s="11">
        <f>COUNTIF('College-Details'!U:U,L30)</f>
        <v>0</v>
      </c>
      <c r="R30" s="28"/>
    </row>
    <row r="31" spans="2:18">
      <c r="K31" s="30"/>
      <c r="L31" s="11" t="s">
        <v>369</v>
      </c>
      <c r="M31" s="11">
        <f>SUM(M29:M30)</f>
        <v>0</v>
      </c>
      <c r="R31" s="28"/>
    </row>
    <row r="32" spans="2:18">
      <c r="K32" s="30"/>
      <c r="L32" s="13" t="s">
        <v>240</v>
      </c>
      <c r="M32" s="13">
        <f>M26+M28+M31</f>
        <v>24</v>
      </c>
      <c r="R32" s="28"/>
    </row>
    <row r="33" spans="11:18" ht="15" thickBot="1">
      <c r="K33" s="31"/>
      <c r="L33" s="32"/>
      <c r="M33" s="32"/>
      <c r="N33" s="32"/>
      <c r="O33" s="32"/>
      <c r="P33" s="32"/>
      <c r="Q33" s="32"/>
      <c r="R33" s="33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V1" sqref="V1:V1048576"/>
    </sheetView>
  </sheetViews>
  <sheetFormatPr defaultColWidth="9.109375" defaultRowHeight="14.4"/>
  <cols>
    <col min="1" max="1" width="6.6640625" style="2" customWidth="1"/>
    <col min="2" max="2" width="25.6640625" style="14" bestFit="1" customWidth="1"/>
    <col min="3" max="3" width="11" style="66" customWidth="1"/>
    <col min="4" max="4" width="46.5546875" style="1" bestFit="1" customWidth="1"/>
    <col min="5" max="5" width="36.77734375" style="1" customWidth="1"/>
    <col min="6" max="6" width="37" style="70" bestFit="1" customWidth="1"/>
    <col min="7" max="7" width="16" style="67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7" customWidth="1"/>
    <col min="23" max="23" width="13.6640625" style="1" customWidth="1"/>
    <col min="24" max="16384" width="9.109375" style="1"/>
  </cols>
  <sheetData>
    <row r="1" spans="1:22" ht="57.6">
      <c r="A1" s="15" t="s">
        <v>1</v>
      </c>
      <c r="B1" s="15" t="s">
        <v>2</v>
      </c>
      <c r="C1" s="15" t="s">
        <v>3</v>
      </c>
      <c r="D1" s="20" t="s">
        <v>37</v>
      </c>
      <c r="E1" s="15" t="s">
        <v>276</v>
      </c>
      <c r="F1" s="21" t="s">
        <v>6</v>
      </c>
      <c r="G1" s="16" t="s">
        <v>4</v>
      </c>
      <c r="H1" s="20" t="s">
        <v>277</v>
      </c>
      <c r="I1" s="15" t="s">
        <v>278</v>
      </c>
      <c r="J1" s="15" t="s">
        <v>239</v>
      </c>
      <c r="K1" s="15" t="s">
        <v>5</v>
      </c>
      <c r="L1" s="15" t="s">
        <v>446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2">
        <v>1</v>
      </c>
      <c r="B2" s="14" t="s">
        <v>9</v>
      </c>
      <c r="C2" s="66" t="s">
        <v>0</v>
      </c>
      <c r="D2" s="3" t="s">
        <v>280</v>
      </c>
      <c r="E2" s="3" t="s">
        <v>447</v>
      </c>
      <c r="F2" s="70" t="s">
        <v>40</v>
      </c>
      <c r="M2" s="1" t="s">
        <v>281</v>
      </c>
      <c r="O2" s="7">
        <v>5</v>
      </c>
      <c r="P2" s="7">
        <v>3</v>
      </c>
      <c r="Q2" s="7">
        <v>4</v>
      </c>
      <c r="R2" s="7">
        <v>5</v>
      </c>
      <c r="S2" s="7">
        <v>3</v>
      </c>
      <c r="T2" s="7">
        <f>SUM(O2:S2)</f>
        <v>20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10</v>
      </c>
      <c r="C3" s="66" t="s">
        <v>75</v>
      </c>
      <c r="D3" s="3" t="s">
        <v>448</v>
      </c>
      <c r="F3" s="70" t="s">
        <v>41</v>
      </c>
      <c r="O3" s="7">
        <v>5</v>
      </c>
      <c r="P3" s="7">
        <v>3</v>
      </c>
      <c r="Q3" s="7">
        <v>3</v>
      </c>
      <c r="R3" s="7">
        <v>3</v>
      </c>
      <c r="S3" s="7">
        <v>2</v>
      </c>
      <c r="T3" s="7">
        <f t="shared" ref="T3:T66" si="0">SUM(O3:S3)</f>
        <v>16</v>
      </c>
      <c r="U3" s="7">
        <f>ROUND(T3/5,0)</f>
        <v>3</v>
      </c>
      <c r="V3" s="7" t="s">
        <v>247</v>
      </c>
    </row>
    <row r="4" spans="1:22" ht="14.4" customHeight="1">
      <c r="A4" s="2">
        <v>3</v>
      </c>
      <c r="B4" s="14" t="s">
        <v>33</v>
      </c>
      <c r="C4" s="66" t="s">
        <v>23</v>
      </c>
      <c r="D4" s="3" t="s">
        <v>449</v>
      </c>
      <c r="E4" s="3" t="s">
        <v>450</v>
      </c>
      <c r="F4" s="70" t="s">
        <v>42</v>
      </c>
      <c r="G4" s="67" t="s">
        <v>34</v>
      </c>
      <c r="M4" s="1" t="s">
        <v>729</v>
      </c>
      <c r="O4" s="7">
        <v>5</v>
      </c>
      <c r="P4" s="7">
        <v>3</v>
      </c>
      <c r="Q4" s="7">
        <v>2</v>
      </c>
      <c r="R4" s="7">
        <v>2</v>
      </c>
      <c r="S4" s="7">
        <v>2</v>
      </c>
      <c r="T4" s="7">
        <f t="shared" si="0"/>
        <v>14</v>
      </c>
      <c r="U4" s="7">
        <f t="shared" ref="U4:U67" si="1">ROUND(T4/5,0)</f>
        <v>3</v>
      </c>
      <c r="V4" s="7" t="s">
        <v>247</v>
      </c>
    </row>
    <row r="5" spans="1:22" ht="14.4" customHeight="1">
      <c r="A5" s="2">
        <v>4</v>
      </c>
      <c r="B5" s="14" t="s">
        <v>11</v>
      </c>
      <c r="C5" s="66" t="s">
        <v>0</v>
      </c>
      <c r="D5" s="3" t="s">
        <v>451</v>
      </c>
      <c r="E5" s="1" t="s">
        <v>456</v>
      </c>
      <c r="F5" s="70" t="s">
        <v>43</v>
      </c>
      <c r="H5" s="1" t="s">
        <v>727</v>
      </c>
      <c r="I5" s="1" t="s">
        <v>728</v>
      </c>
      <c r="M5" s="1" t="s">
        <v>729</v>
      </c>
      <c r="O5" s="7">
        <v>5</v>
      </c>
      <c r="P5" s="7">
        <v>3</v>
      </c>
      <c r="Q5" s="7">
        <v>4</v>
      </c>
      <c r="R5" s="7">
        <v>4</v>
      </c>
      <c r="S5" s="7">
        <v>3</v>
      </c>
      <c r="T5" s="7">
        <f t="shared" si="0"/>
        <v>19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12</v>
      </c>
      <c r="C6" s="66" t="s">
        <v>23</v>
      </c>
      <c r="D6" s="3" t="s">
        <v>454</v>
      </c>
      <c r="E6" s="3" t="s">
        <v>455</v>
      </c>
      <c r="F6" s="68" t="s">
        <v>44</v>
      </c>
      <c r="O6" s="7">
        <v>5</v>
      </c>
      <c r="P6" s="7">
        <v>3</v>
      </c>
      <c r="Q6" s="7">
        <v>3</v>
      </c>
      <c r="R6" s="7">
        <v>3</v>
      </c>
      <c r="S6" s="7">
        <v>2</v>
      </c>
      <c r="T6" s="7">
        <f t="shared" si="0"/>
        <v>16</v>
      </c>
      <c r="U6" s="7">
        <f t="shared" si="1"/>
        <v>3</v>
      </c>
      <c r="V6" s="7" t="s">
        <v>247</v>
      </c>
    </row>
    <row r="7" spans="1:22" ht="14.4" customHeight="1">
      <c r="A7" s="2">
        <v>6</v>
      </c>
      <c r="B7" s="14" t="s">
        <v>452</v>
      </c>
      <c r="C7" s="66" t="s">
        <v>81</v>
      </c>
      <c r="D7" s="3" t="s">
        <v>453</v>
      </c>
      <c r="E7" s="3" t="s">
        <v>457</v>
      </c>
      <c r="F7" s="69" t="s">
        <v>45</v>
      </c>
      <c r="O7" s="7">
        <v>5</v>
      </c>
      <c r="P7" s="7">
        <v>3</v>
      </c>
      <c r="Q7" s="7">
        <v>3</v>
      </c>
      <c r="R7" s="7">
        <v>3</v>
      </c>
      <c r="S7" s="7">
        <v>4</v>
      </c>
      <c r="T7" s="7">
        <f t="shared" si="0"/>
        <v>18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13</v>
      </c>
      <c r="D8" s="3" t="s">
        <v>458</v>
      </c>
      <c r="E8" s="3" t="s">
        <v>459</v>
      </c>
      <c r="F8" s="69" t="s">
        <v>46</v>
      </c>
      <c r="O8" s="7">
        <v>5</v>
      </c>
      <c r="P8" s="7">
        <v>2</v>
      </c>
      <c r="Q8" s="7">
        <v>2</v>
      </c>
      <c r="R8" s="7">
        <v>3</v>
      </c>
      <c r="S8" s="7">
        <v>2</v>
      </c>
      <c r="T8" s="7">
        <f t="shared" si="0"/>
        <v>14</v>
      </c>
      <c r="U8" s="7">
        <f t="shared" si="1"/>
        <v>3</v>
      </c>
      <c r="V8" s="7" t="s">
        <v>247</v>
      </c>
    </row>
    <row r="9" spans="1:22" ht="14.4" customHeight="1">
      <c r="A9" s="2">
        <v>8</v>
      </c>
      <c r="B9" s="14" t="s">
        <v>14</v>
      </c>
      <c r="C9" s="66" t="s">
        <v>47</v>
      </c>
      <c r="D9" s="3" t="s">
        <v>460</v>
      </c>
      <c r="E9" s="1" t="s">
        <v>461</v>
      </c>
      <c r="F9" s="70" t="s">
        <v>48</v>
      </c>
      <c r="O9" s="7">
        <v>4</v>
      </c>
      <c r="P9" s="7">
        <v>4</v>
      </c>
      <c r="Q9" s="7">
        <v>5</v>
      </c>
      <c r="R9" s="7">
        <v>5</v>
      </c>
      <c r="S9" s="7">
        <v>3</v>
      </c>
      <c r="T9" s="7">
        <f t="shared" si="0"/>
        <v>21</v>
      </c>
      <c r="U9" s="7">
        <f t="shared" si="1"/>
        <v>4</v>
      </c>
      <c r="V9" s="7" t="s">
        <v>247</v>
      </c>
    </row>
    <row r="10" spans="1:22" ht="14.4" customHeight="1">
      <c r="A10" s="2">
        <v>9</v>
      </c>
      <c r="B10" s="14" t="s">
        <v>462</v>
      </c>
      <c r="C10" s="66" t="s">
        <v>0</v>
      </c>
      <c r="D10" s="3" t="s">
        <v>463</v>
      </c>
      <c r="F10" s="70" t="s">
        <v>466</v>
      </c>
      <c r="G10" s="67" t="s">
        <v>464</v>
      </c>
      <c r="H10" s="52" t="s">
        <v>465</v>
      </c>
      <c r="O10" s="7">
        <v>3</v>
      </c>
      <c r="P10" s="7">
        <v>4</v>
      </c>
      <c r="Q10" s="7">
        <v>5</v>
      </c>
      <c r="R10" s="7">
        <v>5</v>
      </c>
      <c r="S10" s="7">
        <v>5</v>
      </c>
      <c r="T10" s="7">
        <f t="shared" si="0"/>
        <v>22</v>
      </c>
      <c r="U10" s="7">
        <f t="shared" si="1"/>
        <v>4</v>
      </c>
      <c r="V10" s="7" t="s">
        <v>247</v>
      </c>
    </row>
    <row r="11" spans="1:22" ht="14.4" customHeight="1">
      <c r="A11" s="2">
        <v>10</v>
      </c>
      <c r="B11" s="14" t="s">
        <v>15</v>
      </c>
      <c r="C11" s="66" t="s">
        <v>0</v>
      </c>
      <c r="D11" s="1" t="s">
        <v>468</v>
      </c>
      <c r="E11" s="1" t="s">
        <v>467</v>
      </c>
      <c r="F11" s="70">
        <v>9903606575</v>
      </c>
      <c r="O11" s="7">
        <v>4</v>
      </c>
      <c r="P11" s="7">
        <v>5</v>
      </c>
      <c r="Q11" s="7">
        <v>4</v>
      </c>
      <c r="R11" s="7">
        <v>4</v>
      </c>
      <c r="S11" s="7">
        <v>4</v>
      </c>
      <c r="T11" s="7">
        <f t="shared" si="0"/>
        <v>21</v>
      </c>
      <c r="U11" s="7">
        <f t="shared" si="1"/>
        <v>4</v>
      </c>
      <c r="V11" s="7" t="s">
        <v>247</v>
      </c>
    </row>
    <row r="12" spans="1:22" ht="14.4" customHeight="1">
      <c r="A12" s="2">
        <v>11</v>
      </c>
      <c r="B12" s="14" t="s">
        <v>16</v>
      </c>
      <c r="C12" s="66" t="s">
        <v>0</v>
      </c>
      <c r="D12" s="3" t="s">
        <v>470</v>
      </c>
      <c r="E12" s="1" t="s">
        <v>469</v>
      </c>
      <c r="F12" s="70" t="s">
        <v>49</v>
      </c>
      <c r="O12" s="7">
        <v>4</v>
      </c>
      <c r="P12" s="7">
        <v>5</v>
      </c>
      <c r="Q12" s="7">
        <v>5</v>
      </c>
      <c r="R12" s="7">
        <v>5</v>
      </c>
      <c r="S12" s="7">
        <v>4</v>
      </c>
      <c r="T12" s="7">
        <f t="shared" si="0"/>
        <v>23</v>
      </c>
      <c r="U12" s="7">
        <f t="shared" si="1"/>
        <v>5</v>
      </c>
      <c r="V12" s="7" t="s">
        <v>247</v>
      </c>
    </row>
    <row r="13" spans="1:22" ht="14.4" customHeight="1">
      <c r="A13" s="2">
        <v>12</v>
      </c>
      <c r="B13" s="14" t="s">
        <v>17</v>
      </c>
      <c r="C13" s="66" t="s">
        <v>0</v>
      </c>
      <c r="D13" s="3" t="s">
        <v>471</v>
      </c>
      <c r="E13" s="3" t="s">
        <v>472</v>
      </c>
      <c r="F13" s="70" t="s">
        <v>50</v>
      </c>
      <c r="H13" s="1" t="s">
        <v>465</v>
      </c>
      <c r="O13" s="7">
        <v>4</v>
      </c>
      <c r="P13" s="7">
        <v>5</v>
      </c>
      <c r="Q13" s="7">
        <v>5</v>
      </c>
      <c r="R13" s="7">
        <v>5</v>
      </c>
      <c r="S13" s="7">
        <v>4</v>
      </c>
      <c r="T13" s="7">
        <f t="shared" si="0"/>
        <v>23</v>
      </c>
      <c r="U13" s="7">
        <f t="shared" si="1"/>
        <v>5</v>
      </c>
      <c r="V13" s="7" t="s">
        <v>247</v>
      </c>
    </row>
    <row r="14" spans="1:22" ht="14.4" customHeight="1">
      <c r="A14" s="2">
        <v>13</v>
      </c>
      <c r="B14" s="14" t="s">
        <v>53</v>
      </c>
      <c r="D14" s="3" t="s">
        <v>473</v>
      </c>
      <c r="E14" s="3" t="s">
        <v>474</v>
      </c>
      <c r="F14" s="70" t="s">
        <v>54</v>
      </c>
      <c r="M14" s="1" t="s">
        <v>281</v>
      </c>
      <c r="O14" s="7">
        <v>3</v>
      </c>
      <c r="P14" s="7">
        <v>5</v>
      </c>
      <c r="Q14" s="7">
        <v>5</v>
      </c>
      <c r="R14" s="7">
        <v>4</v>
      </c>
      <c r="S14" s="7">
        <v>3</v>
      </c>
      <c r="T14" s="7">
        <f t="shared" si="0"/>
        <v>20</v>
      </c>
      <c r="U14" s="7">
        <f t="shared" si="1"/>
        <v>4</v>
      </c>
      <c r="V14" s="7" t="s">
        <v>247</v>
      </c>
    </row>
    <row r="15" spans="1:22" ht="14.4" customHeight="1">
      <c r="A15" s="2">
        <v>14</v>
      </c>
      <c r="B15" s="14" t="s">
        <v>51</v>
      </c>
      <c r="D15" s="3" t="s">
        <v>473</v>
      </c>
      <c r="F15" s="70" t="s">
        <v>52</v>
      </c>
      <c r="M15" s="1" t="s">
        <v>281</v>
      </c>
      <c r="O15" s="7">
        <v>3</v>
      </c>
      <c r="P15" s="7">
        <v>5</v>
      </c>
      <c r="Q15" s="7">
        <v>5</v>
      </c>
      <c r="R15" s="7">
        <v>5</v>
      </c>
      <c r="S15" s="7">
        <v>4</v>
      </c>
      <c r="T15" s="7">
        <f t="shared" si="0"/>
        <v>22</v>
      </c>
      <c r="U15" s="7">
        <f t="shared" si="1"/>
        <v>4</v>
      </c>
      <c r="V15" s="7" t="s">
        <v>247</v>
      </c>
    </row>
    <row r="16" spans="1:22" ht="14.4" customHeight="1">
      <c r="A16" s="2">
        <v>15</v>
      </c>
      <c r="B16" s="14" t="s">
        <v>18</v>
      </c>
      <c r="C16" s="66" t="s">
        <v>23</v>
      </c>
      <c r="D16" s="53" t="s">
        <v>475</v>
      </c>
      <c r="E16" s="53" t="s">
        <v>476</v>
      </c>
      <c r="F16" s="70" t="s">
        <v>55</v>
      </c>
      <c r="O16" s="7">
        <v>4</v>
      </c>
      <c r="P16" s="7">
        <v>5</v>
      </c>
      <c r="Q16" s="7">
        <v>5</v>
      </c>
      <c r="R16" s="7">
        <v>5</v>
      </c>
      <c r="S16" s="7">
        <v>5</v>
      </c>
      <c r="T16" s="7">
        <f t="shared" si="0"/>
        <v>24</v>
      </c>
      <c r="U16" s="7">
        <f t="shared" si="1"/>
        <v>5</v>
      </c>
      <c r="V16" s="7" t="s">
        <v>247</v>
      </c>
    </row>
    <row r="17" spans="1:22" ht="14.4" customHeight="1">
      <c r="A17" s="2">
        <v>16</v>
      </c>
      <c r="B17" s="14" t="s">
        <v>19</v>
      </c>
      <c r="D17" s="6" t="s">
        <v>477</v>
      </c>
      <c r="E17" s="54" t="s">
        <v>478</v>
      </c>
      <c r="F17" s="70" t="s">
        <v>56</v>
      </c>
      <c r="M17" s="1" t="s">
        <v>282</v>
      </c>
      <c r="O17" s="7">
        <v>3</v>
      </c>
      <c r="P17" s="7">
        <v>4</v>
      </c>
      <c r="Q17" s="7">
        <v>3</v>
      </c>
      <c r="R17" s="7">
        <v>4</v>
      </c>
      <c r="S17" s="7">
        <v>3.5</v>
      </c>
      <c r="T17" s="7">
        <f t="shared" si="0"/>
        <v>17.5</v>
      </c>
      <c r="U17" s="7">
        <f t="shared" si="1"/>
        <v>4</v>
      </c>
      <c r="V17" s="7" t="s">
        <v>247</v>
      </c>
    </row>
    <row r="18" spans="1:22" ht="14.4" customHeight="1">
      <c r="A18" s="2">
        <v>17</v>
      </c>
      <c r="B18" s="14" t="s">
        <v>20</v>
      </c>
      <c r="D18" s="3" t="s">
        <v>479</v>
      </c>
      <c r="E18" s="3" t="s">
        <v>480</v>
      </c>
      <c r="F18" s="70" t="s">
        <v>57</v>
      </c>
      <c r="M18" s="1" t="s">
        <v>285</v>
      </c>
      <c r="O18" s="7">
        <v>4</v>
      </c>
      <c r="P18" s="7">
        <v>5</v>
      </c>
      <c r="Q18" s="7">
        <v>5</v>
      </c>
      <c r="R18" s="7">
        <v>4</v>
      </c>
      <c r="S18" s="7">
        <v>5</v>
      </c>
      <c r="T18" s="7">
        <f t="shared" si="0"/>
        <v>23</v>
      </c>
      <c r="U18" s="7">
        <f t="shared" si="1"/>
        <v>5</v>
      </c>
      <c r="V18" s="7" t="s">
        <v>247</v>
      </c>
    </row>
    <row r="19" spans="1:22" ht="14.4" customHeight="1">
      <c r="A19" s="2">
        <v>18</v>
      </c>
      <c r="B19" s="14" t="s">
        <v>21</v>
      </c>
      <c r="D19" s="3" t="s">
        <v>481</v>
      </c>
      <c r="F19" s="70" t="s">
        <v>58</v>
      </c>
      <c r="O19" s="7">
        <v>4</v>
      </c>
      <c r="P19" s="7">
        <v>3</v>
      </c>
      <c r="Q19" s="7">
        <v>3</v>
      </c>
      <c r="R19" s="7">
        <v>4</v>
      </c>
      <c r="S19" s="7">
        <v>2.5</v>
      </c>
      <c r="T19" s="7">
        <f t="shared" si="0"/>
        <v>16.5</v>
      </c>
      <c r="U19" s="7">
        <f t="shared" si="1"/>
        <v>3</v>
      </c>
      <c r="V19" s="7" t="s">
        <v>247</v>
      </c>
    </row>
    <row r="20" spans="1:22" ht="14.4" customHeight="1">
      <c r="A20" s="2">
        <v>19</v>
      </c>
      <c r="B20" s="14" t="s">
        <v>22</v>
      </c>
      <c r="C20" s="66" t="s">
        <v>23</v>
      </c>
      <c r="D20" s="3"/>
      <c r="F20" s="70" t="s">
        <v>59</v>
      </c>
      <c r="O20" s="7">
        <v>4</v>
      </c>
      <c r="P20" s="7">
        <v>4</v>
      </c>
      <c r="Q20" s="7">
        <v>3</v>
      </c>
      <c r="R20" s="7">
        <v>3</v>
      </c>
      <c r="S20" s="7">
        <v>3</v>
      </c>
      <c r="T20" s="7">
        <f t="shared" si="0"/>
        <v>17</v>
      </c>
      <c r="U20" s="7">
        <f t="shared" si="1"/>
        <v>3</v>
      </c>
      <c r="V20" s="7" t="s">
        <v>247</v>
      </c>
    </row>
    <row r="21" spans="1:22" ht="14.4" customHeight="1">
      <c r="A21" s="2">
        <v>20</v>
      </c>
      <c r="B21" s="14" t="s">
        <v>24</v>
      </c>
      <c r="C21" s="66" t="s">
        <v>23</v>
      </c>
      <c r="D21" s="5" t="s">
        <v>64</v>
      </c>
      <c r="E21" s="5"/>
      <c r="F21" s="70" t="s">
        <v>59</v>
      </c>
      <c r="O21" s="7">
        <v>3</v>
      </c>
      <c r="P21" s="7">
        <v>4</v>
      </c>
      <c r="Q21" s="7">
        <v>3</v>
      </c>
      <c r="R21" s="7">
        <v>3</v>
      </c>
      <c r="S21" s="7">
        <v>2.5</v>
      </c>
      <c r="T21" s="7">
        <f t="shared" si="0"/>
        <v>15.5</v>
      </c>
      <c r="U21" s="7">
        <f t="shared" si="1"/>
        <v>3</v>
      </c>
      <c r="V21" s="7" t="s">
        <v>247</v>
      </c>
    </row>
    <row r="22" spans="1:22" ht="14.4" customHeight="1">
      <c r="A22" s="2">
        <v>21</v>
      </c>
      <c r="B22" s="14" t="s">
        <v>25</v>
      </c>
      <c r="D22" s="3" t="s">
        <v>63</v>
      </c>
      <c r="E22" s="3"/>
      <c r="F22" s="70">
        <v>8240520804</v>
      </c>
      <c r="M22" s="1" t="s">
        <v>281</v>
      </c>
      <c r="O22" s="7">
        <v>3</v>
      </c>
      <c r="P22" s="7">
        <v>4</v>
      </c>
      <c r="Q22" s="7">
        <v>5</v>
      </c>
      <c r="R22" s="7">
        <v>5</v>
      </c>
      <c r="S22" s="7">
        <v>4.5</v>
      </c>
      <c r="T22" s="7">
        <f t="shared" si="0"/>
        <v>21.5</v>
      </c>
      <c r="U22" s="7">
        <f t="shared" si="1"/>
        <v>4</v>
      </c>
      <c r="V22" s="7" t="s">
        <v>247</v>
      </c>
    </row>
    <row r="23" spans="1:22" ht="14.4" customHeight="1">
      <c r="A23" s="2">
        <v>22</v>
      </c>
      <c r="B23" s="14" t="s">
        <v>26</v>
      </c>
      <c r="D23" s="1" t="s">
        <v>62</v>
      </c>
      <c r="F23" s="70" t="s">
        <v>60</v>
      </c>
      <c r="M23" s="1" t="s">
        <v>283</v>
      </c>
      <c r="O23" s="7">
        <v>4</v>
      </c>
      <c r="P23" s="7">
        <v>4</v>
      </c>
      <c r="Q23" s="7">
        <v>4</v>
      </c>
      <c r="R23" s="7">
        <v>3</v>
      </c>
      <c r="S23" s="7">
        <v>2.5</v>
      </c>
      <c r="T23" s="7">
        <f t="shared" si="0"/>
        <v>17.5</v>
      </c>
      <c r="U23" s="7">
        <f t="shared" si="1"/>
        <v>4</v>
      </c>
      <c r="V23" s="7" t="s">
        <v>247</v>
      </c>
    </row>
    <row r="24" spans="1:22" ht="14.4" customHeight="1">
      <c r="A24" s="2">
        <v>23</v>
      </c>
      <c r="B24" s="14" t="s">
        <v>27</v>
      </c>
      <c r="C24" s="66" t="s">
        <v>23</v>
      </c>
      <c r="D24" s="4" t="s">
        <v>61</v>
      </c>
      <c r="E24" s="4"/>
      <c r="F24" s="70">
        <v>8961111167</v>
      </c>
      <c r="M24" s="1" t="s">
        <v>284</v>
      </c>
      <c r="O24" s="7">
        <v>3</v>
      </c>
      <c r="P24" s="7">
        <v>5</v>
      </c>
      <c r="Q24" s="7">
        <v>5</v>
      </c>
      <c r="R24" s="7">
        <v>4</v>
      </c>
      <c r="S24" s="7">
        <v>3.5</v>
      </c>
      <c r="T24" s="7">
        <f t="shared" si="0"/>
        <v>20.5</v>
      </c>
      <c r="U24" s="7">
        <f t="shared" si="1"/>
        <v>4</v>
      </c>
      <c r="V24" s="7" t="s">
        <v>247</v>
      </c>
    </row>
    <row r="25" spans="1:22" ht="14.4" customHeight="1">
      <c r="A25" s="2">
        <v>24</v>
      </c>
      <c r="B25" s="14" t="s">
        <v>28</v>
      </c>
      <c r="C25" s="66" t="s">
        <v>23</v>
      </c>
      <c r="D25" s="6" t="s">
        <v>66</v>
      </c>
      <c r="E25" s="6"/>
      <c r="F25" s="70" t="s">
        <v>65</v>
      </c>
      <c r="O25" s="7">
        <v>4</v>
      </c>
      <c r="P25" s="7">
        <v>3</v>
      </c>
      <c r="Q25" s="7">
        <v>4</v>
      </c>
      <c r="R25" s="7">
        <v>4</v>
      </c>
      <c r="S25" s="7">
        <v>2.5</v>
      </c>
      <c r="T25" s="7">
        <f t="shared" si="0"/>
        <v>17.5</v>
      </c>
      <c r="U25" s="7">
        <f t="shared" si="1"/>
        <v>4</v>
      </c>
      <c r="V25" s="7" t="s">
        <v>247</v>
      </c>
    </row>
    <row r="26" spans="1:22" ht="14.4" customHeight="1">
      <c r="A26" s="2">
        <v>25</v>
      </c>
      <c r="B26" s="14" t="s">
        <v>29</v>
      </c>
      <c r="C26" s="66" t="s">
        <v>0</v>
      </c>
      <c r="D26" s="6" t="s">
        <v>68</v>
      </c>
      <c r="E26" s="6"/>
      <c r="F26" s="70" t="s">
        <v>67</v>
      </c>
      <c r="O26" s="7">
        <v>3</v>
      </c>
      <c r="P26" s="7">
        <v>5</v>
      </c>
      <c r="Q26" s="7">
        <v>5</v>
      </c>
      <c r="R26" s="7">
        <v>5</v>
      </c>
      <c r="S26" s="7">
        <v>4</v>
      </c>
      <c r="T26" s="7">
        <f t="shared" si="0"/>
        <v>22</v>
      </c>
      <c r="U26" s="7">
        <f t="shared" si="1"/>
        <v>4</v>
      </c>
      <c r="V26" s="7" t="s">
        <v>247</v>
      </c>
    </row>
    <row r="27" spans="1:22" ht="14.4" customHeight="1">
      <c r="A27" s="2">
        <v>26</v>
      </c>
      <c r="B27" s="14" t="s">
        <v>30</v>
      </c>
      <c r="C27" s="66" t="s">
        <v>0</v>
      </c>
      <c r="D27" s="6" t="s">
        <v>69</v>
      </c>
      <c r="E27" s="6"/>
      <c r="F27" s="70">
        <v>7044096127</v>
      </c>
      <c r="O27" s="7">
        <v>3</v>
      </c>
      <c r="P27" s="7">
        <v>4</v>
      </c>
      <c r="Q27" s="7">
        <v>4</v>
      </c>
      <c r="R27" s="7">
        <v>4</v>
      </c>
      <c r="S27" s="7">
        <v>4</v>
      </c>
      <c r="T27" s="7">
        <f t="shared" si="0"/>
        <v>19</v>
      </c>
      <c r="U27" s="7">
        <f t="shared" si="1"/>
        <v>4</v>
      </c>
      <c r="V27" s="7" t="s">
        <v>247</v>
      </c>
    </row>
    <row r="28" spans="1:22" ht="14.4" customHeight="1">
      <c r="A28" s="2">
        <v>27</v>
      </c>
      <c r="B28" s="14" t="s">
        <v>31</v>
      </c>
      <c r="C28" s="66" t="s">
        <v>288</v>
      </c>
      <c r="D28" s="3" t="s">
        <v>287</v>
      </c>
      <c r="F28" s="70" t="s">
        <v>286</v>
      </c>
      <c r="J28" s="23">
        <v>45300</v>
      </c>
      <c r="K28" s="1">
        <v>1</v>
      </c>
      <c r="N28" s="1" t="s">
        <v>263</v>
      </c>
      <c r="O28" s="7">
        <v>3</v>
      </c>
      <c r="P28" s="7">
        <v>3</v>
      </c>
      <c r="Q28" s="7">
        <v>3</v>
      </c>
      <c r="R28" s="7">
        <v>3</v>
      </c>
      <c r="S28" s="7">
        <v>2.5</v>
      </c>
      <c r="T28" s="7">
        <f t="shared" si="0"/>
        <v>14.5</v>
      </c>
      <c r="U28" s="7">
        <f t="shared" si="1"/>
        <v>3</v>
      </c>
      <c r="V28" s="7" t="s">
        <v>247</v>
      </c>
    </row>
    <row r="29" spans="1:22" ht="14.4" customHeight="1">
      <c r="A29" s="2">
        <v>28</v>
      </c>
      <c r="B29" s="14" t="s">
        <v>70</v>
      </c>
      <c r="C29" s="66" t="s">
        <v>23</v>
      </c>
      <c r="F29" s="70">
        <v>9831274629</v>
      </c>
      <c r="O29" s="7">
        <v>4</v>
      </c>
      <c r="P29" s="7">
        <v>3</v>
      </c>
      <c r="Q29" s="7">
        <v>3.5</v>
      </c>
      <c r="R29" s="7">
        <v>3.5</v>
      </c>
      <c r="S29" s="7">
        <v>3.5</v>
      </c>
      <c r="T29" s="7">
        <f t="shared" si="0"/>
        <v>17.5</v>
      </c>
      <c r="U29" s="7">
        <f t="shared" si="1"/>
        <v>4</v>
      </c>
      <c r="V29" s="7" t="s">
        <v>247</v>
      </c>
    </row>
    <row r="30" spans="1:22" ht="14.4" customHeight="1">
      <c r="A30" s="2">
        <v>29</v>
      </c>
      <c r="B30" s="14" t="s">
        <v>32</v>
      </c>
      <c r="C30" s="66" t="s">
        <v>23</v>
      </c>
      <c r="D30" s="3" t="s">
        <v>71</v>
      </c>
      <c r="E30" s="3"/>
      <c r="F30" s="70">
        <v>8777257554</v>
      </c>
      <c r="O30" s="7">
        <v>4</v>
      </c>
      <c r="P30" s="7">
        <v>3</v>
      </c>
      <c r="Q30" s="7">
        <v>3.5</v>
      </c>
      <c r="R30" s="7">
        <v>2.5</v>
      </c>
      <c r="S30" s="7">
        <v>2.5</v>
      </c>
      <c r="T30" s="7">
        <f t="shared" si="0"/>
        <v>15.5</v>
      </c>
      <c r="U30" s="7">
        <f t="shared" si="1"/>
        <v>3</v>
      </c>
      <c r="V30" s="7" t="s">
        <v>247</v>
      </c>
    </row>
    <row r="31" spans="1:22" ht="14.4" customHeight="1">
      <c r="A31" s="2">
        <v>30</v>
      </c>
      <c r="B31" s="14" t="s">
        <v>35</v>
      </c>
      <c r="D31" s="3" t="s">
        <v>38</v>
      </c>
      <c r="E31" s="3"/>
      <c r="F31" s="70" t="s">
        <v>72</v>
      </c>
      <c r="M31" s="1" t="s">
        <v>281</v>
      </c>
      <c r="O31" s="7">
        <v>2.5</v>
      </c>
      <c r="P31" s="7">
        <v>4.5</v>
      </c>
      <c r="Q31" s="7">
        <v>4.5</v>
      </c>
      <c r="R31" s="7">
        <v>4</v>
      </c>
      <c r="S31" s="7">
        <v>3</v>
      </c>
      <c r="T31" s="7">
        <f t="shared" si="0"/>
        <v>18.5</v>
      </c>
      <c r="U31" s="7">
        <f t="shared" si="1"/>
        <v>4</v>
      </c>
      <c r="V31" s="7" t="s">
        <v>247</v>
      </c>
    </row>
    <row r="32" spans="1:22" ht="14.4" customHeight="1">
      <c r="A32" s="2">
        <v>31</v>
      </c>
      <c r="B32" s="14" t="s">
        <v>36</v>
      </c>
      <c r="D32" s="3" t="s">
        <v>39</v>
      </c>
      <c r="E32" s="3"/>
      <c r="F32" s="70" t="s">
        <v>73</v>
      </c>
      <c r="M32" s="1" t="s">
        <v>281</v>
      </c>
      <c r="O32" s="7">
        <v>3</v>
      </c>
      <c r="P32" s="7">
        <v>5</v>
      </c>
      <c r="Q32" s="7">
        <v>5</v>
      </c>
      <c r="R32" s="7">
        <v>5</v>
      </c>
      <c r="S32" s="7">
        <v>4</v>
      </c>
      <c r="T32" s="7">
        <f t="shared" si="0"/>
        <v>22</v>
      </c>
      <c r="U32" s="7">
        <f t="shared" si="1"/>
        <v>4</v>
      </c>
      <c r="V32" s="7" t="s">
        <v>247</v>
      </c>
    </row>
    <row r="33" spans="1:22" ht="14.4" customHeight="1">
      <c r="A33" s="2">
        <v>32</v>
      </c>
      <c r="B33" s="14" t="s">
        <v>74</v>
      </c>
      <c r="C33" s="66" t="s">
        <v>75</v>
      </c>
      <c r="D33" s="3" t="s">
        <v>76</v>
      </c>
      <c r="E33" s="3"/>
      <c r="F33" s="70">
        <v>3322651531</v>
      </c>
      <c r="O33" s="7">
        <v>2</v>
      </c>
      <c r="P33" s="7">
        <v>4</v>
      </c>
      <c r="Q33" s="7">
        <v>4</v>
      </c>
      <c r="R33" s="7">
        <v>4</v>
      </c>
      <c r="S33" s="7">
        <v>3</v>
      </c>
      <c r="T33" s="7">
        <f t="shared" si="0"/>
        <v>17</v>
      </c>
      <c r="U33" s="7">
        <f t="shared" si="1"/>
        <v>3</v>
      </c>
      <c r="V33" s="7" t="s">
        <v>247</v>
      </c>
    </row>
    <row r="34" spans="1:22" ht="14.4" customHeight="1">
      <c r="A34" s="2">
        <v>33</v>
      </c>
      <c r="B34" s="14" t="s">
        <v>77</v>
      </c>
      <c r="C34" s="66" t="s">
        <v>75</v>
      </c>
      <c r="F34" s="70">
        <v>3324753015</v>
      </c>
      <c r="O34" s="7">
        <v>3</v>
      </c>
      <c r="P34" s="7">
        <v>3</v>
      </c>
      <c r="Q34" s="7">
        <v>5</v>
      </c>
      <c r="R34" s="7">
        <v>4</v>
      </c>
      <c r="S34" s="7">
        <v>3</v>
      </c>
      <c r="T34" s="7">
        <f t="shared" si="0"/>
        <v>18</v>
      </c>
      <c r="U34" s="7">
        <f t="shared" si="1"/>
        <v>4</v>
      </c>
      <c r="V34" s="7" t="s">
        <v>247</v>
      </c>
    </row>
    <row r="35" spans="1:22" ht="14.4" customHeight="1">
      <c r="A35" s="2">
        <v>34</v>
      </c>
      <c r="B35" s="14" t="s">
        <v>78</v>
      </c>
      <c r="C35" s="66" t="s">
        <v>75</v>
      </c>
      <c r="D35" s="3" t="s">
        <v>79</v>
      </c>
      <c r="E35" s="3"/>
      <c r="F35" s="70">
        <v>3340196666</v>
      </c>
      <c r="M35" s="1" t="s">
        <v>281</v>
      </c>
      <c r="O35" s="7">
        <v>3</v>
      </c>
      <c r="P35" s="7">
        <v>4</v>
      </c>
      <c r="Q35" s="7">
        <v>5</v>
      </c>
      <c r="R35" s="7">
        <v>5</v>
      </c>
      <c r="S35" s="7">
        <v>4</v>
      </c>
      <c r="T35" s="7">
        <f t="shared" si="0"/>
        <v>21</v>
      </c>
      <c r="U35" s="7">
        <f t="shared" si="1"/>
        <v>4</v>
      </c>
      <c r="V35" s="7" t="s">
        <v>247</v>
      </c>
    </row>
    <row r="36" spans="1:22" ht="14.4" customHeight="1">
      <c r="A36" s="2">
        <v>35</v>
      </c>
      <c r="B36" s="14" t="s">
        <v>80</v>
      </c>
      <c r="C36" s="66" t="s">
        <v>81</v>
      </c>
      <c r="D36" s="1" t="s">
        <v>82</v>
      </c>
      <c r="F36" s="70">
        <v>3324753765</v>
      </c>
      <c r="O36" s="7">
        <v>3</v>
      </c>
      <c r="P36" s="7">
        <v>3</v>
      </c>
      <c r="Q36" s="7">
        <v>3</v>
      </c>
      <c r="R36" s="7">
        <v>5</v>
      </c>
      <c r="S36" s="7">
        <v>2</v>
      </c>
      <c r="T36" s="7">
        <f t="shared" si="0"/>
        <v>16</v>
      </c>
      <c r="U36" s="7">
        <f t="shared" si="1"/>
        <v>3</v>
      </c>
      <c r="V36" s="7" t="s">
        <v>247</v>
      </c>
    </row>
    <row r="37" spans="1:22" ht="14.4" customHeight="1">
      <c r="A37" s="2">
        <v>36</v>
      </c>
      <c r="B37" s="14" t="s">
        <v>83</v>
      </c>
      <c r="C37" s="66" t="s">
        <v>75</v>
      </c>
      <c r="D37" s="3" t="s">
        <v>84</v>
      </c>
      <c r="E37" s="3"/>
      <c r="F37" s="70">
        <v>3324286903</v>
      </c>
      <c r="O37" s="7">
        <v>4</v>
      </c>
      <c r="P37" s="7">
        <v>3</v>
      </c>
      <c r="Q37" s="7">
        <v>3</v>
      </c>
      <c r="R37" s="7">
        <v>4</v>
      </c>
      <c r="S37" s="7">
        <v>4</v>
      </c>
      <c r="T37" s="7">
        <f t="shared" si="0"/>
        <v>18</v>
      </c>
      <c r="U37" s="7">
        <f t="shared" si="1"/>
        <v>4</v>
      </c>
      <c r="V37" s="7" t="s">
        <v>247</v>
      </c>
    </row>
    <row r="38" spans="1:22" ht="14.4" customHeight="1">
      <c r="A38" s="2">
        <v>37</v>
      </c>
      <c r="B38" s="14" t="s">
        <v>85</v>
      </c>
      <c r="C38" s="66" t="s">
        <v>75</v>
      </c>
      <c r="D38" s="3" t="s">
        <v>482</v>
      </c>
      <c r="F38" s="68">
        <v>8902488077</v>
      </c>
      <c r="O38" s="7">
        <v>2</v>
      </c>
      <c r="P38" s="7">
        <v>4</v>
      </c>
      <c r="Q38" s="7">
        <v>4</v>
      </c>
      <c r="R38" s="7">
        <v>5</v>
      </c>
      <c r="S38" s="7">
        <v>3</v>
      </c>
      <c r="T38" s="7">
        <f t="shared" si="0"/>
        <v>18</v>
      </c>
      <c r="U38" s="7">
        <f t="shared" si="1"/>
        <v>4</v>
      </c>
      <c r="V38" s="7" t="s">
        <v>247</v>
      </c>
    </row>
    <row r="39" spans="1:22" ht="14.4" customHeight="1">
      <c r="A39" s="2">
        <v>38</v>
      </c>
      <c r="B39" s="14" t="s">
        <v>86</v>
      </c>
      <c r="C39" s="66" t="s">
        <v>23</v>
      </c>
      <c r="D39" s="55" t="s">
        <v>484</v>
      </c>
      <c r="F39" s="69">
        <v>9163741069</v>
      </c>
      <c r="O39" s="7">
        <v>3</v>
      </c>
      <c r="P39" s="7">
        <v>4</v>
      </c>
      <c r="Q39" s="7">
        <v>4</v>
      </c>
      <c r="R39" s="7">
        <v>4</v>
      </c>
      <c r="S39" s="7">
        <v>3</v>
      </c>
      <c r="T39" s="7">
        <f t="shared" si="0"/>
        <v>18</v>
      </c>
      <c r="U39" s="7">
        <f t="shared" si="1"/>
        <v>4</v>
      </c>
      <c r="V39" s="7" t="s">
        <v>247</v>
      </c>
    </row>
    <row r="40" spans="1:22" ht="14.4" customHeight="1">
      <c r="A40" s="2">
        <v>39</v>
      </c>
      <c r="B40" s="14" t="s">
        <v>87</v>
      </c>
      <c r="C40" s="66" t="s">
        <v>0</v>
      </c>
      <c r="D40" s="3" t="s">
        <v>483</v>
      </c>
      <c r="F40" s="69">
        <v>3324411691</v>
      </c>
      <c r="O40" s="7">
        <v>2</v>
      </c>
      <c r="P40" s="7">
        <v>3</v>
      </c>
      <c r="Q40" s="7">
        <v>3</v>
      </c>
      <c r="R40" s="7">
        <v>3</v>
      </c>
      <c r="S40" s="7">
        <v>3</v>
      </c>
      <c r="T40" s="7">
        <f t="shared" si="0"/>
        <v>14</v>
      </c>
      <c r="U40" s="7">
        <f t="shared" si="1"/>
        <v>3</v>
      </c>
      <c r="V40" s="7" t="s">
        <v>247</v>
      </c>
    </row>
    <row r="41" spans="1:22" ht="14.4" customHeight="1">
      <c r="A41" s="2">
        <v>40</v>
      </c>
      <c r="B41" s="14" t="s">
        <v>88</v>
      </c>
      <c r="C41" s="66" t="s">
        <v>75</v>
      </c>
      <c r="D41" s="3" t="s">
        <v>89</v>
      </c>
      <c r="E41" s="3"/>
      <c r="F41" s="70">
        <v>3324413804</v>
      </c>
      <c r="O41" s="7">
        <v>4</v>
      </c>
      <c r="P41" s="7">
        <v>4</v>
      </c>
      <c r="Q41" s="7">
        <v>5</v>
      </c>
      <c r="R41" s="7">
        <v>5</v>
      </c>
      <c r="S41" s="7">
        <v>3</v>
      </c>
      <c r="T41" s="7">
        <f t="shared" si="0"/>
        <v>21</v>
      </c>
      <c r="U41" s="7">
        <f t="shared" si="1"/>
        <v>4</v>
      </c>
      <c r="V41" s="7" t="s">
        <v>247</v>
      </c>
    </row>
    <row r="42" spans="1:22" ht="14.4" customHeight="1">
      <c r="A42" s="2">
        <v>41</v>
      </c>
      <c r="B42" s="14" t="s">
        <v>90</v>
      </c>
      <c r="C42" s="66" t="s">
        <v>75</v>
      </c>
      <c r="D42" s="3" t="s">
        <v>91</v>
      </c>
      <c r="E42" s="3"/>
      <c r="F42" s="70">
        <v>9830688888</v>
      </c>
      <c r="O42" s="7">
        <v>2</v>
      </c>
      <c r="P42" s="7">
        <v>5</v>
      </c>
      <c r="Q42" s="7">
        <v>5</v>
      </c>
      <c r="R42" s="7">
        <v>5</v>
      </c>
      <c r="S42" s="7">
        <v>5</v>
      </c>
      <c r="T42" s="7">
        <f t="shared" si="0"/>
        <v>22</v>
      </c>
      <c r="U42" s="7">
        <f t="shared" si="1"/>
        <v>4</v>
      </c>
      <c r="V42" s="7" t="s">
        <v>247</v>
      </c>
    </row>
    <row r="43" spans="1:22" ht="14.4" customHeight="1">
      <c r="A43" s="2">
        <v>42</v>
      </c>
      <c r="B43" s="14" t="s">
        <v>92</v>
      </c>
      <c r="C43" s="66" t="s">
        <v>75</v>
      </c>
      <c r="D43" s="3" t="s">
        <v>93</v>
      </c>
      <c r="E43" s="3"/>
      <c r="F43" s="70">
        <v>9073985531</v>
      </c>
      <c r="O43" s="7">
        <v>3</v>
      </c>
      <c r="P43" s="7">
        <v>5</v>
      </c>
      <c r="Q43" s="7">
        <v>5</v>
      </c>
      <c r="R43" s="7">
        <v>5</v>
      </c>
      <c r="S43" s="7">
        <v>5</v>
      </c>
      <c r="T43" s="7">
        <f t="shared" si="0"/>
        <v>23</v>
      </c>
      <c r="U43" s="7">
        <f t="shared" si="1"/>
        <v>5</v>
      </c>
      <c r="V43" s="7" t="s">
        <v>739</v>
      </c>
    </row>
    <row r="44" spans="1:22" ht="14.4" customHeight="1">
      <c r="A44" s="2">
        <v>43</v>
      </c>
      <c r="B44" s="14" t="s">
        <v>94</v>
      </c>
      <c r="C44" s="66" t="s">
        <v>75</v>
      </c>
      <c r="D44" s="56" t="s">
        <v>485</v>
      </c>
      <c r="F44" s="70">
        <v>3324712220</v>
      </c>
      <c r="O44" s="7">
        <v>4</v>
      </c>
      <c r="P44" s="7">
        <v>3</v>
      </c>
      <c r="Q44" s="7">
        <v>4</v>
      </c>
      <c r="R44" s="7">
        <v>4</v>
      </c>
      <c r="S44" s="7">
        <v>4</v>
      </c>
      <c r="T44" s="7">
        <f t="shared" si="0"/>
        <v>19</v>
      </c>
      <c r="U44" s="7">
        <f t="shared" si="1"/>
        <v>4</v>
      </c>
      <c r="V44" s="7" t="s">
        <v>739</v>
      </c>
    </row>
    <row r="45" spans="1:22" ht="14.4" customHeight="1">
      <c r="A45" s="2">
        <v>44</v>
      </c>
      <c r="B45" s="14" t="s">
        <v>95</v>
      </c>
      <c r="C45" s="66" t="s">
        <v>75</v>
      </c>
      <c r="D45" s="3" t="s">
        <v>486</v>
      </c>
      <c r="F45" s="70">
        <v>3324131158</v>
      </c>
      <c r="O45" s="7">
        <v>3</v>
      </c>
      <c r="P45" s="7">
        <v>3</v>
      </c>
      <c r="Q45" s="7">
        <v>3</v>
      </c>
      <c r="R45" s="7">
        <v>3</v>
      </c>
      <c r="S45" s="7">
        <v>2</v>
      </c>
      <c r="T45" s="7">
        <f t="shared" si="0"/>
        <v>14</v>
      </c>
      <c r="U45" s="7">
        <f t="shared" si="1"/>
        <v>3</v>
      </c>
      <c r="V45" s="7" t="s">
        <v>739</v>
      </c>
    </row>
    <row r="46" spans="1:22" ht="14.4" customHeight="1">
      <c r="A46" s="2">
        <v>45</v>
      </c>
      <c r="B46" s="14" t="s">
        <v>96</v>
      </c>
      <c r="C46" s="66" t="s">
        <v>0</v>
      </c>
      <c r="F46" s="70">
        <v>9836242629</v>
      </c>
      <c r="O46" s="7">
        <v>4</v>
      </c>
      <c r="P46" s="7">
        <v>3</v>
      </c>
      <c r="Q46" s="7">
        <v>3</v>
      </c>
      <c r="R46" s="7">
        <v>3</v>
      </c>
      <c r="S46" s="7">
        <v>2</v>
      </c>
      <c r="T46" s="7">
        <f t="shared" si="0"/>
        <v>15</v>
      </c>
      <c r="U46" s="7">
        <f t="shared" si="1"/>
        <v>3</v>
      </c>
      <c r="V46" s="7" t="s">
        <v>739</v>
      </c>
    </row>
    <row r="47" spans="1:22" ht="14.4" customHeight="1">
      <c r="A47" s="2">
        <v>46</v>
      </c>
      <c r="B47" s="14" t="s">
        <v>97</v>
      </c>
      <c r="C47" s="66" t="s">
        <v>75</v>
      </c>
      <c r="D47" s="3" t="s">
        <v>98</v>
      </c>
      <c r="E47" s="3"/>
      <c r="F47" s="70" t="s">
        <v>99</v>
      </c>
      <c r="O47" s="7">
        <v>3</v>
      </c>
      <c r="P47" s="7">
        <v>4</v>
      </c>
      <c r="Q47" s="7">
        <v>4</v>
      </c>
      <c r="R47" s="7">
        <v>4</v>
      </c>
      <c r="S47" s="7">
        <v>4</v>
      </c>
      <c r="T47" s="7">
        <f t="shared" si="0"/>
        <v>19</v>
      </c>
      <c r="U47" s="7">
        <f t="shared" si="1"/>
        <v>4</v>
      </c>
      <c r="V47" s="7" t="s">
        <v>247</v>
      </c>
    </row>
    <row r="48" spans="1:22" ht="14.4" customHeight="1">
      <c r="A48" s="2">
        <v>47</v>
      </c>
      <c r="B48" s="14" t="s">
        <v>100</v>
      </c>
      <c r="C48" s="66" t="s">
        <v>75</v>
      </c>
      <c r="D48" s="3" t="s">
        <v>101</v>
      </c>
      <c r="E48" s="3"/>
      <c r="F48" s="70">
        <v>9051973905</v>
      </c>
      <c r="O48" s="7">
        <v>2</v>
      </c>
      <c r="P48" s="7">
        <v>4</v>
      </c>
      <c r="Q48" s="7">
        <v>5</v>
      </c>
      <c r="R48" s="7">
        <v>5</v>
      </c>
      <c r="S48" s="7">
        <v>4</v>
      </c>
      <c r="T48" s="7">
        <f t="shared" si="0"/>
        <v>20</v>
      </c>
      <c r="U48" s="7">
        <f t="shared" si="1"/>
        <v>4</v>
      </c>
      <c r="V48" s="7" t="s">
        <v>247</v>
      </c>
    </row>
    <row r="49" spans="1:22" ht="14.4" customHeight="1">
      <c r="A49" s="2">
        <v>48</v>
      </c>
      <c r="B49" s="14" t="s">
        <v>102</v>
      </c>
      <c r="C49" s="66" t="s">
        <v>0</v>
      </c>
      <c r="D49" s="3" t="s">
        <v>103</v>
      </c>
      <c r="E49" s="3"/>
      <c r="F49" s="70">
        <v>9674850783</v>
      </c>
      <c r="O49" s="7">
        <v>2</v>
      </c>
      <c r="P49" s="7">
        <v>3</v>
      </c>
      <c r="Q49" s="7">
        <v>5</v>
      </c>
      <c r="R49" s="7">
        <v>3</v>
      </c>
      <c r="S49" s="7">
        <v>3</v>
      </c>
      <c r="T49" s="7">
        <f t="shared" si="0"/>
        <v>16</v>
      </c>
      <c r="U49" s="7">
        <f t="shared" si="1"/>
        <v>3</v>
      </c>
      <c r="V49" s="7" t="s">
        <v>247</v>
      </c>
    </row>
    <row r="50" spans="1:22" ht="14.4" customHeight="1">
      <c r="A50" s="2">
        <v>49</v>
      </c>
      <c r="B50" s="14" t="s">
        <v>104</v>
      </c>
      <c r="C50" s="66" t="s">
        <v>0</v>
      </c>
      <c r="D50" s="1" t="s">
        <v>105</v>
      </c>
      <c r="F50" s="70">
        <v>9674111783</v>
      </c>
      <c r="O50" s="7">
        <v>4</v>
      </c>
      <c r="P50" s="7">
        <v>2</v>
      </c>
      <c r="Q50" s="7">
        <v>3</v>
      </c>
      <c r="R50" s="7">
        <v>3</v>
      </c>
      <c r="S50" s="7">
        <v>1</v>
      </c>
      <c r="T50" s="7">
        <f t="shared" si="0"/>
        <v>13</v>
      </c>
      <c r="U50" s="7">
        <f t="shared" si="1"/>
        <v>3</v>
      </c>
      <c r="V50" s="7" t="s">
        <v>739</v>
      </c>
    </row>
    <row r="51" spans="1:22" ht="14.4" customHeight="1">
      <c r="A51" s="2">
        <v>50</v>
      </c>
      <c r="B51" s="14" t="s">
        <v>106</v>
      </c>
      <c r="C51" s="66" t="s">
        <v>0</v>
      </c>
      <c r="D51" s="3" t="s">
        <v>107</v>
      </c>
      <c r="E51" s="3"/>
      <c r="F51" s="70">
        <v>33218260082</v>
      </c>
      <c r="O51" s="7">
        <v>2</v>
      </c>
      <c r="P51" s="7">
        <v>4</v>
      </c>
      <c r="Q51" s="7">
        <v>5</v>
      </c>
      <c r="R51" s="7">
        <v>4</v>
      </c>
      <c r="S51" s="7">
        <v>3</v>
      </c>
      <c r="T51" s="7">
        <f t="shared" si="0"/>
        <v>18</v>
      </c>
      <c r="U51" s="7">
        <f t="shared" si="1"/>
        <v>4</v>
      </c>
      <c r="V51" s="7" t="s">
        <v>247</v>
      </c>
    </row>
    <row r="52" spans="1:22" ht="14.4" customHeight="1">
      <c r="A52" s="2">
        <v>51</v>
      </c>
      <c r="B52" s="14" t="s">
        <v>108</v>
      </c>
      <c r="C52" s="66" t="s">
        <v>75</v>
      </c>
      <c r="D52" s="3" t="s">
        <v>109</v>
      </c>
      <c r="E52" s="3"/>
      <c r="F52" s="70">
        <v>3322879202</v>
      </c>
      <c r="O52" s="7">
        <v>3</v>
      </c>
      <c r="P52" s="7">
        <v>5</v>
      </c>
      <c r="Q52" s="7">
        <v>5</v>
      </c>
      <c r="R52" s="7">
        <v>5</v>
      </c>
      <c r="S52" s="7">
        <v>4</v>
      </c>
      <c r="T52" s="7">
        <f t="shared" si="0"/>
        <v>22</v>
      </c>
      <c r="U52" s="7">
        <f t="shared" si="1"/>
        <v>4</v>
      </c>
      <c r="V52" s="7" t="s">
        <v>247</v>
      </c>
    </row>
    <row r="53" spans="1:22" ht="14.4" customHeight="1">
      <c r="A53" s="2">
        <v>52</v>
      </c>
      <c r="B53" s="14" t="s">
        <v>110</v>
      </c>
      <c r="C53" s="66" t="s">
        <v>75</v>
      </c>
      <c r="D53" s="6" t="s">
        <v>111</v>
      </c>
      <c r="E53" s="6"/>
      <c r="F53" s="70">
        <v>3322841546</v>
      </c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247</v>
      </c>
    </row>
    <row r="54" spans="1:22" ht="14.4" customHeight="1">
      <c r="A54" s="2">
        <v>53</v>
      </c>
      <c r="B54" s="14" t="s">
        <v>112</v>
      </c>
      <c r="C54" s="66" t="s">
        <v>75</v>
      </c>
      <c r="D54" s="3" t="s">
        <v>113</v>
      </c>
      <c r="E54" s="3"/>
      <c r="F54" s="70">
        <v>3322484593</v>
      </c>
      <c r="O54" s="7">
        <v>3</v>
      </c>
      <c r="P54" s="7">
        <v>4</v>
      </c>
      <c r="Q54" s="7">
        <v>4</v>
      </c>
      <c r="R54" s="7">
        <v>4</v>
      </c>
      <c r="S54" s="7">
        <v>4</v>
      </c>
      <c r="T54" s="7">
        <f t="shared" si="0"/>
        <v>19</v>
      </c>
      <c r="U54" s="7">
        <f t="shared" si="1"/>
        <v>4</v>
      </c>
      <c r="V54" s="7" t="s">
        <v>739</v>
      </c>
    </row>
    <row r="55" spans="1:22" ht="14.4" customHeight="1">
      <c r="A55" s="2">
        <v>54</v>
      </c>
      <c r="B55" s="14" t="s">
        <v>114</v>
      </c>
      <c r="C55" s="66" t="s">
        <v>75</v>
      </c>
      <c r="D55" s="3" t="s">
        <v>115</v>
      </c>
      <c r="E55" s="3"/>
      <c r="F55" s="70">
        <v>3322297741</v>
      </c>
      <c r="O55" s="7">
        <v>3</v>
      </c>
      <c r="P55" s="7">
        <v>4</v>
      </c>
      <c r="Q55" s="7">
        <v>4</v>
      </c>
      <c r="R55" s="7">
        <v>4</v>
      </c>
      <c r="S55" s="7">
        <v>3</v>
      </c>
      <c r="T55" s="7">
        <f t="shared" si="0"/>
        <v>18</v>
      </c>
      <c r="U55" s="7">
        <f t="shared" si="1"/>
        <v>4</v>
      </c>
      <c r="V55" s="7" t="s">
        <v>739</v>
      </c>
    </row>
    <row r="56" spans="1:22" ht="14.4" customHeight="1">
      <c r="A56" s="2">
        <v>55</v>
      </c>
      <c r="B56" s="14" t="s">
        <v>116</v>
      </c>
      <c r="C56" s="66" t="s">
        <v>75</v>
      </c>
      <c r="D56" s="6" t="s">
        <v>117</v>
      </c>
      <c r="E56" s="6"/>
      <c r="F56" s="70">
        <v>3324793241</v>
      </c>
      <c r="O56" s="7">
        <v>2</v>
      </c>
      <c r="P56" s="7">
        <v>3</v>
      </c>
      <c r="Q56" s="7">
        <v>4</v>
      </c>
      <c r="R56" s="7">
        <v>3</v>
      </c>
      <c r="S56" s="7">
        <v>4</v>
      </c>
      <c r="T56" s="7">
        <f t="shared" si="0"/>
        <v>16</v>
      </c>
      <c r="U56" s="7">
        <f t="shared" si="1"/>
        <v>3</v>
      </c>
      <c r="V56" s="7" t="s">
        <v>739</v>
      </c>
    </row>
    <row r="57" spans="1:22" ht="14.4" customHeight="1">
      <c r="A57" s="2">
        <v>56</v>
      </c>
      <c r="B57" s="14" t="s">
        <v>118</v>
      </c>
      <c r="C57" s="66" t="s">
        <v>75</v>
      </c>
      <c r="D57" s="6" t="s">
        <v>119</v>
      </c>
      <c r="E57" s="6"/>
      <c r="F57" s="70">
        <v>3324344455</v>
      </c>
      <c r="O57" s="7">
        <v>3</v>
      </c>
      <c r="P57" s="7">
        <v>3</v>
      </c>
      <c r="Q57" s="7">
        <v>3</v>
      </c>
      <c r="R57" s="7">
        <v>3</v>
      </c>
      <c r="S57" s="7">
        <v>2</v>
      </c>
      <c r="T57" s="7">
        <f t="shared" si="0"/>
        <v>14</v>
      </c>
      <c r="U57" s="7">
        <f t="shared" si="1"/>
        <v>3</v>
      </c>
      <c r="V57" s="7" t="s">
        <v>739</v>
      </c>
    </row>
    <row r="58" spans="1:22" ht="14.4" customHeight="1">
      <c r="A58" s="2">
        <v>57</v>
      </c>
      <c r="B58" s="14" t="s">
        <v>118</v>
      </c>
      <c r="C58" s="66" t="s">
        <v>75</v>
      </c>
      <c r="D58" s="6" t="s">
        <v>119</v>
      </c>
      <c r="E58" s="6"/>
      <c r="F58" s="70">
        <v>3340083093</v>
      </c>
      <c r="O58" s="7">
        <v>3</v>
      </c>
      <c r="P58" s="7">
        <v>3</v>
      </c>
      <c r="Q58" s="7">
        <v>3</v>
      </c>
      <c r="R58" s="7">
        <v>2</v>
      </c>
      <c r="S58" s="7">
        <v>2</v>
      </c>
      <c r="T58" s="7">
        <f t="shared" si="0"/>
        <v>13</v>
      </c>
      <c r="U58" s="7">
        <f t="shared" si="1"/>
        <v>3</v>
      </c>
      <c r="V58" s="7" t="s">
        <v>739</v>
      </c>
    </row>
    <row r="59" spans="1:22" ht="14.4" customHeight="1">
      <c r="A59" s="2">
        <v>58</v>
      </c>
      <c r="B59" s="14" t="s">
        <v>120</v>
      </c>
      <c r="C59" s="66" t="s">
        <v>81</v>
      </c>
      <c r="D59" s="6" t="s">
        <v>121</v>
      </c>
      <c r="E59" s="6"/>
      <c r="F59" s="70">
        <v>3324618002</v>
      </c>
      <c r="O59" s="7">
        <v>2</v>
      </c>
      <c r="P59" s="7">
        <v>3</v>
      </c>
      <c r="Q59" s="7">
        <v>4</v>
      </c>
      <c r="R59" s="7">
        <v>4</v>
      </c>
      <c r="S59" s="7">
        <v>3</v>
      </c>
      <c r="T59" s="7">
        <f t="shared" si="0"/>
        <v>16</v>
      </c>
      <c r="U59" s="7">
        <f t="shared" si="1"/>
        <v>3</v>
      </c>
      <c r="V59" s="7" t="s">
        <v>739</v>
      </c>
    </row>
    <row r="60" spans="1:22" ht="14.4" customHeight="1">
      <c r="A60" s="2">
        <v>59</v>
      </c>
      <c r="B60" s="14" t="s">
        <v>122</v>
      </c>
      <c r="C60" s="66" t="s">
        <v>0</v>
      </c>
      <c r="D60" s="3" t="s">
        <v>123</v>
      </c>
      <c r="E60" s="3"/>
      <c r="F60" s="70" t="s">
        <v>124</v>
      </c>
      <c r="O60" s="7">
        <v>2</v>
      </c>
      <c r="P60" s="7">
        <v>3</v>
      </c>
      <c r="Q60" s="7">
        <v>3</v>
      </c>
      <c r="R60" s="7">
        <v>4</v>
      </c>
      <c r="S60" s="7">
        <v>4</v>
      </c>
      <c r="T60" s="7">
        <f t="shared" si="0"/>
        <v>16</v>
      </c>
      <c r="U60" s="7">
        <f t="shared" si="1"/>
        <v>3</v>
      </c>
      <c r="V60" s="7" t="s">
        <v>739</v>
      </c>
    </row>
    <row r="61" spans="1:22" ht="14.4" customHeight="1">
      <c r="A61" s="2">
        <v>60</v>
      </c>
      <c r="B61" s="14" t="s">
        <v>125</v>
      </c>
      <c r="C61" s="66" t="s">
        <v>75</v>
      </c>
      <c r="D61" s="3" t="s">
        <v>126</v>
      </c>
      <c r="E61" s="3"/>
      <c r="F61" s="70">
        <v>3324569090</v>
      </c>
      <c r="O61" s="7">
        <v>4</v>
      </c>
      <c r="P61" s="7">
        <v>5</v>
      </c>
      <c r="Q61" s="7">
        <v>5</v>
      </c>
      <c r="R61" s="7">
        <v>5</v>
      </c>
      <c r="S61" s="7">
        <v>5</v>
      </c>
      <c r="T61" s="7">
        <f t="shared" si="0"/>
        <v>24</v>
      </c>
      <c r="U61" s="7">
        <f t="shared" si="1"/>
        <v>5</v>
      </c>
      <c r="V61" s="7" t="s">
        <v>739</v>
      </c>
    </row>
    <row r="62" spans="1:22" ht="14.4" customHeight="1">
      <c r="A62" s="2">
        <v>61</v>
      </c>
      <c r="B62" s="14" t="s">
        <v>127</v>
      </c>
      <c r="C62" s="66" t="s">
        <v>75</v>
      </c>
      <c r="D62" s="3" t="s">
        <v>128</v>
      </c>
      <c r="E62" s="3"/>
      <c r="F62" s="70">
        <v>3322233062</v>
      </c>
      <c r="O62" s="7">
        <v>4</v>
      </c>
      <c r="P62" s="7">
        <v>4</v>
      </c>
      <c r="Q62" s="7">
        <v>4</v>
      </c>
      <c r="R62" s="7">
        <v>4</v>
      </c>
      <c r="S62" s="7">
        <v>4</v>
      </c>
      <c r="T62" s="7">
        <f t="shared" si="0"/>
        <v>20</v>
      </c>
      <c r="U62" s="7">
        <f t="shared" si="1"/>
        <v>4</v>
      </c>
      <c r="V62" s="7" t="s">
        <v>739</v>
      </c>
    </row>
    <row r="63" spans="1:22" ht="14.4" customHeight="1">
      <c r="A63" s="2">
        <v>62</v>
      </c>
      <c r="B63" s="14" t="s">
        <v>129</v>
      </c>
      <c r="C63" s="66" t="s">
        <v>75</v>
      </c>
      <c r="D63" s="3" t="s">
        <v>130</v>
      </c>
      <c r="E63" s="3"/>
      <c r="F63" s="70" t="s">
        <v>131</v>
      </c>
      <c r="O63" s="7">
        <v>3</v>
      </c>
      <c r="P63" s="7">
        <v>4</v>
      </c>
      <c r="Q63" s="7">
        <v>3</v>
      </c>
      <c r="R63" s="7">
        <v>5</v>
      </c>
      <c r="S63" s="7">
        <v>3</v>
      </c>
      <c r="T63" s="7">
        <f t="shared" si="0"/>
        <v>18</v>
      </c>
      <c r="U63" s="7">
        <f t="shared" si="1"/>
        <v>4</v>
      </c>
      <c r="V63" s="7" t="s">
        <v>739</v>
      </c>
    </row>
    <row r="64" spans="1:22" ht="14.4" customHeight="1">
      <c r="A64" s="2">
        <v>63</v>
      </c>
      <c r="B64" s="14" t="s">
        <v>132</v>
      </c>
      <c r="C64" s="66" t="s">
        <v>75</v>
      </c>
      <c r="D64" s="3" t="s">
        <v>133</v>
      </c>
      <c r="E64" s="3"/>
      <c r="F64" s="70">
        <v>3324793600</v>
      </c>
      <c r="O64" s="7">
        <v>4</v>
      </c>
      <c r="P64" s="7">
        <v>5</v>
      </c>
      <c r="Q64" s="7">
        <v>5</v>
      </c>
      <c r="R64" s="7">
        <v>5</v>
      </c>
      <c r="S64" s="7">
        <v>5</v>
      </c>
      <c r="T64" s="7">
        <f t="shared" si="0"/>
        <v>24</v>
      </c>
      <c r="U64" s="7">
        <f t="shared" si="1"/>
        <v>5</v>
      </c>
      <c r="V64" s="7" t="s">
        <v>739</v>
      </c>
    </row>
    <row r="65" spans="1:22" ht="14.4" customHeight="1">
      <c r="A65" s="2">
        <v>64</v>
      </c>
      <c r="B65" s="14" t="s">
        <v>134</v>
      </c>
      <c r="C65" s="66" t="s">
        <v>0</v>
      </c>
      <c r="D65" s="3" t="s">
        <v>733</v>
      </c>
      <c r="E65" s="3"/>
      <c r="F65" s="70">
        <v>3324866629</v>
      </c>
      <c r="O65" s="7">
        <v>3</v>
      </c>
      <c r="P65" s="7">
        <v>3</v>
      </c>
      <c r="Q65" s="7">
        <v>3</v>
      </c>
      <c r="R65" s="7">
        <v>5</v>
      </c>
      <c r="S65" s="7">
        <v>3</v>
      </c>
      <c r="T65" s="7">
        <f t="shared" si="0"/>
        <v>17</v>
      </c>
      <c r="U65" s="7">
        <f t="shared" si="1"/>
        <v>3</v>
      </c>
      <c r="V65" s="7" t="s">
        <v>739</v>
      </c>
    </row>
    <row r="66" spans="1:22" ht="14.4" customHeight="1">
      <c r="A66" s="2">
        <v>65</v>
      </c>
      <c r="B66" s="14" t="s">
        <v>135</v>
      </c>
      <c r="C66" s="66" t="s">
        <v>75</v>
      </c>
      <c r="D66" s="3" t="s">
        <v>136</v>
      </c>
      <c r="E66" s="3"/>
      <c r="F66" s="70">
        <v>3322848038</v>
      </c>
      <c r="O66" s="7">
        <v>3</v>
      </c>
      <c r="P66" s="7">
        <v>3</v>
      </c>
      <c r="Q66" s="7">
        <v>4</v>
      </c>
      <c r="R66" s="7">
        <v>4</v>
      </c>
      <c r="S66" s="7">
        <v>2</v>
      </c>
      <c r="T66" s="7">
        <f t="shared" si="0"/>
        <v>16</v>
      </c>
      <c r="U66" s="7">
        <f t="shared" si="1"/>
        <v>3</v>
      </c>
      <c r="V66" s="7" t="s">
        <v>739</v>
      </c>
    </row>
    <row r="67" spans="1:22" ht="14.4" customHeight="1">
      <c r="A67" s="2">
        <v>66</v>
      </c>
      <c r="B67" s="14" t="s">
        <v>137</v>
      </c>
      <c r="C67" s="66" t="s">
        <v>75</v>
      </c>
      <c r="D67" s="3" t="s">
        <v>138</v>
      </c>
      <c r="E67" s="3"/>
      <c r="F67" s="70">
        <v>905188888</v>
      </c>
      <c r="O67" s="7">
        <v>3</v>
      </c>
      <c r="P67" s="7">
        <v>5</v>
      </c>
      <c r="Q67" s="7">
        <v>5</v>
      </c>
      <c r="R67" s="7">
        <v>5</v>
      </c>
      <c r="S67" s="7">
        <v>4</v>
      </c>
      <c r="T67" s="7">
        <f t="shared" ref="T67:T130" si="2">SUM(O67:S67)</f>
        <v>22</v>
      </c>
      <c r="U67" s="7">
        <f t="shared" si="1"/>
        <v>4</v>
      </c>
      <c r="V67" s="7" t="s">
        <v>247</v>
      </c>
    </row>
    <row r="68" spans="1:22" ht="14.4" customHeight="1">
      <c r="A68" s="2">
        <v>67</v>
      </c>
      <c r="B68" s="14" t="s">
        <v>139</v>
      </c>
      <c r="C68" s="66" t="s">
        <v>75</v>
      </c>
      <c r="D68" s="3" t="s">
        <v>140</v>
      </c>
      <c r="E68" s="3"/>
      <c r="F68" s="70">
        <v>7596949952</v>
      </c>
      <c r="O68" s="7">
        <v>2</v>
      </c>
      <c r="P68" s="7">
        <v>5</v>
      </c>
      <c r="Q68" s="7">
        <v>4</v>
      </c>
      <c r="R68" s="7">
        <v>5</v>
      </c>
      <c r="S68" s="7">
        <v>4</v>
      </c>
      <c r="T68" s="7">
        <f t="shared" si="2"/>
        <v>20</v>
      </c>
      <c r="U68" s="7">
        <f t="shared" ref="U68:U131" si="3">ROUND(T68/5,0)</f>
        <v>4</v>
      </c>
      <c r="V68" s="7" t="s">
        <v>247</v>
      </c>
    </row>
    <row r="69" spans="1:22" ht="14.4" customHeight="1">
      <c r="A69" s="2">
        <v>68</v>
      </c>
      <c r="B69" s="14" t="s">
        <v>141</v>
      </c>
      <c r="C69" s="66" t="s">
        <v>75</v>
      </c>
      <c r="D69" s="3" t="s">
        <v>142</v>
      </c>
      <c r="E69" s="3"/>
      <c r="F69" s="70">
        <v>7478196910</v>
      </c>
      <c r="O69" s="7">
        <v>2</v>
      </c>
      <c r="P69" s="7">
        <v>4</v>
      </c>
      <c r="Q69" s="7">
        <v>4</v>
      </c>
      <c r="R69" s="7">
        <v>5</v>
      </c>
      <c r="S69" s="7">
        <v>4</v>
      </c>
      <c r="T69" s="7">
        <f t="shared" si="2"/>
        <v>19</v>
      </c>
      <c r="U69" s="7">
        <f t="shared" si="3"/>
        <v>4</v>
      </c>
      <c r="V69" s="7" t="s">
        <v>247</v>
      </c>
    </row>
    <row r="70" spans="1:22" ht="14.4" customHeight="1">
      <c r="A70" s="2">
        <v>69</v>
      </c>
      <c r="B70" s="14" t="s">
        <v>143</v>
      </c>
      <c r="C70" s="66" t="s">
        <v>0</v>
      </c>
      <c r="D70" s="3" t="s">
        <v>144</v>
      </c>
      <c r="E70" s="3"/>
      <c r="F70" s="70">
        <v>7044447761</v>
      </c>
      <c r="O70" s="7">
        <v>4</v>
      </c>
      <c r="P70" s="7">
        <v>3</v>
      </c>
      <c r="Q70" s="7">
        <v>3</v>
      </c>
      <c r="R70" s="7">
        <v>4</v>
      </c>
      <c r="S70" s="7">
        <v>2</v>
      </c>
      <c r="T70" s="7">
        <f t="shared" si="2"/>
        <v>16</v>
      </c>
      <c r="U70" s="7">
        <f t="shared" si="3"/>
        <v>3</v>
      </c>
      <c r="V70" s="7" t="s">
        <v>739</v>
      </c>
    </row>
    <row r="71" spans="1:22" ht="14.4" customHeight="1">
      <c r="A71" s="2">
        <v>70</v>
      </c>
      <c r="B71" s="14" t="s">
        <v>145</v>
      </c>
      <c r="C71" s="66" t="s">
        <v>0</v>
      </c>
      <c r="D71" s="3" t="s">
        <v>146</v>
      </c>
      <c r="E71" s="3"/>
      <c r="F71" s="70">
        <v>7059600647</v>
      </c>
      <c r="O71" s="7">
        <v>3</v>
      </c>
      <c r="P71" s="7">
        <v>3</v>
      </c>
      <c r="Q71" s="7">
        <v>3</v>
      </c>
      <c r="R71" s="7">
        <v>5</v>
      </c>
      <c r="S71" s="7">
        <v>3</v>
      </c>
      <c r="T71" s="7">
        <f t="shared" si="2"/>
        <v>17</v>
      </c>
      <c r="U71" s="7">
        <f t="shared" si="3"/>
        <v>3</v>
      </c>
      <c r="V71" s="7" t="s">
        <v>739</v>
      </c>
    </row>
    <row r="72" spans="1:22" ht="14.4" customHeight="1">
      <c r="A72" s="2">
        <v>71</v>
      </c>
      <c r="B72" s="14" t="s">
        <v>147</v>
      </c>
      <c r="C72" s="66" t="s">
        <v>75</v>
      </c>
      <c r="D72" s="3" t="s">
        <v>148</v>
      </c>
      <c r="E72" s="3"/>
      <c r="F72" s="70">
        <v>3340072444</v>
      </c>
      <c r="O72" s="7">
        <v>5</v>
      </c>
      <c r="P72" s="7">
        <v>5</v>
      </c>
      <c r="Q72" s="7">
        <v>5</v>
      </c>
      <c r="R72" s="7">
        <v>4</v>
      </c>
      <c r="S72" s="7">
        <v>4</v>
      </c>
      <c r="T72" s="7">
        <f t="shared" si="2"/>
        <v>23</v>
      </c>
      <c r="U72" s="7">
        <f t="shared" si="3"/>
        <v>5</v>
      </c>
      <c r="V72" s="7" t="s">
        <v>739</v>
      </c>
    </row>
    <row r="73" spans="1:22" ht="14.4" customHeight="1">
      <c r="A73" s="2">
        <v>72</v>
      </c>
      <c r="B73" s="14" t="s">
        <v>149</v>
      </c>
      <c r="C73" s="66" t="s">
        <v>75</v>
      </c>
      <c r="D73" s="3" t="s">
        <v>150</v>
      </c>
      <c r="E73" s="3"/>
      <c r="F73" s="70">
        <v>9903102957</v>
      </c>
      <c r="O73" s="7">
        <v>4</v>
      </c>
      <c r="P73" s="7">
        <v>4</v>
      </c>
      <c r="Q73" s="7">
        <v>5</v>
      </c>
      <c r="R73" s="7">
        <v>3</v>
      </c>
      <c r="S73" s="7">
        <v>3</v>
      </c>
      <c r="T73" s="7">
        <f t="shared" si="2"/>
        <v>19</v>
      </c>
      <c r="U73" s="7">
        <f t="shared" si="3"/>
        <v>4</v>
      </c>
      <c r="V73" s="7" t="s">
        <v>739</v>
      </c>
    </row>
    <row r="74" spans="1:22" ht="14.4" customHeight="1">
      <c r="A74" s="2">
        <v>73</v>
      </c>
      <c r="B74" s="14" t="s">
        <v>151</v>
      </c>
      <c r="C74" s="66" t="s">
        <v>75</v>
      </c>
      <c r="F74" s="70">
        <v>7605080650</v>
      </c>
      <c r="O74" s="7">
        <v>3</v>
      </c>
      <c r="P74" s="7">
        <v>4</v>
      </c>
      <c r="Q74" s="7">
        <v>4</v>
      </c>
      <c r="R74" s="7">
        <v>4</v>
      </c>
      <c r="S74" s="7">
        <v>3</v>
      </c>
      <c r="T74" s="7">
        <f t="shared" si="2"/>
        <v>18</v>
      </c>
      <c r="U74" s="7">
        <f t="shared" si="3"/>
        <v>4</v>
      </c>
      <c r="V74" s="7" t="s">
        <v>247</v>
      </c>
    </row>
    <row r="75" spans="1:22" ht="14.4" customHeight="1">
      <c r="A75" s="2">
        <v>74</v>
      </c>
      <c r="B75" s="14" t="s">
        <v>152</v>
      </c>
      <c r="C75" s="66" t="s">
        <v>81</v>
      </c>
      <c r="D75" s="3" t="s">
        <v>153</v>
      </c>
      <c r="E75" s="3"/>
      <c r="F75" s="70">
        <v>3324752135</v>
      </c>
      <c r="O75" s="7">
        <v>3</v>
      </c>
      <c r="P75" s="7">
        <v>4</v>
      </c>
      <c r="Q75" s="7">
        <v>3</v>
      </c>
      <c r="R75" s="7">
        <v>4</v>
      </c>
      <c r="S75" s="7">
        <v>2</v>
      </c>
      <c r="T75" s="7">
        <f t="shared" si="2"/>
        <v>16</v>
      </c>
      <c r="U75" s="7">
        <f t="shared" si="3"/>
        <v>3</v>
      </c>
      <c r="V75" s="7" t="s">
        <v>739</v>
      </c>
    </row>
    <row r="76" spans="1:22" ht="14.4" customHeight="1">
      <c r="A76" s="2">
        <v>75</v>
      </c>
      <c r="B76" s="14" t="s">
        <v>154</v>
      </c>
      <c r="C76" s="66" t="s">
        <v>0</v>
      </c>
      <c r="F76" s="70">
        <v>9674645471</v>
      </c>
      <c r="O76" s="7">
        <v>4</v>
      </c>
      <c r="P76" s="7">
        <v>4</v>
      </c>
      <c r="Q76" s="7">
        <v>5</v>
      </c>
      <c r="R76" s="7">
        <v>4</v>
      </c>
      <c r="S76" s="7">
        <v>4</v>
      </c>
      <c r="T76" s="7">
        <f t="shared" si="2"/>
        <v>21</v>
      </c>
      <c r="U76" s="7">
        <f t="shared" si="3"/>
        <v>4</v>
      </c>
      <c r="V76" s="7" t="s">
        <v>739</v>
      </c>
    </row>
    <row r="77" spans="1:22" ht="14.4" customHeight="1">
      <c r="A77" s="2">
        <v>76</v>
      </c>
      <c r="B77" s="14" t="s">
        <v>155</v>
      </c>
      <c r="F77" s="70">
        <v>9073681886</v>
      </c>
      <c r="O77" s="7">
        <v>4</v>
      </c>
      <c r="P77" s="7">
        <v>3</v>
      </c>
      <c r="Q77" s="7">
        <v>3</v>
      </c>
      <c r="R77" s="7">
        <v>4</v>
      </c>
      <c r="S77" s="7">
        <v>2</v>
      </c>
      <c r="T77" s="7">
        <f t="shared" si="2"/>
        <v>16</v>
      </c>
      <c r="U77" s="7">
        <f t="shared" si="3"/>
        <v>3</v>
      </c>
      <c r="V77" s="7" t="s">
        <v>247</v>
      </c>
    </row>
    <row r="78" spans="1:22" ht="14.4" customHeight="1">
      <c r="A78" s="2">
        <v>77</v>
      </c>
      <c r="B78" s="14" t="s">
        <v>156</v>
      </c>
      <c r="C78" s="66" t="s">
        <v>75</v>
      </c>
      <c r="D78" s="3" t="s">
        <v>157</v>
      </c>
      <c r="E78" s="3"/>
      <c r="F78" s="70">
        <v>3324316997</v>
      </c>
      <c r="O78" s="7">
        <v>3</v>
      </c>
      <c r="P78" s="7">
        <v>4</v>
      </c>
      <c r="Q78" s="7">
        <v>5</v>
      </c>
      <c r="R78" s="7">
        <v>4</v>
      </c>
      <c r="S78" s="7">
        <v>5</v>
      </c>
      <c r="T78" s="7">
        <f t="shared" si="2"/>
        <v>21</v>
      </c>
      <c r="U78" s="7">
        <f t="shared" si="3"/>
        <v>4</v>
      </c>
      <c r="V78" s="7" t="s">
        <v>739</v>
      </c>
    </row>
    <row r="79" spans="1:22" ht="14.4" customHeight="1">
      <c r="A79" s="2">
        <v>78</v>
      </c>
      <c r="B79" s="14" t="s">
        <v>158</v>
      </c>
      <c r="C79" s="66" t="s">
        <v>0</v>
      </c>
      <c r="D79" s="3" t="s">
        <v>159</v>
      </c>
      <c r="E79" s="3"/>
      <c r="F79" s="70">
        <v>3322291779</v>
      </c>
      <c r="O79" s="7">
        <v>3</v>
      </c>
      <c r="P79" s="7">
        <v>4</v>
      </c>
      <c r="Q79" s="7">
        <v>5</v>
      </c>
      <c r="R79" s="7">
        <v>4</v>
      </c>
      <c r="S79" s="7">
        <v>5</v>
      </c>
      <c r="T79" s="7">
        <f t="shared" si="2"/>
        <v>21</v>
      </c>
      <c r="U79" s="7">
        <f t="shared" si="3"/>
        <v>4</v>
      </c>
      <c r="V79" s="7" t="s">
        <v>739</v>
      </c>
    </row>
    <row r="80" spans="1:22" ht="14.4" customHeight="1">
      <c r="A80" s="2">
        <v>79</v>
      </c>
      <c r="B80" s="14" t="s">
        <v>160</v>
      </c>
      <c r="C80" s="66" t="s">
        <v>0</v>
      </c>
      <c r="D80" s="3" t="s">
        <v>161</v>
      </c>
      <c r="E80" s="3"/>
      <c r="F80" s="70">
        <v>3323215151</v>
      </c>
      <c r="O80" s="7">
        <v>2</v>
      </c>
      <c r="P80" s="7">
        <v>4</v>
      </c>
      <c r="Q80" s="7">
        <v>3</v>
      </c>
      <c r="R80" s="7">
        <v>4</v>
      </c>
      <c r="S80" s="7">
        <v>4</v>
      </c>
      <c r="T80" s="7">
        <f t="shared" si="2"/>
        <v>17</v>
      </c>
      <c r="U80" s="7">
        <f t="shared" si="3"/>
        <v>3</v>
      </c>
      <c r="V80" s="7" t="s">
        <v>739</v>
      </c>
    </row>
    <row r="81" spans="1:22" ht="14.4" customHeight="1">
      <c r="A81" s="2">
        <v>80</v>
      </c>
      <c r="B81" s="14" t="s">
        <v>162</v>
      </c>
      <c r="C81" s="66" t="s">
        <v>0</v>
      </c>
      <c r="D81" s="3" t="s">
        <v>163</v>
      </c>
      <c r="E81" s="3"/>
      <c r="F81" s="70">
        <v>3323342404</v>
      </c>
      <c r="O81" s="7">
        <v>2</v>
      </c>
      <c r="P81" s="7">
        <v>4</v>
      </c>
      <c r="Q81" s="7">
        <v>4</v>
      </c>
      <c r="R81" s="7">
        <v>4</v>
      </c>
      <c r="S81" s="7">
        <v>3</v>
      </c>
      <c r="T81" s="7">
        <f t="shared" si="2"/>
        <v>17</v>
      </c>
      <c r="U81" s="7">
        <f t="shared" si="3"/>
        <v>3</v>
      </c>
      <c r="V81" s="7" t="s">
        <v>739</v>
      </c>
    </row>
    <row r="82" spans="1:22" ht="14.4" customHeight="1">
      <c r="A82" s="2">
        <v>81</v>
      </c>
      <c r="B82" s="14" t="s">
        <v>164</v>
      </c>
      <c r="C82" s="66" t="s">
        <v>75</v>
      </c>
      <c r="D82" s="3" t="s">
        <v>487</v>
      </c>
      <c r="F82" s="70" t="s">
        <v>165</v>
      </c>
      <c r="O82" s="7">
        <v>4</v>
      </c>
      <c r="P82" s="7">
        <v>4</v>
      </c>
      <c r="Q82" s="7">
        <v>5</v>
      </c>
      <c r="R82" s="7">
        <v>2</v>
      </c>
      <c r="S82" s="7">
        <v>2</v>
      </c>
      <c r="T82" s="7">
        <f t="shared" si="2"/>
        <v>17</v>
      </c>
      <c r="U82" s="7">
        <f t="shared" si="3"/>
        <v>3</v>
      </c>
      <c r="V82" s="7" t="s">
        <v>739</v>
      </c>
    </row>
    <row r="83" spans="1:22" ht="14.4" customHeight="1">
      <c r="A83" s="2">
        <v>82</v>
      </c>
      <c r="B83" s="14" t="s">
        <v>166</v>
      </c>
      <c r="C83" s="66" t="s">
        <v>0</v>
      </c>
      <c r="D83" s="3" t="s">
        <v>488</v>
      </c>
      <c r="F83" s="70" t="s">
        <v>167</v>
      </c>
      <c r="O83" s="7">
        <v>3</v>
      </c>
      <c r="P83" s="7">
        <v>3</v>
      </c>
      <c r="Q83" s="7">
        <v>3</v>
      </c>
      <c r="R83" s="7">
        <v>5</v>
      </c>
      <c r="S83" s="7">
        <v>3</v>
      </c>
      <c r="T83" s="7">
        <f t="shared" si="2"/>
        <v>17</v>
      </c>
      <c r="U83" s="7">
        <f t="shared" si="3"/>
        <v>3</v>
      </c>
      <c r="V83" s="7" t="s">
        <v>739</v>
      </c>
    </row>
    <row r="84" spans="1:22" ht="14.4" customHeight="1">
      <c r="A84" s="2">
        <v>83</v>
      </c>
      <c r="B84" s="14" t="s">
        <v>168</v>
      </c>
      <c r="C84" s="66" t="s">
        <v>75</v>
      </c>
      <c r="D84" s="3" t="s">
        <v>489</v>
      </c>
      <c r="F84" s="70">
        <v>9606279184</v>
      </c>
      <c r="O84" s="7">
        <v>3</v>
      </c>
      <c r="P84" s="7">
        <v>3</v>
      </c>
      <c r="Q84" s="7">
        <v>4</v>
      </c>
      <c r="R84" s="7">
        <v>3</v>
      </c>
      <c r="S84" s="7">
        <v>4</v>
      </c>
      <c r="T84" s="7">
        <f t="shared" si="2"/>
        <v>17</v>
      </c>
      <c r="U84" s="7">
        <f t="shared" si="3"/>
        <v>3</v>
      </c>
      <c r="V84" s="7" t="s">
        <v>739</v>
      </c>
    </row>
    <row r="85" spans="1:22" ht="14.4" customHeight="1">
      <c r="A85" s="2">
        <v>84</v>
      </c>
      <c r="B85" s="14" t="s">
        <v>169</v>
      </c>
      <c r="C85" s="66" t="s">
        <v>0</v>
      </c>
      <c r="D85" s="3" t="s">
        <v>170</v>
      </c>
      <c r="E85" s="3"/>
      <c r="F85" s="70">
        <v>8777867589</v>
      </c>
      <c r="O85" s="7">
        <v>2</v>
      </c>
      <c r="P85" s="7">
        <v>5</v>
      </c>
      <c r="Q85" s="7">
        <v>5</v>
      </c>
      <c r="R85" s="7">
        <v>5</v>
      </c>
      <c r="S85" s="7">
        <v>5</v>
      </c>
      <c r="T85" s="7">
        <f t="shared" si="2"/>
        <v>22</v>
      </c>
      <c r="U85" s="7">
        <f t="shared" si="3"/>
        <v>4</v>
      </c>
      <c r="V85" s="7" t="s">
        <v>739</v>
      </c>
    </row>
    <row r="86" spans="1:22" ht="14.4" customHeight="1">
      <c r="A86" s="2">
        <v>85</v>
      </c>
      <c r="B86" s="14" t="s">
        <v>171</v>
      </c>
      <c r="C86" s="66" t="s">
        <v>0</v>
      </c>
      <c r="D86" s="3" t="s">
        <v>490</v>
      </c>
      <c r="F86" s="70">
        <v>8017672075</v>
      </c>
      <c r="O86" s="7">
        <v>2</v>
      </c>
      <c r="P86" s="7">
        <v>5</v>
      </c>
      <c r="Q86" s="7">
        <v>5</v>
      </c>
      <c r="R86" s="7">
        <v>5</v>
      </c>
      <c r="S86" s="7">
        <v>5</v>
      </c>
      <c r="T86" s="7">
        <f t="shared" si="2"/>
        <v>22</v>
      </c>
      <c r="U86" s="7">
        <f t="shared" si="3"/>
        <v>4</v>
      </c>
      <c r="V86" s="7" t="s">
        <v>739</v>
      </c>
    </row>
    <row r="87" spans="1:22" ht="14.4" customHeight="1">
      <c r="A87" s="2">
        <v>86</v>
      </c>
      <c r="B87" s="14" t="s">
        <v>172</v>
      </c>
      <c r="C87" s="66" t="s">
        <v>0</v>
      </c>
      <c r="D87" s="3" t="s">
        <v>491</v>
      </c>
      <c r="F87" s="70">
        <v>3324492810</v>
      </c>
      <c r="O87" s="7">
        <v>2</v>
      </c>
      <c r="P87" s="7">
        <v>3</v>
      </c>
      <c r="Q87" s="7">
        <v>3</v>
      </c>
      <c r="R87" s="7">
        <v>3</v>
      </c>
      <c r="S87" s="7">
        <v>3</v>
      </c>
      <c r="T87" s="7">
        <f t="shared" si="2"/>
        <v>14</v>
      </c>
      <c r="U87" s="7">
        <f t="shared" si="3"/>
        <v>3</v>
      </c>
      <c r="V87" s="7" t="s">
        <v>739</v>
      </c>
    </row>
    <row r="88" spans="1:22" ht="14.4" customHeight="1">
      <c r="A88" s="2">
        <v>87</v>
      </c>
      <c r="B88" s="14" t="s">
        <v>173</v>
      </c>
      <c r="C88" s="66" t="s">
        <v>0</v>
      </c>
      <c r="D88" s="3" t="s">
        <v>174</v>
      </c>
      <c r="E88" s="3"/>
      <c r="F88" s="70">
        <v>3324967196</v>
      </c>
      <c r="O88" s="7">
        <v>2</v>
      </c>
      <c r="P88" s="7">
        <v>4</v>
      </c>
      <c r="Q88" s="7">
        <v>3</v>
      </c>
      <c r="R88" s="7">
        <v>4</v>
      </c>
      <c r="S88" s="7">
        <v>3</v>
      </c>
      <c r="T88" s="7">
        <f t="shared" si="2"/>
        <v>16</v>
      </c>
      <c r="U88" s="7">
        <f t="shared" si="3"/>
        <v>3</v>
      </c>
      <c r="V88" s="7" t="s">
        <v>739</v>
      </c>
    </row>
    <row r="89" spans="1:22" ht="14.4" customHeight="1">
      <c r="A89" s="2">
        <v>88</v>
      </c>
      <c r="B89" s="14" t="s">
        <v>175</v>
      </c>
      <c r="C89" s="66" t="s">
        <v>81</v>
      </c>
      <c r="D89" s="3" t="s">
        <v>176</v>
      </c>
      <c r="E89" s="3"/>
      <c r="F89" s="70">
        <v>9830701347</v>
      </c>
      <c r="O89" s="7">
        <v>3</v>
      </c>
      <c r="P89" s="7">
        <v>4</v>
      </c>
      <c r="Q89" s="7">
        <v>4</v>
      </c>
      <c r="R89" s="7">
        <v>5</v>
      </c>
      <c r="S89" s="7">
        <v>4</v>
      </c>
      <c r="T89" s="7">
        <f t="shared" si="2"/>
        <v>20</v>
      </c>
      <c r="U89" s="7">
        <f t="shared" si="3"/>
        <v>4</v>
      </c>
      <c r="V89" s="7" t="s">
        <v>739</v>
      </c>
    </row>
    <row r="90" spans="1:22" ht="14.4" customHeight="1">
      <c r="A90" s="2">
        <v>89</v>
      </c>
      <c r="B90" s="14" t="s">
        <v>177</v>
      </c>
      <c r="C90" s="66" t="s">
        <v>0</v>
      </c>
      <c r="D90" s="3" t="s">
        <v>492</v>
      </c>
      <c r="F90" s="70">
        <v>3324961723</v>
      </c>
      <c r="O90" s="7">
        <v>4</v>
      </c>
      <c r="P90" s="7">
        <v>3</v>
      </c>
      <c r="Q90" s="7">
        <v>5</v>
      </c>
      <c r="R90" s="7">
        <v>4</v>
      </c>
      <c r="S90" s="7">
        <v>1</v>
      </c>
      <c r="T90" s="7">
        <f t="shared" si="2"/>
        <v>17</v>
      </c>
      <c r="U90" s="7">
        <f t="shared" si="3"/>
        <v>3</v>
      </c>
      <c r="V90" s="7" t="s">
        <v>739</v>
      </c>
    </row>
    <row r="91" spans="1:22" ht="14.4" customHeight="1">
      <c r="A91" s="2">
        <v>90</v>
      </c>
      <c r="B91" s="14" t="s">
        <v>178</v>
      </c>
      <c r="C91" s="66" t="s">
        <v>0</v>
      </c>
      <c r="D91" s="3" t="s">
        <v>179</v>
      </c>
      <c r="E91" s="3"/>
      <c r="F91" s="70">
        <v>9007792852</v>
      </c>
      <c r="O91" s="7">
        <v>4</v>
      </c>
      <c r="P91" s="7">
        <v>3</v>
      </c>
      <c r="Q91" s="7">
        <v>4</v>
      </c>
      <c r="R91" s="7">
        <v>4</v>
      </c>
      <c r="S91" s="7">
        <v>4</v>
      </c>
      <c r="T91" s="7">
        <f t="shared" si="2"/>
        <v>19</v>
      </c>
      <c r="U91" s="7">
        <f t="shared" si="3"/>
        <v>4</v>
      </c>
      <c r="V91" s="7" t="s">
        <v>739</v>
      </c>
    </row>
    <row r="92" spans="1:22" ht="14.4" customHeight="1">
      <c r="A92" s="2">
        <v>91</v>
      </c>
      <c r="B92" s="14" t="s">
        <v>180</v>
      </c>
      <c r="C92" s="66" t="s">
        <v>81</v>
      </c>
      <c r="D92" s="57" t="s">
        <v>493</v>
      </c>
      <c r="E92" s="57" t="s">
        <v>494</v>
      </c>
      <c r="F92" s="70">
        <v>8902765583</v>
      </c>
      <c r="O92" s="7">
        <v>1</v>
      </c>
      <c r="P92" s="7">
        <v>4</v>
      </c>
      <c r="Q92" s="7">
        <v>4</v>
      </c>
      <c r="R92" s="7">
        <v>4</v>
      </c>
      <c r="S92" s="7">
        <v>4</v>
      </c>
      <c r="T92" s="7">
        <f t="shared" si="2"/>
        <v>17</v>
      </c>
      <c r="U92" s="7">
        <f t="shared" si="3"/>
        <v>3</v>
      </c>
      <c r="V92" s="7" t="s">
        <v>739</v>
      </c>
    </row>
    <row r="93" spans="1:22" ht="14.4" customHeight="1">
      <c r="A93" s="2">
        <v>92</v>
      </c>
      <c r="B93" s="14" t="s">
        <v>181</v>
      </c>
      <c r="C93" s="66" t="s">
        <v>0</v>
      </c>
      <c r="E93" s="1" t="s">
        <v>495</v>
      </c>
      <c r="F93" s="70">
        <v>9331866252</v>
      </c>
      <c r="O93" s="7">
        <v>4</v>
      </c>
      <c r="P93" s="7">
        <v>4</v>
      </c>
      <c r="Q93" s="7">
        <v>4</v>
      </c>
      <c r="R93" s="7">
        <v>4</v>
      </c>
      <c r="S93" s="7">
        <v>4</v>
      </c>
      <c r="T93" s="7">
        <f t="shared" si="2"/>
        <v>20</v>
      </c>
      <c r="U93" s="7">
        <f t="shared" si="3"/>
        <v>4</v>
      </c>
      <c r="V93" s="7" t="s">
        <v>739</v>
      </c>
    </row>
    <row r="94" spans="1:22" ht="14.4" customHeight="1">
      <c r="A94" s="2">
        <v>93</v>
      </c>
      <c r="B94" s="14" t="s">
        <v>497</v>
      </c>
      <c r="C94" s="66" t="s">
        <v>0</v>
      </c>
      <c r="D94" s="1" t="s">
        <v>496</v>
      </c>
      <c r="F94" s="70" t="s">
        <v>498</v>
      </c>
      <c r="O94" s="7">
        <v>1</v>
      </c>
      <c r="P94" s="7">
        <v>3</v>
      </c>
      <c r="Q94" s="7">
        <v>4</v>
      </c>
      <c r="R94" s="7">
        <v>4</v>
      </c>
      <c r="S94" s="7">
        <v>2</v>
      </c>
      <c r="T94" s="7">
        <f t="shared" si="2"/>
        <v>14</v>
      </c>
      <c r="U94" s="7">
        <f t="shared" si="3"/>
        <v>3</v>
      </c>
      <c r="V94" s="7" t="s">
        <v>739</v>
      </c>
    </row>
    <row r="95" spans="1:22" ht="14.4" customHeight="1">
      <c r="A95" s="2">
        <v>94</v>
      </c>
      <c r="B95" s="14" t="s">
        <v>182</v>
      </c>
      <c r="C95" s="66" t="s">
        <v>0</v>
      </c>
      <c r="F95" s="70">
        <v>8336998663</v>
      </c>
      <c r="O95" s="7">
        <v>1</v>
      </c>
      <c r="P95" s="7">
        <v>4</v>
      </c>
      <c r="Q95" s="7">
        <v>4</v>
      </c>
      <c r="R95" s="7">
        <v>4</v>
      </c>
      <c r="S95" s="7">
        <v>2</v>
      </c>
      <c r="T95" s="7">
        <f t="shared" si="2"/>
        <v>15</v>
      </c>
      <c r="U95" s="7">
        <f t="shared" si="3"/>
        <v>3</v>
      </c>
      <c r="V95" s="7" t="s">
        <v>739</v>
      </c>
    </row>
    <row r="96" spans="1:22" ht="14.4" customHeight="1">
      <c r="A96" s="2">
        <v>95</v>
      </c>
      <c r="B96" s="14" t="s">
        <v>183</v>
      </c>
      <c r="C96" s="66" t="s">
        <v>0</v>
      </c>
      <c r="F96" s="70">
        <v>9339527506</v>
      </c>
      <c r="O96" s="7">
        <v>1</v>
      </c>
      <c r="P96" s="7">
        <v>4</v>
      </c>
      <c r="Q96" s="7">
        <v>3</v>
      </c>
      <c r="R96" s="7">
        <v>4</v>
      </c>
      <c r="S96" s="7">
        <v>1</v>
      </c>
      <c r="T96" s="7">
        <f t="shared" si="2"/>
        <v>13</v>
      </c>
      <c r="U96" s="7">
        <f t="shared" si="3"/>
        <v>3</v>
      </c>
      <c r="V96" s="7" t="s">
        <v>739</v>
      </c>
    </row>
    <row r="97" spans="1:22" ht="14.4" customHeight="1">
      <c r="A97" s="2">
        <v>96</v>
      </c>
      <c r="B97" s="14" t="s">
        <v>184</v>
      </c>
      <c r="C97" s="66" t="s">
        <v>0</v>
      </c>
      <c r="F97" s="70">
        <v>9903312630</v>
      </c>
      <c r="O97" s="7">
        <v>5</v>
      </c>
      <c r="P97" s="7">
        <v>3</v>
      </c>
      <c r="Q97" s="7">
        <v>3</v>
      </c>
      <c r="R97" s="7">
        <v>1</v>
      </c>
      <c r="S97" s="7">
        <v>1</v>
      </c>
      <c r="T97" s="7">
        <f t="shared" si="2"/>
        <v>13</v>
      </c>
      <c r="U97" s="7">
        <f t="shared" si="3"/>
        <v>3</v>
      </c>
      <c r="V97" s="7" t="s">
        <v>739</v>
      </c>
    </row>
    <row r="98" spans="1:22" ht="14.4" customHeight="1">
      <c r="A98" s="2">
        <v>97</v>
      </c>
      <c r="B98" s="14" t="s">
        <v>185</v>
      </c>
      <c r="C98" s="66" t="s">
        <v>0</v>
      </c>
      <c r="F98" s="70">
        <v>9836747400</v>
      </c>
      <c r="O98" s="7">
        <v>5</v>
      </c>
      <c r="P98" s="7">
        <v>2</v>
      </c>
      <c r="Q98" s="7">
        <v>4</v>
      </c>
      <c r="R98" s="7">
        <v>3</v>
      </c>
      <c r="S98" s="7">
        <v>1</v>
      </c>
      <c r="T98" s="7">
        <f t="shared" si="2"/>
        <v>15</v>
      </c>
      <c r="U98" s="7">
        <f t="shared" si="3"/>
        <v>3</v>
      </c>
      <c r="V98" s="7" t="s">
        <v>739</v>
      </c>
    </row>
    <row r="99" spans="1:22" ht="14.4" customHeight="1">
      <c r="A99" s="2">
        <v>98</v>
      </c>
      <c r="B99" s="14" t="s">
        <v>186</v>
      </c>
      <c r="C99" s="66" t="s">
        <v>23</v>
      </c>
      <c r="F99" s="70">
        <v>8100188019</v>
      </c>
      <c r="O99" s="7">
        <v>4</v>
      </c>
      <c r="P99" s="7">
        <v>2</v>
      </c>
      <c r="Q99" s="7">
        <v>3</v>
      </c>
      <c r="R99" s="7">
        <v>2</v>
      </c>
      <c r="S99" s="7">
        <v>1</v>
      </c>
      <c r="T99" s="7">
        <f t="shared" si="2"/>
        <v>12</v>
      </c>
      <c r="U99" s="7">
        <f t="shared" si="3"/>
        <v>2</v>
      </c>
      <c r="V99" s="7" t="s">
        <v>739</v>
      </c>
    </row>
    <row r="100" spans="1:22" ht="14.4" customHeight="1">
      <c r="A100" s="2">
        <v>99</v>
      </c>
      <c r="B100" s="14" t="s">
        <v>187</v>
      </c>
      <c r="C100" s="66" t="s">
        <v>23</v>
      </c>
      <c r="F100" s="70" t="s">
        <v>192</v>
      </c>
      <c r="O100" s="7">
        <v>4</v>
      </c>
      <c r="P100" s="7">
        <v>2</v>
      </c>
      <c r="Q100" s="7">
        <v>2</v>
      </c>
      <c r="R100" s="7">
        <v>2</v>
      </c>
      <c r="S100" s="7">
        <v>1</v>
      </c>
      <c r="T100" s="7">
        <f t="shared" si="2"/>
        <v>11</v>
      </c>
      <c r="U100" s="7">
        <f t="shared" si="3"/>
        <v>2</v>
      </c>
      <c r="V100" s="7" t="s">
        <v>739</v>
      </c>
    </row>
    <row r="101" spans="1:22" ht="14.4" customHeight="1">
      <c r="A101" s="2">
        <v>100</v>
      </c>
      <c r="B101" s="14" t="s">
        <v>194</v>
      </c>
      <c r="C101" s="66" t="s">
        <v>81</v>
      </c>
      <c r="D101" s="3" t="s">
        <v>731</v>
      </c>
      <c r="F101" s="70" t="s">
        <v>193</v>
      </c>
      <c r="M101" s="1" t="s">
        <v>748</v>
      </c>
      <c r="O101" s="7">
        <v>4</v>
      </c>
      <c r="P101" s="7">
        <v>4</v>
      </c>
      <c r="Q101" s="7">
        <v>4</v>
      </c>
      <c r="R101" s="7">
        <v>3</v>
      </c>
      <c r="S101" s="7">
        <v>2</v>
      </c>
      <c r="T101" s="7">
        <f t="shared" si="2"/>
        <v>17</v>
      </c>
      <c r="U101" s="7">
        <f t="shared" si="3"/>
        <v>3</v>
      </c>
      <c r="V101" s="7" t="s">
        <v>247</v>
      </c>
    </row>
    <row r="102" spans="1:22" ht="14.4" customHeight="1">
      <c r="A102" s="2">
        <v>101</v>
      </c>
      <c r="B102" s="14" t="s">
        <v>195</v>
      </c>
      <c r="C102" s="66" t="s">
        <v>81</v>
      </c>
      <c r="F102" s="70" t="s">
        <v>196</v>
      </c>
      <c r="O102" s="7">
        <v>4</v>
      </c>
      <c r="P102" s="7">
        <v>3</v>
      </c>
      <c r="Q102" s="7">
        <v>5</v>
      </c>
      <c r="R102" s="7">
        <v>4</v>
      </c>
      <c r="S102" s="7">
        <v>3</v>
      </c>
      <c r="T102" s="7">
        <f t="shared" si="2"/>
        <v>19</v>
      </c>
      <c r="U102" s="7">
        <f t="shared" si="3"/>
        <v>4</v>
      </c>
      <c r="V102" s="7" t="s">
        <v>739</v>
      </c>
    </row>
    <row r="103" spans="1:22" ht="14.4" customHeight="1">
      <c r="A103" s="2">
        <v>102</v>
      </c>
      <c r="B103" s="14" t="s">
        <v>21</v>
      </c>
      <c r="C103" s="66" t="s">
        <v>81</v>
      </c>
      <c r="F103" s="70" t="s">
        <v>197</v>
      </c>
      <c r="O103" s="7">
        <v>4</v>
      </c>
      <c r="P103" s="7">
        <v>2</v>
      </c>
      <c r="Q103" s="7">
        <v>4</v>
      </c>
      <c r="R103" s="7">
        <v>3</v>
      </c>
      <c r="S103" s="7">
        <v>1</v>
      </c>
      <c r="T103" s="7">
        <f t="shared" si="2"/>
        <v>14</v>
      </c>
      <c r="U103" s="7">
        <f t="shared" si="3"/>
        <v>3</v>
      </c>
      <c r="V103" s="7" t="s">
        <v>739</v>
      </c>
    </row>
    <row r="104" spans="1:22" ht="14.4" customHeight="1">
      <c r="A104" s="2">
        <v>103</v>
      </c>
      <c r="B104" s="14" t="s">
        <v>188</v>
      </c>
      <c r="C104" s="66" t="s">
        <v>23</v>
      </c>
      <c r="F104" s="70" t="s">
        <v>198</v>
      </c>
      <c r="O104" s="7">
        <v>5</v>
      </c>
      <c r="P104" s="7">
        <v>3</v>
      </c>
      <c r="Q104" s="7">
        <v>5</v>
      </c>
      <c r="R104" s="7">
        <v>5</v>
      </c>
      <c r="S104" s="7">
        <v>4</v>
      </c>
      <c r="T104" s="7">
        <f t="shared" si="2"/>
        <v>22</v>
      </c>
      <c r="U104" s="7">
        <f t="shared" si="3"/>
        <v>4</v>
      </c>
      <c r="V104" s="7" t="s">
        <v>739</v>
      </c>
    </row>
    <row r="105" spans="1:22" ht="14.4" customHeight="1">
      <c r="A105" s="2">
        <v>104</v>
      </c>
      <c r="B105" s="14" t="s">
        <v>189</v>
      </c>
      <c r="C105" s="66" t="s">
        <v>23</v>
      </c>
      <c r="F105" s="70" t="s">
        <v>199</v>
      </c>
      <c r="O105" s="7">
        <v>1</v>
      </c>
      <c r="P105" s="7">
        <v>5</v>
      </c>
      <c r="Q105" s="7">
        <v>5</v>
      </c>
      <c r="R105" s="7">
        <v>5</v>
      </c>
      <c r="S105" s="7">
        <v>5</v>
      </c>
      <c r="T105" s="7">
        <f t="shared" si="2"/>
        <v>21</v>
      </c>
      <c r="U105" s="7">
        <f t="shared" si="3"/>
        <v>4</v>
      </c>
      <c r="V105" s="7" t="s">
        <v>739</v>
      </c>
    </row>
    <row r="106" spans="1:22" ht="14.4" customHeight="1">
      <c r="A106" s="2">
        <v>105</v>
      </c>
      <c r="B106" s="14" t="s">
        <v>190</v>
      </c>
      <c r="C106" s="66" t="s">
        <v>23</v>
      </c>
      <c r="F106" s="70" t="s">
        <v>200</v>
      </c>
      <c r="O106" s="7">
        <v>4</v>
      </c>
      <c r="P106" s="7">
        <v>2</v>
      </c>
      <c r="Q106" s="7">
        <v>4</v>
      </c>
      <c r="R106" s="7">
        <v>3</v>
      </c>
      <c r="S106" s="7">
        <v>1</v>
      </c>
      <c r="T106" s="7">
        <f t="shared" si="2"/>
        <v>14</v>
      </c>
      <c r="U106" s="7">
        <f t="shared" si="3"/>
        <v>3</v>
      </c>
      <c r="V106" s="7" t="s">
        <v>739</v>
      </c>
    </row>
    <row r="107" spans="1:22" ht="14.4" customHeight="1">
      <c r="A107" s="2">
        <v>106</v>
      </c>
      <c r="B107" s="14" t="s">
        <v>191</v>
      </c>
      <c r="C107" s="66" t="s">
        <v>23</v>
      </c>
      <c r="F107" s="70" t="s">
        <v>201</v>
      </c>
      <c r="O107" s="7">
        <v>3</v>
      </c>
      <c r="P107" s="7">
        <v>3</v>
      </c>
      <c r="Q107" s="7">
        <v>3</v>
      </c>
      <c r="R107" s="7">
        <v>2</v>
      </c>
      <c r="S107" s="7">
        <v>1</v>
      </c>
      <c r="T107" s="7">
        <f t="shared" si="2"/>
        <v>12</v>
      </c>
      <c r="U107" s="7">
        <f t="shared" si="3"/>
        <v>2</v>
      </c>
      <c r="V107" s="7" t="s">
        <v>739</v>
      </c>
    </row>
    <row r="108" spans="1:22" ht="14.4" customHeight="1">
      <c r="A108" s="2">
        <v>107</v>
      </c>
      <c r="B108" s="14" t="s">
        <v>202</v>
      </c>
      <c r="C108" s="66" t="s">
        <v>81</v>
      </c>
      <c r="F108" s="70" t="s">
        <v>203</v>
      </c>
      <c r="O108" s="7">
        <v>4</v>
      </c>
      <c r="P108" s="7">
        <v>2</v>
      </c>
      <c r="Q108" s="7">
        <v>4</v>
      </c>
      <c r="R108" s="7">
        <v>3</v>
      </c>
      <c r="S108" s="7">
        <v>1</v>
      </c>
      <c r="T108" s="7">
        <f t="shared" si="2"/>
        <v>14</v>
      </c>
      <c r="U108" s="7">
        <f t="shared" si="3"/>
        <v>3</v>
      </c>
      <c r="V108" s="7" t="s">
        <v>739</v>
      </c>
    </row>
    <row r="109" spans="1:22" ht="14.4" customHeight="1">
      <c r="A109" s="2">
        <v>108</v>
      </c>
      <c r="B109" s="14" t="s">
        <v>204</v>
      </c>
      <c r="C109" s="66" t="s">
        <v>0</v>
      </c>
      <c r="F109" s="70" t="s">
        <v>205</v>
      </c>
      <c r="O109" s="7">
        <v>4</v>
      </c>
      <c r="P109" s="7">
        <v>5</v>
      </c>
      <c r="Q109" s="7">
        <v>5</v>
      </c>
      <c r="R109" s="7">
        <v>5</v>
      </c>
      <c r="S109" s="7">
        <v>5</v>
      </c>
      <c r="T109" s="7">
        <f t="shared" si="2"/>
        <v>24</v>
      </c>
      <c r="U109" s="7">
        <f t="shared" si="3"/>
        <v>5</v>
      </c>
      <c r="V109" s="7" t="s">
        <v>739</v>
      </c>
    </row>
    <row r="110" spans="1:22" ht="14.4" customHeight="1">
      <c r="A110" s="2">
        <v>109</v>
      </c>
      <c r="B110" s="14" t="s">
        <v>207</v>
      </c>
      <c r="C110" s="66" t="s">
        <v>0</v>
      </c>
      <c r="F110" s="70" t="s">
        <v>208</v>
      </c>
      <c r="O110" s="7">
        <v>3</v>
      </c>
      <c r="P110" s="7">
        <v>3</v>
      </c>
      <c r="Q110" s="7">
        <v>3</v>
      </c>
      <c r="R110" s="7">
        <v>3</v>
      </c>
      <c r="S110" s="7">
        <v>3</v>
      </c>
      <c r="T110" s="7">
        <f t="shared" si="2"/>
        <v>15</v>
      </c>
      <c r="U110" s="7">
        <f t="shared" si="3"/>
        <v>3</v>
      </c>
      <c r="V110" s="7" t="s">
        <v>739</v>
      </c>
    </row>
    <row r="111" spans="1:22" ht="14.4" customHeight="1">
      <c r="A111" s="2">
        <v>110</v>
      </c>
      <c r="B111" s="14" t="s">
        <v>209</v>
      </c>
      <c r="C111" s="66" t="s">
        <v>23</v>
      </c>
      <c r="F111" s="70" t="s">
        <v>210</v>
      </c>
      <c r="O111" s="7">
        <v>1</v>
      </c>
      <c r="P111" s="7">
        <v>2</v>
      </c>
      <c r="Q111" s="7">
        <v>4</v>
      </c>
      <c r="R111" s="7">
        <v>3</v>
      </c>
      <c r="S111" s="7">
        <v>1</v>
      </c>
      <c r="T111" s="7">
        <f t="shared" si="2"/>
        <v>11</v>
      </c>
      <c r="U111" s="7">
        <f t="shared" si="3"/>
        <v>2</v>
      </c>
      <c r="V111" s="7" t="s">
        <v>739</v>
      </c>
    </row>
    <row r="112" spans="1:22" ht="14.4" customHeight="1">
      <c r="A112" s="2">
        <v>111</v>
      </c>
      <c r="B112" s="14" t="s">
        <v>211</v>
      </c>
      <c r="C112" s="66" t="s">
        <v>23</v>
      </c>
      <c r="F112" s="70" t="s">
        <v>212</v>
      </c>
      <c r="O112" s="7">
        <v>1</v>
      </c>
      <c r="P112" s="7">
        <v>2</v>
      </c>
      <c r="Q112" s="7">
        <v>4</v>
      </c>
      <c r="R112" s="7">
        <v>3</v>
      </c>
      <c r="S112" s="7">
        <v>1</v>
      </c>
      <c r="T112" s="7">
        <f t="shared" si="2"/>
        <v>11</v>
      </c>
      <c r="U112" s="7">
        <f t="shared" si="3"/>
        <v>2</v>
      </c>
      <c r="V112" s="7" t="s">
        <v>739</v>
      </c>
    </row>
    <row r="113" spans="1:22" ht="14.4" customHeight="1">
      <c r="A113" s="2">
        <v>112</v>
      </c>
      <c r="B113" s="14" t="s">
        <v>213</v>
      </c>
      <c r="C113" s="66" t="s">
        <v>0</v>
      </c>
      <c r="F113" s="70" t="s">
        <v>214</v>
      </c>
      <c r="O113" s="7">
        <v>2</v>
      </c>
      <c r="P113" s="7">
        <v>2</v>
      </c>
      <c r="Q113" s="7">
        <v>3</v>
      </c>
      <c r="R113" s="7">
        <v>4</v>
      </c>
      <c r="S113" s="7">
        <v>1</v>
      </c>
      <c r="T113" s="7">
        <f t="shared" si="2"/>
        <v>12</v>
      </c>
      <c r="U113" s="7">
        <f t="shared" si="3"/>
        <v>2</v>
      </c>
      <c r="V113" s="7" t="s">
        <v>739</v>
      </c>
    </row>
    <row r="114" spans="1:22" ht="14.4" customHeight="1">
      <c r="A114" s="2">
        <v>113</v>
      </c>
      <c r="B114" s="14" t="s">
        <v>215</v>
      </c>
      <c r="C114" s="66" t="s">
        <v>0</v>
      </c>
      <c r="F114" s="70" t="s">
        <v>216</v>
      </c>
      <c r="O114" s="7">
        <v>2</v>
      </c>
      <c r="P114" s="7">
        <v>3</v>
      </c>
      <c r="Q114" s="7">
        <v>4</v>
      </c>
      <c r="R114" s="7">
        <v>2</v>
      </c>
      <c r="S114" s="7">
        <v>1</v>
      </c>
      <c r="T114" s="7">
        <f t="shared" si="2"/>
        <v>12</v>
      </c>
      <c r="U114" s="7">
        <f t="shared" si="3"/>
        <v>2</v>
      </c>
      <c r="V114" s="7" t="s">
        <v>739</v>
      </c>
    </row>
    <row r="115" spans="1:22" ht="14.4" customHeight="1">
      <c r="A115" s="2">
        <v>114</v>
      </c>
      <c r="B115" s="14" t="s">
        <v>217</v>
      </c>
      <c r="C115" s="66" t="s">
        <v>0</v>
      </c>
      <c r="F115" s="70" t="s">
        <v>218</v>
      </c>
      <c r="O115" s="7">
        <v>4</v>
      </c>
      <c r="P115" s="7">
        <v>2</v>
      </c>
      <c r="Q115" s="7">
        <v>4</v>
      </c>
      <c r="R115" s="7">
        <v>1</v>
      </c>
      <c r="S115" s="7">
        <v>4</v>
      </c>
      <c r="T115" s="7">
        <f t="shared" si="2"/>
        <v>15</v>
      </c>
      <c r="U115" s="7">
        <f t="shared" si="3"/>
        <v>3</v>
      </c>
      <c r="V115" s="7" t="s">
        <v>739</v>
      </c>
    </row>
    <row r="116" spans="1:22" ht="14.4" customHeight="1">
      <c r="A116" s="2">
        <v>115</v>
      </c>
      <c r="B116" s="14" t="s">
        <v>219</v>
      </c>
      <c r="C116" s="66" t="s">
        <v>0</v>
      </c>
      <c r="F116" s="70" t="s">
        <v>220</v>
      </c>
      <c r="O116" s="7">
        <v>1</v>
      </c>
      <c r="P116" s="7">
        <v>2</v>
      </c>
      <c r="Q116" s="7">
        <v>3</v>
      </c>
      <c r="R116" s="7">
        <v>3</v>
      </c>
      <c r="S116" s="7">
        <v>1</v>
      </c>
      <c r="T116" s="7">
        <f t="shared" si="2"/>
        <v>10</v>
      </c>
      <c r="U116" s="7">
        <f t="shared" si="3"/>
        <v>2</v>
      </c>
      <c r="V116" s="7" t="s">
        <v>739</v>
      </c>
    </row>
    <row r="117" spans="1:22" ht="14.4" customHeight="1">
      <c r="A117" s="2">
        <v>116</v>
      </c>
      <c r="B117" s="14" t="s">
        <v>221</v>
      </c>
      <c r="C117" s="66" t="s">
        <v>23</v>
      </c>
      <c r="F117" s="70" t="s">
        <v>222</v>
      </c>
      <c r="O117" s="7">
        <v>1</v>
      </c>
      <c r="P117" s="7">
        <v>3</v>
      </c>
      <c r="Q117" s="7">
        <v>4</v>
      </c>
      <c r="R117" s="7">
        <v>4</v>
      </c>
      <c r="S117" s="7">
        <v>1</v>
      </c>
      <c r="T117" s="7">
        <f t="shared" si="2"/>
        <v>13</v>
      </c>
      <c r="U117" s="7">
        <f t="shared" si="3"/>
        <v>3</v>
      </c>
      <c r="V117" s="7" t="s">
        <v>739</v>
      </c>
    </row>
    <row r="118" spans="1:22" ht="14.4" customHeight="1">
      <c r="A118" s="2">
        <v>117</v>
      </c>
      <c r="B118" s="14" t="s">
        <v>223</v>
      </c>
      <c r="C118" s="66" t="s">
        <v>23</v>
      </c>
      <c r="F118" s="70" t="s">
        <v>224</v>
      </c>
      <c r="O118" s="7">
        <v>1</v>
      </c>
      <c r="P118" s="7">
        <v>3</v>
      </c>
      <c r="Q118" s="7">
        <v>4</v>
      </c>
      <c r="R118" s="7">
        <v>4</v>
      </c>
      <c r="S118" s="7">
        <v>1</v>
      </c>
      <c r="T118" s="7">
        <f t="shared" si="2"/>
        <v>13</v>
      </c>
      <c r="U118" s="7">
        <f t="shared" si="3"/>
        <v>3</v>
      </c>
      <c r="V118" s="7" t="s">
        <v>739</v>
      </c>
    </row>
    <row r="119" spans="1:22" ht="14.4" customHeight="1">
      <c r="A119" s="2">
        <v>118</v>
      </c>
      <c r="B119" s="14" t="s">
        <v>226</v>
      </c>
      <c r="C119" s="66" t="s">
        <v>23</v>
      </c>
      <c r="F119" s="70" t="s">
        <v>225</v>
      </c>
      <c r="O119" s="7">
        <v>3</v>
      </c>
      <c r="P119" s="7">
        <v>4</v>
      </c>
      <c r="Q119" s="7">
        <v>4</v>
      </c>
      <c r="R119" s="7">
        <v>4</v>
      </c>
      <c r="S119" s="7">
        <v>3</v>
      </c>
      <c r="T119" s="7">
        <f t="shared" si="2"/>
        <v>18</v>
      </c>
      <c r="U119" s="7">
        <f t="shared" si="3"/>
        <v>4</v>
      </c>
      <c r="V119" s="7" t="s">
        <v>739</v>
      </c>
    </row>
    <row r="120" spans="1:22" ht="14.4" customHeight="1">
      <c r="A120" s="2">
        <v>119</v>
      </c>
      <c r="B120" s="14" t="s">
        <v>227</v>
      </c>
      <c r="C120" s="66" t="s">
        <v>0</v>
      </c>
      <c r="F120" s="70" t="s">
        <v>228</v>
      </c>
      <c r="O120" s="7">
        <v>1</v>
      </c>
      <c r="P120" s="7">
        <v>4</v>
      </c>
      <c r="Q120" s="7">
        <v>4</v>
      </c>
      <c r="R120" s="7">
        <v>4</v>
      </c>
      <c r="S120" s="7">
        <v>3</v>
      </c>
      <c r="T120" s="7">
        <f t="shared" si="2"/>
        <v>16</v>
      </c>
      <c r="U120" s="7">
        <f t="shared" si="3"/>
        <v>3</v>
      </c>
      <c r="V120" s="7" t="s">
        <v>739</v>
      </c>
    </row>
    <row r="121" spans="1:22" ht="14.4" customHeight="1">
      <c r="A121" s="2">
        <v>120</v>
      </c>
      <c r="B121" s="14" t="s">
        <v>229</v>
      </c>
      <c r="C121" s="66" t="s">
        <v>0</v>
      </c>
      <c r="F121" s="70" t="s">
        <v>230</v>
      </c>
      <c r="O121" s="7">
        <v>3</v>
      </c>
      <c r="P121" s="7">
        <v>2</v>
      </c>
      <c r="Q121" s="7">
        <v>2</v>
      </c>
      <c r="R121" s="7">
        <v>2</v>
      </c>
      <c r="S121" s="7">
        <v>1</v>
      </c>
      <c r="T121" s="7">
        <f t="shared" si="2"/>
        <v>10</v>
      </c>
      <c r="U121" s="7">
        <f t="shared" si="3"/>
        <v>2</v>
      </c>
      <c r="V121" s="7" t="s">
        <v>739</v>
      </c>
    </row>
    <row r="122" spans="1:22" ht="14.4" customHeight="1">
      <c r="A122" s="2">
        <v>121</v>
      </c>
      <c r="B122" s="14" t="s">
        <v>231</v>
      </c>
      <c r="C122" s="66" t="s">
        <v>23</v>
      </c>
      <c r="F122" s="70" t="s">
        <v>232</v>
      </c>
      <c r="O122" s="7">
        <v>1</v>
      </c>
      <c r="P122" s="7">
        <v>3</v>
      </c>
      <c r="Q122" s="7">
        <v>3</v>
      </c>
      <c r="R122" s="7">
        <v>2</v>
      </c>
      <c r="S122" s="7">
        <v>2</v>
      </c>
      <c r="T122" s="7">
        <f t="shared" si="2"/>
        <v>11</v>
      </c>
      <c r="U122" s="7">
        <f t="shared" si="3"/>
        <v>2</v>
      </c>
      <c r="V122" s="7" t="s">
        <v>739</v>
      </c>
    </row>
    <row r="123" spans="1:22" ht="14.4" customHeight="1">
      <c r="A123" s="2">
        <v>122</v>
      </c>
      <c r="B123" s="14" t="s">
        <v>428</v>
      </c>
      <c r="C123" s="67" t="s">
        <v>23</v>
      </c>
      <c r="F123" s="70" t="s">
        <v>419</v>
      </c>
      <c r="G123" s="67" t="s">
        <v>306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7">
        <f t="shared" si="2"/>
        <v>19</v>
      </c>
      <c r="U123" s="7">
        <f t="shared" si="3"/>
        <v>4</v>
      </c>
      <c r="V123" s="7" t="s">
        <v>247</v>
      </c>
    </row>
    <row r="124" spans="1:22" ht="14.4" customHeight="1">
      <c r="A124" s="2">
        <v>123</v>
      </c>
      <c r="B124" s="14" t="s">
        <v>429</v>
      </c>
      <c r="C124" s="67" t="s">
        <v>23</v>
      </c>
      <c r="F124" s="70" t="s">
        <v>420</v>
      </c>
      <c r="G124" s="67" t="s">
        <v>417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7">
        <f t="shared" si="2"/>
        <v>19</v>
      </c>
      <c r="U124" s="7">
        <f t="shared" si="3"/>
        <v>4</v>
      </c>
      <c r="V124" s="7" t="s">
        <v>247</v>
      </c>
    </row>
    <row r="125" spans="1:22" ht="14.4" customHeight="1">
      <c r="A125" s="2">
        <v>124</v>
      </c>
      <c r="B125" s="14" t="s">
        <v>499</v>
      </c>
      <c r="C125" s="66" t="s">
        <v>0</v>
      </c>
      <c r="F125" s="70" t="s">
        <v>440</v>
      </c>
      <c r="G125" s="67" t="s">
        <v>441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7" t="s">
        <v>247</v>
      </c>
    </row>
    <row r="126" spans="1:22" ht="14.4" customHeight="1">
      <c r="A126" s="2">
        <v>125</v>
      </c>
      <c r="B126" s="14" t="s">
        <v>442</v>
      </c>
      <c r="C126" s="66" t="s">
        <v>0</v>
      </c>
      <c r="F126" s="70" t="s">
        <v>443</v>
      </c>
      <c r="G126" s="67" t="s">
        <v>444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7" t="s">
        <v>247</v>
      </c>
    </row>
    <row r="127" spans="1:22" ht="14.4" customHeight="1">
      <c r="A127" s="2">
        <v>126</v>
      </c>
      <c r="B127" s="14" t="s">
        <v>500</v>
      </c>
      <c r="C127" s="66" t="s">
        <v>0</v>
      </c>
      <c r="D127" s="3" t="s">
        <v>503</v>
      </c>
      <c r="F127" s="70" t="s">
        <v>501</v>
      </c>
      <c r="G127" s="67" t="s">
        <v>502</v>
      </c>
      <c r="H127" s="1" t="s">
        <v>465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7" t="s">
        <v>247</v>
      </c>
    </row>
    <row r="128" spans="1:22" ht="14.4" customHeight="1">
      <c r="A128" s="2">
        <v>127</v>
      </c>
      <c r="B128" s="14" t="s">
        <v>504</v>
      </c>
      <c r="C128" s="66" t="s">
        <v>0</v>
      </c>
      <c r="D128" s="3" t="s">
        <v>505</v>
      </c>
      <c r="F128" s="70" t="s">
        <v>506</v>
      </c>
      <c r="G128" s="67" t="s">
        <v>507</v>
      </c>
      <c r="H128" s="1" t="s">
        <v>465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7" t="s">
        <v>247</v>
      </c>
    </row>
    <row r="129" spans="1:22" ht="14.4" customHeight="1">
      <c r="A129" s="2">
        <v>128</v>
      </c>
      <c r="B129" s="14" t="s">
        <v>508</v>
      </c>
      <c r="C129" s="66" t="s">
        <v>0</v>
      </c>
      <c r="D129" s="6" t="s">
        <v>510</v>
      </c>
      <c r="F129" s="70" t="s">
        <v>509</v>
      </c>
      <c r="G129" s="67" t="s">
        <v>513</v>
      </c>
      <c r="H129" s="1" t="s">
        <v>465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7" t="s">
        <v>247</v>
      </c>
    </row>
    <row r="130" spans="1:22" ht="14.4" customHeight="1">
      <c r="A130" s="2">
        <v>129</v>
      </c>
      <c r="B130" s="14" t="s">
        <v>511</v>
      </c>
      <c r="C130" s="66" t="s">
        <v>0</v>
      </c>
      <c r="D130" s="3" t="s">
        <v>515</v>
      </c>
      <c r="F130" s="73" t="s">
        <v>512</v>
      </c>
      <c r="G130" s="67" t="s">
        <v>514</v>
      </c>
      <c r="H130" s="1" t="s">
        <v>465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7" t="s">
        <v>247</v>
      </c>
    </row>
    <row r="131" spans="1:22" ht="14.4" customHeight="1">
      <c r="A131" s="2">
        <v>130</v>
      </c>
      <c r="B131" s="14" t="s">
        <v>516</v>
      </c>
      <c r="C131" s="66" t="s">
        <v>0</v>
      </c>
      <c r="D131" s="3" t="s">
        <v>519</v>
      </c>
      <c r="F131" s="74" t="s">
        <v>724</v>
      </c>
      <c r="G131" s="67" t="s">
        <v>517</v>
      </c>
      <c r="H131" s="1" t="s">
        <v>465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7" t="s">
        <v>247</v>
      </c>
    </row>
    <row r="132" spans="1:22" ht="14.4" customHeight="1">
      <c r="A132" s="2">
        <v>131</v>
      </c>
      <c r="B132" s="14" t="s">
        <v>518</v>
      </c>
      <c r="C132" s="66" t="s">
        <v>0</v>
      </c>
      <c r="D132" s="3" t="s">
        <v>521</v>
      </c>
      <c r="F132" s="70" t="s">
        <v>520</v>
      </c>
      <c r="G132" s="67" t="s">
        <v>522</v>
      </c>
      <c r="H132" s="1" t="s">
        <v>465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7" t="s">
        <v>247</v>
      </c>
    </row>
    <row r="133" spans="1:22" ht="14.4" customHeight="1">
      <c r="A133" s="2">
        <v>132</v>
      </c>
      <c r="B133" s="14" t="s">
        <v>523</v>
      </c>
      <c r="C133" s="66" t="s">
        <v>0</v>
      </c>
      <c r="D133" s="3" t="s">
        <v>525</v>
      </c>
      <c r="F133" s="70" t="s">
        <v>524</v>
      </c>
      <c r="G133" s="67" t="s">
        <v>526</v>
      </c>
      <c r="H133" s="1" t="s">
        <v>465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7" t="s">
        <v>247</v>
      </c>
    </row>
    <row r="134" spans="1:22" ht="14.4" customHeight="1">
      <c r="A134" s="2">
        <v>133</v>
      </c>
      <c r="B134" s="14" t="s">
        <v>527</v>
      </c>
      <c r="C134" s="66" t="s">
        <v>0</v>
      </c>
      <c r="D134" s="3" t="s">
        <v>529</v>
      </c>
      <c r="F134" s="70" t="s">
        <v>528</v>
      </c>
      <c r="G134" s="67" t="s">
        <v>530</v>
      </c>
      <c r="H134" s="1" t="s">
        <v>465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7" t="s">
        <v>247</v>
      </c>
    </row>
    <row r="135" spans="1:22" ht="14.4" customHeight="1">
      <c r="A135" s="2">
        <v>134</v>
      </c>
      <c r="B135" s="14" t="s">
        <v>532</v>
      </c>
      <c r="C135" s="66" t="s">
        <v>0</v>
      </c>
      <c r="D135" s="3" t="s">
        <v>531</v>
      </c>
      <c r="F135" s="70" t="s">
        <v>509</v>
      </c>
      <c r="G135" s="67" t="s">
        <v>399</v>
      </c>
      <c r="H135" s="1" t="s">
        <v>465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7" t="s">
        <v>247</v>
      </c>
    </row>
    <row r="136" spans="1:22" ht="14.4" customHeight="1">
      <c r="A136" s="2">
        <v>135</v>
      </c>
      <c r="B136" s="14" t="s">
        <v>533</v>
      </c>
      <c r="C136" s="66" t="s">
        <v>0</v>
      </c>
      <c r="D136" s="3" t="s">
        <v>535</v>
      </c>
      <c r="F136" s="70" t="s">
        <v>534</v>
      </c>
      <c r="G136" s="67" t="s">
        <v>536</v>
      </c>
      <c r="H136" s="1" t="s">
        <v>465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7" t="s">
        <v>247</v>
      </c>
    </row>
    <row r="137" spans="1:22" ht="14.4" customHeight="1">
      <c r="A137" s="2">
        <v>136</v>
      </c>
      <c r="B137" s="14" t="s">
        <v>537</v>
      </c>
      <c r="C137" s="66" t="s">
        <v>0</v>
      </c>
      <c r="D137" s="3" t="s">
        <v>539</v>
      </c>
      <c r="F137" s="70" t="s">
        <v>538</v>
      </c>
      <c r="G137" s="67" t="s">
        <v>540</v>
      </c>
      <c r="H137" s="1" t="s">
        <v>465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7" t="s">
        <v>247</v>
      </c>
    </row>
    <row r="138" spans="1:22" ht="14.4" customHeight="1">
      <c r="A138" s="2">
        <v>137</v>
      </c>
      <c r="B138" s="14" t="s">
        <v>541</v>
      </c>
      <c r="C138" s="66" t="s">
        <v>0</v>
      </c>
      <c r="D138" s="3" t="s">
        <v>542</v>
      </c>
      <c r="F138" s="70" t="s">
        <v>543</v>
      </c>
      <c r="G138" s="67" t="s">
        <v>544</v>
      </c>
      <c r="H138" s="1" t="s">
        <v>465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7" t="s">
        <v>247</v>
      </c>
    </row>
    <row r="139" spans="1:22" ht="14.4" customHeight="1">
      <c r="A139" s="2">
        <v>138</v>
      </c>
      <c r="B139" s="14" t="s">
        <v>545</v>
      </c>
      <c r="C139" s="66" t="s">
        <v>0</v>
      </c>
      <c r="D139" s="3" t="s">
        <v>546</v>
      </c>
      <c r="F139" s="70" t="s">
        <v>547</v>
      </c>
      <c r="G139" s="67" t="s">
        <v>548</v>
      </c>
      <c r="H139" s="1" t="s">
        <v>465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7" t="s">
        <v>247</v>
      </c>
    </row>
    <row r="140" spans="1:22" ht="14.4" customHeight="1">
      <c r="A140" s="2">
        <v>139</v>
      </c>
      <c r="B140" s="14" t="s">
        <v>549</v>
      </c>
      <c r="C140" s="66" t="s">
        <v>0</v>
      </c>
      <c r="D140" s="3" t="s">
        <v>519</v>
      </c>
      <c r="F140" s="70" t="s">
        <v>550</v>
      </c>
      <c r="G140" s="67" t="s">
        <v>551</v>
      </c>
      <c r="H140" s="1" t="s">
        <v>465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7" t="s">
        <v>247</v>
      </c>
    </row>
    <row r="141" spans="1:22" ht="14.4" customHeight="1">
      <c r="A141" s="2">
        <v>140</v>
      </c>
      <c r="B141" s="14" t="s">
        <v>552</v>
      </c>
      <c r="C141" s="66" t="s">
        <v>0</v>
      </c>
      <c r="D141" s="3" t="s">
        <v>553</v>
      </c>
      <c r="F141" s="70" t="s">
        <v>554</v>
      </c>
      <c r="G141" s="67" t="s">
        <v>544</v>
      </c>
      <c r="H141" s="1" t="s">
        <v>465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7" t="s">
        <v>247</v>
      </c>
    </row>
    <row r="142" spans="1:22" ht="14.4" customHeight="1">
      <c r="A142" s="2">
        <v>141</v>
      </c>
      <c r="B142" s="14" t="s">
        <v>555</v>
      </c>
      <c r="C142" s="66" t="s">
        <v>0</v>
      </c>
      <c r="D142" s="3" t="s">
        <v>519</v>
      </c>
      <c r="F142" s="70" t="s">
        <v>556</v>
      </c>
      <c r="G142" s="67" t="s">
        <v>557</v>
      </c>
      <c r="H142" s="1" t="s">
        <v>465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7" t="s">
        <v>247</v>
      </c>
    </row>
    <row r="143" spans="1:22" ht="14.4" customHeight="1">
      <c r="A143" s="2">
        <v>142</v>
      </c>
      <c r="B143" s="14" t="s">
        <v>558</v>
      </c>
      <c r="C143" s="66" t="s">
        <v>0</v>
      </c>
      <c r="D143" s="3" t="s">
        <v>559</v>
      </c>
      <c r="F143" s="70" t="s">
        <v>560</v>
      </c>
      <c r="G143" s="67" t="s">
        <v>561</v>
      </c>
      <c r="H143" s="1" t="s">
        <v>465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7" t="s">
        <v>247</v>
      </c>
    </row>
    <row r="144" spans="1:22" ht="14.4" customHeight="1">
      <c r="A144" s="2">
        <v>143</v>
      </c>
      <c r="B144" s="14" t="s">
        <v>562</v>
      </c>
      <c r="C144" s="66" t="s">
        <v>0</v>
      </c>
      <c r="D144" s="3" t="s">
        <v>563</v>
      </c>
      <c r="F144" s="70" t="s">
        <v>565</v>
      </c>
      <c r="G144" s="67" t="s">
        <v>566</v>
      </c>
      <c r="H144" s="1" t="s">
        <v>465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7" t="s">
        <v>247</v>
      </c>
    </row>
    <row r="145" spans="1:22" ht="14.4" customHeight="1">
      <c r="A145" s="2">
        <v>144</v>
      </c>
      <c r="B145" s="14" t="s">
        <v>569</v>
      </c>
      <c r="C145" s="66" t="s">
        <v>0</v>
      </c>
      <c r="D145" s="3" t="s">
        <v>567</v>
      </c>
      <c r="F145" s="70" t="s">
        <v>568</v>
      </c>
      <c r="G145" s="67" t="s">
        <v>570</v>
      </c>
      <c r="H145" s="1" t="s">
        <v>465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7" t="s">
        <v>247</v>
      </c>
    </row>
    <row r="146" spans="1:22" ht="14.4" customHeight="1">
      <c r="A146" s="2">
        <v>145</v>
      </c>
      <c r="B146" s="14" t="s">
        <v>571</v>
      </c>
      <c r="C146" s="66" t="s">
        <v>0</v>
      </c>
      <c r="D146" s="3" t="s">
        <v>572</v>
      </c>
      <c r="F146" s="73" t="s">
        <v>573</v>
      </c>
      <c r="G146" s="67" t="s">
        <v>574</v>
      </c>
      <c r="H146" s="1" t="s">
        <v>465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7" t="s">
        <v>247</v>
      </c>
    </row>
    <row r="147" spans="1:22" ht="14.4" customHeight="1">
      <c r="A147" s="2">
        <v>146</v>
      </c>
      <c r="B147" s="14" t="s">
        <v>576</v>
      </c>
      <c r="C147" s="66" t="s">
        <v>0</v>
      </c>
      <c r="D147" s="3" t="s">
        <v>519</v>
      </c>
      <c r="F147" s="70" t="s">
        <v>575</v>
      </c>
      <c r="G147" s="67" t="s">
        <v>577</v>
      </c>
      <c r="H147" s="1" t="s">
        <v>465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7" t="s">
        <v>247</v>
      </c>
    </row>
    <row r="148" spans="1:22" ht="14.4" customHeight="1">
      <c r="A148" s="2">
        <v>147</v>
      </c>
      <c r="B148" s="14" t="s">
        <v>578</v>
      </c>
      <c r="C148" s="66" t="s">
        <v>47</v>
      </c>
      <c r="D148" s="58" t="s">
        <v>579</v>
      </c>
      <c r="F148" s="71">
        <v>8232016670</v>
      </c>
      <c r="G148" s="67" t="s">
        <v>580</v>
      </c>
      <c r="H148" s="1" t="s">
        <v>581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7" t="s">
        <v>247</v>
      </c>
    </row>
    <row r="149" spans="1:22" ht="14.4" customHeight="1">
      <c r="A149" s="2">
        <v>148</v>
      </c>
      <c r="B149" s="14" t="s">
        <v>582</v>
      </c>
      <c r="C149" s="66" t="s">
        <v>47</v>
      </c>
      <c r="D149" s="3" t="s">
        <v>586</v>
      </c>
      <c r="F149" s="70" t="s">
        <v>583</v>
      </c>
      <c r="G149" s="67" t="s">
        <v>584</v>
      </c>
      <c r="H149" s="1" t="s">
        <v>585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7" t="s">
        <v>247</v>
      </c>
    </row>
    <row r="150" spans="1:22" ht="14.4" customHeight="1">
      <c r="A150" s="2">
        <v>149</v>
      </c>
      <c r="B150" s="14" t="s">
        <v>588</v>
      </c>
      <c r="C150" s="66" t="s">
        <v>47</v>
      </c>
      <c r="D150" s="3" t="s">
        <v>587</v>
      </c>
      <c r="F150" s="70" t="s">
        <v>589</v>
      </c>
      <c r="G150" s="67" t="s">
        <v>590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7" t="s">
        <v>247</v>
      </c>
    </row>
    <row r="151" spans="1:22" ht="14.4" customHeight="1">
      <c r="A151" s="2">
        <v>150</v>
      </c>
      <c r="B151" s="14" t="s">
        <v>591</v>
      </c>
      <c r="C151" s="66" t="s">
        <v>47</v>
      </c>
      <c r="E151" s="3" t="s">
        <v>592</v>
      </c>
      <c r="F151" s="75" t="s">
        <v>593</v>
      </c>
      <c r="G151" s="67" t="s">
        <v>594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7" t="s">
        <v>247</v>
      </c>
    </row>
    <row r="152" spans="1:22" ht="14.4" customHeight="1">
      <c r="A152" s="2">
        <v>151</v>
      </c>
      <c r="B152" s="14" t="s">
        <v>596</v>
      </c>
      <c r="C152" s="66" t="s">
        <v>47</v>
      </c>
      <c r="D152" s="3" t="s">
        <v>595</v>
      </c>
      <c r="F152" s="71" t="s">
        <v>597</v>
      </c>
      <c r="G152" s="67" t="s">
        <v>598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7" t="s">
        <v>247</v>
      </c>
    </row>
    <row r="153" spans="1:22" ht="14.4" customHeight="1">
      <c r="A153" s="2">
        <v>152</v>
      </c>
      <c r="B153" s="14" t="s">
        <v>599</v>
      </c>
      <c r="C153" s="66" t="s">
        <v>47</v>
      </c>
      <c r="D153" s="3" t="s">
        <v>595</v>
      </c>
      <c r="F153" s="71" t="s">
        <v>600</v>
      </c>
      <c r="G153" s="67" t="s">
        <v>601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7" t="s">
        <v>247</v>
      </c>
    </row>
    <row r="154" spans="1:22" ht="14.4" customHeight="1">
      <c r="A154" s="2">
        <v>153</v>
      </c>
      <c r="B154" s="14" t="s">
        <v>602</v>
      </c>
      <c r="C154" s="66" t="s">
        <v>47</v>
      </c>
      <c r="D154" s="3" t="s">
        <v>603</v>
      </c>
      <c r="F154" s="76">
        <v>3322127923</v>
      </c>
      <c r="G154" s="67" t="s">
        <v>604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7" t="s">
        <v>247</v>
      </c>
    </row>
    <row r="155" spans="1:22" ht="14.4" customHeight="1">
      <c r="A155" s="2">
        <v>154</v>
      </c>
      <c r="B155" s="14" t="s">
        <v>605</v>
      </c>
      <c r="C155" s="66" t="s">
        <v>47</v>
      </c>
      <c r="D155" s="59" t="s">
        <v>606</v>
      </c>
      <c r="F155" s="70" t="s">
        <v>607</v>
      </c>
      <c r="G155" s="67" t="s">
        <v>608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7" t="s">
        <v>247</v>
      </c>
    </row>
    <row r="156" spans="1:22" ht="14.4" customHeight="1">
      <c r="A156" s="2">
        <v>155</v>
      </c>
      <c r="B156" s="14" t="s">
        <v>609</v>
      </c>
      <c r="C156" s="66" t="s">
        <v>47</v>
      </c>
      <c r="D156" s="3" t="s">
        <v>610</v>
      </c>
      <c r="F156" s="70" t="s">
        <v>611</v>
      </c>
      <c r="G156" s="67" t="s">
        <v>386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7" t="s">
        <v>247</v>
      </c>
    </row>
    <row r="157" spans="1:22" ht="14.4" customHeight="1">
      <c r="A157" s="2">
        <v>156</v>
      </c>
      <c r="B157" s="14" t="s">
        <v>612</v>
      </c>
      <c r="C157" s="66" t="s">
        <v>47</v>
      </c>
      <c r="D157" s="3" t="s">
        <v>613</v>
      </c>
      <c r="F157" s="70" t="s">
        <v>614</v>
      </c>
      <c r="G157" s="67" t="s">
        <v>386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7" t="s">
        <v>247</v>
      </c>
    </row>
    <row r="158" spans="1:22" ht="14.4" customHeight="1">
      <c r="A158" s="2">
        <v>157</v>
      </c>
      <c r="B158" s="14" t="s">
        <v>615</v>
      </c>
      <c r="C158" s="66" t="s">
        <v>47</v>
      </c>
      <c r="D158" s="60" t="s">
        <v>616</v>
      </c>
      <c r="F158" s="77" t="s">
        <v>617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7" t="s">
        <v>247</v>
      </c>
    </row>
    <row r="159" spans="1:22" ht="14.4" customHeight="1">
      <c r="A159" s="2">
        <v>158</v>
      </c>
      <c r="B159" s="14" t="s">
        <v>618</v>
      </c>
      <c r="C159" s="66" t="s">
        <v>47</v>
      </c>
      <c r="D159" s="3" t="s">
        <v>619</v>
      </c>
      <c r="F159" s="70" t="s">
        <v>620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7" t="s">
        <v>247</v>
      </c>
    </row>
    <row r="160" spans="1:22" ht="14.4" customHeight="1">
      <c r="A160" s="2">
        <v>159</v>
      </c>
      <c r="B160" s="14" t="s">
        <v>621</v>
      </c>
      <c r="C160" s="66" t="s">
        <v>47</v>
      </c>
      <c r="D160" s="3" t="s">
        <v>622</v>
      </c>
      <c r="F160" s="70" t="s">
        <v>623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7" t="s">
        <v>247</v>
      </c>
    </row>
    <row r="161" spans="1:22" ht="14.4" customHeight="1">
      <c r="A161" s="2">
        <v>160</v>
      </c>
      <c r="B161" s="14" t="s">
        <v>624</v>
      </c>
      <c r="C161" s="66" t="s">
        <v>47</v>
      </c>
      <c r="D161" s="61" t="s">
        <v>625</v>
      </c>
      <c r="F161" s="73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7" t="s">
        <v>247</v>
      </c>
    </row>
    <row r="162" spans="1:22" ht="14.4" customHeight="1">
      <c r="A162" s="2">
        <v>161</v>
      </c>
      <c r="B162" s="14" t="s">
        <v>626</v>
      </c>
      <c r="D162" s="60" t="s">
        <v>627</v>
      </c>
      <c r="F162" s="70" t="s">
        <v>628</v>
      </c>
      <c r="G162" s="67" t="s">
        <v>405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7" t="s">
        <v>247</v>
      </c>
    </row>
    <row r="163" spans="1:22" ht="14.4" customHeight="1">
      <c r="A163" s="2">
        <v>162</v>
      </c>
      <c r="B163" s="14" t="s">
        <v>629</v>
      </c>
      <c r="C163" s="66" t="s">
        <v>47</v>
      </c>
      <c r="D163" s="6" t="s">
        <v>630</v>
      </c>
      <c r="F163" s="75" t="s">
        <v>631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7" t="s">
        <v>247</v>
      </c>
    </row>
    <row r="164" spans="1:22" ht="14.4" customHeight="1">
      <c r="A164" s="2">
        <v>163</v>
      </c>
      <c r="B164" s="14" t="s">
        <v>632</v>
      </c>
      <c r="C164" s="66" t="s">
        <v>47</v>
      </c>
      <c r="D164" s="1" t="s">
        <v>633</v>
      </c>
      <c r="F164" s="78" t="s">
        <v>634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7" t="s">
        <v>247</v>
      </c>
    </row>
    <row r="165" spans="1:22" ht="14.4" customHeight="1">
      <c r="A165" s="2">
        <v>164</v>
      </c>
      <c r="B165" s="14" t="s">
        <v>635</v>
      </c>
      <c r="C165" s="66" t="s">
        <v>47</v>
      </c>
      <c r="D165" s="60" t="s">
        <v>636</v>
      </c>
      <c r="F165" s="70" t="s">
        <v>637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7" t="s">
        <v>247</v>
      </c>
    </row>
    <row r="166" spans="1:22" ht="14.4" customHeight="1">
      <c r="A166" s="2">
        <v>165</v>
      </c>
      <c r="B166" s="14" t="s">
        <v>638</v>
      </c>
      <c r="C166" s="66" t="s">
        <v>47</v>
      </c>
      <c r="D166" s="3" t="s">
        <v>639</v>
      </c>
      <c r="F166" s="70" t="s">
        <v>640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7" t="s">
        <v>247</v>
      </c>
    </row>
    <row r="167" spans="1:22" ht="14.4" customHeight="1">
      <c r="A167" s="2">
        <v>166</v>
      </c>
      <c r="B167" s="14" t="s">
        <v>730</v>
      </c>
      <c r="C167" s="66" t="s">
        <v>47</v>
      </c>
      <c r="D167" s="3" t="s">
        <v>642</v>
      </c>
      <c r="F167" s="78" t="s">
        <v>643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7" t="s">
        <v>247</v>
      </c>
    </row>
    <row r="168" spans="1:22" ht="14.4" customHeight="1">
      <c r="A168" s="2">
        <v>167</v>
      </c>
      <c r="B168" s="14" t="s">
        <v>644</v>
      </c>
      <c r="C168" s="66" t="s">
        <v>47</v>
      </c>
      <c r="D168" s="3" t="s">
        <v>645</v>
      </c>
      <c r="F168" s="70" t="s">
        <v>646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7" t="s">
        <v>247</v>
      </c>
    </row>
    <row r="169" spans="1:22" ht="14.4" customHeight="1">
      <c r="A169" s="2">
        <v>168</v>
      </c>
      <c r="B169" s="14" t="s">
        <v>647</v>
      </c>
      <c r="C169" s="66" t="s">
        <v>47</v>
      </c>
      <c r="D169" s="3" t="s">
        <v>648</v>
      </c>
      <c r="F169" s="78" t="s">
        <v>649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7" t="s">
        <v>247</v>
      </c>
    </row>
    <row r="170" spans="1:22" ht="14.4" customHeight="1">
      <c r="A170" s="2">
        <v>169</v>
      </c>
      <c r="B170" s="14" t="s">
        <v>650</v>
      </c>
      <c r="C170" s="66" t="s">
        <v>47</v>
      </c>
      <c r="D170" s="3" t="s">
        <v>652</v>
      </c>
      <c r="F170" s="70" t="s">
        <v>651</v>
      </c>
      <c r="H170" s="1" t="s">
        <v>653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7" t="s">
        <v>247</v>
      </c>
    </row>
    <row r="171" spans="1:22" ht="14.4" customHeight="1">
      <c r="A171" s="2">
        <v>170</v>
      </c>
      <c r="B171" s="14" t="s">
        <v>654</v>
      </c>
      <c r="C171" s="66" t="s">
        <v>47</v>
      </c>
      <c r="D171" s="3" t="s">
        <v>655</v>
      </c>
      <c r="F171" s="70" t="s">
        <v>656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7" t="s">
        <v>247</v>
      </c>
    </row>
    <row r="172" spans="1:22" ht="14.4" customHeight="1">
      <c r="A172" s="2">
        <v>171</v>
      </c>
      <c r="B172" s="14" t="s">
        <v>657</v>
      </c>
      <c r="C172" s="66" t="s">
        <v>0</v>
      </c>
      <c r="F172" s="70" t="s">
        <v>658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7" t="s">
        <v>247</v>
      </c>
    </row>
    <row r="173" spans="1:22" ht="14.4" customHeight="1">
      <c r="A173" s="2">
        <v>172</v>
      </c>
      <c r="B173" s="14" t="s">
        <v>659</v>
      </c>
      <c r="C173" s="66" t="s">
        <v>0</v>
      </c>
      <c r="F173" s="70" t="s">
        <v>660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7" t="s">
        <v>247</v>
      </c>
    </row>
    <row r="174" spans="1:22" ht="14.4" customHeight="1">
      <c r="A174" s="2">
        <v>173</v>
      </c>
      <c r="B174" s="14" t="s">
        <v>661</v>
      </c>
      <c r="C174" s="66" t="s">
        <v>0</v>
      </c>
      <c r="F174" s="70" t="s">
        <v>662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7" t="s">
        <v>247</v>
      </c>
    </row>
    <row r="175" spans="1:22" ht="14.4" customHeight="1">
      <c r="A175" s="2">
        <v>174</v>
      </c>
      <c r="B175" s="14" t="s">
        <v>665</v>
      </c>
      <c r="C175" s="66" t="s">
        <v>0</v>
      </c>
      <c r="D175" s="3" t="s">
        <v>663</v>
      </c>
      <c r="F175" s="70" t="s">
        <v>664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7" t="s">
        <v>247</v>
      </c>
    </row>
    <row r="176" spans="1:22" ht="14.4" customHeight="1">
      <c r="A176" s="2">
        <v>175</v>
      </c>
      <c r="B176" s="14" t="s">
        <v>666</v>
      </c>
      <c r="C176" s="66" t="s">
        <v>0</v>
      </c>
      <c r="D176" s="3" t="s">
        <v>667</v>
      </c>
      <c r="F176" s="70" t="s">
        <v>668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7" t="s">
        <v>247</v>
      </c>
    </row>
    <row r="177" spans="1:22" ht="14.4" customHeight="1">
      <c r="A177" s="2">
        <v>176</v>
      </c>
      <c r="B177" s="14" t="s">
        <v>669</v>
      </c>
      <c r="C177" s="66" t="s">
        <v>0</v>
      </c>
      <c r="D177" s="3" t="s">
        <v>732</v>
      </c>
      <c r="F177" s="72" t="s">
        <v>725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7" t="s">
        <v>247</v>
      </c>
    </row>
    <row r="178" spans="1:22" ht="14.4" customHeight="1">
      <c r="A178" s="2">
        <v>177</v>
      </c>
      <c r="B178" s="14" t="s">
        <v>670</v>
      </c>
      <c r="C178" s="66" t="s">
        <v>0</v>
      </c>
      <c r="D178" s="3" t="s">
        <v>671</v>
      </c>
      <c r="F178" s="70" t="s">
        <v>672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7" t="s">
        <v>247</v>
      </c>
    </row>
    <row r="179" spans="1:22" ht="14.4" customHeight="1">
      <c r="A179" s="2">
        <v>178</v>
      </c>
      <c r="B179" s="14" t="s">
        <v>673</v>
      </c>
      <c r="C179" s="66" t="s">
        <v>0</v>
      </c>
      <c r="D179" s="3" t="s">
        <v>674</v>
      </c>
      <c r="F179" s="79" t="s">
        <v>675</v>
      </c>
      <c r="H179" s="1" t="s">
        <v>465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7" t="s">
        <v>247</v>
      </c>
    </row>
    <row r="180" spans="1:22" ht="14.4" customHeight="1">
      <c r="A180" s="2">
        <v>179</v>
      </c>
      <c r="B180" s="14" t="s">
        <v>676</v>
      </c>
      <c r="C180" s="66" t="s">
        <v>0</v>
      </c>
      <c r="D180" s="1" t="s">
        <v>677</v>
      </c>
      <c r="F180" s="73" t="s">
        <v>678</v>
      </c>
      <c r="H180" s="1" t="s">
        <v>465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7" t="s">
        <v>247</v>
      </c>
    </row>
    <row r="181" spans="1:22" ht="14.4" customHeight="1">
      <c r="A181" s="2">
        <v>180</v>
      </c>
      <c r="B181" s="14" t="s">
        <v>679</v>
      </c>
      <c r="C181" s="66" t="s">
        <v>0</v>
      </c>
      <c r="D181" s="6" t="s">
        <v>680</v>
      </c>
      <c r="F181" s="70" t="s">
        <v>681</v>
      </c>
      <c r="G181" s="67" t="s">
        <v>378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7" t="s">
        <v>247</v>
      </c>
    </row>
    <row r="182" spans="1:22" ht="14.4" customHeight="1">
      <c r="A182" s="2">
        <v>181</v>
      </c>
      <c r="B182" s="14" t="s">
        <v>682</v>
      </c>
      <c r="C182" s="66" t="s">
        <v>0</v>
      </c>
      <c r="D182" s="3" t="s">
        <v>683</v>
      </c>
      <c r="F182" s="70" t="s">
        <v>684</v>
      </c>
      <c r="G182" s="67" t="s">
        <v>685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7" t="s">
        <v>739</v>
      </c>
    </row>
    <row r="183" spans="1:22" ht="14.4" customHeight="1">
      <c r="A183" s="2">
        <v>182</v>
      </c>
      <c r="B183" s="14" t="s">
        <v>686</v>
      </c>
      <c r="C183" s="66" t="s">
        <v>0</v>
      </c>
      <c r="D183" s="62" t="s">
        <v>687</v>
      </c>
      <c r="F183" s="80" t="s">
        <v>688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7" t="s">
        <v>739</v>
      </c>
    </row>
    <row r="184" spans="1:22" ht="14.4" customHeight="1">
      <c r="A184" s="2">
        <v>183</v>
      </c>
      <c r="B184" s="14" t="s">
        <v>690</v>
      </c>
      <c r="C184" s="66" t="s">
        <v>0</v>
      </c>
      <c r="D184" s="3" t="s">
        <v>689</v>
      </c>
      <c r="F184" s="80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7" t="s">
        <v>739</v>
      </c>
    </row>
    <row r="185" spans="1:22" ht="14.4" customHeight="1">
      <c r="A185" s="2">
        <v>184</v>
      </c>
      <c r="B185" s="14" t="s">
        <v>691</v>
      </c>
      <c r="C185" s="66" t="s">
        <v>0</v>
      </c>
      <c r="D185" s="6" t="s">
        <v>689</v>
      </c>
      <c r="F185" s="81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7" t="s">
        <v>739</v>
      </c>
    </row>
    <row r="186" spans="1:22" ht="14.4" customHeight="1">
      <c r="A186" s="2">
        <v>185</v>
      </c>
      <c r="B186" s="14" t="s">
        <v>692</v>
      </c>
      <c r="C186" s="66" t="s">
        <v>0</v>
      </c>
      <c r="D186" s="3" t="s">
        <v>693</v>
      </c>
      <c r="F186" s="70" t="s">
        <v>694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7" t="s">
        <v>739</v>
      </c>
    </row>
    <row r="187" spans="1:22" ht="14.4" customHeight="1">
      <c r="A187" s="2">
        <v>186</v>
      </c>
      <c r="B187" s="14" t="s">
        <v>695</v>
      </c>
      <c r="C187" s="66" t="s">
        <v>0</v>
      </c>
      <c r="D187" s="3" t="s">
        <v>696</v>
      </c>
      <c r="F187" s="70" t="s">
        <v>697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7" t="s">
        <v>739</v>
      </c>
    </row>
    <row r="188" spans="1:22" ht="14.4" customHeight="1">
      <c r="A188" s="2">
        <v>187</v>
      </c>
      <c r="B188" s="14" t="s">
        <v>698</v>
      </c>
      <c r="C188" s="66" t="s">
        <v>0</v>
      </c>
      <c r="D188" s="3" t="s">
        <v>699</v>
      </c>
      <c r="F188" s="70" t="s">
        <v>700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7" t="s">
        <v>739</v>
      </c>
    </row>
    <row r="189" spans="1:22" ht="14.4" customHeight="1">
      <c r="A189" s="2">
        <v>188</v>
      </c>
      <c r="B189" s="14" t="s">
        <v>701</v>
      </c>
      <c r="C189" s="66" t="s">
        <v>0</v>
      </c>
      <c r="D189" s="3" t="s">
        <v>702</v>
      </c>
      <c r="F189" s="70" t="s">
        <v>703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7" t="s">
        <v>739</v>
      </c>
    </row>
    <row r="190" spans="1:22" ht="14.4" customHeight="1">
      <c r="A190" s="2">
        <v>189</v>
      </c>
      <c r="B190" s="14" t="s">
        <v>704</v>
      </c>
      <c r="C190" s="66" t="s">
        <v>0</v>
      </c>
      <c r="D190" s="1" t="s">
        <v>705</v>
      </c>
      <c r="F190" s="70" t="s">
        <v>706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7" t="s">
        <v>739</v>
      </c>
    </row>
    <row r="191" spans="1:22" ht="14.4" customHeight="1">
      <c r="A191" s="2">
        <v>190</v>
      </c>
      <c r="B191" s="14" t="s">
        <v>707</v>
      </c>
      <c r="C191" s="66" t="s">
        <v>0</v>
      </c>
      <c r="D191" s="1" t="s">
        <v>708</v>
      </c>
      <c r="F191" s="82" t="s">
        <v>709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7" t="s">
        <v>739</v>
      </c>
    </row>
    <row r="192" spans="1:22" ht="14.4" customHeight="1">
      <c r="A192" s="2">
        <v>191</v>
      </c>
      <c r="B192" s="14" t="s">
        <v>710</v>
      </c>
      <c r="C192" s="66" t="s">
        <v>0</v>
      </c>
      <c r="D192" s="3" t="s">
        <v>711</v>
      </c>
      <c r="F192" s="70" t="s">
        <v>712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7" t="s">
        <v>739</v>
      </c>
    </row>
    <row r="193" spans="1:22" ht="14.4" customHeight="1">
      <c r="A193" s="2">
        <v>192</v>
      </c>
      <c r="B193" s="14" t="s">
        <v>713</v>
      </c>
      <c r="C193" s="66" t="s">
        <v>0</v>
      </c>
      <c r="D193" s="3" t="s">
        <v>714</v>
      </c>
      <c r="F193" s="73" t="s">
        <v>715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7" t="s">
        <v>739</v>
      </c>
    </row>
    <row r="194" spans="1:22" ht="14.4" customHeight="1">
      <c r="A194" s="2">
        <v>193</v>
      </c>
      <c r="B194" s="14" t="s">
        <v>716</v>
      </c>
      <c r="C194" s="66" t="s">
        <v>0</v>
      </c>
      <c r="D194" s="63" t="s">
        <v>717</v>
      </c>
      <c r="F194" s="73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7" t="s">
        <v>739</v>
      </c>
    </row>
    <row r="195" spans="1:22" ht="14.4" customHeight="1">
      <c r="A195" s="2">
        <v>194</v>
      </c>
      <c r="B195" s="14" t="s">
        <v>718</v>
      </c>
      <c r="C195" s="66" t="s">
        <v>0</v>
      </c>
      <c r="D195" s="3" t="s">
        <v>720</v>
      </c>
      <c r="F195" s="70" t="s">
        <v>719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7" t="s">
        <v>739</v>
      </c>
    </row>
    <row r="196" spans="1:22" ht="14.4" customHeight="1">
      <c r="A196" s="2">
        <v>195</v>
      </c>
      <c r="B196" s="14" t="s">
        <v>721</v>
      </c>
      <c r="C196" s="66" t="s">
        <v>0</v>
      </c>
      <c r="D196" s="3" t="s">
        <v>722</v>
      </c>
      <c r="F196" s="70" t="s">
        <v>723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7" t="s">
        <v>739</v>
      </c>
    </row>
  </sheetData>
  <autoFilter ref="A1:V196" xr:uid="{00000000-0001-0000-0100-000000000000}"/>
  <dataValidations count="2">
    <dataValidation type="list" allowBlank="1" showInputMessage="1" showErrorMessage="1" sqref="V1:V1048576" xr:uid="{00000000-0002-0000-0100-000000000000}">
      <formula1>"Todo,Initial,Mailed,Workshop-Fixed,Customer,Reject,Ex-Customer"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  <hyperlink ref="D101" r:id="rId141" xr:uid="{5221735D-22B5-4D61-853A-73B3313572F8}"/>
  </hyperlinks>
  <pageMargins left="0.7" right="0.7" top="0.75" bottom="0.75" header="0.3" footer="0.3"/>
  <pageSetup orientation="portrait" r:id="rId142"/>
  <legacy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tabSelected="1" zoomScale="85" zoomScaleNormal="85" workbookViewId="0">
      <pane xSplit="6" ySplit="15" topLeftCell="N16" activePane="bottomRight" state="frozen"/>
      <selection pane="topRight" activeCell="G1" sqref="G1"/>
      <selection pane="bottomLeft" activeCell="A16" sqref="A16"/>
      <selection pane="bottomRight" activeCell="W74" sqref="W74"/>
    </sheetView>
  </sheetViews>
  <sheetFormatPr defaultRowHeight="14.4"/>
  <cols>
    <col min="1" max="1" width="4.88671875" style="2" bestFit="1" customWidth="1"/>
    <col min="2" max="2" width="35.21875" style="14" customWidth="1"/>
    <col min="3" max="3" width="32.5546875" style="37" customWidth="1"/>
    <col min="4" max="4" width="15.5546875" style="36" bestFit="1" customWidth="1"/>
    <col min="5" max="5" width="16" style="37" bestFit="1" customWidth="1"/>
    <col min="6" max="8" width="16" style="37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37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5" t="s">
        <v>1</v>
      </c>
      <c r="B1" s="15" t="s">
        <v>290</v>
      </c>
      <c r="C1" s="15" t="s">
        <v>37</v>
      </c>
      <c r="D1" s="34" t="s">
        <v>6</v>
      </c>
      <c r="E1" s="15" t="s">
        <v>4</v>
      </c>
      <c r="F1" s="15" t="s">
        <v>445</v>
      </c>
      <c r="G1" s="15" t="s">
        <v>291</v>
      </c>
      <c r="H1" s="15" t="s">
        <v>278</v>
      </c>
      <c r="I1" s="15" t="s">
        <v>239</v>
      </c>
      <c r="J1" s="15" t="s">
        <v>5</v>
      </c>
      <c r="K1" s="15" t="s">
        <v>292</v>
      </c>
      <c r="L1" s="15" t="s">
        <v>446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35">
        <v>1</v>
      </c>
      <c r="B2" s="14" t="s">
        <v>293</v>
      </c>
      <c r="C2" s="41" t="s">
        <v>734</v>
      </c>
      <c r="D2" s="36" t="s">
        <v>294</v>
      </c>
      <c r="E2" s="37" t="s">
        <v>295</v>
      </c>
      <c r="I2" s="7"/>
      <c r="J2" s="7"/>
      <c r="K2" s="7" t="s">
        <v>362</v>
      </c>
      <c r="L2" s="7"/>
      <c r="N2" s="7"/>
      <c r="O2" s="7">
        <v>5</v>
      </c>
      <c r="P2" s="7">
        <v>3</v>
      </c>
      <c r="Q2" s="7">
        <v>3</v>
      </c>
      <c r="R2" s="7">
        <v>3</v>
      </c>
      <c r="S2" s="7">
        <v>5</v>
      </c>
      <c r="T2" s="7">
        <f>SUM(O2:S2)</f>
        <v>19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296</v>
      </c>
      <c r="D3" s="36" t="s">
        <v>297</v>
      </c>
      <c r="E3" s="37" t="s">
        <v>298</v>
      </c>
      <c r="K3" s="7" t="s">
        <v>362</v>
      </c>
      <c r="L3" s="7"/>
      <c r="O3" s="7">
        <v>5</v>
      </c>
      <c r="P3" s="7">
        <v>4</v>
      </c>
      <c r="Q3" s="7">
        <v>3</v>
      </c>
      <c r="R3" s="7">
        <v>4</v>
      </c>
      <c r="S3" s="7">
        <v>5</v>
      </c>
      <c r="T3" s="7">
        <f t="shared" ref="T3:T54" si="0">SUM(O3:S3)</f>
        <v>21</v>
      </c>
      <c r="U3" s="7">
        <f t="shared" ref="U3:U54" si="1">ROUND(T3/5,0)</f>
        <v>4</v>
      </c>
      <c r="V3" s="7" t="s">
        <v>247</v>
      </c>
    </row>
    <row r="4" spans="1:22" ht="14.4" customHeight="1">
      <c r="A4" s="2">
        <v>3</v>
      </c>
      <c r="B4" s="14" t="s">
        <v>299</v>
      </c>
      <c r="D4" s="36" t="s">
        <v>300</v>
      </c>
      <c r="E4" s="37" t="s">
        <v>301</v>
      </c>
      <c r="K4" s="7" t="s">
        <v>362</v>
      </c>
      <c r="L4" s="7"/>
      <c r="O4" s="7">
        <v>5</v>
      </c>
      <c r="P4" s="7">
        <v>4</v>
      </c>
      <c r="Q4" s="7">
        <v>4</v>
      </c>
      <c r="R4" s="7">
        <v>5</v>
      </c>
      <c r="S4" s="7">
        <v>5</v>
      </c>
      <c r="T4" s="7">
        <f t="shared" si="0"/>
        <v>23</v>
      </c>
      <c r="U4" s="7">
        <f t="shared" si="1"/>
        <v>5</v>
      </c>
      <c r="V4" s="7" t="s">
        <v>247</v>
      </c>
    </row>
    <row r="5" spans="1:22" ht="14.4" customHeight="1">
      <c r="A5" s="2">
        <v>4</v>
      </c>
      <c r="B5" s="14" t="s">
        <v>302</v>
      </c>
      <c r="D5" s="36" t="s">
        <v>303</v>
      </c>
      <c r="E5" s="37" t="s">
        <v>298</v>
      </c>
      <c r="G5" s="37" t="s">
        <v>735</v>
      </c>
      <c r="K5" s="7" t="s">
        <v>362</v>
      </c>
      <c r="L5" s="7"/>
      <c r="O5" s="7">
        <v>5</v>
      </c>
      <c r="P5" s="7">
        <v>4</v>
      </c>
      <c r="Q5" s="7">
        <v>4</v>
      </c>
      <c r="R5" s="7">
        <v>4</v>
      </c>
      <c r="S5" s="7">
        <v>4</v>
      </c>
      <c r="T5" s="7">
        <f t="shared" si="0"/>
        <v>21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304</v>
      </c>
      <c r="D6" s="38" t="s">
        <v>305</v>
      </c>
      <c r="E6" s="37" t="s">
        <v>306</v>
      </c>
      <c r="H6" s="37" t="s">
        <v>780</v>
      </c>
      <c r="K6" s="7" t="s">
        <v>362</v>
      </c>
      <c r="L6" s="7"/>
      <c r="O6" s="7">
        <v>3</v>
      </c>
      <c r="P6" s="7">
        <v>5</v>
      </c>
      <c r="Q6" s="7">
        <v>5</v>
      </c>
      <c r="R6" s="7">
        <v>5</v>
      </c>
      <c r="S6" s="7">
        <v>5</v>
      </c>
      <c r="T6" s="7">
        <f t="shared" si="0"/>
        <v>23</v>
      </c>
      <c r="U6" s="7">
        <f t="shared" si="1"/>
        <v>5</v>
      </c>
      <c r="V6" s="7" t="s">
        <v>247</v>
      </c>
    </row>
    <row r="7" spans="1:22" ht="14.4" customHeight="1">
      <c r="A7" s="2">
        <v>6</v>
      </c>
      <c r="B7" s="14" t="s">
        <v>307</v>
      </c>
      <c r="C7" s="41" t="s">
        <v>737</v>
      </c>
      <c r="D7" s="39" t="s">
        <v>308</v>
      </c>
      <c r="E7" s="37" t="s">
        <v>309</v>
      </c>
      <c r="G7" s="37" t="s">
        <v>736</v>
      </c>
      <c r="H7" s="37" t="s">
        <v>738</v>
      </c>
      <c r="K7" s="7" t="s">
        <v>362</v>
      </c>
      <c r="L7" s="7"/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f t="shared" si="0"/>
        <v>20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310</v>
      </c>
      <c r="D8" s="39" t="s">
        <v>311</v>
      </c>
      <c r="K8" s="7" t="s">
        <v>362</v>
      </c>
      <c r="L8" s="7"/>
      <c r="M8" s="37" t="s">
        <v>312</v>
      </c>
      <c r="O8" s="7">
        <v>4</v>
      </c>
      <c r="P8" s="7">
        <v>3</v>
      </c>
      <c r="Q8" s="7">
        <v>3</v>
      </c>
      <c r="R8" s="7">
        <v>3</v>
      </c>
      <c r="S8" s="7">
        <v>3</v>
      </c>
      <c r="T8" s="7">
        <f t="shared" si="0"/>
        <v>16</v>
      </c>
      <c r="U8" s="7">
        <f t="shared" si="1"/>
        <v>3</v>
      </c>
      <c r="V8" s="7" t="s">
        <v>247</v>
      </c>
    </row>
    <row r="9" spans="1:22" ht="14.4" customHeight="1">
      <c r="A9" s="2">
        <v>8</v>
      </c>
      <c r="B9" s="14" t="s">
        <v>313</v>
      </c>
      <c r="D9" s="36">
        <v>9903250730</v>
      </c>
      <c r="K9" s="7" t="s">
        <v>362</v>
      </c>
      <c r="L9" s="7"/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7" t="s">
        <v>247</v>
      </c>
    </row>
    <row r="10" spans="1:22" ht="14.4" customHeight="1">
      <c r="A10" s="2">
        <v>9</v>
      </c>
      <c r="B10" s="14" t="s">
        <v>314</v>
      </c>
      <c r="D10" s="36" t="s">
        <v>315</v>
      </c>
      <c r="K10" s="7" t="s">
        <v>362</v>
      </c>
      <c r="L10" s="7"/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7" t="s">
        <v>247</v>
      </c>
    </row>
    <row r="11" spans="1:22" ht="14.4" customHeight="1">
      <c r="A11" s="2">
        <v>10</v>
      </c>
      <c r="B11" s="14" t="s">
        <v>316</v>
      </c>
      <c r="C11" s="45"/>
      <c r="D11" s="36" t="s">
        <v>317</v>
      </c>
      <c r="K11" s="7" t="s">
        <v>362</v>
      </c>
      <c r="L11" s="7"/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7" t="s">
        <v>247</v>
      </c>
    </row>
    <row r="12" spans="1:22" ht="14.4" customHeight="1">
      <c r="A12" s="2">
        <v>11</v>
      </c>
      <c r="B12" s="14" t="s">
        <v>318</v>
      </c>
      <c r="D12" s="36">
        <v>9635253261</v>
      </c>
      <c r="K12" s="7" t="s">
        <v>362</v>
      </c>
      <c r="L12" s="7"/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7" t="s">
        <v>739</v>
      </c>
    </row>
    <row r="13" spans="1:22" ht="14.4" customHeight="1">
      <c r="A13" s="2">
        <v>12</v>
      </c>
      <c r="B13" s="14" t="s">
        <v>319</v>
      </c>
      <c r="D13" s="36">
        <v>8017700500</v>
      </c>
      <c r="K13" s="7" t="s">
        <v>362</v>
      </c>
      <c r="L13" s="7"/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7" t="s">
        <v>247</v>
      </c>
    </row>
    <row r="14" spans="1:22" ht="14.4" customHeight="1">
      <c r="A14" s="2">
        <v>13</v>
      </c>
      <c r="B14" s="14" t="s">
        <v>320</v>
      </c>
      <c r="D14" s="36">
        <v>8420123333</v>
      </c>
      <c r="K14" s="7" t="s">
        <v>362</v>
      </c>
      <c r="L14" s="7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si="1"/>
        <v>0</v>
      </c>
      <c r="V14" s="7" t="s">
        <v>247</v>
      </c>
    </row>
    <row r="15" spans="1:22" ht="14.4" customHeight="1">
      <c r="A15" s="2">
        <v>14</v>
      </c>
      <c r="B15" s="14" t="s">
        <v>321</v>
      </c>
      <c r="D15" s="36" t="s">
        <v>322</v>
      </c>
      <c r="K15" s="7" t="s">
        <v>362</v>
      </c>
      <c r="L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1"/>
        <v>0</v>
      </c>
      <c r="V15" s="7" t="s">
        <v>247</v>
      </c>
    </row>
    <row r="16" spans="1:22" ht="14.4" customHeight="1">
      <c r="A16" s="2">
        <v>15</v>
      </c>
      <c r="B16" s="14" t="s">
        <v>323</v>
      </c>
      <c r="D16" s="36" t="s">
        <v>324</v>
      </c>
      <c r="K16" s="7" t="s">
        <v>362</v>
      </c>
      <c r="L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1"/>
        <v>0</v>
      </c>
      <c r="V16" s="7" t="s">
        <v>247</v>
      </c>
    </row>
    <row r="17" spans="1:22" ht="14.4" customHeight="1">
      <c r="A17" s="2">
        <v>16</v>
      </c>
      <c r="B17" s="14" t="s">
        <v>325</v>
      </c>
      <c r="D17" s="36" t="s">
        <v>326</v>
      </c>
      <c r="K17" s="7" t="s">
        <v>362</v>
      </c>
      <c r="L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1"/>
        <v>0</v>
      </c>
      <c r="V17" s="7" t="s">
        <v>247</v>
      </c>
    </row>
    <row r="18" spans="1:22" ht="14.4" customHeight="1">
      <c r="A18" s="2">
        <v>17</v>
      </c>
      <c r="B18" s="14" t="s">
        <v>327</v>
      </c>
      <c r="D18" s="36" t="s">
        <v>328</v>
      </c>
      <c r="K18" s="7" t="s">
        <v>362</v>
      </c>
      <c r="L18" s="7"/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1"/>
        <v>0</v>
      </c>
      <c r="V18" s="7" t="s">
        <v>739</v>
      </c>
    </row>
    <row r="19" spans="1:22" ht="14.4" customHeight="1">
      <c r="A19" s="2">
        <v>18</v>
      </c>
      <c r="B19" s="14" t="s">
        <v>329</v>
      </c>
      <c r="D19" s="36" t="s">
        <v>330</v>
      </c>
      <c r="K19" s="7" t="s">
        <v>363</v>
      </c>
      <c r="L19" s="7"/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1"/>
        <v>0</v>
      </c>
      <c r="V19" s="7" t="s">
        <v>247</v>
      </c>
    </row>
    <row r="20" spans="1:22" ht="14.4" customHeight="1">
      <c r="A20" s="2">
        <v>19</v>
      </c>
      <c r="B20" s="14" t="s">
        <v>331</v>
      </c>
      <c r="C20" s="46"/>
      <c r="D20" s="40" t="s">
        <v>332</v>
      </c>
      <c r="K20" s="83" t="s">
        <v>363</v>
      </c>
      <c r="L20" s="7"/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1"/>
        <v>0</v>
      </c>
      <c r="V20" s="7" t="s">
        <v>739</v>
      </c>
    </row>
    <row r="21" spans="1:22" ht="14.4" customHeight="1">
      <c r="A21" s="2">
        <v>20</v>
      </c>
      <c r="B21" s="64" t="s">
        <v>333</v>
      </c>
      <c r="C21" s="41"/>
      <c r="D21" s="36" t="s">
        <v>334</v>
      </c>
      <c r="K21" s="7" t="s">
        <v>363</v>
      </c>
      <c r="L21" s="7"/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7" t="s">
        <v>739</v>
      </c>
    </row>
    <row r="22" spans="1:22" ht="14.4" customHeight="1">
      <c r="A22" s="2">
        <v>21</v>
      </c>
      <c r="B22" s="65" t="s">
        <v>335</v>
      </c>
      <c r="D22" s="36" t="s">
        <v>336</v>
      </c>
      <c r="K22" s="7" t="s">
        <v>363</v>
      </c>
      <c r="L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0"/>
        <v>0</v>
      </c>
      <c r="U22" s="7">
        <f t="shared" si="1"/>
        <v>0</v>
      </c>
      <c r="V22" s="7" t="s">
        <v>739</v>
      </c>
    </row>
    <row r="23" spans="1:22" ht="14.4" customHeight="1">
      <c r="A23" s="2">
        <v>22</v>
      </c>
      <c r="B23" s="14" t="s">
        <v>337</v>
      </c>
      <c r="C23" s="47"/>
      <c r="D23" s="36" t="s">
        <v>338</v>
      </c>
      <c r="K23" s="7" t="s">
        <v>363</v>
      </c>
      <c r="L23" s="7"/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0"/>
        <v>0</v>
      </c>
      <c r="U23" s="7">
        <f t="shared" si="1"/>
        <v>0</v>
      </c>
      <c r="V23" s="7" t="s">
        <v>739</v>
      </c>
    </row>
    <row r="24" spans="1:22" ht="14.4" customHeight="1">
      <c r="A24" s="2">
        <v>23</v>
      </c>
      <c r="B24" s="14" t="s">
        <v>339</v>
      </c>
      <c r="C24" s="44"/>
      <c r="D24" s="36" t="s">
        <v>340</v>
      </c>
      <c r="K24" s="7" t="s">
        <v>363</v>
      </c>
      <c r="L24" s="7"/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0</v>
      </c>
      <c r="U24" s="7">
        <f t="shared" si="1"/>
        <v>0</v>
      </c>
      <c r="V24" s="7" t="s">
        <v>739</v>
      </c>
    </row>
    <row r="25" spans="1:22" ht="14.4" customHeight="1">
      <c r="A25" s="2">
        <v>24</v>
      </c>
      <c r="B25" s="14" t="s">
        <v>341</v>
      </c>
      <c r="C25" s="44"/>
      <c r="D25" s="36" t="s">
        <v>342</v>
      </c>
      <c r="K25" s="7" t="s">
        <v>363</v>
      </c>
      <c r="L25" s="7"/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 t="shared" si="0"/>
        <v>0</v>
      </c>
      <c r="U25" s="7">
        <f t="shared" si="1"/>
        <v>0</v>
      </c>
      <c r="V25" s="7" t="s">
        <v>739</v>
      </c>
    </row>
    <row r="26" spans="1:22" ht="14.4" customHeight="1">
      <c r="A26" s="2">
        <v>25</v>
      </c>
      <c r="B26" s="14" t="s">
        <v>343</v>
      </c>
      <c r="C26" s="44"/>
      <c r="D26" s="36" t="s">
        <v>344</v>
      </c>
      <c r="K26" s="7" t="s">
        <v>363</v>
      </c>
      <c r="L26" s="7"/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 t="shared" si="0"/>
        <v>0</v>
      </c>
      <c r="U26" s="7">
        <f t="shared" si="1"/>
        <v>0</v>
      </c>
      <c r="V26" s="7" t="s">
        <v>739</v>
      </c>
    </row>
    <row r="27" spans="1:22" ht="14.4" customHeight="1">
      <c r="A27" s="2">
        <v>26</v>
      </c>
      <c r="B27" s="14" t="s">
        <v>345</v>
      </c>
      <c r="D27" s="36" t="s">
        <v>346</v>
      </c>
      <c r="K27" s="7" t="s">
        <v>363</v>
      </c>
      <c r="L27" s="7"/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 t="shared" si="0"/>
        <v>0</v>
      </c>
      <c r="U27" s="7">
        <f t="shared" si="1"/>
        <v>0</v>
      </c>
      <c r="V27" s="7" t="s">
        <v>739</v>
      </c>
    </row>
    <row r="28" spans="1:22" ht="14.4" customHeight="1">
      <c r="A28" s="2">
        <v>27</v>
      </c>
      <c r="B28" s="14" t="s">
        <v>347</v>
      </c>
      <c r="D28" s="36" t="s">
        <v>348</v>
      </c>
      <c r="K28" s="7" t="s">
        <v>363</v>
      </c>
      <c r="L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 t="shared" si="0"/>
        <v>0</v>
      </c>
      <c r="U28" s="7">
        <f t="shared" si="1"/>
        <v>0</v>
      </c>
      <c r="V28" s="7" t="s">
        <v>739</v>
      </c>
    </row>
    <row r="29" spans="1:22" ht="14.4" customHeight="1">
      <c r="A29" s="2">
        <v>28</v>
      </c>
      <c r="B29" s="14" t="s">
        <v>349</v>
      </c>
      <c r="C29" s="41"/>
      <c r="D29" s="36" t="s">
        <v>350</v>
      </c>
      <c r="K29" s="7" t="s">
        <v>363</v>
      </c>
      <c r="L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 t="shared" si="0"/>
        <v>0</v>
      </c>
      <c r="U29" s="7">
        <f t="shared" si="1"/>
        <v>0</v>
      </c>
      <c r="V29" s="7" t="s">
        <v>739</v>
      </c>
    </row>
    <row r="30" spans="1:22" ht="14.4" customHeight="1">
      <c r="A30" s="2">
        <v>29</v>
      </c>
      <c r="B30" s="14" t="s">
        <v>351</v>
      </c>
      <c r="C30" s="41"/>
      <c r="D30" s="36" t="s">
        <v>352</v>
      </c>
      <c r="K30" s="7" t="s">
        <v>363</v>
      </c>
      <c r="L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 t="shared" si="0"/>
        <v>0</v>
      </c>
      <c r="U30" s="7">
        <f t="shared" si="1"/>
        <v>0</v>
      </c>
      <c r="V30" s="7" t="s">
        <v>739</v>
      </c>
    </row>
    <row r="31" spans="1:22" ht="14.4" customHeight="1">
      <c r="A31" s="2">
        <v>30</v>
      </c>
      <c r="B31" s="14" t="s">
        <v>353</v>
      </c>
      <c r="C31" s="41"/>
      <c r="D31" s="36" t="s">
        <v>354</v>
      </c>
      <c r="K31" s="7" t="s">
        <v>363</v>
      </c>
      <c r="L31" s="7"/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 t="shared" si="0"/>
        <v>0</v>
      </c>
      <c r="U31" s="7">
        <f t="shared" si="1"/>
        <v>0</v>
      </c>
      <c r="V31" s="7" t="s">
        <v>739</v>
      </c>
    </row>
    <row r="32" spans="1:22" ht="14.4" customHeight="1">
      <c r="A32" s="2">
        <v>31</v>
      </c>
      <c r="B32" s="14" t="s">
        <v>355</v>
      </c>
      <c r="D32" s="36" t="s">
        <v>356</v>
      </c>
      <c r="K32" s="7" t="s">
        <v>363</v>
      </c>
      <c r="L32" s="7"/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 t="shared" si="0"/>
        <v>0</v>
      </c>
      <c r="U32" s="7">
        <f t="shared" si="1"/>
        <v>0</v>
      </c>
      <c r="V32" s="7" t="s">
        <v>739</v>
      </c>
    </row>
    <row r="33" spans="1:22" ht="14.4" customHeight="1">
      <c r="A33" s="2">
        <v>32</v>
      </c>
      <c r="B33" s="14" t="s">
        <v>357</v>
      </c>
      <c r="D33" s="36" t="s">
        <v>358</v>
      </c>
      <c r="K33" s="7" t="s">
        <v>363</v>
      </c>
      <c r="L33" s="7"/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 t="shared" si="0"/>
        <v>0</v>
      </c>
      <c r="U33" s="7">
        <f t="shared" si="1"/>
        <v>0</v>
      </c>
      <c r="V33" s="7" t="s">
        <v>739</v>
      </c>
    </row>
    <row r="34" spans="1:22" ht="14.4" customHeight="1">
      <c r="A34" s="2">
        <v>33</v>
      </c>
      <c r="B34" s="14" t="s">
        <v>359</v>
      </c>
      <c r="D34" s="36" t="s">
        <v>360</v>
      </c>
      <c r="K34" s="7" t="s">
        <v>363</v>
      </c>
      <c r="L34" s="7"/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 t="shared" si="0"/>
        <v>0</v>
      </c>
      <c r="U34" s="7">
        <f t="shared" si="1"/>
        <v>0</v>
      </c>
      <c r="V34" s="7" t="s">
        <v>739</v>
      </c>
    </row>
    <row r="35" spans="1:22" ht="14.4" customHeight="1">
      <c r="A35" s="2">
        <v>34</v>
      </c>
      <c r="B35" s="64" t="s">
        <v>371</v>
      </c>
      <c r="D35" s="40" t="s">
        <v>361</v>
      </c>
      <c r="K35" s="7" t="s">
        <v>363</v>
      </c>
      <c r="L35" s="7"/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0</v>
      </c>
      <c r="U35" s="7">
        <f t="shared" si="1"/>
        <v>0</v>
      </c>
      <c r="V35" s="7" t="s">
        <v>739</v>
      </c>
    </row>
    <row r="36" spans="1:22" ht="14.4" customHeight="1">
      <c r="A36" s="2">
        <v>35</v>
      </c>
      <c r="B36" s="14" t="s">
        <v>372</v>
      </c>
      <c r="C36" s="41" t="s">
        <v>781</v>
      </c>
      <c r="D36" s="36" t="s">
        <v>373</v>
      </c>
      <c r="E36" s="37" t="s">
        <v>374</v>
      </c>
      <c r="K36" s="7" t="s">
        <v>362</v>
      </c>
      <c r="L36" s="7"/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f t="shared" si="0"/>
        <v>20</v>
      </c>
      <c r="U36" s="7">
        <f t="shared" si="1"/>
        <v>4</v>
      </c>
      <c r="V36" s="7" t="s">
        <v>247</v>
      </c>
    </row>
    <row r="37" spans="1:22" ht="14.4" customHeight="1">
      <c r="A37" s="2">
        <v>36</v>
      </c>
      <c r="B37" s="14" t="s">
        <v>377</v>
      </c>
      <c r="C37" s="41" t="s">
        <v>376</v>
      </c>
      <c r="D37" s="36" t="s">
        <v>375</v>
      </c>
      <c r="E37" s="37" t="s">
        <v>378</v>
      </c>
      <c r="K37" s="7" t="s">
        <v>362</v>
      </c>
      <c r="L37" s="7"/>
      <c r="O37" s="7">
        <v>1</v>
      </c>
      <c r="P37" s="7">
        <v>4</v>
      </c>
      <c r="Q37" s="7">
        <v>3</v>
      </c>
      <c r="R37" s="7">
        <v>4</v>
      </c>
      <c r="S37" s="7">
        <v>4</v>
      </c>
      <c r="T37" s="7">
        <f t="shared" si="0"/>
        <v>16</v>
      </c>
      <c r="U37" s="7">
        <f t="shared" si="1"/>
        <v>3</v>
      </c>
      <c r="V37" s="7" t="s">
        <v>247</v>
      </c>
    </row>
    <row r="38" spans="1:22" ht="14.4" customHeight="1">
      <c r="A38" s="2">
        <v>37</v>
      </c>
      <c r="B38" s="14" t="s">
        <v>380</v>
      </c>
      <c r="C38" s="41" t="s">
        <v>784</v>
      </c>
      <c r="D38" s="36" t="s">
        <v>379</v>
      </c>
      <c r="E38" s="37" t="s">
        <v>382</v>
      </c>
      <c r="G38" s="37" t="s">
        <v>782</v>
      </c>
      <c r="H38" s="37" t="s">
        <v>783</v>
      </c>
      <c r="K38" s="7" t="s">
        <v>362</v>
      </c>
      <c r="L38" s="7"/>
      <c r="O38" s="7">
        <v>4</v>
      </c>
      <c r="P38" s="7">
        <v>3</v>
      </c>
      <c r="Q38" s="7">
        <v>3</v>
      </c>
      <c r="R38" s="7">
        <v>3</v>
      </c>
      <c r="S38" s="7">
        <v>3</v>
      </c>
      <c r="T38" s="7">
        <f t="shared" si="0"/>
        <v>16</v>
      </c>
      <c r="U38" s="7">
        <f t="shared" si="1"/>
        <v>3</v>
      </c>
      <c r="V38" s="7" t="s">
        <v>247</v>
      </c>
    </row>
    <row r="39" spans="1:22" ht="14.4" customHeight="1">
      <c r="A39" s="2">
        <v>38</v>
      </c>
      <c r="B39" s="14" t="s">
        <v>381</v>
      </c>
      <c r="D39" s="36" t="s">
        <v>383</v>
      </c>
      <c r="E39" s="37" t="s">
        <v>384</v>
      </c>
      <c r="K39" s="7" t="s">
        <v>362</v>
      </c>
      <c r="L39" s="7"/>
      <c r="O39" s="7">
        <v>2</v>
      </c>
      <c r="P39" s="7">
        <v>5</v>
      </c>
      <c r="Q39" s="7">
        <v>5</v>
      </c>
      <c r="R39" s="7">
        <v>5</v>
      </c>
      <c r="S39" s="7">
        <v>5</v>
      </c>
      <c r="T39" s="7">
        <f t="shared" si="0"/>
        <v>22</v>
      </c>
      <c r="U39" s="7">
        <f t="shared" si="1"/>
        <v>4</v>
      </c>
      <c r="V39" s="7" t="s">
        <v>247</v>
      </c>
    </row>
    <row r="40" spans="1:22" ht="14.4" customHeight="1">
      <c r="A40" s="2">
        <v>39</v>
      </c>
      <c r="B40" s="14" t="s">
        <v>385</v>
      </c>
      <c r="D40" s="36" t="s">
        <v>387</v>
      </c>
      <c r="E40" s="37" t="s">
        <v>386</v>
      </c>
      <c r="K40" s="7" t="s">
        <v>362</v>
      </c>
      <c r="L40" s="7"/>
      <c r="O40" s="7">
        <v>3</v>
      </c>
      <c r="P40" s="7">
        <v>5</v>
      </c>
      <c r="Q40" s="7">
        <v>5</v>
      </c>
      <c r="R40" s="7">
        <v>5</v>
      </c>
      <c r="S40" s="7">
        <v>5</v>
      </c>
      <c r="T40" s="7">
        <f t="shared" si="0"/>
        <v>23</v>
      </c>
      <c r="U40" s="7">
        <f t="shared" si="1"/>
        <v>5</v>
      </c>
      <c r="V40" s="7" t="s">
        <v>247</v>
      </c>
    </row>
    <row r="41" spans="1:22" ht="14.4" customHeight="1">
      <c r="A41" s="2">
        <v>40</v>
      </c>
      <c r="B41" s="14" t="s">
        <v>388</v>
      </c>
      <c r="D41" s="42" t="s">
        <v>389</v>
      </c>
      <c r="E41" s="37" t="s">
        <v>390</v>
      </c>
      <c r="K41" s="7" t="s">
        <v>362</v>
      </c>
      <c r="L41" s="7"/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 t="shared" si="0"/>
        <v>0</v>
      </c>
      <c r="U41" s="7">
        <f t="shared" si="1"/>
        <v>0</v>
      </c>
      <c r="V41" s="7" t="s">
        <v>247</v>
      </c>
    </row>
    <row r="42" spans="1:22" ht="14.4" customHeight="1">
      <c r="A42" s="2">
        <v>41</v>
      </c>
      <c r="B42" s="14" t="s">
        <v>391</v>
      </c>
      <c r="D42" s="36" t="s">
        <v>392</v>
      </c>
      <c r="E42" s="37" t="s">
        <v>393</v>
      </c>
      <c r="K42" s="7" t="s">
        <v>362</v>
      </c>
      <c r="L42" s="7"/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 t="shared" si="0"/>
        <v>0</v>
      </c>
      <c r="U42" s="7">
        <f t="shared" si="1"/>
        <v>0</v>
      </c>
      <c r="V42" s="7" t="s">
        <v>247</v>
      </c>
    </row>
    <row r="43" spans="1:22" ht="14.4" customHeight="1">
      <c r="A43" s="2">
        <v>42</v>
      </c>
      <c r="B43" s="14" t="s">
        <v>395</v>
      </c>
      <c r="C43" s="43" t="s">
        <v>394</v>
      </c>
      <c r="D43" s="36" t="s">
        <v>396</v>
      </c>
      <c r="E43" s="37" t="s">
        <v>397</v>
      </c>
      <c r="K43" s="7" t="s">
        <v>362</v>
      </c>
      <c r="L43" s="7"/>
      <c r="O43" s="7">
        <v>3</v>
      </c>
      <c r="P43" s="7">
        <v>5</v>
      </c>
      <c r="Q43" s="7">
        <v>3</v>
      </c>
      <c r="R43" s="7">
        <v>5</v>
      </c>
      <c r="S43" s="7">
        <v>4</v>
      </c>
      <c r="T43" s="7">
        <f t="shared" si="0"/>
        <v>20</v>
      </c>
      <c r="U43" s="7">
        <f t="shared" si="1"/>
        <v>4</v>
      </c>
      <c r="V43" s="7" t="s">
        <v>247</v>
      </c>
    </row>
    <row r="44" spans="1:22" ht="14.4" customHeight="1">
      <c r="A44" s="2">
        <v>43</v>
      </c>
      <c r="B44" s="14" t="s">
        <v>398</v>
      </c>
      <c r="D44" s="36" t="s">
        <v>769</v>
      </c>
      <c r="E44" s="37" t="s">
        <v>399</v>
      </c>
      <c r="K44" s="7" t="s">
        <v>362</v>
      </c>
      <c r="L44" s="7"/>
      <c r="O44" s="7">
        <v>1</v>
      </c>
      <c r="P44" s="7">
        <v>4</v>
      </c>
      <c r="Q44" s="7">
        <v>3</v>
      </c>
      <c r="R44" s="7">
        <v>4</v>
      </c>
      <c r="S44" s="7">
        <v>3</v>
      </c>
      <c r="T44" s="7">
        <f t="shared" si="0"/>
        <v>15</v>
      </c>
      <c r="U44" s="7">
        <f t="shared" si="1"/>
        <v>3</v>
      </c>
      <c r="V44" s="7" t="s">
        <v>247</v>
      </c>
    </row>
    <row r="45" spans="1:22" ht="14.4" customHeight="1">
      <c r="A45" s="2">
        <v>44</v>
      </c>
      <c r="B45" s="14" t="s">
        <v>400</v>
      </c>
      <c r="D45" s="36" t="s">
        <v>402</v>
      </c>
      <c r="E45" s="37" t="s">
        <v>401</v>
      </c>
      <c r="K45" s="7" t="s">
        <v>362</v>
      </c>
      <c r="L45" s="7"/>
      <c r="O45" s="7">
        <v>1</v>
      </c>
      <c r="P45" s="7">
        <v>5</v>
      </c>
      <c r="Q45" s="7">
        <v>5</v>
      </c>
      <c r="R45" s="7">
        <v>5</v>
      </c>
      <c r="S45" s="7">
        <v>5</v>
      </c>
      <c r="T45" s="7">
        <f t="shared" si="0"/>
        <v>21</v>
      </c>
      <c r="U45" s="7">
        <f t="shared" si="1"/>
        <v>4</v>
      </c>
      <c r="V45" s="7" t="s">
        <v>247</v>
      </c>
    </row>
    <row r="46" spans="1:22" ht="14.4" customHeight="1">
      <c r="A46" s="2">
        <v>45</v>
      </c>
      <c r="B46" s="14" t="s">
        <v>403</v>
      </c>
      <c r="D46" s="36" t="s">
        <v>404</v>
      </c>
      <c r="E46" s="37" t="s">
        <v>405</v>
      </c>
      <c r="K46" s="7" t="s">
        <v>362</v>
      </c>
      <c r="L46" s="7"/>
      <c r="O46" s="7">
        <v>1</v>
      </c>
      <c r="P46" s="7">
        <v>3</v>
      </c>
      <c r="Q46" s="7">
        <v>3</v>
      </c>
      <c r="R46" s="7">
        <v>3</v>
      </c>
      <c r="S46" s="7">
        <v>3</v>
      </c>
      <c r="T46" s="7">
        <f t="shared" si="0"/>
        <v>13</v>
      </c>
      <c r="U46" s="7">
        <f t="shared" si="1"/>
        <v>3</v>
      </c>
      <c r="V46" s="7" t="s">
        <v>247</v>
      </c>
    </row>
    <row r="47" spans="1:22" ht="14.4" customHeight="1">
      <c r="A47" s="2">
        <v>46</v>
      </c>
      <c r="B47" s="84" t="s">
        <v>726</v>
      </c>
      <c r="D47" s="42" t="s">
        <v>406</v>
      </c>
      <c r="E47" s="37" t="s">
        <v>407</v>
      </c>
      <c r="K47" s="7" t="s">
        <v>362</v>
      </c>
      <c r="L47" s="7"/>
      <c r="O47" s="7">
        <v>5</v>
      </c>
      <c r="P47" s="7">
        <v>5</v>
      </c>
      <c r="Q47" s="7">
        <v>5</v>
      </c>
      <c r="R47" s="7">
        <v>5</v>
      </c>
      <c r="S47" s="7">
        <v>5</v>
      </c>
      <c r="T47" s="7">
        <f t="shared" si="0"/>
        <v>25</v>
      </c>
      <c r="U47" s="7">
        <f t="shared" si="1"/>
        <v>5</v>
      </c>
      <c r="V47" s="7" t="s">
        <v>739</v>
      </c>
    </row>
    <row r="48" spans="1:22" ht="14.4" customHeight="1">
      <c r="A48" s="2">
        <v>47</v>
      </c>
      <c r="B48" s="14" t="s">
        <v>408</v>
      </c>
      <c r="D48" s="36" t="s">
        <v>409</v>
      </c>
      <c r="E48" s="37" t="s">
        <v>401</v>
      </c>
      <c r="K48" s="7" t="s">
        <v>362</v>
      </c>
      <c r="L48" s="7"/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f t="shared" si="0"/>
        <v>20</v>
      </c>
      <c r="U48" s="7">
        <f t="shared" si="1"/>
        <v>4</v>
      </c>
      <c r="V48" s="7" t="s">
        <v>739</v>
      </c>
    </row>
    <row r="49" spans="1:22" ht="14.4" customHeight="1">
      <c r="A49" s="2">
        <v>48</v>
      </c>
      <c r="B49" s="14" t="s">
        <v>410</v>
      </c>
      <c r="C49" s="43" t="s">
        <v>412</v>
      </c>
      <c r="D49" s="36" t="s">
        <v>411</v>
      </c>
      <c r="E49" s="37" t="s">
        <v>415</v>
      </c>
      <c r="K49" s="7" t="s">
        <v>362</v>
      </c>
      <c r="L49" s="7"/>
      <c r="O49" s="7">
        <v>3</v>
      </c>
      <c r="P49" s="7">
        <v>5</v>
      </c>
      <c r="Q49" s="7">
        <v>3</v>
      </c>
      <c r="R49" s="7">
        <v>5</v>
      </c>
      <c r="S49" s="7">
        <v>5</v>
      </c>
      <c r="T49" s="7">
        <f t="shared" si="0"/>
        <v>21</v>
      </c>
      <c r="U49" s="7">
        <f t="shared" si="1"/>
        <v>4</v>
      </c>
      <c r="V49" s="7" t="s">
        <v>739</v>
      </c>
    </row>
    <row r="50" spans="1:22" ht="14.4" customHeight="1">
      <c r="A50" s="2">
        <v>49</v>
      </c>
      <c r="B50" s="14" t="s">
        <v>413</v>
      </c>
      <c r="D50" s="36" t="s">
        <v>414</v>
      </c>
      <c r="E50" s="37" t="s">
        <v>401</v>
      </c>
      <c r="K50" s="7" t="s">
        <v>362</v>
      </c>
      <c r="L50" s="7"/>
      <c r="O50" s="7">
        <v>1</v>
      </c>
      <c r="P50" s="7">
        <v>3</v>
      </c>
      <c r="Q50" s="7">
        <v>4</v>
      </c>
      <c r="R50" s="7">
        <v>4</v>
      </c>
      <c r="S50" s="7">
        <v>3</v>
      </c>
      <c r="T50" s="7">
        <f t="shared" si="0"/>
        <v>15</v>
      </c>
      <c r="U50" s="7">
        <f t="shared" si="1"/>
        <v>3</v>
      </c>
      <c r="V50" s="7" t="s">
        <v>739</v>
      </c>
    </row>
    <row r="51" spans="1:22" ht="14.4" customHeight="1">
      <c r="A51" s="2">
        <v>50</v>
      </c>
      <c r="B51" s="14" t="s">
        <v>416</v>
      </c>
      <c r="D51" s="36" t="s">
        <v>418</v>
      </c>
      <c r="E51" s="37" t="s">
        <v>417</v>
      </c>
      <c r="K51" s="7" t="s">
        <v>362</v>
      </c>
      <c r="L51" s="7"/>
      <c r="O51" s="7">
        <v>3</v>
      </c>
      <c r="P51" s="7">
        <v>5</v>
      </c>
      <c r="Q51" s="7">
        <v>5</v>
      </c>
      <c r="R51" s="7">
        <v>5</v>
      </c>
      <c r="S51" s="7">
        <v>5</v>
      </c>
      <c r="T51" s="7">
        <f t="shared" si="0"/>
        <v>23</v>
      </c>
      <c r="U51" s="7">
        <f t="shared" si="1"/>
        <v>5</v>
      </c>
      <c r="V51" s="7" t="s">
        <v>739</v>
      </c>
    </row>
    <row r="52" spans="1:22" ht="14.4" customHeight="1">
      <c r="A52" s="2">
        <v>51</v>
      </c>
      <c r="B52" s="14" t="s">
        <v>421</v>
      </c>
      <c r="D52" s="36" t="s">
        <v>422</v>
      </c>
      <c r="E52" s="37" t="s">
        <v>423</v>
      </c>
      <c r="K52" s="7" t="s">
        <v>362</v>
      </c>
      <c r="L52" s="7"/>
      <c r="O52" s="7">
        <v>1</v>
      </c>
      <c r="P52" s="7">
        <v>4</v>
      </c>
      <c r="Q52" s="7">
        <v>5</v>
      </c>
      <c r="R52" s="7">
        <v>5</v>
      </c>
      <c r="S52" s="7">
        <v>5</v>
      </c>
      <c r="T52" s="7">
        <f t="shared" si="0"/>
        <v>20</v>
      </c>
      <c r="U52" s="7">
        <f t="shared" si="1"/>
        <v>4</v>
      </c>
      <c r="V52" s="7" t="s">
        <v>739</v>
      </c>
    </row>
    <row r="53" spans="1:22" ht="14.4" customHeight="1">
      <c r="A53" s="2">
        <v>52</v>
      </c>
      <c r="B53" s="14" t="s">
        <v>424</v>
      </c>
      <c r="D53" s="36" t="s">
        <v>425</v>
      </c>
      <c r="E53" s="37" t="s">
        <v>417</v>
      </c>
      <c r="K53" s="7" t="s">
        <v>362</v>
      </c>
      <c r="L53" s="7"/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739</v>
      </c>
    </row>
    <row r="54" spans="1:22" ht="14.4" customHeight="1">
      <c r="A54" s="2">
        <v>53</v>
      </c>
      <c r="B54" s="14" t="s">
        <v>426</v>
      </c>
      <c r="D54" s="36" t="s">
        <v>427</v>
      </c>
      <c r="E54" s="37" t="s">
        <v>407</v>
      </c>
      <c r="K54" s="7" t="s">
        <v>362</v>
      </c>
      <c r="L54" s="7"/>
      <c r="O54" s="7">
        <v>4</v>
      </c>
      <c r="P54" s="7">
        <v>5</v>
      </c>
      <c r="Q54" s="7">
        <v>5</v>
      </c>
      <c r="R54" s="7">
        <v>5</v>
      </c>
      <c r="S54" s="7">
        <v>5</v>
      </c>
      <c r="T54" s="7">
        <f t="shared" si="0"/>
        <v>24</v>
      </c>
      <c r="U54" s="7">
        <f t="shared" si="1"/>
        <v>5</v>
      </c>
      <c r="V54" s="7" t="s">
        <v>739</v>
      </c>
    </row>
    <row r="55" spans="1:22">
      <c r="A55" s="2">
        <v>54</v>
      </c>
      <c r="B55" s="14" t="s">
        <v>750</v>
      </c>
      <c r="C55" s="41" t="s">
        <v>751</v>
      </c>
      <c r="E55" s="37" t="s">
        <v>752</v>
      </c>
      <c r="K55" s="1" t="s">
        <v>362</v>
      </c>
      <c r="O55" s="7"/>
      <c r="P55" s="7"/>
      <c r="Q55" s="7"/>
      <c r="R55" s="7"/>
      <c r="S55" s="7"/>
      <c r="T55" s="7"/>
      <c r="U55" s="7"/>
      <c r="V55" s="1" t="s">
        <v>739</v>
      </c>
    </row>
    <row r="56" spans="1:22">
      <c r="A56" s="2">
        <v>55</v>
      </c>
      <c r="B56" s="14" t="s">
        <v>753</v>
      </c>
      <c r="C56" s="108" t="s">
        <v>754</v>
      </c>
      <c r="D56" s="36" t="s">
        <v>755</v>
      </c>
      <c r="E56" s="37" t="s">
        <v>756</v>
      </c>
      <c r="K56" s="1" t="s">
        <v>362</v>
      </c>
      <c r="O56" s="7"/>
      <c r="P56" s="7"/>
      <c r="Q56" s="7"/>
      <c r="R56" s="7"/>
      <c r="S56" s="7"/>
      <c r="T56" s="7"/>
      <c r="U56" s="7"/>
      <c r="V56" s="1" t="s">
        <v>739</v>
      </c>
    </row>
    <row r="57" spans="1:22">
      <c r="A57" s="2">
        <v>56</v>
      </c>
      <c r="B57" s="14" t="s">
        <v>757</v>
      </c>
      <c r="C57" s="41" t="s">
        <v>759</v>
      </c>
      <c r="D57" s="36" t="s">
        <v>758</v>
      </c>
      <c r="E57" s="37" t="s">
        <v>566</v>
      </c>
      <c r="K57" s="1" t="s">
        <v>362</v>
      </c>
      <c r="O57" s="7"/>
      <c r="P57" s="7"/>
      <c r="Q57" s="7"/>
      <c r="R57" s="7"/>
      <c r="S57" s="7"/>
      <c r="T57" s="7"/>
      <c r="U57" s="7"/>
      <c r="V57" s="1" t="s">
        <v>739</v>
      </c>
    </row>
    <row r="58" spans="1:22">
      <c r="A58" s="2">
        <v>57</v>
      </c>
      <c r="B58" s="14" t="s">
        <v>760</v>
      </c>
      <c r="C58" s="109" t="s">
        <v>761</v>
      </c>
      <c r="D58" s="109" t="s">
        <v>762</v>
      </c>
      <c r="E58" s="37" t="s">
        <v>399</v>
      </c>
      <c r="K58" s="1" t="s">
        <v>362</v>
      </c>
      <c r="O58" s="7"/>
      <c r="P58" s="7"/>
      <c r="Q58" s="7"/>
      <c r="R58" s="7"/>
      <c r="S58" s="7"/>
      <c r="T58" s="7"/>
      <c r="U58" s="7"/>
      <c r="V58" s="1" t="s">
        <v>739</v>
      </c>
    </row>
    <row r="59" spans="1:22">
      <c r="A59" s="2">
        <v>58</v>
      </c>
      <c r="B59" s="14" t="s">
        <v>763</v>
      </c>
      <c r="C59" s="110" t="s">
        <v>764</v>
      </c>
      <c r="D59" s="110">
        <v>3323458004</v>
      </c>
      <c r="E59" s="37" t="s">
        <v>765</v>
      </c>
      <c r="K59" s="1" t="s">
        <v>362</v>
      </c>
      <c r="O59" s="7"/>
      <c r="P59" s="7"/>
      <c r="Q59" s="7"/>
      <c r="R59" s="7"/>
      <c r="S59" s="7"/>
      <c r="T59" s="7"/>
      <c r="U59" s="7"/>
      <c r="V59" s="1" t="s">
        <v>739</v>
      </c>
    </row>
    <row r="60" spans="1:22">
      <c r="A60" s="2">
        <v>59</v>
      </c>
      <c r="B60" s="14" t="s">
        <v>766</v>
      </c>
      <c r="C60" s="110" t="s">
        <v>767</v>
      </c>
      <c r="D60" s="110">
        <v>3224252900</v>
      </c>
      <c r="E60" s="37" t="s">
        <v>768</v>
      </c>
      <c r="K60" s="1" t="s">
        <v>362</v>
      </c>
      <c r="O60" s="7"/>
      <c r="P60" s="7"/>
      <c r="Q60" s="7"/>
      <c r="R60" s="7"/>
      <c r="S60" s="7"/>
      <c r="T60" s="7"/>
      <c r="U60" s="7"/>
      <c r="V60" s="1" t="s">
        <v>739</v>
      </c>
    </row>
    <row r="61" spans="1:22">
      <c r="A61" s="2">
        <v>60</v>
      </c>
      <c r="B61" s="14" t="s">
        <v>770</v>
      </c>
      <c r="C61" s="6" t="s">
        <v>771</v>
      </c>
      <c r="D61" s="110">
        <v>3324980553</v>
      </c>
      <c r="K61" s="1" t="s">
        <v>362</v>
      </c>
      <c r="O61" s="7"/>
      <c r="P61" s="7"/>
      <c r="Q61" s="7"/>
      <c r="R61" s="7"/>
      <c r="S61" s="7"/>
      <c r="T61" s="7"/>
      <c r="U61" s="7"/>
      <c r="V61" s="1" t="s">
        <v>739</v>
      </c>
    </row>
    <row r="62" spans="1:22" ht="28.8">
      <c r="A62" s="2">
        <v>61</v>
      </c>
      <c r="B62" s="14" t="s">
        <v>772</v>
      </c>
      <c r="C62" s="41" t="s">
        <v>773</v>
      </c>
      <c r="D62" s="111" t="s">
        <v>774</v>
      </c>
      <c r="K62" s="1" t="s">
        <v>363</v>
      </c>
      <c r="O62" s="7"/>
      <c r="P62" s="7"/>
      <c r="Q62" s="7"/>
      <c r="R62" s="7"/>
      <c r="S62" s="7"/>
      <c r="T62" s="7"/>
      <c r="U62" s="7"/>
      <c r="V62" s="1" t="s">
        <v>739</v>
      </c>
    </row>
    <row r="63" spans="1:22">
      <c r="A63" s="2">
        <v>62</v>
      </c>
      <c r="B63" s="14" t="s">
        <v>775</v>
      </c>
      <c r="C63" s="110" t="s">
        <v>776</v>
      </c>
      <c r="D63" s="110">
        <v>3324611236</v>
      </c>
      <c r="K63" s="1" t="s">
        <v>363</v>
      </c>
      <c r="O63" s="7"/>
      <c r="P63" s="7"/>
      <c r="Q63" s="7"/>
      <c r="R63" s="7"/>
      <c r="S63" s="7"/>
      <c r="T63" s="7"/>
      <c r="U63" s="7"/>
      <c r="V63" s="1" t="s">
        <v>739</v>
      </c>
    </row>
    <row r="64" spans="1:22">
      <c r="A64" s="2">
        <v>63</v>
      </c>
      <c r="B64" s="14" t="s">
        <v>777</v>
      </c>
      <c r="C64" s="60" t="s">
        <v>778</v>
      </c>
      <c r="D64" s="60" t="s">
        <v>779</v>
      </c>
      <c r="K64" s="1" t="s">
        <v>363</v>
      </c>
      <c r="O64" s="7"/>
      <c r="P64" s="7"/>
      <c r="Q64" s="7"/>
      <c r="R64" s="7"/>
      <c r="S64" s="7"/>
      <c r="T64" s="7"/>
      <c r="U64" s="7"/>
      <c r="V64" s="1" t="s">
        <v>739</v>
      </c>
    </row>
    <row r="65" spans="1:22">
      <c r="A65" s="2">
        <v>64</v>
      </c>
      <c r="B65" s="14" t="s">
        <v>785</v>
      </c>
      <c r="C65" s="119" t="s">
        <v>786</v>
      </c>
      <c r="D65" s="36" t="s">
        <v>787</v>
      </c>
      <c r="K65" s="1" t="s">
        <v>363</v>
      </c>
      <c r="O65" s="7"/>
      <c r="P65" s="7"/>
      <c r="Q65" s="7"/>
      <c r="R65" s="7"/>
      <c r="S65" s="7"/>
      <c r="T65" s="7"/>
      <c r="U65" s="7"/>
      <c r="V65" s="1" t="s">
        <v>739</v>
      </c>
    </row>
    <row r="66" spans="1:22">
      <c r="A66" s="2">
        <v>65</v>
      </c>
      <c r="B66" s="14" t="s">
        <v>788</v>
      </c>
      <c r="C66" s="41" t="s">
        <v>789</v>
      </c>
      <c r="D66" s="36" t="s">
        <v>790</v>
      </c>
      <c r="K66" s="1" t="s">
        <v>363</v>
      </c>
      <c r="O66" s="7"/>
      <c r="P66" s="7"/>
      <c r="Q66" s="7"/>
      <c r="R66" s="7"/>
      <c r="S66" s="7"/>
      <c r="T66" s="7"/>
      <c r="U66" s="7"/>
      <c r="V66" s="1" t="s">
        <v>739</v>
      </c>
    </row>
    <row r="67" spans="1:22" ht="43.2">
      <c r="A67" s="2">
        <v>66</v>
      </c>
      <c r="B67" s="14" t="s">
        <v>791</v>
      </c>
      <c r="C67" s="120" t="s">
        <v>792</v>
      </c>
      <c r="D67" s="36" t="s">
        <v>793</v>
      </c>
      <c r="K67" s="1" t="s">
        <v>363</v>
      </c>
      <c r="O67" s="7"/>
      <c r="P67" s="7"/>
      <c r="Q67" s="7"/>
      <c r="R67" s="7"/>
      <c r="S67" s="7"/>
      <c r="T67" s="7"/>
      <c r="U67" s="7"/>
      <c r="V67" s="1" t="s">
        <v>739</v>
      </c>
    </row>
    <row r="68" spans="1:22">
      <c r="A68" s="2">
        <v>67</v>
      </c>
      <c r="B68" s="14" t="s">
        <v>794</v>
      </c>
      <c r="C68" s="41" t="s">
        <v>795</v>
      </c>
      <c r="D68" s="110" t="s">
        <v>787</v>
      </c>
      <c r="K68" s="1" t="s">
        <v>363</v>
      </c>
      <c r="O68" s="7"/>
      <c r="P68" s="7"/>
      <c r="Q68" s="7"/>
      <c r="R68" s="7"/>
      <c r="S68" s="7"/>
      <c r="T68" s="7"/>
      <c r="U68" s="7"/>
      <c r="V68" s="1" t="s">
        <v>739</v>
      </c>
    </row>
    <row r="69" spans="1:22" ht="28.8">
      <c r="A69" s="2">
        <v>68</v>
      </c>
      <c r="B69" s="14" t="s">
        <v>796</v>
      </c>
      <c r="C69" s="37" t="s">
        <v>797</v>
      </c>
      <c r="D69" s="121" t="s">
        <v>798</v>
      </c>
      <c r="K69" s="1" t="s">
        <v>363</v>
      </c>
      <c r="O69" s="7"/>
      <c r="P69" s="7"/>
      <c r="Q69" s="7"/>
      <c r="R69" s="7"/>
      <c r="S69" s="7"/>
      <c r="T69" s="7"/>
      <c r="U69" s="7"/>
      <c r="V69" s="1" t="s">
        <v>739</v>
      </c>
    </row>
    <row r="70" spans="1:22">
      <c r="A70" s="2">
        <v>69</v>
      </c>
      <c r="B70" s="14" t="s">
        <v>799</v>
      </c>
      <c r="C70" s="41" t="s">
        <v>800</v>
      </c>
      <c r="D70" s="122">
        <v>9831802169</v>
      </c>
      <c r="K70" s="1" t="s">
        <v>363</v>
      </c>
      <c r="O70" s="7"/>
      <c r="P70" s="7"/>
      <c r="Q70" s="7"/>
      <c r="R70" s="7"/>
      <c r="S70" s="7"/>
      <c r="T70" s="7"/>
      <c r="U70" s="7"/>
      <c r="V70" s="1" t="s">
        <v>739</v>
      </c>
    </row>
    <row r="71" spans="1:22">
      <c r="A71" s="2">
        <v>70</v>
      </c>
      <c r="B71" s="14" t="s">
        <v>801</v>
      </c>
      <c r="C71" s="123" t="s">
        <v>802</v>
      </c>
      <c r="D71" s="36" t="s">
        <v>803</v>
      </c>
      <c r="K71" s="1" t="s">
        <v>363</v>
      </c>
      <c r="O71" s="7"/>
      <c r="P71" s="7"/>
      <c r="Q71" s="7"/>
      <c r="R71" s="7"/>
      <c r="S71" s="7"/>
      <c r="T71" s="7"/>
      <c r="U71" s="7"/>
    </row>
    <row r="72" spans="1:22">
      <c r="O72" s="7"/>
      <c r="P72" s="7"/>
      <c r="Q72" s="7"/>
      <c r="R72" s="7"/>
      <c r="S72" s="7"/>
      <c r="T72" s="7"/>
      <c r="U72" s="7"/>
    </row>
    <row r="73" spans="1:22">
      <c r="O73" s="7"/>
      <c r="P73" s="7"/>
      <c r="Q73" s="7"/>
      <c r="R73" s="7"/>
      <c r="S73" s="7"/>
      <c r="T73" s="7"/>
      <c r="U73" s="7"/>
    </row>
    <row r="74" spans="1:22">
      <c r="O74" s="7"/>
      <c r="P74" s="7"/>
      <c r="Q74" s="7"/>
      <c r="R74" s="7"/>
      <c r="S74" s="7"/>
      <c r="T74" s="7"/>
      <c r="U74" s="7"/>
    </row>
    <row r="75" spans="1:22">
      <c r="O75" s="7"/>
      <c r="P75" s="7"/>
      <c r="Q75" s="7"/>
      <c r="R75" s="7"/>
      <c r="S75" s="7"/>
      <c r="T75" s="7"/>
      <c r="U75" s="7"/>
    </row>
    <row r="76" spans="1:22">
      <c r="O76" s="7"/>
      <c r="P76" s="7"/>
      <c r="Q76" s="7"/>
      <c r="R76" s="7"/>
      <c r="S76" s="7"/>
      <c r="T76" s="7"/>
      <c r="U76" s="7"/>
    </row>
    <row r="77" spans="1:22">
      <c r="O77" s="7"/>
      <c r="P77" s="7"/>
      <c r="Q77" s="7"/>
      <c r="R77" s="7"/>
      <c r="S77" s="7"/>
      <c r="T77" s="7"/>
      <c r="U77" s="7"/>
    </row>
    <row r="78" spans="1:22">
      <c r="O78" s="7"/>
      <c r="P78" s="7"/>
      <c r="Q78" s="7"/>
      <c r="R78" s="7"/>
      <c r="S78" s="7"/>
      <c r="T78" s="7"/>
      <c r="U78" s="7"/>
    </row>
    <row r="79" spans="1:22">
      <c r="O79" s="7"/>
      <c r="P79" s="7"/>
      <c r="Q79" s="7"/>
      <c r="R79" s="7"/>
      <c r="S79" s="7"/>
      <c r="T79" s="7"/>
      <c r="U79" s="7"/>
    </row>
    <row r="80" spans="1:22">
      <c r="O80" s="7"/>
      <c r="P80" s="7"/>
      <c r="Q80" s="7"/>
      <c r="R80" s="7"/>
      <c r="S80" s="7"/>
      <c r="T80" s="7"/>
      <c r="U80" s="7"/>
    </row>
    <row r="81" spans="15:21">
      <c r="O81" s="7"/>
      <c r="P81" s="7"/>
      <c r="Q81" s="7"/>
      <c r="R81" s="7"/>
      <c r="S81" s="7"/>
      <c r="T81" s="7"/>
      <c r="U81" s="7"/>
    </row>
    <row r="82" spans="15:21">
      <c r="O82" s="7"/>
      <c r="P82" s="7"/>
      <c r="Q82" s="7"/>
      <c r="R82" s="7"/>
      <c r="S82" s="7"/>
      <c r="T82" s="7"/>
      <c r="U82" s="7"/>
    </row>
    <row r="83" spans="15:21">
      <c r="O83" s="7"/>
      <c r="P83" s="7"/>
      <c r="Q83" s="7"/>
      <c r="R83" s="7"/>
      <c r="S83" s="7"/>
      <c r="T83" s="7"/>
      <c r="U83" s="7"/>
    </row>
    <row r="84" spans="15:21">
      <c r="O84" s="7"/>
      <c r="P84" s="7"/>
      <c r="Q84" s="7"/>
      <c r="R84" s="7"/>
      <c r="S84" s="7"/>
      <c r="T84" s="7"/>
      <c r="U84" s="7"/>
    </row>
    <row r="85" spans="15:21">
      <c r="O85" s="7"/>
      <c r="P85" s="7"/>
      <c r="Q85" s="7"/>
      <c r="R85" s="7"/>
      <c r="S85" s="7"/>
      <c r="T85" s="7"/>
      <c r="U85" s="7"/>
    </row>
    <row r="86" spans="15:21">
      <c r="O86" s="7"/>
      <c r="P86" s="7"/>
      <c r="Q86" s="7"/>
      <c r="R86" s="7"/>
      <c r="S86" s="7"/>
      <c r="T86" s="7"/>
      <c r="U86" s="7"/>
    </row>
    <row r="87" spans="15:21">
      <c r="O87" s="7"/>
      <c r="P87" s="7"/>
      <c r="Q87" s="7"/>
      <c r="R87" s="7"/>
      <c r="S87" s="7"/>
      <c r="T87" s="7"/>
      <c r="U87" s="7"/>
    </row>
    <row r="88" spans="15:21">
      <c r="O88" s="7"/>
      <c r="P88" s="7"/>
      <c r="Q88" s="7"/>
      <c r="R88" s="7"/>
      <c r="S88" s="7"/>
      <c r="T88" s="7"/>
      <c r="U88" s="7"/>
    </row>
    <row r="89" spans="15:21">
      <c r="O89" s="7"/>
      <c r="P89" s="7"/>
      <c r="Q89" s="7"/>
      <c r="R89" s="7"/>
      <c r="S89" s="7"/>
      <c r="T89" s="7"/>
      <c r="U89" s="7"/>
    </row>
    <row r="90" spans="15:21">
      <c r="O90" s="7"/>
      <c r="P90" s="7"/>
      <c r="Q90" s="7"/>
      <c r="R90" s="7"/>
      <c r="S90" s="7"/>
      <c r="T90" s="7"/>
      <c r="U90" s="7"/>
    </row>
    <row r="91" spans="15:21">
      <c r="O91" s="7"/>
      <c r="P91" s="7"/>
      <c r="Q91" s="7"/>
      <c r="R91" s="7"/>
      <c r="S91" s="7"/>
      <c r="T91" s="7"/>
      <c r="U91" s="7"/>
    </row>
    <row r="92" spans="15:21">
      <c r="O92" s="7"/>
      <c r="P92" s="7"/>
      <c r="Q92" s="7"/>
      <c r="R92" s="7"/>
      <c r="S92" s="7"/>
      <c r="T92" s="7"/>
      <c r="U92" s="7"/>
    </row>
    <row r="93" spans="15:21">
      <c r="O93" s="7"/>
      <c r="P93" s="7"/>
      <c r="Q93" s="7"/>
      <c r="R93" s="7"/>
      <c r="S93" s="7"/>
      <c r="T93" s="7"/>
      <c r="U93" s="7"/>
    </row>
    <row r="94" spans="15:21">
      <c r="O94" s="7"/>
      <c r="P94" s="7"/>
      <c r="Q94" s="7"/>
      <c r="R94" s="7"/>
      <c r="S94" s="7"/>
      <c r="T94" s="7"/>
      <c r="U94" s="7"/>
    </row>
    <row r="95" spans="15:21">
      <c r="O95" s="7"/>
      <c r="P95" s="7"/>
      <c r="Q95" s="7"/>
      <c r="R95" s="7"/>
      <c r="S95" s="7"/>
      <c r="T95" s="7"/>
      <c r="U95" s="7"/>
    </row>
    <row r="96" spans="15:21">
      <c r="O96" s="7"/>
      <c r="P96" s="7"/>
      <c r="Q96" s="7"/>
      <c r="R96" s="7"/>
      <c r="S96" s="7"/>
      <c r="T96" s="7"/>
      <c r="U96" s="7"/>
    </row>
    <row r="97" spans="15:21">
      <c r="O97" s="7"/>
      <c r="P97" s="7"/>
      <c r="Q97" s="7"/>
      <c r="R97" s="7"/>
      <c r="S97" s="7"/>
      <c r="T97" s="7"/>
      <c r="U97" s="7"/>
    </row>
    <row r="98" spans="15:21">
      <c r="O98" s="7"/>
      <c r="P98" s="7"/>
      <c r="Q98" s="7"/>
      <c r="R98" s="7"/>
      <c r="S98" s="7"/>
      <c r="T98" s="7"/>
      <c r="U98" s="7"/>
    </row>
    <row r="99" spans="15:21">
      <c r="O99" s="7"/>
      <c r="P99" s="7"/>
      <c r="Q99" s="7"/>
      <c r="R99" s="7"/>
      <c r="S99" s="7"/>
      <c r="T99" s="7"/>
      <c r="U99" s="7"/>
    </row>
    <row r="100" spans="15:21">
      <c r="O100" s="7"/>
      <c r="P100" s="7"/>
      <c r="Q100" s="7"/>
      <c r="R100" s="7"/>
      <c r="S100" s="7"/>
      <c r="T100" s="7"/>
      <c r="U100" s="7"/>
    </row>
    <row r="101" spans="15:21">
      <c r="O101" s="7"/>
      <c r="P101" s="7"/>
      <c r="Q101" s="7"/>
      <c r="R101" s="7"/>
      <c r="S101" s="7"/>
      <c r="T101" s="7"/>
      <c r="U101" s="7"/>
    </row>
    <row r="102" spans="15:21">
      <c r="O102" s="7"/>
      <c r="P102" s="7"/>
      <c r="Q102" s="7"/>
      <c r="R102" s="7"/>
      <c r="S102" s="7"/>
      <c r="T102" s="7"/>
      <c r="U102" s="7"/>
    </row>
    <row r="103" spans="15:21">
      <c r="O103" s="7"/>
      <c r="P103" s="7"/>
      <c r="Q103" s="7"/>
      <c r="R103" s="7"/>
      <c r="S103" s="7"/>
      <c r="T103" s="7"/>
      <c r="U103" s="7"/>
    </row>
    <row r="104" spans="15:21">
      <c r="O104" s="7"/>
      <c r="P104" s="7"/>
      <c r="Q104" s="7"/>
      <c r="R104" s="7"/>
      <c r="S104" s="7"/>
      <c r="T104" s="7"/>
      <c r="U104" s="7"/>
    </row>
    <row r="105" spans="15:21">
      <c r="O105" s="7"/>
      <c r="P105" s="7"/>
      <c r="Q105" s="7"/>
      <c r="R105" s="7"/>
      <c r="S105" s="7"/>
      <c r="T105" s="7"/>
      <c r="U105" s="7"/>
    </row>
    <row r="106" spans="15:21">
      <c r="O106" s="7"/>
      <c r="P106" s="7"/>
      <c r="Q106" s="7"/>
      <c r="R106" s="7"/>
      <c r="S106" s="7"/>
      <c r="T106" s="7"/>
      <c r="U106" s="7"/>
    </row>
    <row r="107" spans="15:21">
      <c r="O107" s="7"/>
      <c r="P107" s="7"/>
      <c r="Q107" s="7"/>
      <c r="R107" s="7"/>
      <c r="S107" s="7"/>
      <c r="T107" s="7"/>
      <c r="U107" s="7"/>
    </row>
    <row r="108" spans="15:21">
      <c r="O108" s="7"/>
      <c r="P108" s="7"/>
      <c r="Q108" s="7"/>
      <c r="R108" s="7"/>
      <c r="S108" s="7"/>
      <c r="T108" s="7"/>
      <c r="U108" s="7"/>
    </row>
    <row r="109" spans="15:21">
      <c r="O109" s="7"/>
      <c r="P109" s="7"/>
      <c r="Q109" s="7"/>
      <c r="R109" s="7"/>
      <c r="S109" s="7"/>
      <c r="T109" s="7"/>
      <c r="U109" s="7"/>
    </row>
    <row r="110" spans="15:21">
      <c r="O110" s="7"/>
      <c r="P110" s="7"/>
      <c r="Q110" s="7"/>
      <c r="R110" s="7"/>
      <c r="S110" s="7"/>
      <c r="T110" s="7"/>
      <c r="U110" s="7"/>
    </row>
    <row r="111" spans="15:21">
      <c r="O111" s="7"/>
      <c r="P111" s="7"/>
      <c r="Q111" s="7"/>
      <c r="R111" s="7"/>
      <c r="S111" s="7"/>
      <c r="T111" s="7"/>
      <c r="U111" s="7"/>
    </row>
    <row r="112" spans="15:21">
      <c r="O112" s="7"/>
      <c r="P112" s="7"/>
      <c r="Q112" s="7"/>
      <c r="R112" s="7"/>
      <c r="S112" s="7"/>
      <c r="T112" s="7"/>
      <c r="U112" s="7"/>
    </row>
    <row r="113" spans="15:21">
      <c r="O113" s="7"/>
      <c r="P113" s="7"/>
      <c r="Q113" s="7"/>
      <c r="R113" s="7"/>
      <c r="S113" s="7"/>
      <c r="T113" s="7"/>
      <c r="U113" s="7"/>
    </row>
    <row r="114" spans="15:21">
      <c r="O114" s="7"/>
      <c r="P114" s="7"/>
      <c r="Q114" s="7"/>
      <c r="R114" s="7"/>
      <c r="S114" s="7"/>
      <c r="T114" s="7"/>
      <c r="U114" s="7"/>
    </row>
    <row r="115" spans="15:21">
      <c r="O115" s="7"/>
      <c r="P115" s="7"/>
      <c r="Q115" s="7"/>
      <c r="R115" s="7"/>
      <c r="S115" s="7"/>
      <c r="T115" s="7"/>
      <c r="U115" s="7"/>
    </row>
    <row r="116" spans="15:21">
      <c r="O116" s="7"/>
      <c r="P116" s="7"/>
      <c r="Q116" s="7"/>
      <c r="R116" s="7"/>
      <c r="S116" s="7"/>
      <c r="T116" s="7"/>
      <c r="U116" s="7"/>
    </row>
    <row r="117" spans="15:21">
      <c r="O117" s="7"/>
      <c r="P117" s="7"/>
      <c r="Q117" s="7"/>
      <c r="R117" s="7"/>
      <c r="S117" s="7"/>
      <c r="T117" s="7"/>
      <c r="U117" s="7"/>
    </row>
    <row r="118" spans="15:21">
      <c r="O118" s="7"/>
      <c r="P118" s="7"/>
      <c r="Q118" s="7"/>
      <c r="R118" s="7"/>
      <c r="S118" s="7"/>
      <c r="T118" s="7"/>
      <c r="U118" s="7"/>
    </row>
    <row r="119" spans="15:21">
      <c r="O119" s="7"/>
      <c r="P119" s="7"/>
      <c r="Q119" s="7"/>
      <c r="R119" s="7"/>
      <c r="S119" s="7"/>
      <c r="T119" s="7"/>
      <c r="U119" s="7"/>
    </row>
    <row r="120" spans="15:21">
      <c r="O120" s="7"/>
      <c r="P120" s="7"/>
      <c r="Q120" s="7"/>
      <c r="R120" s="7"/>
      <c r="S120" s="7"/>
      <c r="T120" s="7"/>
      <c r="U120" s="7"/>
    </row>
    <row r="121" spans="15:21">
      <c r="O121" s="7"/>
      <c r="P121" s="7"/>
      <c r="Q121" s="7"/>
      <c r="R121" s="7"/>
      <c r="S121" s="7"/>
      <c r="T121" s="7"/>
      <c r="U121" s="7"/>
    </row>
    <row r="122" spans="15:21">
      <c r="O122" s="7"/>
      <c r="P122" s="7"/>
      <c r="Q122" s="7"/>
      <c r="R122" s="7"/>
      <c r="S122" s="7"/>
      <c r="T122" s="7"/>
      <c r="U122" s="7"/>
    </row>
    <row r="123" spans="15:21">
      <c r="O123" s="7"/>
      <c r="P123" s="7"/>
      <c r="Q123" s="7"/>
      <c r="R123" s="7"/>
      <c r="S123" s="7"/>
      <c r="T123" s="7"/>
      <c r="U123" s="7"/>
    </row>
    <row r="124" spans="15:21">
      <c r="O124" s="7"/>
      <c r="P124" s="7"/>
      <c r="Q124" s="7"/>
      <c r="R124" s="7"/>
      <c r="S124" s="7"/>
      <c r="T124" s="7"/>
      <c r="U124" s="7"/>
    </row>
    <row r="125" spans="15:21">
      <c r="O125" s="7"/>
      <c r="P125" s="7"/>
      <c r="Q125" s="7"/>
      <c r="R125" s="7"/>
      <c r="S125" s="7"/>
      <c r="T125" s="7"/>
      <c r="U125" s="7"/>
    </row>
    <row r="126" spans="15:21">
      <c r="O126" s="7"/>
      <c r="P126" s="7"/>
      <c r="Q126" s="7"/>
      <c r="R126" s="7"/>
      <c r="S126" s="7"/>
      <c r="T126" s="7"/>
      <c r="U126" s="7"/>
    </row>
    <row r="127" spans="15:21">
      <c r="O127" s="7"/>
      <c r="P127" s="7"/>
      <c r="Q127" s="7"/>
      <c r="R127" s="7"/>
      <c r="S127" s="7"/>
      <c r="T127" s="7"/>
      <c r="U127" s="7"/>
    </row>
    <row r="128" spans="15:21">
      <c r="O128" s="7"/>
      <c r="P128" s="7"/>
      <c r="Q128" s="7"/>
      <c r="R128" s="7"/>
      <c r="S128" s="7"/>
      <c r="T128" s="7"/>
      <c r="U128" s="7"/>
    </row>
    <row r="129" spans="15:21">
      <c r="O129" s="7"/>
      <c r="P129" s="7"/>
      <c r="Q129" s="7"/>
      <c r="R129" s="7"/>
      <c r="S129" s="7"/>
      <c r="T129" s="7"/>
      <c r="U129" s="7"/>
    </row>
    <row r="130" spans="15:21">
      <c r="O130" s="7"/>
      <c r="P130" s="7"/>
      <c r="Q130" s="7"/>
      <c r="R130" s="7"/>
      <c r="S130" s="7"/>
      <c r="T130" s="7"/>
      <c r="U130" s="7"/>
    </row>
    <row r="131" spans="15:21">
      <c r="O131" s="7"/>
      <c r="P131" s="7"/>
      <c r="Q131" s="7"/>
      <c r="R131" s="7"/>
      <c r="S131" s="7"/>
      <c r="T131" s="7"/>
      <c r="U131" s="7"/>
    </row>
    <row r="132" spans="15:21">
      <c r="O132" s="7"/>
      <c r="P132" s="7"/>
      <c r="Q132" s="7"/>
      <c r="R132" s="7"/>
      <c r="S132" s="7"/>
      <c r="T132" s="7"/>
      <c r="U132" s="7"/>
    </row>
    <row r="133" spans="15:21">
      <c r="O133" s="7"/>
      <c r="P133" s="7"/>
      <c r="Q133" s="7"/>
      <c r="R133" s="7"/>
      <c r="S133" s="7"/>
      <c r="T133" s="7"/>
      <c r="U133" s="7"/>
    </row>
    <row r="134" spans="15:21">
      <c r="O134" s="7"/>
      <c r="P134" s="7"/>
      <c r="Q134" s="7"/>
      <c r="R134" s="7"/>
      <c r="S134" s="7"/>
      <c r="T134" s="7"/>
      <c r="U134" s="7"/>
    </row>
    <row r="135" spans="15:21">
      <c r="O135" s="7"/>
      <c r="P135" s="7"/>
      <c r="Q135" s="7"/>
      <c r="R135" s="7"/>
      <c r="S135" s="7"/>
      <c r="T135" s="7"/>
      <c r="U135" s="7"/>
    </row>
    <row r="136" spans="15:21">
      <c r="O136" s="7"/>
      <c r="P136" s="7"/>
      <c r="Q136" s="7"/>
      <c r="R136" s="7"/>
      <c r="S136" s="7"/>
      <c r="T136" s="7"/>
      <c r="U136" s="7"/>
    </row>
    <row r="137" spans="15:21">
      <c r="O137" s="7"/>
      <c r="P137" s="7"/>
      <c r="Q137" s="7"/>
      <c r="R137" s="7"/>
      <c r="S137" s="7"/>
      <c r="T137" s="7"/>
      <c r="U137" s="7"/>
    </row>
    <row r="138" spans="15:21">
      <c r="O138" s="7"/>
      <c r="P138" s="7"/>
      <c r="Q138" s="7"/>
      <c r="R138" s="7"/>
      <c r="S138" s="7"/>
      <c r="T138" s="7"/>
      <c r="U138" s="7"/>
    </row>
    <row r="139" spans="15:21">
      <c r="O139" s="7"/>
      <c r="P139" s="7"/>
      <c r="Q139" s="7"/>
      <c r="R139" s="7"/>
      <c r="S139" s="7"/>
      <c r="T139" s="7"/>
      <c r="U139" s="7"/>
    </row>
    <row r="140" spans="15:21">
      <c r="O140" s="7"/>
      <c r="P140" s="7"/>
      <c r="Q140" s="7"/>
      <c r="R140" s="7"/>
      <c r="S140" s="7"/>
      <c r="T140" s="7"/>
      <c r="U140" s="7"/>
    </row>
    <row r="141" spans="15:21">
      <c r="O141" s="7"/>
      <c r="P141" s="7"/>
      <c r="Q141" s="7"/>
      <c r="R141" s="7"/>
      <c r="S141" s="7"/>
      <c r="T141" s="7"/>
      <c r="U141" s="7"/>
    </row>
    <row r="142" spans="15:21">
      <c r="O142" s="7"/>
      <c r="P142" s="7"/>
      <c r="Q142" s="7"/>
      <c r="R142" s="7"/>
      <c r="S142" s="7"/>
      <c r="T142" s="7"/>
      <c r="U142" s="7"/>
    </row>
    <row r="143" spans="15:21">
      <c r="O143" s="7"/>
      <c r="P143" s="7"/>
      <c r="Q143" s="7"/>
      <c r="R143" s="7"/>
      <c r="S143" s="7"/>
      <c r="T143" s="7"/>
      <c r="U143" s="7"/>
    </row>
    <row r="144" spans="15:21">
      <c r="O144" s="7"/>
      <c r="P144" s="7"/>
      <c r="Q144" s="7"/>
      <c r="R144" s="7"/>
      <c r="S144" s="7"/>
      <c r="T144" s="7"/>
      <c r="U144" s="7"/>
    </row>
    <row r="145" spans="15:21">
      <c r="O145" s="7"/>
      <c r="P145" s="7"/>
      <c r="Q145" s="7"/>
      <c r="R145" s="7"/>
      <c r="S145" s="7"/>
      <c r="T145" s="7"/>
      <c r="U145" s="7"/>
    </row>
    <row r="146" spans="15:21">
      <c r="O146" s="7"/>
      <c r="P146" s="7"/>
      <c r="Q146" s="7"/>
      <c r="R146" s="7"/>
      <c r="S146" s="7"/>
      <c r="T146" s="7"/>
      <c r="U146" s="7"/>
    </row>
    <row r="147" spans="15:21">
      <c r="O147" s="7"/>
      <c r="P147" s="7"/>
      <c r="Q147" s="7"/>
      <c r="R147" s="7"/>
      <c r="S147" s="7"/>
      <c r="T147" s="7"/>
      <c r="U147" s="7"/>
    </row>
    <row r="148" spans="15:21">
      <c r="O148" s="7"/>
      <c r="P148" s="7"/>
      <c r="Q148" s="7"/>
      <c r="R148" s="7"/>
      <c r="S148" s="7"/>
      <c r="T148" s="7"/>
      <c r="U148" s="7"/>
    </row>
    <row r="149" spans="15:21">
      <c r="O149" s="7"/>
      <c r="P149" s="7"/>
      <c r="Q149" s="7"/>
      <c r="R149" s="7"/>
      <c r="S149" s="7"/>
      <c r="T149" s="7"/>
      <c r="U149" s="7"/>
    </row>
    <row r="150" spans="15:21">
      <c r="O150" s="7"/>
      <c r="P150" s="7"/>
      <c r="Q150" s="7"/>
      <c r="R150" s="7"/>
      <c r="S150" s="7"/>
      <c r="T150" s="7"/>
      <c r="U150" s="7"/>
    </row>
    <row r="151" spans="15:21">
      <c r="O151" s="7"/>
      <c r="P151" s="7"/>
      <c r="Q151" s="7"/>
      <c r="R151" s="7"/>
      <c r="S151" s="7"/>
      <c r="T151" s="7"/>
      <c r="U151" s="7"/>
    </row>
    <row r="152" spans="15:21">
      <c r="O152" s="7"/>
      <c r="P152" s="7"/>
      <c r="Q152" s="7"/>
      <c r="R152" s="7"/>
      <c r="S152" s="7"/>
      <c r="T152" s="7"/>
      <c r="U152" s="7"/>
    </row>
    <row r="153" spans="15:21">
      <c r="O153" s="7"/>
      <c r="P153" s="7"/>
      <c r="Q153" s="7"/>
      <c r="R153" s="7"/>
      <c r="S153" s="7"/>
      <c r="T153" s="7"/>
      <c r="U153" s="7"/>
    </row>
    <row r="154" spans="15:21">
      <c r="O154" s="7"/>
      <c r="P154" s="7"/>
      <c r="Q154" s="7"/>
      <c r="R154" s="7"/>
      <c r="S154" s="7"/>
      <c r="T154" s="7"/>
      <c r="U154" s="7"/>
    </row>
    <row r="155" spans="15:21">
      <c r="O155" s="7"/>
      <c r="P155" s="7"/>
      <c r="Q155" s="7"/>
      <c r="R155" s="7"/>
      <c r="S155" s="7"/>
      <c r="T155" s="7"/>
      <c r="U155" s="7"/>
    </row>
    <row r="156" spans="15:21">
      <c r="O156" s="7"/>
      <c r="P156" s="7"/>
      <c r="Q156" s="7"/>
      <c r="R156" s="7"/>
      <c r="S156" s="7"/>
      <c r="T156" s="7"/>
      <c r="U156" s="7"/>
    </row>
    <row r="157" spans="15:21">
      <c r="O157" s="7"/>
      <c r="P157" s="7"/>
      <c r="Q157" s="7"/>
      <c r="R157" s="7"/>
      <c r="S157" s="7"/>
      <c r="T157" s="7"/>
      <c r="U157" s="7"/>
    </row>
    <row r="158" spans="15:21">
      <c r="O158" s="7"/>
      <c r="P158" s="7"/>
      <c r="Q158" s="7"/>
      <c r="R158" s="7"/>
      <c r="S158" s="7"/>
      <c r="T158" s="7"/>
      <c r="U158" s="7"/>
    </row>
    <row r="159" spans="15:21">
      <c r="O159" s="7"/>
      <c r="P159" s="7"/>
      <c r="Q159" s="7"/>
      <c r="R159" s="7"/>
      <c r="S159" s="7"/>
      <c r="T159" s="7"/>
      <c r="U159" s="7"/>
    </row>
    <row r="160" spans="15:21">
      <c r="O160" s="7"/>
      <c r="P160" s="7"/>
      <c r="Q160" s="7"/>
      <c r="R160" s="7"/>
      <c r="S160" s="7"/>
      <c r="T160" s="7"/>
      <c r="U160" s="7"/>
    </row>
    <row r="161" spans="15:21">
      <c r="O161" s="7"/>
      <c r="P161" s="7"/>
      <c r="Q161" s="7"/>
      <c r="R161" s="7"/>
      <c r="S161" s="7"/>
      <c r="T161" s="7"/>
      <c r="U161" s="7"/>
    </row>
    <row r="162" spans="15:21">
      <c r="O162" s="7"/>
      <c r="P162" s="7"/>
      <c r="Q162" s="7"/>
      <c r="R162" s="7"/>
      <c r="S162" s="7"/>
      <c r="T162" s="7"/>
      <c r="U162" s="7"/>
    </row>
    <row r="163" spans="15:21">
      <c r="O163" s="7"/>
      <c r="P163" s="7"/>
      <c r="Q163" s="7"/>
      <c r="R163" s="7"/>
      <c r="S163" s="7"/>
      <c r="T163" s="7"/>
      <c r="U163" s="7"/>
    </row>
    <row r="164" spans="15:21">
      <c r="O164" s="7"/>
      <c r="P164" s="7"/>
      <c r="Q164" s="7"/>
      <c r="R164" s="7"/>
      <c r="S164" s="7"/>
      <c r="T164" s="7"/>
      <c r="U164" s="7"/>
    </row>
    <row r="165" spans="15:21">
      <c r="O165" s="7"/>
      <c r="P165" s="7"/>
      <c r="Q165" s="7"/>
      <c r="R165" s="7"/>
      <c r="S165" s="7"/>
      <c r="T165" s="7"/>
      <c r="U165" s="7"/>
    </row>
    <row r="166" spans="15:21">
      <c r="O166" s="7"/>
      <c r="P166" s="7"/>
      <c r="Q166" s="7"/>
      <c r="R166" s="7"/>
      <c r="S166" s="7"/>
      <c r="T166" s="7"/>
      <c r="U166" s="7"/>
    </row>
    <row r="167" spans="15:21">
      <c r="O167" s="7"/>
      <c r="P167" s="7"/>
      <c r="Q167" s="7"/>
      <c r="R167" s="7"/>
      <c r="S167" s="7"/>
      <c r="T167" s="7"/>
      <c r="U167" s="7"/>
    </row>
    <row r="168" spans="15:21">
      <c r="O168" s="7"/>
      <c r="P168" s="7"/>
      <c r="Q168" s="7"/>
      <c r="R168" s="7"/>
      <c r="S168" s="7"/>
      <c r="T168" s="7"/>
      <c r="U168" s="7"/>
    </row>
    <row r="169" spans="15:21">
      <c r="O169" s="7"/>
      <c r="P169" s="7"/>
      <c r="Q169" s="7"/>
      <c r="R169" s="7"/>
      <c r="S169" s="7"/>
      <c r="T169" s="7"/>
      <c r="U169" s="7"/>
    </row>
    <row r="170" spans="15:21">
      <c r="O170" s="7"/>
      <c r="P170" s="7"/>
      <c r="Q170" s="7"/>
      <c r="R170" s="7"/>
      <c r="S170" s="7"/>
      <c r="T170" s="7"/>
      <c r="U170" s="7"/>
    </row>
    <row r="171" spans="15:21">
      <c r="O171" s="7"/>
      <c r="P171" s="7"/>
      <c r="Q171" s="7"/>
      <c r="R171" s="7"/>
      <c r="S171" s="7"/>
      <c r="T171" s="7"/>
      <c r="U171" s="7"/>
    </row>
    <row r="172" spans="15:21">
      <c r="O172" s="7"/>
      <c r="P172" s="7"/>
      <c r="Q172" s="7"/>
      <c r="R172" s="7"/>
      <c r="S172" s="7"/>
      <c r="T172" s="7"/>
      <c r="U172" s="7"/>
    </row>
    <row r="173" spans="15:21">
      <c r="O173" s="7"/>
      <c r="P173" s="7"/>
      <c r="Q173" s="7"/>
      <c r="R173" s="7"/>
      <c r="S173" s="7"/>
      <c r="T173" s="7"/>
      <c r="U173" s="7"/>
    </row>
    <row r="174" spans="15:21">
      <c r="O174" s="7"/>
      <c r="P174" s="7"/>
      <c r="Q174" s="7"/>
      <c r="R174" s="7"/>
      <c r="S174" s="7"/>
      <c r="T174" s="7"/>
      <c r="U174" s="7"/>
    </row>
    <row r="175" spans="15:21">
      <c r="O175" s="7"/>
      <c r="P175" s="7"/>
      <c r="Q175" s="7"/>
      <c r="R175" s="7"/>
      <c r="S175" s="7"/>
      <c r="T175" s="7"/>
      <c r="U175" s="7"/>
    </row>
    <row r="176" spans="15:21">
      <c r="O176" s="7"/>
      <c r="P176" s="7"/>
      <c r="Q176" s="7"/>
      <c r="R176" s="7"/>
      <c r="S176" s="7"/>
      <c r="T176" s="7"/>
      <c r="U176" s="7"/>
    </row>
    <row r="177" spans="15:21">
      <c r="O177" s="7"/>
      <c r="P177" s="7"/>
      <c r="Q177" s="7"/>
      <c r="R177" s="7"/>
      <c r="S177" s="7"/>
      <c r="T177" s="7"/>
      <c r="U177" s="7"/>
    </row>
    <row r="178" spans="15:21">
      <c r="O178" s="7"/>
      <c r="P178" s="7"/>
      <c r="Q178" s="7"/>
      <c r="R178" s="7"/>
      <c r="S178" s="7"/>
      <c r="T178" s="7"/>
      <c r="U178" s="7"/>
    </row>
    <row r="179" spans="15:21">
      <c r="O179" s="7"/>
      <c r="P179" s="7"/>
      <c r="Q179" s="7"/>
      <c r="R179" s="7"/>
      <c r="S179" s="7"/>
      <c r="T179" s="7"/>
      <c r="U179" s="7"/>
    </row>
  </sheetData>
  <dataValidations count="3"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  <dataValidation type="list" allowBlank="1" showInputMessage="1" showErrorMessage="1" sqref="V1:V1048576" xr:uid="{0BC62651-A893-4F17-A3CD-B17481E4F156}">
      <formula1>"Todo,Initial,Mailed,Workshop-Fixed,Customer,Reject,Ex-Customer"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  <hyperlink ref="C2" r:id="rId7" xr:uid="{48FA51D8-D7A5-49B6-A686-AE7999226550}"/>
    <hyperlink ref="C7" r:id="rId8" xr:uid="{D7722CFF-53BF-4FB7-B056-C2844BB4A22C}"/>
    <hyperlink ref="C55" r:id="rId9" xr:uid="{BE0530F6-6F7D-4034-A254-388A9108253A}"/>
    <hyperlink ref="C57" r:id="rId10" xr:uid="{BA69FE6F-3BEF-4B50-BA49-2E89C4755EC6}"/>
    <hyperlink ref="C61" r:id="rId11" xr:uid="{544F73B4-3A78-450F-9D95-8A84425D98EE}"/>
    <hyperlink ref="C62" r:id="rId12" xr:uid="{50003CFA-78FF-4098-80AC-9DF9F321E576}"/>
    <hyperlink ref="C38" r:id="rId13" xr:uid="{4B33A0D9-AE24-49FD-85B5-D57F7A77A4AD}"/>
    <hyperlink ref="C65" r:id="rId14" xr:uid="{76098514-0021-49E9-B97D-8FAA0D62BC17}"/>
    <hyperlink ref="C66" r:id="rId15" xr:uid="{4327C233-89D0-439E-BBC4-98DAF37F5CA6}"/>
    <hyperlink ref="C68" r:id="rId16" xr:uid="{CE628114-6861-4DDB-A13F-58A61D4B47B2}"/>
    <hyperlink ref="D69" r:id="rId17" xr:uid="{EDF6C3C2-CB04-43AE-8CE0-0261F4D7B44E}"/>
    <hyperlink ref="C70" r:id="rId18" xr:uid="{3BC1BA98-1B3D-408F-9667-DBAB40E00C40}"/>
  </hyperlinks>
  <pageMargins left="0.7" right="0.7" top="0.75" bottom="0.75" header="0.3" footer="0.3"/>
  <pageSetup paperSize="9"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F1" sqref="F1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  <col min="5" max="5" width="4.88671875" bestFit="1" customWidth="1"/>
    <col min="6" max="6" width="73.44140625" bestFit="1" customWidth="1"/>
    <col min="7" max="7" width="14.33203125" bestFit="1" customWidth="1"/>
  </cols>
  <sheetData>
    <row r="1" spans="1:7">
      <c r="B1" s="12"/>
      <c r="F1" s="107" t="s">
        <v>749</v>
      </c>
    </row>
    <row r="2" spans="1:7">
      <c r="A2" s="8" t="s">
        <v>244</v>
      </c>
      <c r="B2" s="9" t="s">
        <v>245</v>
      </c>
      <c r="C2" s="9" t="s">
        <v>243</v>
      </c>
      <c r="E2" s="8" t="s">
        <v>244</v>
      </c>
      <c r="F2" s="9" t="s">
        <v>245</v>
      </c>
      <c r="G2" s="9" t="s">
        <v>243</v>
      </c>
    </row>
    <row r="3" spans="1:7">
      <c r="A3" s="10">
        <v>1</v>
      </c>
      <c r="B3" s="11" t="s">
        <v>246</v>
      </c>
      <c r="C3" s="11" t="s">
        <v>247</v>
      </c>
      <c r="E3" s="11">
        <v>1</v>
      </c>
      <c r="F3" s="11" t="s">
        <v>747</v>
      </c>
      <c r="G3" s="11" t="s">
        <v>739</v>
      </c>
    </row>
    <row r="4" spans="1:7">
      <c r="A4" s="10">
        <v>2</v>
      </c>
      <c r="B4" s="11" t="s">
        <v>248</v>
      </c>
      <c r="C4" s="11" t="s">
        <v>249</v>
      </c>
      <c r="E4" s="11">
        <v>2</v>
      </c>
      <c r="F4" s="11" t="s">
        <v>742</v>
      </c>
      <c r="G4" s="11" t="s">
        <v>247</v>
      </c>
    </row>
    <row r="5" spans="1:7">
      <c r="A5" s="10">
        <v>3</v>
      </c>
      <c r="B5" s="11" t="s">
        <v>250</v>
      </c>
      <c r="C5" s="11" t="s">
        <v>251</v>
      </c>
      <c r="E5" s="11">
        <v>3</v>
      </c>
      <c r="F5" s="11" t="s">
        <v>743</v>
      </c>
      <c r="G5" s="11" t="s">
        <v>740</v>
      </c>
    </row>
    <row r="6" spans="1:7">
      <c r="A6" s="10">
        <v>4</v>
      </c>
      <c r="B6" s="11" t="s">
        <v>252</v>
      </c>
      <c r="C6" s="11" t="s">
        <v>253</v>
      </c>
      <c r="E6" s="11">
        <v>4</v>
      </c>
      <c r="F6" s="11" t="s">
        <v>744</v>
      </c>
      <c r="G6" s="11" t="s">
        <v>741</v>
      </c>
    </row>
    <row r="7" spans="1:7">
      <c r="A7" s="10">
        <v>5</v>
      </c>
      <c r="B7" s="11" t="s">
        <v>254</v>
      </c>
      <c r="C7" s="11" t="s">
        <v>255</v>
      </c>
      <c r="E7" s="11">
        <v>5</v>
      </c>
      <c r="F7" s="11" t="s">
        <v>251</v>
      </c>
      <c r="G7" s="11" t="s">
        <v>251</v>
      </c>
    </row>
    <row r="8" spans="1:7">
      <c r="A8" s="10">
        <v>6</v>
      </c>
      <c r="B8" s="11" t="s">
        <v>256</v>
      </c>
      <c r="C8" s="11" t="s">
        <v>257</v>
      </c>
      <c r="E8" s="11">
        <v>6</v>
      </c>
      <c r="F8" s="11" t="s">
        <v>745</v>
      </c>
      <c r="G8" s="11" t="s">
        <v>257</v>
      </c>
    </row>
    <row r="9" spans="1:7">
      <c r="A9" s="10">
        <v>7</v>
      </c>
      <c r="B9" s="11" t="s">
        <v>258</v>
      </c>
      <c r="C9" s="11" t="s">
        <v>259</v>
      </c>
      <c r="E9" s="11">
        <v>7</v>
      </c>
      <c r="F9" s="11" t="s">
        <v>746</v>
      </c>
      <c r="G9" s="11" t="s">
        <v>275</v>
      </c>
    </row>
    <row r="10" spans="1:7">
      <c r="A10" s="10">
        <v>8</v>
      </c>
      <c r="B10" s="11" t="s">
        <v>275</v>
      </c>
      <c r="C10" s="11" t="s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50" bestFit="1" customWidth="1"/>
    <col min="2" max="2" width="65" bestFit="1" customWidth="1"/>
  </cols>
  <sheetData>
    <row r="1" spans="1:2">
      <c r="A1" s="51" t="s">
        <v>244</v>
      </c>
      <c r="B1" s="18" t="s">
        <v>245</v>
      </c>
    </row>
    <row r="2" spans="1:2">
      <c r="A2" s="10">
        <v>1</v>
      </c>
      <c r="B2" s="11" t="s">
        <v>435</v>
      </c>
    </row>
    <row r="3" spans="1:2">
      <c r="A3" s="10">
        <v>2</v>
      </c>
      <c r="B3" s="11" t="s">
        <v>433</v>
      </c>
    </row>
    <row r="4" spans="1:2">
      <c r="A4" s="10">
        <v>3</v>
      </c>
      <c r="B4" s="11" t="s">
        <v>434</v>
      </c>
    </row>
    <row r="5" spans="1:2">
      <c r="A5" s="10">
        <v>4</v>
      </c>
      <c r="B5" s="11" t="s">
        <v>436</v>
      </c>
    </row>
    <row r="6" spans="1:2">
      <c r="A6" s="10">
        <v>5</v>
      </c>
      <c r="B6" s="11" t="s">
        <v>437</v>
      </c>
    </row>
    <row r="7" spans="1:2">
      <c r="A7" s="10">
        <v>6</v>
      </c>
      <c r="B7" s="11" t="s">
        <v>438</v>
      </c>
    </row>
    <row r="8" spans="1:2">
      <c r="A8" s="10">
        <v>7</v>
      </c>
      <c r="B8" s="11" t="s">
        <v>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5"/>
  <sheetViews>
    <sheetView zoomScale="94" zoomScaleNormal="94" workbookViewId="0">
      <selection activeCell="I8" sqref="I8"/>
    </sheetView>
  </sheetViews>
  <sheetFormatPr defaultRowHeight="14.4"/>
  <cols>
    <col min="1" max="1" width="8.88671875" customWidth="1"/>
    <col min="2" max="2" width="52.33203125" bestFit="1" customWidth="1"/>
    <col min="3" max="3" width="43.109375" bestFit="1" customWidth="1"/>
  </cols>
  <sheetData>
    <row r="1" spans="1:3" s="88" customFormat="1" ht="19.95" customHeight="1">
      <c r="A1" s="85" t="s">
        <v>1</v>
      </c>
      <c r="B1" s="86" t="s">
        <v>2</v>
      </c>
      <c r="C1" s="87" t="s">
        <v>6</v>
      </c>
    </row>
    <row r="2" spans="1:3" s="92" customFormat="1" ht="19.95" customHeight="1">
      <c r="A2" s="89">
        <v>1</v>
      </c>
      <c r="B2" s="90" t="s">
        <v>462</v>
      </c>
      <c r="C2" s="91" t="s">
        <v>466</v>
      </c>
    </row>
    <row r="3" spans="1:3" s="92" customFormat="1" ht="19.95" customHeight="1">
      <c r="A3" s="89">
        <v>2</v>
      </c>
      <c r="B3" s="90" t="s">
        <v>24</v>
      </c>
      <c r="C3" s="91" t="s">
        <v>59</v>
      </c>
    </row>
    <row r="4" spans="1:3" s="92" customFormat="1" ht="19.95" customHeight="1">
      <c r="A4" s="89">
        <v>3</v>
      </c>
      <c r="B4" s="90" t="s">
        <v>85</v>
      </c>
      <c r="C4" s="93">
        <v>8902488077</v>
      </c>
    </row>
    <row r="5" spans="1:3" s="88" customFormat="1" ht="19.95" customHeight="1">
      <c r="A5" s="89">
        <v>4</v>
      </c>
      <c r="B5" s="90" t="s">
        <v>87</v>
      </c>
      <c r="C5" s="94">
        <v>3324411691</v>
      </c>
    </row>
    <row r="6" spans="1:3" s="88" customFormat="1" ht="19.95" customHeight="1">
      <c r="A6" s="89">
        <v>5</v>
      </c>
      <c r="B6" s="90" t="s">
        <v>92</v>
      </c>
      <c r="C6" s="91">
        <v>9073985531</v>
      </c>
    </row>
    <row r="7" spans="1:3" s="88" customFormat="1" ht="19.95" customHeight="1">
      <c r="A7" s="89">
        <v>6</v>
      </c>
      <c r="B7" s="90" t="s">
        <v>94</v>
      </c>
      <c r="C7" s="91">
        <v>3324712220</v>
      </c>
    </row>
    <row r="8" spans="1:3" s="88" customFormat="1" ht="19.95" customHeight="1">
      <c r="A8" s="89">
        <v>7</v>
      </c>
      <c r="B8" s="90" t="s">
        <v>95</v>
      </c>
      <c r="C8" s="91">
        <v>3324131158</v>
      </c>
    </row>
    <row r="9" spans="1:3" s="88" customFormat="1" ht="19.95" customHeight="1">
      <c r="A9" s="89">
        <v>8</v>
      </c>
      <c r="B9" s="90" t="s">
        <v>96</v>
      </c>
      <c r="C9" s="91">
        <v>9836242629</v>
      </c>
    </row>
    <row r="10" spans="1:3" s="88" customFormat="1" ht="19.95" customHeight="1">
      <c r="A10" s="89">
        <v>9</v>
      </c>
      <c r="B10" s="90" t="s">
        <v>97</v>
      </c>
      <c r="C10" s="91" t="s">
        <v>99</v>
      </c>
    </row>
    <row r="11" spans="1:3" s="88" customFormat="1" ht="19.95" customHeight="1">
      <c r="A11" s="89">
        <v>10</v>
      </c>
      <c r="B11" s="90" t="s">
        <v>100</v>
      </c>
      <c r="C11" s="91">
        <v>9051973905</v>
      </c>
    </row>
    <row r="12" spans="1:3" s="88" customFormat="1" ht="19.95" customHeight="1">
      <c r="A12" s="89">
        <v>11</v>
      </c>
      <c r="B12" s="90" t="s">
        <v>102</v>
      </c>
      <c r="C12" s="91">
        <v>9674850783</v>
      </c>
    </row>
    <row r="13" spans="1:3" s="88" customFormat="1" ht="19.95" customHeight="1">
      <c r="A13" s="89">
        <v>12</v>
      </c>
      <c r="B13" s="90" t="s">
        <v>104</v>
      </c>
      <c r="C13" s="91">
        <v>9674111783</v>
      </c>
    </row>
    <row r="14" spans="1:3" s="88" customFormat="1" ht="19.95" customHeight="1">
      <c r="A14" s="89">
        <v>13</v>
      </c>
      <c r="B14" s="90" t="s">
        <v>106</v>
      </c>
      <c r="C14" s="91">
        <v>33218260082</v>
      </c>
    </row>
    <row r="15" spans="1:3" s="88" customFormat="1" ht="19.95" customHeight="1">
      <c r="A15" s="89">
        <v>14</v>
      </c>
      <c r="B15" s="90" t="s">
        <v>108</v>
      </c>
      <c r="C15" s="91">
        <v>3322879202</v>
      </c>
    </row>
    <row r="16" spans="1:3" s="88" customFormat="1" ht="19.95" customHeight="1">
      <c r="A16" s="89">
        <v>15</v>
      </c>
      <c r="B16" s="90" t="s">
        <v>110</v>
      </c>
      <c r="C16" s="91">
        <v>3322841546</v>
      </c>
    </row>
    <row r="17" spans="1:3" s="88" customFormat="1" ht="19.95" customHeight="1">
      <c r="A17" s="89">
        <v>16</v>
      </c>
      <c r="B17" s="90" t="s">
        <v>112</v>
      </c>
      <c r="C17" s="91">
        <v>3322484593</v>
      </c>
    </row>
    <row r="18" spans="1:3" s="88" customFormat="1" ht="19.95" customHeight="1">
      <c r="A18" s="89">
        <v>17</v>
      </c>
      <c r="B18" s="90" t="s">
        <v>114</v>
      </c>
      <c r="C18" s="91">
        <v>3322297741</v>
      </c>
    </row>
    <row r="19" spans="1:3" s="88" customFormat="1" ht="19.95" customHeight="1">
      <c r="A19" s="89">
        <v>18</v>
      </c>
      <c r="B19" s="90" t="s">
        <v>116</v>
      </c>
      <c r="C19" s="91">
        <v>3324793241</v>
      </c>
    </row>
    <row r="20" spans="1:3" s="88" customFormat="1" ht="19.95" customHeight="1">
      <c r="A20" s="89">
        <v>19</v>
      </c>
      <c r="B20" s="90" t="s">
        <v>118</v>
      </c>
      <c r="C20" s="91">
        <v>3324344455</v>
      </c>
    </row>
    <row r="21" spans="1:3" s="88" customFormat="1" ht="19.95" customHeight="1">
      <c r="A21" s="89">
        <v>20</v>
      </c>
      <c r="B21" s="90" t="s">
        <v>118</v>
      </c>
      <c r="C21" s="91">
        <v>3340083093</v>
      </c>
    </row>
    <row r="22" spans="1:3" s="88" customFormat="1" ht="19.95" customHeight="1">
      <c r="A22" s="89">
        <v>21</v>
      </c>
      <c r="B22" s="90" t="s">
        <v>120</v>
      </c>
      <c r="C22" s="91">
        <v>3324618002</v>
      </c>
    </row>
    <row r="23" spans="1:3" s="88" customFormat="1" ht="19.95" customHeight="1">
      <c r="A23" s="89">
        <v>22</v>
      </c>
      <c r="B23" s="90" t="s">
        <v>122</v>
      </c>
      <c r="C23" s="91" t="s">
        <v>124</v>
      </c>
    </row>
    <row r="24" spans="1:3" s="88" customFormat="1" ht="19.95" customHeight="1">
      <c r="A24" s="89">
        <v>23</v>
      </c>
      <c r="B24" s="90" t="s">
        <v>125</v>
      </c>
      <c r="C24" s="91">
        <v>3324569090</v>
      </c>
    </row>
    <row r="25" spans="1:3" s="88" customFormat="1" ht="19.95" customHeight="1">
      <c r="A25" s="89">
        <v>24</v>
      </c>
      <c r="B25" s="90" t="s">
        <v>127</v>
      </c>
      <c r="C25" s="91">
        <v>3322233062</v>
      </c>
    </row>
    <row r="26" spans="1:3" s="88" customFormat="1" ht="19.95" customHeight="1">
      <c r="A26" s="89">
        <v>25</v>
      </c>
      <c r="B26" s="90" t="s">
        <v>129</v>
      </c>
      <c r="C26" s="91" t="s">
        <v>131</v>
      </c>
    </row>
    <row r="27" spans="1:3" s="88" customFormat="1" ht="19.95" customHeight="1">
      <c r="A27" s="89">
        <v>26</v>
      </c>
      <c r="B27" s="90" t="s">
        <v>132</v>
      </c>
      <c r="C27" s="91">
        <v>3324793600</v>
      </c>
    </row>
    <row r="28" spans="1:3" s="88" customFormat="1" ht="19.95" customHeight="1">
      <c r="A28" s="89">
        <v>27</v>
      </c>
      <c r="B28" s="90" t="s">
        <v>134</v>
      </c>
      <c r="C28" s="91">
        <v>3324866629</v>
      </c>
    </row>
    <row r="29" spans="1:3" s="88" customFormat="1" ht="19.95" customHeight="1">
      <c r="A29" s="89">
        <v>28</v>
      </c>
      <c r="B29" s="90" t="s">
        <v>135</v>
      </c>
      <c r="C29" s="91">
        <v>3322848038</v>
      </c>
    </row>
    <row r="30" spans="1:3" s="88" customFormat="1" ht="19.95" customHeight="1">
      <c r="A30" s="89">
        <v>29</v>
      </c>
      <c r="B30" s="90" t="s">
        <v>143</v>
      </c>
      <c r="C30" s="91">
        <v>7044447761</v>
      </c>
    </row>
    <row r="31" spans="1:3" s="88" customFormat="1" ht="19.95" customHeight="1">
      <c r="A31" s="89">
        <v>30</v>
      </c>
      <c r="B31" s="90" t="s">
        <v>145</v>
      </c>
      <c r="C31" s="91">
        <v>7059600647</v>
      </c>
    </row>
    <row r="32" spans="1:3" s="88" customFormat="1" ht="19.95" customHeight="1">
      <c r="A32" s="89">
        <v>31</v>
      </c>
      <c r="B32" s="90" t="s">
        <v>147</v>
      </c>
      <c r="C32" s="91">
        <v>3340072444</v>
      </c>
    </row>
    <row r="33" spans="1:3" s="88" customFormat="1" ht="19.95" customHeight="1">
      <c r="A33" s="89">
        <v>32</v>
      </c>
      <c r="B33" s="90" t="s">
        <v>149</v>
      </c>
      <c r="C33" s="91">
        <v>9903102957</v>
      </c>
    </row>
    <row r="34" spans="1:3" s="88" customFormat="1" ht="19.95" customHeight="1">
      <c r="A34" s="89">
        <v>33</v>
      </c>
      <c r="B34" s="90" t="s">
        <v>151</v>
      </c>
      <c r="C34" s="91">
        <v>7605080650</v>
      </c>
    </row>
    <row r="35" spans="1:3" s="88" customFormat="1" ht="19.95" customHeight="1">
      <c r="A35" s="89">
        <v>34</v>
      </c>
      <c r="B35" s="90" t="s">
        <v>152</v>
      </c>
      <c r="C35" s="91">
        <v>3324752135</v>
      </c>
    </row>
    <row r="36" spans="1:3" s="88" customFormat="1" ht="19.95" customHeight="1">
      <c r="A36" s="89">
        <v>35</v>
      </c>
      <c r="B36" s="90" t="s">
        <v>154</v>
      </c>
      <c r="C36" s="91">
        <v>9674645471</v>
      </c>
    </row>
    <row r="37" spans="1:3" s="88" customFormat="1" ht="19.95" customHeight="1">
      <c r="A37" s="89">
        <v>36</v>
      </c>
      <c r="B37" s="90" t="s">
        <v>156</v>
      </c>
      <c r="C37" s="91">
        <v>3324316997</v>
      </c>
    </row>
    <row r="38" spans="1:3" s="88" customFormat="1" ht="19.95" customHeight="1">
      <c r="A38" s="89">
        <v>37</v>
      </c>
      <c r="B38" s="90" t="s">
        <v>158</v>
      </c>
      <c r="C38" s="91">
        <v>3322291779</v>
      </c>
    </row>
    <row r="39" spans="1:3" s="88" customFormat="1" ht="19.95" customHeight="1">
      <c r="A39" s="89">
        <v>38</v>
      </c>
      <c r="B39" s="90" t="s">
        <v>160</v>
      </c>
      <c r="C39" s="91">
        <v>3323215151</v>
      </c>
    </row>
    <row r="40" spans="1:3" s="88" customFormat="1" ht="19.95" customHeight="1">
      <c r="A40" s="89">
        <v>39</v>
      </c>
      <c r="B40" s="90" t="s">
        <v>162</v>
      </c>
      <c r="C40" s="91">
        <v>3323342404</v>
      </c>
    </row>
    <row r="41" spans="1:3" s="88" customFormat="1" ht="19.95" customHeight="1">
      <c r="A41" s="89">
        <v>40</v>
      </c>
      <c r="B41" s="90" t="s">
        <v>164</v>
      </c>
      <c r="C41" s="91" t="s">
        <v>165</v>
      </c>
    </row>
    <row r="42" spans="1:3" s="88" customFormat="1" ht="19.95" customHeight="1">
      <c r="A42" s="89">
        <v>41</v>
      </c>
      <c r="B42" s="90" t="s">
        <v>166</v>
      </c>
      <c r="C42" s="91" t="s">
        <v>167</v>
      </c>
    </row>
    <row r="43" spans="1:3" s="88" customFormat="1" ht="19.95" customHeight="1">
      <c r="A43" s="89">
        <v>42</v>
      </c>
      <c r="B43" s="90" t="s">
        <v>168</v>
      </c>
      <c r="C43" s="91">
        <v>9606279184</v>
      </c>
    </row>
    <row r="44" spans="1:3" s="88" customFormat="1" ht="19.95" customHeight="1">
      <c r="A44" s="89">
        <v>43</v>
      </c>
      <c r="B44" s="90" t="s">
        <v>169</v>
      </c>
      <c r="C44" s="91">
        <v>8777867589</v>
      </c>
    </row>
    <row r="45" spans="1:3" s="88" customFormat="1" ht="19.95" customHeight="1">
      <c r="A45" s="89">
        <v>44</v>
      </c>
      <c r="B45" s="90" t="s">
        <v>171</v>
      </c>
      <c r="C45" s="91">
        <v>8017672075</v>
      </c>
    </row>
    <row r="46" spans="1:3" s="88" customFormat="1" ht="19.95" customHeight="1">
      <c r="A46" s="89">
        <v>45</v>
      </c>
      <c r="B46" s="90" t="s">
        <v>172</v>
      </c>
      <c r="C46" s="91">
        <v>3324492810</v>
      </c>
    </row>
    <row r="47" spans="1:3" s="88" customFormat="1" ht="19.95" customHeight="1">
      <c r="A47" s="89">
        <v>46</v>
      </c>
      <c r="B47" s="90" t="s">
        <v>173</v>
      </c>
      <c r="C47" s="91">
        <v>3324967196</v>
      </c>
    </row>
    <row r="48" spans="1:3" s="88" customFormat="1" ht="19.95" customHeight="1">
      <c r="A48" s="89">
        <v>47</v>
      </c>
      <c r="B48" s="90" t="s">
        <v>175</v>
      </c>
      <c r="C48" s="91">
        <v>9830701347</v>
      </c>
    </row>
    <row r="49" spans="1:3" s="88" customFormat="1" ht="19.95" customHeight="1">
      <c r="A49" s="89">
        <v>48</v>
      </c>
      <c r="B49" s="90" t="s">
        <v>177</v>
      </c>
      <c r="C49" s="91">
        <v>3324961723</v>
      </c>
    </row>
    <row r="50" spans="1:3" s="88" customFormat="1" ht="19.95" customHeight="1">
      <c r="A50" s="89">
        <v>49</v>
      </c>
      <c r="B50" s="90" t="s">
        <v>178</v>
      </c>
      <c r="C50" s="91">
        <v>9007792852</v>
      </c>
    </row>
    <row r="51" spans="1:3" s="88" customFormat="1" ht="19.95" customHeight="1">
      <c r="A51" s="89">
        <v>50</v>
      </c>
      <c r="B51" s="90" t="s">
        <v>180</v>
      </c>
      <c r="C51" s="91">
        <v>8902765583</v>
      </c>
    </row>
    <row r="52" spans="1:3" s="88" customFormat="1" ht="19.95" customHeight="1">
      <c r="A52" s="89">
        <v>51</v>
      </c>
      <c r="B52" s="90" t="s">
        <v>181</v>
      </c>
      <c r="C52" s="91">
        <v>9331866252</v>
      </c>
    </row>
    <row r="53" spans="1:3" s="88" customFormat="1" ht="19.95" customHeight="1">
      <c r="A53" s="89">
        <v>52</v>
      </c>
      <c r="B53" s="90" t="s">
        <v>497</v>
      </c>
      <c r="C53" s="91" t="s">
        <v>498</v>
      </c>
    </row>
    <row r="54" spans="1:3" s="88" customFormat="1" ht="19.95" customHeight="1">
      <c r="A54" s="89">
        <v>53</v>
      </c>
      <c r="B54" s="90" t="s">
        <v>182</v>
      </c>
      <c r="C54" s="91">
        <v>8336998663</v>
      </c>
    </row>
    <row r="55" spans="1:3" s="88" customFormat="1" ht="19.95" customHeight="1">
      <c r="A55" s="89">
        <v>54</v>
      </c>
      <c r="B55" s="90" t="s">
        <v>183</v>
      </c>
      <c r="C55" s="91">
        <v>9339527506</v>
      </c>
    </row>
    <row r="56" spans="1:3" s="88" customFormat="1" ht="19.95" customHeight="1">
      <c r="A56" s="89">
        <v>55</v>
      </c>
      <c r="B56" s="90" t="s">
        <v>184</v>
      </c>
      <c r="C56" s="91">
        <v>9903312630</v>
      </c>
    </row>
    <row r="57" spans="1:3" s="88" customFormat="1" ht="19.95" customHeight="1">
      <c r="A57" s="89">
        <v>56</v>
      </c>
      <c r="B57" s="90" t="s">
        <v>185</v>
      </c>
      <c r="C57" s="91">
        <v>9836747400</v>
      </c>
    </row>
    <row r="58" spans="1:3" s="88" customFormat="1" ht="19.95" customHeight="1">
      <c r="A58" s="89">
        <v>57</v>
      </c>
      <c r="B58" s="90" t="s">
        <v>186</v>
      </c>
      <c r="C58" s="91">
        <v>8100188019</v>
      </c>
    </row>
    <row r="59" spans="1:3" s="88" customFormat="1" ht="19.95" customHeight="1">
      <c r="A59" s="89">
        <v>58</v>
      </c>
      <c r="B59" s="90" t="s">
        <v>187</v>
      </c>
      <c r="C59" s="91" t="s">
        <v>192</v>
      </c>
    </row>
    <row r="60" spans="1:3" s="88" customFormat="1" ht="19.95" customHeight="1">
      <c r="A60" s="89">
        <v>59</v>
      </c>
      <c r="B60" s="90" t="s">
        <v>194</v>
      </c>
      <c r="C60" s="91" t="s">
        <v>193</v>
      </c>
    </row>
    <row r="61" spans="1:3" s="88" customFormat="1" ht="19.95" customHeight="1">
      <c r="A61" s="89">
        <v>60</v>
      </c>
      <c r="B61" s="90" t="s">
        <v>195</v>
      </c>
      <c r="C61" s="91" t="s">
        <v>196</v>
      </c>
    </row>
    <row r="62" spans="1:3" s="88" customFormat="1" ht="19.95" customHeight="1">
      <c r="A62" s="89">
        <v>61</v>
      </c>
      <c r="B62" s="90" t="s">
        <v>21</v>
      </c>
      <c r="C62" s="91" t="s">
        <v>197</v>
      </c>
    </row>
    <row r="63" spans="1:3" s="88" customFormat="1" ht="19.95" customHeight="1">
      <c r="A63" s="89">
        <v>62</v>
      </c>
      <c r="B63" s="90" t="s">
        <v>188</v>
      </c>
      <c r="C63" s="91" t="s">
        <v>198</v>
      </c>
    </row>
    <row r="64" spans="1:3" s="88" customFormat="1" ht="19.95" customHeight="1">
      <c r="A64" s="89">
        <v>63</v>
      </c>
      <c r="B64" s="90" t="s">
        <v>189</v>
      </c>
      <c r="C64" s="91" t="s">
        <v>199</v>
      </c>
    </row>
    <row r="65" spans="1:3" s="88" customFormat="1" ht="19.95" customHeight="1">
      <c r="A65" s="89">
        <v>64</v>
      </c>
      <c r="B65" s="90" t="s">
        <v>190</v>
      </c>
      <c r="C65" s="91" t="s">
        <v>200</v>
      </c>
    </row>
    <row r="66" spans="1:3" s="88" customFormat="1" ht="19.95" customHeight="1">
      <c r="A66" s="89">
        <v>65</v>
      </c>
      <c r="B66" s="90" t="s">
        <v>191</v>
      </c>
      <c r="C66" s="91" t="s">
        <v>201</v>
      </c>
    </row>
    <row r="67" spans="1:3" s="88" customFormat="1" ht="19.95" customHeight="1">
      <c r="A67" s="89">
        <v>66</v>
      </c>
      <c r="B67" s="90" t="s">
        <v>202</v>
      </c>
      <c r="C67" s="91" t="s">
        <v>203</v>
      </c>
    </row>
    <row r="68" spans="1:3" s="88" customFormat="1" ht="19.95" customHeight="1">
      <c r="A68" s="89">
        <v>67</v>
      </c>
      <c r="B68" s="90" t="s">
        <v>204</v>
      </c>
      <c r="C68" s="91" t="s">
        <v>205</v>
      </c>
    </row>
    <row r="69" spans="1:3" s="88" customFormat="1" ht="19.95" customHeight="1">
      <c r="A69" s="89">
        <v>68</v>
      </c>
      <c r="B69" s="90" t="s">
        <v>207</v>
      </c>
      <c r="C69" s="91" t="s">
        <v>208</v>
      </c>
    </row>
    <row r="70" spans="1:3" s="88" customFormat="1" ht="19.95" customHeight="1">
      <c r="A70" s="89">
        <v>69</v>
      </c>
      <c r="B70" s="90" t="s">
        <v>209</v>
      </c>
      <c r="C70" s="91" t="s">
        <v>210</v>
      </c>
    </row>
    <row r="71" spans="1:3" s="88" customFormat="1" ht="19.95" customHeight="1">
      <c r="A71" s="89">
        <v>70</v>
      </c>
      <c r="B71" s="90" t="s">
        <v>211</v>
      </c>
      <c r="C71" s="91" t="s">
        <v>212</v>
      </c>
    </row>
    <row r="72" spans="1:3" s="88" customFormat="1" ht="19.95" customHeight="1">
      <c r="A72" s="89">
        <v>71</v>
      </c>
      <c r="B72" s="90" t="s">
        <v>213</v>
      </c>
      <c r="C72" s="91" t="s">
        <v>214</v>
      </c>
    </row>
    <row r="73" spans="1:3" s="88" customFormat="1" ht="19.95" customHeight="1">
      <c r="A73" s="89">
        <v>72</v>
      </c>
      <c r="B73" s="90" t="s">
        <v>215</v>
      </c>
      <c r="C73" s="91" t="s">
        <v>216</v>
      </c>
    </row>
    <row r="74" spans="1:3" s="88" customFormat="1" ht="19.95" customHeight="1">
      <c r="A74" s="89">
        <v>73</v>
      </c>
      <c r="B74" s="90" t="s">
        <v>217</v>
      </c>
      <c r="C74" s="91" t="s">
        <v>218</v>
      </c>
    </row>
    <row r="75" spans="1:3" s="88" customFormat="1" ht="19.95" customHeight="1">
      <c r="A75" s="89">
        <v>74</v>
      </c>
      <c r="B75" s="90" t="s">
        <v>219</v>
      </c>
      <c r="C75" s="91" t="s">
        <v>220</v>
      </c>
    </row>
    <row r="76" spans="1:3" s="88" customFormat="1" ht="19.95" customHeight="1">
      <c r="A76" s="89">
        <v>75</v>
      </c>
      <c r="B76" s="90" t="s">
        <v>221</v>
      </c>
      <c r="C76" s="91" t="s">
        <v>222</v>
      </c>
    </row>
    <row r="77" spans="1:3" s="88" customFormat="1" ht="19.95" customHeight="1">
      <c r="A77" s="89">
        <v>76</v>
      </c>
      <c r="B77" s="90" t="s">
        <v>223</v>
      </c>
      <c r="C77" s="91" t="s">
        <v>224</v>
      </c>
    </row>
    <row r="78" spans="1:3" s="88" customFormat="1" ht="19.95" customHeight="1">
      <c r="A78" s="89">
        <v>77</v>
      </c>
      <c r="B78" s="90" t="s">
        <v>226</v>
      </c>
      <c r="C78" s="91" t="s">
        <v>225</v>
      </c>
    </row>
    <row r="79" spans="1:3" s="88" customFormat="1" ht="19.95" customHeight="1">
      <c r="A79" s="89">
        <v>78</v>
      </c>
      <c r="B79" s="90" t="s">
        <v>227</v>
      </c>
      <c r="C79" s="91" t="s">
        <v>228</v>
      </c>
    </row>
    <row r="80" spans="1:3" s="88" customFormat="1" ht="19.95" customHeight="1">
      <c r="A80" s="89">
        <v>79</v>
      </c>
      <c r="B80" s="90" t="s">
        <v>229</v>
      </c>
      <c r="C80" s="91" t="s">
        <v>230</v>
      </c>
    </row>
    <row r="81" spans="1:3" s="88" customFormat="1" ht="19.95" customHeight="1">
      <c r="A81" s="89">
        <v>80</v>
      </c>
      <c r="B81" s="90" t="s">
        <v>231</v>
      </c>
      <c r="C81" s="91" t="s">
        <v>232</v>
      </c>
    </row>
    <row r="82" spans="1:3" s="88" customFormat="1" ht="19.95" customHeight="1">
      <c r="A82" s="89">
        <v>81</v>
      </c>
      <c r="B82" s="90" t="s">
        <v>428</v>
      </c>
      <c r="C82" s="91" t="s">
        <v>419</v>
      </c>
    </row>
    <row r="83" spans="1:3" s="88" customFormat="1" ht="19.95" customHeight="1">
      <c r="A83" s="89">
        <v>82</v>
      </c>
      <c r="B83" s="90" t="s">
        <v>500</v>
      </c>
      <c r="C83" s="91" t="s">
        <v>501</v>
      </c>
    </row>
    <row r="84" spans="1:3" s="88" customFormat="1" ht="19.95" customHeight="1">
      <c r="A84" s="89">
        <v>83</v>
      </c>
      <c r="B84" s="90" t="s">
        <v>571</v>
      </c>
      <c r="C84" s="95" t="s">
        <v>573</v>
      </c>
    </row>
    <row r="85" spans="1:3" s="88" customFormat="1" ht="19.95" customHeight="1">
      <c r="A85" s="89">
        <v>84</v>
      </c>
      <c r="B85" s="90" t="s">
        <v>576</v>
      </c>
      <c r="C85" s="91" t="s">
        <v>575</v>
      </c>
    </row>
    <row r="86" spans="1:3" s="88" customFormat="1" ht="19.95" customHeight="1">
      <c r="A86" s="89">
        <v>85</v>
      </c>
      <c r="B86" s="90" t="s">
        <v>578</v>
      </c>
      <c r="C86" s="96">
        <v>8232016670</v>
      </c>
    </row>
    <row r="87" spans="1:3" s="88" customFormat="1" ht="19.95" customHeight="1">
      <c r="A87" s="89">
        <v>86</v>
      </c>
      <c r="B87" s="90" t="s">
        <v>582</v>
      </c>
      <c r="C87" s="91" t="s">
        <v>583</v>
      </c>
    </row>
    <row r="88" spans="1:3" s="88" customFormat="1" ht="19.95" customHeight="1">
      <c r="A88" s="89">
        <v>87</v>
      </c>
      <c r="B88" s="90" t="s">
        <v>588</v>
      </c>
      <c r="C88" s="91" t="s">
        <v>589</v>
      </c>
    </row>
    <row r="89" spans="1:3" s="88" customFormat="1" ht="19.95" customHeight="1">
      <c r="A89" s="89">
        <v>88</v>
      </c>
      <c r="B89" s="90" t="s">
        <v>591</v>
      </c>
      <c r="C89" s="97" t="s">
        <v>593</v>
      </c>
    </row>
    <row r="90" spans="1:3" s="88" customFormat="1" ht="19.95" customHeight="1">
      <c r="A90" s="89">
        <v>89</v>
      </c>
      <c r="B90" s="90" t="s">
        <v>596</v>
      </c>
      <c r="C90" s="96" t="s">
        <v>597</v>
      </c>
    </row>
    <row r="91" spans="1:3" s="88" customFormat="1" ht="19.95" customHeight="1">
      <c r="A91" s="89">
        <v>90</v>
      </c>
      <c r="B91" s="90" t="s">
        <v>599</v>
      </c>
      <c r="C91" s="96" t="s">
        <v>600</v>
      </c>
    </row>
    <row r="92" spans="1:3" s="88" customFormat="1" ht="19.95" customHeight="1">
      <c r="A92" s="89">
        <v>91</v>
      </c>
      <c r="B92" s="90" t="s">
        <v>602</v>
      </c>
      <c r="C92" s="98">
        <v>3322127923</v>
      </c>
    </row>
    <row r="93" spans="1:3" s="88" customFormat="1" ht="19.95" customHeight="1">
      <c r="A93" s="89">
        <v>92</v>
      </c>
      <c r="B93" s="90" t="s">
        <v>605</v>
      </c>
      <c r="C93" s="91" t="s">
        <v>607</v>
      </c>
    </row>
    <row r="94" spans="1:3" s="88" customFormat="1" ht="19.95" customHeight="1">
      <c r="A94" s="89">
        <v>93</v>
      </c>
      <c r="B94" s="90" t="s">
        <v>609</v>
      </c>
      <c r="C94" s="91" t="s">
        <v>611</v>
      </c>
    </row>
    <row r="95" spans="1:3" s="88" customFormat="1" ht="19.95" customHeight="1">
      <c r="A95" s="89">
        <v>94</v>
      </c>
      <c r="B95" s="90" t="s">
        <v>612</v>
      </c>
      <c r="C95" s="91" t="s">
        <v>614</v>
      </c>
    </row>
    <row r="96" spans="1:3" s="88" customFormat="1" ht="19.95" customHeight="1">
      <c r="A96" s="89">
        <v>95</v>
      </c>
      <c r="B96" s="90" t="s">
        <v>615</v>
      </c>
      <c r="C96" s="99" t="s">
        <v>617</v>
      </c>
    </row>
    <row r="97" spans="1:3" s="88" customFormat="1" ht="19.95" customHeight="1">
      <c r="A97" s="89">
        <v>96</v>
      </c>
      <c r="B97" s="90" t="s">
        <v>618</v>
      </c>
      <c r="C97" s="91" t="s">
        <v>620</v>
      </c>
    </row>
    <row r="98" spans="1:3" s="88" customFormat="1" ht="19.95" customHeight="1">
      <c r="A98" s="89">
        <v>97</v>
      </c>
      <c r="B98" s="90" t="s">
        <v>621</v>
      </c>
      <c r="C98" s="91" t="s">
        <v>623</v>
      </c>
    </row>
    <row r="99" spans="1:3" s="88" customFormat="1" ht="19.95" customHeight="1">
      <c r="A99" s="89">
        <v>98</v>
      </c>
      <c r="B99" s="90" t="s">
        <v>624</v>
      </c>
      <c r="C99" s="95">
        <v>9830387755</v>
      </c>
    </row>
    <row r="100" spans="1:3" s="88" customFormat="1" ht="19.95" customHeight="1">
      <c r="A100" s="89">
        <v>99</v>
      </c>
      <c r="B100" s="90" t="s">
        <v>626</v>
      </c>
      <c r="C100" s="91" t="s">
        <v>628</v>
      </c>
    </row>
    <row r="101" spans="1:3" s="88" customFormat="1" ht="19.95" customHeight="1">
      <c r="A101" s="89">
        <v>100</v>
      </c>
      <c r="B101" s="90" t="s">
        <v>629</v>
      </c>
      <c r="C101" s="97" t="s">
        <v>631</v>
      </c>
    </row>
    <row r="102" spans="1:3" s="88" customFormat="1" ht="19.95" customHeight="1">
      <c r="A102" s="89">
        <v>101</v>
      </c>
      <c r="B102" s="90" t="s">
        <v>632</v>
      </c>
      <c r="C102" s="100" t="s">
        <v>634</v>
      </c>
    </row>
    <row r="103" spans="1:3" s="88" customFormat="1" ht="19.95" customHeight="1">
      <c r="A103" s="89">
        <v>102</v>
      </c>
      <c r="B103" s="90" t="s">
        <v>635</v>
      </c>
      <c r="C103" s="91" t="s">
        <v>637</v>
      </c>
    </row>
    <row r="104" spans="1:3" s="88" customFormat="1" ht="19.95" customHeight="1">
      <c r="A104" s="89">
        <v>103</v>
      </c>
      <c r="B104" s="90" t="s">
        <v>638</v>
      </c>
      <c r="C104" s="91" t="s">
        <v>640</v>
      </c>
    </row>
    <row r="105" spans="1:3" s="88" customFormat="1" ht="19.95" customHeight="1">
      <c r="A105" s="89">
        <v>104</v>
      </c>
      <c r="B105" s="90" t="s">
        <v>641</v>
      </c>
      <c r="C105" s="100" t="s">
        <v>643</v>
      </c>
    </row>
    <row r="106" spans="1:3" s="88" customFormat="1" ht="19.95" customHeight="1">
      <c r="A106" s="89">
        <v>105</v>
      </c>
      <c r="B106" s="90" t="s">
        <v>644</v>
      </c>
      <c r="C106" s="91" t="s">
        <v>646</v>
      </c>
    </row>
    <row r="107" spans="1:3" s="88" customFormat="1" ht="19.95" customHeight="1">
      <c r="A107" s="89">
        <v>106</v>
      </c>
      <c r="B107" s="90" t="s">
        <v>647</v>
      </c>
      <c r="C107" s="100" t="s">
        <v>649</v>
      </c>
    </row>
    <row r="108" spans="1:3" s="88" customFormat="1" ht="19.95" customHeight="1">
      <c r="A108" s="89">
        <v>107</v>
      </c>
      <c r="B108" s="90" t="s">
        <v>650</v>
      </c>
      <c r="C108" s="91" t="s">
        <v>651</v>
      </c>
    </row>
    <row r="109" spans="1:3" s="88" customFormat="1" ht="19.95" customHeight="1">
      <c r="A109" s="89">
        <v>108</v>
      </c>
      <c r="B109" s="90" t="s">
        <v>654</v>
      </c>
      <c r="C109" s="91" t="s">
        <v>656</v>
      </c>
    </row>
    <row r="110" spans="1:3" s="88" customFormat="1" ht="19.95" customHeight="1">
      <c r="A110" s="89">
        <v>109</v>
      </c>
      <c r="B110" s="90" t="s">
        <v>657</v>
      </c>
      <c r="C110" s="91" t="s">
        <v>658</v>
      </c>
    </row>
    <row r="111" spans="1:3" s="88" customFormat="1" ht="19.95" customHeight="1">
      <c r="A111" s="89">
        <v>110</v>
      </c>
      <c r="B111" s="90" t="s">
        <v>659</v>
      </c>
      <c r="C111" s="91" t="s">
        <v>660</v>
      </c>
    </row>
    <row r="112" spans="1:3" s="88" customFormat="1" ht="19.95" customHeight="1">
      <c r="A112" s="89">
        <v>111</v>
      </c>
      <c r="B112" s="90" t="s">
        <v>661</v>
      </c>
      <c r="C112" s="91" t="s">
        <v>662</v>
      </c>
    </row>
    <row r="113" spans="1:3" s="88" customFormat="1" ht="19.95" customHeight="1">
      <c r="A113" s="89">
        <v>112</v>
      </c>
      <c r="B113" s="90" t="s">
        <v>665</v>
      </c>
      <c r="C113" s="91" t="s">
        <v>664</v>
      </c>
    </row>
    <row r="114" spans="1:3" s="88" customFormat="1" ht="19.95" customHeight="1">
      <c r="A114" s="89">
        <v>113</v>
      </c>
      <c r="B114" s="90" t="s">
        <v>666</v>
      </c>
      <c r="C114" s="91" t="s">
        <v>668</v>
      </c>
    </row>
    <row r="115" spans="1:3" s="88" customFormat="1" ht="19.95" customHeight="1">
      <c r="A115" s="89">
        <v>114</v>
      </c>
      <c r="B115" s="90" t="s">
        <v>669</v>
      </c>
      <c r="C115" s="101" t="s">
        <v>725</v>
      </c>
    </row>
    <row r="116" spans="1:3" s="88" customFormat="1" ht="19.95" customHeight="1">
      <c r="A116" s="89">
        <v>115</v>
      </c>
      <c r="B116" s="90" t="s">
        <v>670</v>
      </c>
      <c r="C116" s="91" t="s">
        <v>672</v>
      </c>
    </row>
    <row r="117" spans="1:3" s="88" customFormat="1" ht="19.95" customHeight="1">
      <c r="A117" s="89">
        <v>116</v>
      </c>
      <c r="B117" s="90" t="s">
        <v>673</v>
      </c>
      <c r="C117" s="102" t="s">
        <v>675</v>
      </c>
    </row>
    <row r="118" spans="1:3" s="88" customFormat="1" ht="19.95" customHeight="1">
      <c r="A118" s="89">
        <v>117</v>
      </c>
      <c r="B118" s="90" t="s">
        <v>676</v>
      </c>
      <c r="C118" s="95" t="s">
        <v>678</v>
      </c>
    </row>
    <row r="119" spans="1:3" s="88" customFormat="1" ht="19.95" customHeight="1">
      <c r="A119" s="89">
        <v>118</v>
      </c>
      <c r="B119" s="90" t="s">
        <v>679</v>
      </c>
      <c r="C119" s="91" t="s">
        <v>681</v>
      </c>
    </row>
    <row r="120" spans="1:3" s="88" customFormat="1" ht="19.95" customHeight="1">
      <c r="A120" s="89">
        <v>119</v>
      </c>
      <c r="B120" s="90" t="s">
        <v>682</v>
      </c>
      <c r="C120" s="91" t="s">
        <v>684</v>
      </c>
    </row>
    <row r="121" spans="1:3" s="88" customFormat="1" ht="19.95" customHeight="1">
      <c r="A121" s="89">
        <v>120</v>
      </c>
      <c r="B121" s="90" t="s">
        <v>686</v>
      </c>
      <c r="C121" s="103" t="s">
        <v>688</v>
      </c>
    </row>
    <row r="122" spans="1:3" s="88" customFormat="1" ht="19.95" customHeight="1">
      <c r="A122" s="89">
        <v>121</v>
      </c>
      <c r="B122" s="90" t="s">
        <v>690</v>
      </c>
      <c r="C122" s="103">
        <v>8617798362</v>
      </c>
    </row>
    <row r="123" spans="1:3" s="88" customFormat="1" ht="19.95" customHeight="1">
      <c r="A123" s="89">
        <v>122</v>
      </c>
      <c r="B123" s="90" t="s">
        <v>691</v>
      </c>
      <c r="C123" s="104">
        <v>8617798362</v>
      </c>
    </row>
    <row r="124" spans="1:3" s="88" customFormat="1" ht="19.95" customHeight="1">
      <c r="A124" s="89">
        <v>123</v>
      </c>
      <c r="B124" s="90" t="s">
        <v>692</v>
      </c>
      <c r="C124" s="91" t="s">
        <v>694</v>
      </c>
    </row>
    <row r="125" spans="1:3" s="88" customFormat="1" ht="19.95" customHeight="1">
      <c r="A125" s="89">
        <v>124</v>
      </c>
      <c r="B125" s="90" t="s">
        <v>695</v>
      </c>
      <c r="C125" s="91" t="s">
        <v>697</v>
      </c>
    </row>
    <row r="126" spans="1:3" s="88" customFormat="1" ht="19.95" customHeight="1">
      <c r="A126" s="89">
        <v>125</v>
      </c>
      <c r="B126" s="90" t="s">
        <v>698</v>
      </c>
      <c r="C126" s="91" t="s">
        <v>700</v>
      </c>
    </row>
    <row r="127" spans="1:3" s="88" customFormat="1" ht="19.95" customHeight="1">
      <c r="A127" s="89">
        <v>126</v>
      </c>
      <c r="B127" s="90" t="s">
        <v>701</v>
      </c>
      <c r="C127" s="91" t="s">
        <v>703</v>
      </c>
    </row>
    <row r="128" spans="1:3" s="88" customFormat="1" ht="19.95" customHeight="1">
      <c r="A128" s="89">
        <v>127</v>
      </c>
      <c r="B128" s="90" t="s">
        <v>704</v>
      </c>
      <c r="C128" s="91" t="s">
        <v>706</v>
      </c>
    </row>
    <row r="129" spans="1:3" s="88" customFormat="1" ht="19.95" customHeight="1">
      <c r="A129" s="89">
        <v>128</v>
      </c>
      <c r="B129" s="90" t="s">
        <v>707</v>
      </c>
      <c r="C129" s="105" t="s">
        <v>709</v>
      </c>
    </row>
    <row r="130" spans="1:3" s="88" customFormat="1" ht="19.95" customHeight="1">
      <c r="A130" s="89">
        <v>129</v>
      </c>
      <c r="B130" s="90" t="s">
        <v>710</v>
      </c>
      <c r="C130" s="91" t="s">
        <v>712</v>
      </c>
    </row>
    <row r="131" spans="1:3" s="88" customFormat="1" ht="19.95" customHeight="1">
      <c r="A131" s="89">
        <v>130</v>
      </c>
      <c r="B131" s="90" t="s">
        <v>713</v>
      </c>
      <c r="C131" s="95" t="s">
        <v>715</v>
      </c>
    </row>
    <row r="132" spans="1:3" s="88" customFormat="1" ht="19.95" customHeight="1">
      <c r="A132" s="89">
        <v>131</v>
      </c>
      <c r="B132" s="90" t="s">
        <v>716</v>
      </c>
      <c r="C132" s="95">
        <v>7439208434</v>
      </c>
    </row>
    <row r="133" spans="1:3" s="88" customFormat="1" ht="19.95" customHeight="1">
      <c r="A133" s="89">
        <v>132</v>
      </c>
      <c r="B133" s="90" t="s">
        <v>718</v>
      </c>
      <c r="C133" s="91" t="s">
        <v>719</v>
      </c>
    </row>
    <row r="134" spans="1:3" s="88" customFormat="1" ht="19.95" customHeight="1">
      <c r="A134" s="89">
        <v>133</v>
      </c>
      <c r="B134" s="90" t="s">
        <v>721</v>
      </c>
      <c r="C134" s="91" t="s">
        <v>723</v>
      </c>
    </row>
    <row r="135" spans="1:3">
      <c r="A135" s="35"/>
      <c r="B135" s="14"/>
    </row>
    <row r="136" spans="1:3">
      <c r="A136" s="35"/>
      <c r="B136" s="14"/>
    </row>
    <row r="137" spans="1:3">
      <c r="A137" s="35"/>
      <c r="B137" s="14"/>
    </row>
    <row r="138" spans="1:3">
      <c r="A138" s="35"/>
      <c r="B138" s="14"/>
    </row>
    <row r="139" spans="1:3">
      <c r="A139" s="35"/>
      <c r="B139" s="14"/>
    </row>
    <row r="140" spans="1:3">
      <c r="A140" s="35"/>
      <c r="B140" s="14"/>
    </row>
    <row r="141" spans="1:3">
      <c r="A141" s="35"/>
      <c r="B141" s="14"/>
    </row>
    <row r="142" spans="1:3">
      <c r="A142" s="35"/>
      <c r="B142" s="14"/>
    </row>
    <row r="143" spans="1:3">
      <c r="A143" s="35"/>
      <c r="B143" s="14"/>
    </row>
    <row r="144" spans="1:3">
      <c r="A144" s="35"/>
      <c r="B144" s="14"/>
    </row>
    <row r="145" spans="1:2">
      <c r="A145" s="35"/>
      <c r="B145" s="14"/>
    </row>
    <row r="146" spans="1:2">
      <c r="A146" s="35"/>
      <c r="B146" s="14"/>
    </row>
    <row r="147" spans="1:2">
      <c r="A147" s="35"/>
      <c r="B147" s="14"/>
    </row>
    <row r="148" spans="1:2">
      <c r="A148" s="35"/>
      <c r="B148" s="14"/>
    </row>
    <row r="149" spans="1:2">
      <c r="A149" s="35"/>
      <c r="B149" s="14"/>
    </row>
    <row r="150" spans="1:2">
      <c r="A150" s="35"/>
      <c r="B150" s="14"/>
    </row>
    <row r="151" spans="1:2">
      <c r="A151" s="35"/>
      <c r="B151" s="14"/>
    </row>
    <row r="152" spans="1:2">
      <c r="A152" s="35"/>
      <c r="B152" s="14"/>
    </row>
    <row r="153" spans="1:2">
      <c r="A153" s="35"/>
      <c r="B153" s="14"/>
    </row>
    <row r="154" spans="1:2">
      <c r="A154" s="35"/>
      <c r="B154" s="14"/>
    </row>
    <row r="155" spans="1:2">
      <c r="A155" s="35"/>
      <c r="B155" s="14"/>
    </row>
    <row r="156" spans="1:2">
      <c r="A156" s="35"/>
      <c r="B156" s="14"/>
    </row>
    <row r="157" spans="1:2">
      <c r="A157" s="35"/>
      <c r="B157" s="14"/>
    </row>
    <row r="158" spans="1:2">
      <c r="A158" s="35"/>
      <c r="B158" s="14"/>
    </row>
    <row r="159" spans="1:2">
      <c r="A159" s="35"/>
      <c r="B159" s="14"/>
    </row>
    <row r="160" spans="1:2">
      <c r="A160" s="35"/>
      <c r="B160" s="14"/>
    </row>
    <row r="161" spans="1:2">
      <c r="A161" s="35"/>
      <c r="B161" s="14"/>
    </row>
    <row r="162" spans="1:2">
      <c r="A162" s="35"/>
      <c r="B162" s="14"/>
    </row>
    <row r="163" spans="1:2">
      <c r="A163" s="35"/>
      <c r="B163" s="14"/>
    </row>
    <row r="164" spans="1:2">
      <c r="A164" s="35"/>
      <c r="B164" s="14"/>
    </row>
    <row r="165" spans="1:2">
      <c r="A165" s="35"/>
      <c r="B165" s="14"/>
    </row>
    <row r="166" spans="1:2">
      <c r="A166" s="35"/>
      <c r="B166" s="14"/>
    </row>
    <row r="167" spans="1:2">
      <c r="A167" s="35"/>
      <c r="B167" s="14"/>
    </row>
    <row r="168" spans="1:2">
      <c r="A168" s="35"/>
      <c r="B168" s="14"/>
    </row>
    <row r="169" spans="1:2">
      <c r="A169" s="35"/>
      <c r="B169" s="14"/>
    </row>
    <row r="170" spans="1:2">
      <c r="A170" s="35"/>
      <c r="B170" s="14"/>
    </row>
    <row r="171" spans="1:2">
      <c r="A171" s="35"/>
      <c r="B171" s="14"/>
    </row>
    <row r="172" spans="1:2">
      <c r="A172" s="35"/>
      <c r="B172" s="14"/>
    </row>
    <row r="173" spans="1:2">
      <c r="A173" s="35"/>
      <c r="B173" s="14"/>
    </row>
    <row r="174" spans="1:2">
      <c r="A174" s="35"/>
      <c r="B174" s="14"/>
    </row>
    <row r="175" spans="1:2">
      <c r="A175" s="35"/>
      <c r="B175" s="14"/>
    </row>
    <row r="176" spans="1:2">
      <c r="A176" s="35"/>
      <c r="B176" s="14"/>
    </row>
    <row r="177" spans="1:2">
      <c r="A177" s="35"/>
      <c r="B177" s="14"/>
    </row>
    <row r="178" spans="1:2">
      <c r="A178" s="35"/>
      <c r="B178" s="14"/>
    </row>
    <row r="179" spans="1:2">
      <c r="A179" s="35"/>
      <c r="B179" s="14"/>
    </row>
    <row r="180" spans="1:2">
      <c r="A180" s="35"/>
      <c r="B180" s="14"/>
    </row>
    <row r="181" spans="1:2">
      <c r="A181" s="35"/>
      <c r="B181" s="14"/>
    </row>
    <row r="182" spans="1:2">
      <c r="A182" s="35"/>
      <c r="B182" s="14"/>
    </row>
    <row r="183" spans="1:2">
      <c r="A183" s="35"/>
      <c r="B183" s="14"/>
    </row>
    <row r="184" spans="1:2">
      <c r="A184" s="35"/>
      <c r="B184" s="14"/>
    </row>
    <row r="185" spans="1:2">
      <c r="A185" s="35"/>
      <c r="B185" s="14"/>
    </row>
  </sheetData>
  <hyperlinks>
    <hyperlink ref="C115" r:id="rId1" display="tel:9038724147" xr:uid="{17E722D1-065A-413E-87E3-26561954F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2024-01-22T09:58:44Z</dcterms:modified>
</cp:coreProperties>
</file>