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sightonlineaus.sharepoint.com/sites/SydneyWater/Shared Documents/DAF Project/6. Implementation Documentation/DAF Repo/"/>
    </mc:Choice>
  </mc:AlternateContent>
  <xr:revisionPtr revIDLastSave="309" documentId="8_{62B1E5B8-3EE5-474D-8A20-13CF5E28AC8B}" xr6:coauthVersionLast="47" xr6:coauthVersionMax="47" xr10:uidLastSave="{A3AF6F3D-90AE-4F6E-99AD-C9A3C8873C40}"/>
  <bookViews>
    <workbookView xWindow="-98" yWindow="-98" windowWidth="22695" windowHeight="14595" activeTab="1" xr2:uid="{406BAFBF-DD51-4F01-8249-EC0A6D546C20}"/>
  </bookViews>
  <sheets>
    <sheet name="SWC -&gt;" sheetId="11" r:id="rId1"/>
    <sheet name="SWC_SQL_DEV" sheetId="12" r:id="rId2"/>
    <sheet name="Platform" sheetId="14" r:id="rId3"/>
    <sheet name="Lookups" sheetId="10" r:id="rId4"/>
    <sheet name="References -&gt;" sheetId="9" r:id="rId5"/>
    <sheet name="ADS_SQL_TEST" sheetId="5" r:id="rId6"/>
    <sheet name="ADS_SQL_PREPROD" sheetId="6" r:id="rId7"/>
    <sheet name="Ref Lookups" sheetId="2" r:id="rId8"/>
    <sheet name="ADS_SQL_PROD" sheetId="7" r:id="rId9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213" i="12" l="1"/>
  <c r="AF213" i="12"/>
  <c r="X213" i="12"/>
  <c r="W213" i="12"/>
  <c r="U213" i="12"/>
  <c r="AG212" i="12"/>
  <c r="AF212" i="12"/>
  <c r="X212" i="12"/>
  <c r="W212" i="12"/>
  <c r="U212" i="12"/>
  <c r="AG211" i="12"/>
  <c r="AF211" i="12"/>
  <c r="X211" i="12"/>
  <c r="W211" i="12"/>
  <c r="U211" i="12"/>
  <c r="AG210" i="12"/>
  <c r="AF210" i="12"/>
  <c r="X210" i="12"/>
  <c r="W210" i="12"/>
  <c r="U210" i="12"/>
  <c r="AG209" i="12"/>
  <c r="AF209" i="12"/>
  <c r="X209" i="12"/>
  <c r="W209" i="12"/>
  <c r="U209" i="12"/>
  <c r="AG208" i="12"/>
  <c r="AF208" i="12"/>
  <c r="X208" i="12"/>
  <c r="W208" i="12"/>
  <c r="U208" i="12"/>
  <c r="AG207" i="12"/>
  <c r="AF207" i="12"/>
  <c r="X207" i="12"/>
  <c r="W207" i="12"/>
  <c r="U207" i="12"/>
  <c r="AG206" i="12"/>
  <c r="AF206" i="12"/>
  <c r="X206" i="12"/>
  <c r="W206" i="12"/>
  <c r="U206" i="12"/>
  <c r="AG205" i="12"/>
  <c r="AF205" i="12"/>
  <c r="X205" i="12"/>
  <c r="W205" i="12"/>
  <c r="U205" i="12"/>
  <c r="AG204" i="12"/>
  <c r="AF204" i="12"/>
  <c r="X204" i="12"/>
  <c r="W204" i="12"/>
  <c r="U204" i="12"/>
  <c r="AG203" i="12"/>
  <c r="AF203" i="12"/>
  <c r="X203" i="12"/>
  <c r="W203" i="12"/>
  <c r="U203" i="12"/>
  <c r="AG202" i="12"/>
  <c r="AF202" i="12"/>
  <c r="X202" i="12"/>
  <c r="W202" i="12"/>
  <c r="U202" i="12"/>
  <c r="AG201" i="12"/>
  <c r="AF201" i="12"/>
  <c r="X201" i="12"/>
  <c r="W201" i="12"/>
  <c r="U201" i="12"/>
  <c r="AG200" i="12"/>
  <c r="AF200" i="12"/>
  <c r="X200" i="12"/>
  <c r="W200" i="12"/>
  <c r="U200" i="12"/>
  <c r="AG199" i="12"/>
  <c r="AF199" i="12"/>
  <c r="X199" i="12"/>
  <c r="W199" i="12"/>
  <c r="U199" i="12"/>
  <c r="AG198" i="12"/>
  <c r="AF198" i="12"/>
  <c r="X198" i="12"/>
  <c r="W198" i="12"/>
  <c r="U198" i="12"/>
  <c r="AG197" i="12"/>
  <c r="AF197" i="12"/>
  <c r="X197" i="12"/>
  <c r="W197" i="12"/>
  <c r="U197" i="12"/>
  <c r="AG196" i="12"/>
  <c r="AF196" i="12"/>
  <c r="X196" i="12"/>
  <c r="W196" i="12"/>
  <c r="U196" i="12"/>
  <c r="AG195" i="12"/>
  <c r="AF195" i="12"/>
  <c r="X195" i="12"/>
  <c r="W195" i="12"/>
  <c r="U195" i="12"/>
  <c r="AG194" i="12"/>
  <c r="AF194" i="12"/>
  <c r="X194" i="12"/>
  <c r="W194" i="12"/>
  <c r="U194" i="12"/>
  <c r="AG193" i="12"/>
  <c r="AF193" i="12"/>
  <c r="X193" i="12"/>
  <c r="W193" i="12"/>
  <c r="U193" i="12"/>
  <c r="AG192" i="12"/>
  <c r="AF192" i="12"/>
  <c r="X192" i="12"/>
  <c r="W192" i="12"/>
  <c r="U192" i="12"/>
  <c r="AG191" i="12"/>
  <c r="AF191" i="12"/>
  <c r="X191" i="12"/>
  <c r="W191" i="12"/>
  <c r="U191" i="12"/>
  <c r="AG190" i="12"/>
  <c r="AF190" i="12"/>
  <c r="X190" i="12"/>
  <c r="W190" i="12"/>
  <c r="U190" i="12"/>
  <c r="AG189" i="12"/>
  <c r="AF189" i="12"/>
  <c r="X189" i="12"/>
  <c r="W189" i="12"/>
  <c r="U189" i="12"/>
  <c r="AG188" i="12"/>
  <c r="AF188" i="12"/>
  <c r="X188" i="12"/>
  <c r="W188" i="12"/>
  <c r="U188" i="12"/>
  <c r="AG187" i="12"/>
  <c r="AF187" i="12"/>
  <c r="X187" i="12"/>
  <c r="W187" i="12"/>
  <c r="U187" i="12"/>
  <c r="AG186" i="12"/>
  <c r="AF186" i="12"/>
  <c r="X186" i="12"/>
  <c r="W186" i="12"/>
  <c r="U186" i="12"/>
  <c r="AG185" i="12"/>
  <c r="AF185" i="12"/>
  <c r="X185" i="12"/>
  <c r="W185" i="12"/>
  <c r="U185" i="12"/>
  <c r="AG184" i="12"/>
  <c r="AF184" i="12"/>
  <c r="X184" i="12"/>
  <c r="W184" i="12"/>
  <c r="U184" i="12"/>
  <c r="AG183" i="12"/>
  <c r="AF183" i="12"/>
  <c r="X183" i="12"/>
  <c r="W183" i="12"/>
  <c r="U183" i="12"/>
  <c r="AG182" i="12"/>
  <c r="AF182" i="12"/>
  <c r="X182" i="12"/>
  <c r="W182" i="12"/>
  <c r="U182" i="12"/>
  <c r="AG181" i="12"/>
  <c r="AF181" i="12"/>
  <c r="X181" i="12"/>
  <c r="W181" i="12"/>
  <c r="U181" i="12"/>
  <c r="AG180" i="12"/>
  <c r="AF180" i="12"/>
  <c r="X180" i="12"/>
  <c r="W180" i="12"/>
  <c r="U180" i="12"/>
  <c r="AG179" i="12"/>
  <c r="AF179" i="12"/>
  <c r="X179" i="12"/>
  <c r="W179" i="12"/>
  <c r="U179" i="12"/>
  <c r="AG178" i="12"/>
  <c r="AF178" i="12"/>
  <c r="X178" i="12"/>
  <c r="W178" i="12"/>
  <c r="U178" i="12"/>
  <c r="AG177" i="12"/>
  <c r="AF177" i="12"/>
  <c r="X177" i="12"/>
  <c r="W177" i="12"/>
  <c r="U177" i="12"/>
  <c r="AG176" i="12"/>
  <c r="AF176" i="12"/>
  <c r="X176" i="12"/>
  <c r="W176" i="12"/>
  <c r="U176" i="12"/>
  <c r="AG175" i="12"/>
  <c r="AF175" i="12"/>
  <c r="X175" i="12"/>
  <c r="W175" i="12"/>
  <c r="U175" i="12"/>
  <c r="AG174" i="12"/>
  <c r="AF174" i="12"/>
  <c r="X174" i="12"/>
  <c r="W174" i="12"/>
  <c r="U174" i="12"/>
  <c r="AG173" i="12"/>
  <c r="AF173" i="12"/>
  <c r="X173" i="12"/>
  <c r="W173" i="12"/>
  <c r="U173" i="12"/>
  <c r="AG172" i="12"/>
  <c r="AF172" i="12"/>
  <c r="X172" i="12"/>
  <c r="W172" i="12"/>
  <c r="U172" i="12"/>
  <c r="AG171" i="12"/>
  <c r="AF171" i="12"/>
  <c r="X171" i="12"/>
  <c r="W171" i="12"/>
  <c r="U171" i="12"/>
  <c r="AG170" i="12"/>
  <c r="AF170" i="12"/>
  <c r="X170" i="12"/>
  <c r="W170" i="12"/>
  <c r="U170" i="12"/>
  <c r="AG169" i="12"/>
  <c r="AF169" i="12"/>
  <c r="X169" i="12"/>
  <c r="W169" i="12"/>
  <c r="U169" i="12"/>
  <c r="AG168" i="12"/>
  <c r="AF168" i="12"/>
  <c r="X168" i="12"/>
  <c r="W168" i="12"/>
  <c r="U168" i="12"/>
  <c r="AG167" i="12"/>
  <c r="AF167" i="12"/>
  <c r="X167" i="12"/>
  <c r="W167" i="12"/>
  <c r="U167" i="12"/>
  <c r="AG166" i="12"/>
  <c r="AF166" i="12"/>
  <c r="X166" i="12"/>
  <c r="W166" i="12"/>
  <c r="U166" i="12"/>
  <c r="AG165" i="12"/>
  <c r="AF165" i="12"/>
  <c r="X165" i="12"/>
  <c r="W165" i="12"/>
  <c r="U165" i="12"/>
  <c r="AG164" i="12"/>
  <c r="AF164" i="12"/>
  <c r="X164" i="12"/>
  <c r="W164" i="12"/>
  <c r="U164" i="12"/>
  <c r="AG163" i="12"/>
  <c r="AF163" i="12"/>
  <c r="X163" i="12"/>
  <c r="W163" i="12"/>
  <c r="U163" i="12"/>
  <c r="AG162" i="12"/>
  <c r="AF162" i="12"/>
  <c r="X162" i="12"/>
  <c r="W162" i="12"/>
  <c r="U162" i="12"/>
  <c r="AG161" i="12"/>
  <c r="AF161" i="12"/>
  <c r="X161" i="12"/>
  <c r="W161" i="12"/>
  <c r="U161" i="12"/>
  <c r="AG160" i="12"/>
  <c r="AF160" i="12"/>
  <c r="X160" i="12"/>
  <c r="W160" i="12"/>
  <c r="U160" i="12"/>
  <c r="AG159" i="12"/>
  <c r="AF159" i="12"/>
  <c r="X159" i="12"/>
  <c r="W159" i="12"/>
  <c r="U159" i="12"/>
  <c r="AG158" i="12"/>
  <c r="AF158" i="12"/>
  <c r="X158" i="12"/>
  <c r="W158" i="12"/>
  <c r="U158" i="12"/>
  <c r="AG157" i="12"/>
  <c r="AF157" i="12"/>
  <c r="X157" i="12"/>
  <c r="W157" i="12"/>
  <c r="U157" i="12"/>
  <c r="AG156" i="12"/>
  <c r="AF156" i="12"/>
  <c r="X156" i="12"/>
  <c r="W156" i="12"/>
  <c r="U156" i="12"/>
  <c r="AG155" i="12"/>
  <c r="AF155" i="12"/>
  <c r="X155" i="12"/>
  <c r="W155" i="12"/>
  <c r="U155" i="12"/>
  <c r="AG154" i="12"/>
  <c r="AF154" i="12"/>
  <c r="X154" i="12"/>
  <c r="W154" i="12"/>
  <c r="U154" i="12"/>
  <c r="AG153" i="12"/>
  <c r="AF153" i="12"/>
  <c r="X153" i="12"/>
  <c r="W153" i="12"/>
  <c r="U153" i="12"/>
  <c r="AG152" i="12"/>
  <c r="AF152" i="12"/>
  <c r="X152" i="12"/>
  <c r="W152" i="12"/>
  <c r="U152" i="12"/>
  <c r="AG151" i="12"/>
  <c r="AF151" i="12"/>
  <c r="X151" i="12"/>
  <c r="W151" i="12"/>
  <c r="U151" i="12"/>
  <c r="AG150" i="12"/>
  <c r="AF150" i="12"/>
  <c r="X150" i="12"/>
  <c r="W150" i="12"/>
  <c r="U150" i="12"/>
  <c r="AG149" i="12"/>
  <c r="AF149" i="12"/>
  <c r="X149" i="12"/>
  <c r="W149" i="12"/>
  <c r="U149" i="12"/>
  <c r="AG148" i="12"/>
  <c r="AF148" i="12"/>
  <c r="X148" i="12"/>
  <c r="W148" i="12"/>
  <c r="U148" i="12"/>
  <c r="AG147" i="12"/>
  <c r="AF147" i="12"/>
  <c r="X147" i="12"/>
  <c r="W147" i="12"/>
  <c r="U147" i="12"/>
  <c r="AG146" i="12"/>
  <c r="AF146" i="12"/>
  <c r="X146" i="12"/>
  <c r="W146" i="12"/>
  <c r="U146" i="12"/>
  <c r="AG145" i="12"/>
  <c r="AF145" i="12"/>
  <c r="X145" i="12"/>
  <c r="W145" i="12"/>
  <c r="U145" i="12"/>
  <c r="AG144" i="12"/>
  <c r="AF144" i="12"/>
  <c r="X144" i="12"/>
  <c r="W144" i="12"/>
  <c r="U144" i="12"/>
  <c r="AG143" i="12"/>
  <c r="AF143" i="12"/>
  <c r="X143" i="12"/>
  <c r="W143" i="12"/>
  <c r="U143" i="12"/>
  <c r="AG142" i="12"/>
  <c r="AF142" i="12"/>
  <c r="X142" i="12"/>
  <c r="W142" i="12"/>
  <c r="U142" i="12"/>
  <c r="AG141" i="12"/>
  <c r="AF141" i="12"/>
  <c r="X141" i="12"/>
  <c r="W141" i="12"/>
  <c r="U141" i="12"/>
  <c r="AG140" i="12"/>
  <c r="AF140" i="12"/>
  <c r="X140" i="12"/>
  <c r="W140" i="12"/>
  <c r="U140" i="12"/>
  <c r="AG139" i="12"/>
  <c r="AF139" i="12"/>
  <c r="X139" i="12"/>
  <c r="W139" i="12"/>
  <c r="U139" i="12"/>
  <c r="AG138" i="12"/>
  <c r="AF138" i="12"/>
  <c r="X138" i="12"/>
  <c r="W138" i="12"/>
  <c r="U138" i="12"/>
  <c r="AG137" i="12"/>
  <c r="AF137" i="12"/>
  <c r="X137" i="12"/>
  <c r="W137" i="12"/>
  <c r="U137" i="12"/>
  <c r="AG136" i="12"/>
  <c r="AF136" i="12"/>
  <c r="X136" i="12"/>
  <c r="W136" i="12"/>
  <c r="U136" i="12"/>
  <c r="AG135" i="12"/>
  <c r="AF135" i="12"/>
  <c r="X135" i="12"/>
  <c r="W135" i="12"/>
  <c r="U135" i="12"/>
  <c r="AG134" i="12"/>
  <c r="AF134" i="12"/>
  <c r="X134" i="12"/>
  <c r="W134" i="12"/>
  <c r="U134" i="12"/>
  <c r="AG133" i="12"/>
  <c r="AF133" i="12"/>
  <c r="X133" i="12"/>
  <c r="W133" i="12"/>
  <c r="U133" i="12"/>
  <c r="AG132" i="12"/>
  <c r="AF132" i="12"/>
  <c r="X132" i="12"/>
  <c r="W132" i="12"/>
  <c r="U132" i="12"/>
  <c r="AG131" i="12"/>
  <c r="AF131" i="12"/>
  <c r="X131" i="12"/>
  <c r="W131" i="12"/>
  <c r="U131" i="12"/>
  <c r="AG130" i="12"/>
  <c r="AF130" i="12"/>
  <c r="X130" i="12"/>
  <c r="W130" i="12"/>
  <c r="U130" i="12"/>
  <c r="AG129" i="12"/>
  <c r="AF129" i="12"/>
  <c r="X129" i="12"/>
  <c r="W129" i="12"/>
  <c r="U129" i="12"/>
  <c r="AG128" i="12"/>
  <c r="AF128" i="12"/>
  <c r="X128" i="12"/>
  <c r="W128" i="12"/>
  <c r="U128" i="12"/>
  <c r="AG127" i="12"/>
  <c r="AF127" i="12"/>
  <c r="X127" i="12"/>
  <c r="W127" i="12"/>
  <c r="U127" i="12"/>
  <c r="AG126" i="12"/>
  <c r="AF126" i="12"/>
  <c r="X126" i="12"/>
  <c r="W126" i="12"/>
  <c r="U126" i="12"/>
  <c r="AG125" i="12"/>
  <c r="AF125" i="12"/>
  <c r="X125" i="12"/>
  <c r="W125" i="12"/>
  <c r="U125" i="12"/>
  <c r="AG124" i="12"/>
  <c r="AF124" i="12"/>
  <c r="X124" i="12"/>
  <c r="W124" i="12"/>
  <c r="U124" i="12"/>
  <c r="AG123" i="12"/>
  <c r="AF123" i="12"/>
  <c r="X123" i="12"/>
  <c r="W123" i="12"/>
  <c r="U123" i="12"/>
  <c r="AG122" i="12"/>
  <c r="AF122" i="12"/>
  <c r="X122" i="12"/>
  <c r="W122" i="12"/>
  <c r="U122" i="12"/>
  <c r="AG121" i="12"/>
  <c r="AF121" i="12"/>
  <c r="X121" i="12"/>
  <c r="W121" i="12"/>
  <c r="U121" i="12"/>
  <c r="AG120" i="12"/>
  <c r="AF120" i="12"/>
  <c r="X120" i="12"/>
  <c r="W120" i="12"/>
  <c r="U120" i="12"/>
  <c r="AG119" i="12"/>
  <c r="AF119" i="12"/>
  <c r="X119" i="12"/>
  <c r="W119" i="12"/>
  <c r="U119" i="12"/>
  <c r="AG118" i="12"/>
  <c r="AF118" i="12"/>
  <c r="X118" i="12"/>
  <c r="W118" i="12"/>
  <c r="U118" i="12"/>
  <c r="AG117" i="12"/>
  <c r="AF117" i="12"/>
  <c r="X117" i="12"/>
  <c r="W117" i="12"/>
  <c r="U117" i="12"/>
  <c r="AG116" i="12"/>
  <c r="AF116" i="12"/>
  <c r="X116" i="12"/>
  <c r="W116" i="12"/>
  <c r="U116" i="12"/>
  <c r="AG115" i="12"/>
  <c r="AF115" i="12"/>
  <c r="X115" i="12"/>
  <c r="W115" i="12"/>
  <c r="U115" i="12"/>
  <c r="AG114" i="12"/>
  <c r="AF114" i="12"/>
  <c r="X114" i="12"/>
  <c r="W114" i="12"/>
  <c r="U114" i="12"/>
  <c r="AG113" i="12"/>
  <c r="AF113" i="12"/>
  <c r="X113" i="12"/>
  <c r="W113" i="12"/>
  <c r="U113" i="12"/>
  <c r="AG112" i="12"/>
  <c r="AF112" i="12"/>
  <c r="X112" i="12"/>
  <c r="W112" i="12"/>
  <c r="U112" i="12"/>
  <c r="AG111" i="12"/>
  <c r="AF111" i="12"/>
  <c r="X111" i="12"/>
  <c r="W111" i="12"/>
  <c r="U111" i="12"/>
  <c r="AG110" i="12"/>
  <c r="AF110" i="12"/>
  <c r="X110" i="12"/>
  <c r="W110" i="12"/>
  <c r="U110" i="12"/>
  <c r="AG109" i="12"/>
  <c r="AF109" i="12"/>
  <c r="X109" i="12"/>
  <c r="W109" i="12"/>
  <c r="U109" i="12"/>
  <c r="AG108" i="12"/>
  <c r="AF108" i="12"/>
  <c r="X108" i="12"/>
  <c r="W108" i="12"/>
  <c r="U108" i="12"/>
  <c r="AG107" i="12"/>
  <c r="AF107" i="12"/>
  <c r="X107" i="12"/>
  <c r="W107" i="12"/>
  <c r="U107" i="12"/>
  <c r="AG106" i="12"/>
  <c r="AF106" i="12"/>
  <c r="X106" i="12"/>
  <c r="W106" i="12"/>
  <c r="U106" i="12"/>
  <c r="AG105" i="12"/>
  <c r="AF105" i="12"/>
  <c r="X105" i="12"/>
  <c r="W105" i="12"/>
  <c r="U105" i="12"/>
  <c r="AG104" i="12"/>
  <c r="AF104" i="12"/>
  <c r="X104" i="12"/>
  <c r="W104" i="12"/>
  <c r="U104" i="12"/>
  <c r="AG103" i="12"/>
  <c r="AF103" i="12"/>
  <c r="X103" i="12"/>
  <c r="W103" i="12"/>
  <c r="U103" i="12"/>
  <c r="AG102" i="12"/>
  <c r="AF102" i="12"/>
  <c r="X102" i="12"/>
  <c r="W102" i="12"/>
  <c r="U102" i="12"/>
  <c r="AG101" i="12"/>
  <c r="AF101" i="12"/>
  <c r="X101" i="12"/>
  <c r="W101" i="12"/>
  <c r="U101" i="12"/>
  <c r="AG100" i="12"/>
  <c r="AF100" i="12"/>
  <c r="X100" i="12"/>
  <c r="W100" i="12"/>
  <c r="U100" i="12"/>
  <c r="AG99" i="12"/>
  <c r="AF99" i="12"/>
  <c r="X99" i="12"/>
  <c r="W99" i="12"/>
  <c r="U99" i="12"/>
  <c r="AG98" i="12"/>
  <c r="AF98" i="12"/>
  <c r="X98" i="12"/>
  <c r="W98" i="12"/>
  <c r="U98" i="12"/>
  <c r="AG97" i="12"/>
  <c r="AF97" i="12"/>
  <c r="X97" i="12"/>
  <c r="W97" i="12"/>
  <c r="U97" i="12"/>
  <c r="AG96" i="12"/>
  <c r="AF96" i="12"/>
  <c r="X96" i="12"/>
  <c r="W96" i="12"/>
  <c r="U96" i="12"/>
  <c r="AG95" i="12"/>
  <c r="AF95" i="12"/>
  <c r="X95" i="12"/>
  <c r="W95" i="12"/>
  <c r="U95" i="12"/>
  <c r="AG94" i="12"/>
  <c r="AF94" i="12"/>
  <c r="X94" i="12"/>
  <c r="W94" i="12"/>
  <c r="U94" i="12"/>
  <c r="AG93" i="12"/>
  <c r="AF93" i="12"/>
  <c r="X93" i="12"/>
  <c r="W93" i="12"/>
  <c r="U93" i="12"/>
  <c r="AG92" i="12"/>
  <c r="AF92" i="12"/>
  <c r="X92" i="12"/>
  <c r="W92" i="12"/>
  <c r="U92" i="12"/>
  <c r="AG91" i="12"/>
  <c r="AF91" i="12"/>
  <c r="X91" i="12"/>
  <c r="W91" i="12"/>
  <c r="U91" i="12"/>
  <c r="AG90" i="12"/>
  <c r="AF90" i="12"/>
  <c r="X90" i="12"/>
  <c r="W90" i="12"/>
  <c r="U90" i="12"/>
  <c r="AG89" i="12"/>
  <c r="AF89" i="12"/>
  <c r="X89" i="12"/>
  <c r="W89" i="12"/>
  <c r="U89" i="12"/>
  <c r="AG88" i="12"/>
  <c r="AF88" i="12"/>
  <c r="X88" i="12"/>
  <c r="W88" i="12"/>
  <c r="U88" i="12"/>
  <c r="AG87" i="12"/>
  <c r="AF87" i="12"/>
  <c r="X87" i="12"/>
  <c r="W87" i="12"/>
  <c r="U87" i="12"/>
  <c r="AG86" i="12"/>
  <c r="AF86" i="12"/>
  <c r="X86" i="12"/>
  <c r="W86" i="12"/>
  <c r="U86" i="12"/>
  <c r="AG85" i="12"/>
  <c r="AF85" i="12"/>
  <c r="X85" i="12"/>
  <c r="W85" i="12"/>
  <c r="U85" i="12"/>
  <c r="AG84" i="12"/>
  <c r="AF84" i="12"/>
  <c r="X84" i="12"/>
  <c r="W84" i="12"/>
  <c r="U84" i="12"/>
  <c r="AG83" i="12"/>
  <c r="AF83" i="12"/>
  <c r="X83" i="12"/>
  <c r="W83" i="12"/>
  <c r="U83" i="12"/>
  <c r="AG82" i="12"/>
  <c r="AF82" i="12"/>
  <c r="X82" i="12"/>
  <c r="W82" i="12"/>
  <c r="U82" i="12"/>
  <c r="AG81" i="12"/>
  <c r="AF81" i="12"/>
  <c r="X81" i="12"/>
  <c r="W81" i="12"/>
  <c r="U81" i="12"/>
  <c r="AG80" i="12"/>
  <c r="AF80" i="12"/>
  <c r="X80" i="12"/>
  <c r="W80" i="12"/>
  <c r="U80" i="12"/>
  <c r="AG79" i="12"/>
  <c r="AF79" i="12"/>
  <c r="X79" i="12"/>
  <c r="W79" i="12"/>
  <c r="U79" i="12"/>
  <c r="AG78" i="12"/>
  <c r="AF78" i="12"/>
  <c r="X78" i="12"/>
  <c r="W78" i="12"/>
  <c r="U78" i="12"/>
  <c r="AG77" i="12"/>
  <c r="AF77" i="12"/>
  <c r="X77" i="12"/>
  <c r="W77" i="12"/>
  <c r="U77" i="12"/>
  <c r="AG76" i="12"/>
  <c r="AF76" i="12"/>
  <c r="X76" i="12"/>
  <c r="W76" i="12"/>
  <c r="U76" i="12"/>
  <c r="AG75" i="12"/>
  <c r="AF75" i="12"/>
  <c r="X75" i="12"/>
  <c r="W75" i="12"/>
  <c r="U75" i="12"/>
  <c r="AG74" i="12"/>
  <c r="AF74" i="12"/>
  <c r="X74" i="12"/>
  <c r="W74" i="12"/>
  <c r="U74" i="12"/>
  <c r="AG73" i="12"/>
  <c r="AF73" i="12"/>
  <c r="X73" i="12"/>
  <c r="W73" i="12"/>
  <c r="U73" i="12"/>
  <c r="AG72" i="12"/>
  <c r="AF72" i="12"/>
  <c r="X72" i="12"/>
  <c r="W72" i="12"/>
  <c r="U72" i="12"/>
  <c r="AG71" i="12"/>
  <c r="AF71" i="12"/>
  <c r="X71" i="12"/>
  <c r="W71" i="12"/>
  <c r="U71" i="12"/>
  <c r="AG70" i="12"/>
  <c r="AF70" i="12"/>
  <c r="X70" i="12"/>
  <c r="W70" i="12"/>
  <c r="U70" i="12"/>
  <c r="AG69" i="12"/>
  <c r="AF69" i="12"/>
  <c r="X69" i="12"/>
  <c r="W69" i="12"/>
  <c r="U69" i="12"/>
  <c r="AG68" i="12"/>
  <c r="AF68" i="12"/>
  <c r="X68" i="12"/>
  <c r="W68" i="12"/>
  <c r="U68" i="12"/>
  <c r="AG67" i="12"/>
  <c r="AF67" i="12"/>
  <c r="X67" i="12"/>
  <c r="W67" i="12"/>
  <c r="U67" i="12"/>
  <c r="AG66" i="12"/>
  <c r="AF66" i="12"/>
  <c r="X66" i="12"/>
  <c r="W66" i="12"/>
  <c r="U66" i="12"/>
  <c r="AG65" i="12"/>
  <c r="AF65" i="12"/>
  <c r="X65" i="12"/>
  <c r="W65" i="12"/>
  <c r="U65" i="12"/>
  <c r="AG64" i="12"/>
  <c r="AF64" i="12"/>
  <c r="X64" i="12"/>
  <c r="W64" i="12"/>
  <c r="U64" i="12"/>
  <c r="AG63" i="12"/>
  <c r="AF63" i="12"/>
  <c r="X63" i="12"/>
  <c r="W63" i="12"/>
  <c r="U63" i="12"/>
  <c r="AG62" i="12"/>
  <c r="AF62" i="12"/>
  <c r="X62" i="12"/>
  <c r="W62" i="12"/>
  <c r="U62" i="12"/>
  <c r="AG61" i="12"/>
  <c r="AF61" i="12"/>
  <c r="X61" i="12"/>
  <c r="W61" i="12"/>
  <c r="U61" i="12"/>
  <c r="AG60" i="12"/>
  <c r="AF60" i="12"/>
  <c r="X60" i="12"/>
  <c r="W60" i="12"/>
  <c r="U60" i="12"/>
  <c r="AG59" i="12"/>
  <c r="AF59" i="12"/>
  <c r="X59" i="12"/>
  <c r="W59" i="12"/>
  <c r="U59" i="12"/>
  <c r="AG58" i="12"/>
  <c r="AF58" i="12"/>
  <c r="X58" i="12"/>
  <c r="W58" i="12"/>
  <c r="U58" i="12"/>
  <c r="AG57" i="12"/>
  <c r="AF57" i="12"/>
  <c r="X57" i="12"/>
  <c r="W57" i="12"/>
  <c r="U57" i="12"/>
  <c r="AG56" i="12"/>
  <c r="AF56" i="12"/>
  <c r="X56" i="12"/>
  <c r="W56" i="12"/>
  <c r="U56" i="12"/>
  <c r="AG55" i="12"/>
  <c r="AF55" i="12"/>
  <c r="X55" i="12"/>
  <c r="W55" i="12"/>
  <c r="U55" i="12"/>
  <c r="AG54" i="12"/>
  <c r="AF54" i="12"/>
  <c r="X54" i="12"/>
  <c r="W54" i="12"/>
  <c r="U54" i="12"/>
  <c r="AG53" i="12"/>
  <c r="AF53" i="12"/>
  <c r="X53" i="12"/>
  <c r="W53" i="12"/>
  <c r="U53" i="12"/>
  <c r="AG52" i="12"/>
  <c r="AF52" i="12"/>
  <c r="X52" i="12"/>
  <c r="W52" i="12"/>
  <c r="U52" i="12"/>
  <c r="AG51" i="12"/>
  <c r="AF51" i="12"/>
  <c r="X51" i="12"/>
  <c r="W51" i="12"/>
  <c r="U51" i="12"/>
  <c r="AG50" i="12"/>
  <c r="AF50" i="12"/>
  <c r="X50" i="12"/>
  <c r="W50" i="12"/>
  <c r="U50" i="12"/>
  <c r="AG49" i="12"/>
  <c r="AF49" i="12"/>
  <c r="X49" i="12"/>
  <c r="W49" i="12"/>
  <c r="U49" i="12"/>
  <c r="AG48" i="12"/>
  <c r="AF48" i="12"/>
  <c r="X48" i="12"/>
  <c r="W48" i="12"/>
  <c r="U48" i="12"/>
  <c r="AG47" i="12"/>
  <c r="AF47" i="12"/>
  <c r="X47" i="12"/>
  <c r="W47" i="12"/>
  <c r="U47" i="12"/>
  <c r="AG46" i="12"/>
  <c r="AF46" i="12"/>
  <c r="X46" i="12"/>
  <c r="W46" i="12"/>
  <c r="U46" i="12"/>
  <c r="AG45" i="12"/>
  <c r="AF45" i="12"/>
  <c r="X45" i="12"/>
  <c r="W45" i="12"/>
  <c r="U45" i="12"/>
  <c r="AG44" i="12"/>
  <c r="AF44" i="12"/>
  <c r="X44" i="12"/>
  <c r="W44" i="12"/>
  <c r="U44" i="12"/>
  <c r="AG43" i="12"/>
  <c r="AF43" i="12"/>
  <c r="X43" i="12"/>
  <c r="W43" i="12"/>
  <c r="U43" i="12"/>
  <c r="AG42" i="12"/>
  <c r="AF42" i="12"/>
  <c r="X42" i="12"/>
  <c r="W42" i="12"/>
  <c r="U42" i="12"/>
  <c r="AG41" i="12"/>
  <c r="AF41" i="12"/>
  <c r="X41" i="12"/>
  <c r="W41" i="12"/>
  <c r="U41" i="12"/>
  <c r="AG40" i="12"/>
  <c r="AF40" i="12"/>
  <c r="X40" i="12"/>
  <c r="W40" i="12"/>
  <c r="U40" i="12"/>
  <c r="AG39" i="12"/>
  <c r="AF39" i="12"/>
  <c r="X39" i="12"/>
  <c r="W39" i="12"/>
  <c r="U39" i="12"/>
  <c r="AG38" i="12"/>
  <c r="AF38" i="12"/>
  <c r="X38" i="12"/>
  <c r="W38" i="12"/>
  <c r="U38" i="12"/>
  <c r="AG37" i="12"/>
  <c r="AF37" i="12"/>
  <c r="X37" i="12"/>
  <c r="W37" i="12"/>
  <c r="U37" i="12"/>
  <c r="AG36" i="12"/>
  <c r="AF36" i="12"/>
  <c r="X36" i="12"/>
  <c r="W36" i="12"/>
  <c r="U36" i="12"/>
  <c r="AG35" i="12"/>
  <c r="AF35" i="12"/>
  <c r="X35" i="12"/>
  <c r="W35" i="12"/>
  <c r="U35" i="12"/>
  <c r="AG34" i="12"/>
  <c r="AF34" i="12"/>
  <c r="X34" i="12"/>
  <c r="W34" i="12"/>
  <c r="U34" i="12"/>
  <c r="AG33" i="12"/>
  <c r="AF33" i="12"/>
  <c r="X33" i="12"/>
  <c r="W33" i="12"/>
  <c r="U33" i="12"/>
  <c r="AG32" i="12"/>
  <c r="AF32" i="12"/>
  <c r="X32" i="12"/>
  <c r="W32" i="12"/>
  <c r="U32" i="12"/>
  <c r="AG31" i="12"/>
  <c r="AF31" i="12"/>
  <c r="X31" i="12"/>
  <c r="W31" i="12"/>
  <c r="U31" i="12"/>
  <c r="AG30" i="12"/>
  <c r="AF30" i="12"/>
  <c r="X30" i="12"/>
  <c r="W30" i="12"/>
  <c r="U30" i="12"/>
  <c r="AG29" i="12"/>
  <c r="AF29" i="12"/>
  <c r="X29" i="12"/>
  <c r="W29" i="12"/>
  <c r="U29" i="12"/>
  <c r="AG28" i="12"/>
  <c r="AF28" i="12"/>
  <c r="X28" i="12"/>
  <c r="W28" i="12"/>
  <c r="U28" i="12"/>
  <c r="AG27" i="12"/>
  <c r="AF27" i="12"/>
  <c r="X27" i="12"/>
  <c r="W27" i="12"/>
  <c r="U27" i="12"/>
  <c r="AG26" i="12"/>
  <c r="AF26" i="12"/>
  <c r="X26" i="12"/>
  <c r="W26" i="12"/>
  <c r="U26" i="12"/>
  <c r="AG25" i="12"/>
  <c r="AF25" i="12"/>
  <c r="X25" i="12"/>
  <c r="W25" i="12"/>
  <c r="U25" i="12"/>
  <c r="AG24" i="12"/>
  <c r="AF24" i="12"/>
  <c r="X24" i="12"/>
  <c r="W24" i="12"/>
  <c r="U24" i="12"/>
  <c r="AG23" i="12"/>
  <c r="AF23" i="12"/>
  <c r="X23" i="12"/>
  <c r="W23" i="12"/>
  <c r="U23" i="12"/>
  <c r="AG22" i="12"/>
  <c r="AF22" i="12"/>
  <c r="X22" i="12"/>
  <c r="W22" i="12"/>
  <c r="U22" i="12"/>
  <c r="AG21" i="12"/>
  <c r="AF21" i="12"/>
  <c r="X21" i="12"/>
  <c r="W21" i="12"/>
  <c r="U21" i="12"/>
  <c r="AG20" i="12"/>
  <c r="AF20" i="12"/>
  <c r="X20" i="12"/>
  <c r="W20" i="12"/>
  <c r="U20" i="12"/>
  <c r="AG19" i="12"/>
  <c r="AF19" i="12"/>
  <c r="X19" i="12"/>
  <c r="W19" i="12"/>
  <c r="U19" i="12"/>
  <c r="AG18" i="12"/>
  <c r="AF18" i="12"/>
  <c r="X18" i="12"/>
  <c r="W18" i="12"/>
  <c r="U18" i="12"/>
  <c r="AG17" i="12"/>
  <c r="AF17" i="12"/>
  <c r="X17" i="12"/>
  <c r="W17" i="12"/>
  <c r="U17" i="12"/>
  <c r="AG16" i="12"/>
  <c r="AF16" i="12"/>
  <c r="X16" i="12"/>
  <c r="W16" i="12"/>
  <c r="U16" i="12"/>
  <c r="AG15" i="12"/>
  <c r="AF15" i="12"/>
  <c r="X15" i="12"/>
  <c r="W15" i="12"/>
  <c r="U15" i="12"/>
  <c r="AG14" i="12"/>
  <c r="AF14" i="12"/>
  <c r="X14" i="12"/>
  <c r="W14" i="12"/>
  <c r="U14" i="12"/>
  <c r="AG13" i="12"/>
  <c r="AF13" i="12"/>
  <c r="X13" i="12"/>
  <c r="W13" i="12"/>
  <c r="U13" i="12"/>
  <c r="AG12" i="12"/>
  <c r="AF12" i="12"/>
  <c r="X12" i="12"/>
  <c r="W12" i="12"/>
  <c r="U12" i="12"/>
  <c r="AG11" i="12"/>
  <c r="AF11" i="12"/>
  <c r="X11" i="12"/>
  <c r="W11" i="12"/>
  <c r="U11" i="12"/>
  <c r="AG10" i="12"/>
  <c r="AF10" i="12"/>
  <c r="X10" i="12"/>
  <c r="W10" i="12"/>
  <c r="U10" i="12"/>
  <c r="AG9" i="12"/>
  <c r="AF9" i="12"/>
  <c r="X9" i="12"/>
  <c r="W9" i="12"/>
  <c r="U9" i="12"/>
  <c r="AG8" i="12"/>
  <c r="AF8" i="12"/>
  <c r="X8" i="12"/>
  <c r="W8" i="12"/>
  <c r="U8" i="12"/>
  <c r="AG7" i="12"/>
  <c r="AF7" i="12"/>
  <c r="X7" i="12"/>
  <c r="W7" i="12"/>
  <c r="U7" i="12"/>
  <c r="AG6" i="12"/>
  <c r="AF6" i="12"/>
  <c r="X6" i="12"/>
  <c r="W6" i="12"/>
  <c r="U6" i="12"/>
  <c r="AG5" i="12"/>
  <c r="AF5" i="12"/>
  <c r="X5" i="12"/>
  <c r="W5" i="12"/>
  <c r="U5" i="12"/>
  <c r="AG4" i="12"/>
  <c r="AF4" i="12"/>
  <c r="X4" i="12"/>
  <c r="W4" i="12"/>
  <c r="U4" i="12"/>
  <c r="AG3" i="12"/>
  <c r="AF3" i="12"/>
  <c r="X3" i="12"/>
  <c r="W3" i="12"/>
  <c r="U3" i="12"/>
  <c r="AH52" i="12" l="1"/>
  <c r="AH116" i="12"/>
  <c r="AH180" i="12"/>
  <c r="AH196" i="12"/>
  <c r="AH57" i="12"/>
  <c r="AH89" i="12"/>
  <c r="AH121" i="12"/>
  <c r="AH153" i="12"/>
  <c r="AH185" i="12"/>
  <c r="AH193" i="12"/>
  <c r="AH195" i="12"/>
  <c r="AH198" i="12"/>
  <c r="AH49" i="12"/>
  <c r="AH24" i="12"/>
  <c r="AH88" i="12"/>
  <c r="AH152" i="12"/>
  <c r="AH192" i="12"/>
  <c r="AH17" i="12"/>
  <c r="AH53" i="12"/>
  <c r="AH106" i="12"/>
  <c r="AH157" i="12"/>
  <c r="AH186" i="12"/>
  <c r="AH189" i="12"/>
  <c r="AH194" i="12"/>
  <c r="AH197" i="12"/>
  <c r="AH16" i="12"/>
  <c r="AH7" i="12"/>
  <c r="AH15" i="12"/>
  <c r="AH71" i="12"/>
  <c r="AH79" i="12"/>
  <c r="AH191" i="12"/>
  <c r="AH202" i="12"/>
  <c r="AE213" i="12"/>
  <c r="AA213" i="12"/>
  <c r="AH213" i="12" s="1"/>
  <c r="AE212" i="12"/>
  <c r="AA212" i="12"/>
  <c r="AH212" i="12" s="1"/>
  <c r="AE211" i="12"/>
  <c r="AA211" i="12"/>
  <c r="AH211" i="12" s="1"/>
  <c r="AE210" i="12"/>
  <c r="AA210" i="12"/>
  <c r="AH210" i="12" s="1"/>
  <c r="AE209" i="12"/>
  <c r="AA209" i="12"/>
  <c r="AH209" i="12" s="1"/>
  <c r="AE208" i="12"/>
  <c r="AA208" i="12"/>
  <c r="AH208" i="12" s="1"/>
  <c r="AE207" i="12"/>
  <c r="AA207" i="12"/>
  <c r="AH207" i="12" s="1"/>
  <c r="AE206" i="12"/>
  <c r="AA206" i="12"/>
  <c r="AH206" i="12" s="1"/>
  <c r="AE205" i="12"/>
  <c r="AA205" i="12"/>
  <c r="AH205" i="12" s="1"/>
  <c r="AE204" i="12"/>
  <c r="AA204" i="12"/>
  <c r="AH204" i="12" s="1"/>
  <c r="AE203" i="12"/>
  <c r="AA203" i="12"/>
  <c r="AH203" i="12" s="1"/>
  <c r="AE202" i="12"/>
  <c r="AA202" i="12"/>
  <c r="AE201" i="12"/>
  <c r="AA201" i="12"/>
  <c r="AH201" i="12" s="1"/>
  <c r="AE200" i="12"/>
  <c r="AA200" i="12"/>
  <c r="AH200" i="12" s="1"/>
  <c r="AE199" i="12"/>
  <c r="AH199" i="12" s="1"/>
  <c r="AA199" i="12"/>
  <c r="AA190" i="12"/>
  <c r="AH190" i="12" s="1"/>
  <c r="AA189" i="12"/>
  <c r="AA188" i="12"/>
  <c r="AH188" i="12" s="1"/>
  <c r="AA187" i="12"/>
  <c r="AH187" i="12" s="1"/>
  <c r="AA186" i="12"/>
  <c r="AA185" i="12"/>
  <c r="AE184" i="12"/>
  <c r="AH184" i="12" s="1"/>
  <c r="AE183" i="12"/>
  <c r="AH183" i="12" s="1"/>
  <c r="AE182" i="12"/>
  <c r="AH182" i="12" s="1"/>
  <c r="AE181" i="12"/>
  <c r="AA181" i="12"/>
  <c r="AH181" i="12" s="1"/>
  <c r="AE180" i="12"/>
  <c r="AA180" i="12"/>
  <c r="AE179" i="12"/>
  <c r="AA179" i="12"/>
  <c r="AH179" i="12" s="1"/>
  <c r="AE178" i="12"/>
  <c r="AA178" i="12"/>
  <c r="AH178" i="12" s="1"/>
  <c r="AE177" i="12"/>
  <c r="AA177" i="12"/>
  <c r="AH177" i="12" s="1"/>
  <c r="AE176" i="12"/>
  <c r="AA176" i="12"/>
  <c r="AH176" i="12" s="1"/>
  <c r="AE175" i="12"/>
  <c r="AA175" i="12"/>
  <c r="AH175" i="12" s="1"/>
  <c r="AE174" i="12"/>
  <c r="AA174" i="12"/>
  <c r="AH174" i="12" s="1"/>
  <c r="AE173" i="12"/>
  <c r="AA173" i="12"/>
  <c r="AH173" i="12" s="1"/>
  <c r="AE172" i="12"/>
  <c r="AA172" i="12"/>
  <c r="AH172" i="12" s="1"/>
  <c r="AE171" i="12"/>
  <c r="AA171" i="12"/>
  <c r="AH171" i="12" s="1"/>
  <c r="AE170" i="12"/>
  <c r="AA170" i="12"/>
  <c r="AH170" i="12" s="1"/>
  <c r="AE169" i="12"/>
  <c r="AA169" i="12"/>
  <c r="AH169" i="12" s="1"/>
  <c r="AE168" i="12"/>
  <c r="AA168" i="12"/>
  <c r="AH168" i="12" s="1"/>
  <c r="AE167" i="12"/>
  <c r="AA167" i="12"/>
  <c r="AH167" i="12" s="1"/>
  <c r="AE166" i="12"/>
  <c r="AA166" i="12"/>
  <c r="AH166" i="12" s="1"/>
  <c r="AE165" i="12"/>
  <c r="AA165" i="12"/>
  <c r="AH165" i="12" s="1"/>
  <c r="AE164" i="12"/>
  <c r="AA164" i="12"/>
  <c r="AH164" i="12" s="1"/>
  <c r="AE163" i="12"/>
  <c r="AA163" i="12"/>
  <c r="AH163" i="12" s="1"/>
  <c r="AE162" i="12"/>
  <c r="AA162" i="12"/>
  <c r="AH162" i="12" s="1"/>
  <c r="AE161" i="12"/>
  <c r="AA161" i="12"/>
  <c r="AH161" i="12" s="1"/>
  <c r="AE160" i="12"/>
  <c r="AA160" i="12"/>
  <c r="AH160" i="12" s="1"/>
  <c r="AE159" i="12"/>
  <c r="AA159" i="12"/>
  <c r="AH159" i="12" s="1"/>
  <c r="AE158" i="12"/>
  <c r="AA158" i="12"/>
  <c r="AH158" i="12" s="1"/>
  <c r="AE157" i="12"/>
  <c r="AA157" i="12"/>
  <c r="AE156" i="12"/>
  <c r="AA156" i="12"/>
  <c r="AH156" i="12" s="1"/>
  <c r="AE155" i="12"/>
  <c r="AA155" i="12"/>
  <c r="AH155" i="12" s="1"/>
  <c r="AE154" i="12"/>
  <c r="AH154" i="12" s="1"/>
  <c r="AA154" i="12"/>
  <c r="AE153" i="12"/>
  <c r="AA153" i="12"/>
  <c r="AE152" i="12"/>
  <c r="AA152" i="12"/>
  <c r="AE151" i="12"/>
  <c r="AA151" i="12"/>
  <c r="AH151" i="12" s="1"/>
  <c r="AE150" i="12"/>
  <c r="AA150" i="12"/>
  <c r="AH150" i="12" s="1"/>
  <c r="AE149" i="12"/>
  <c r="AA149" i="12"/>
  <c r="AH149" i="12" s="1"/>
  <c r="AE148" i="12"/>
  <c r="AA148" i="12"/>
  <c r="AH148" i="12" s="1"/>
  <c r="AE147" i="12"/>
  <c r="AA147" i="12"/>
  <c r="AH147" i="12" s="1"/>
  <c r="AE146" i="12"/>
  <c r="AA146" i="12"/>
  <c r="AH146" i="12" s="1"/>
  <c r="AE145" i="12"/>
  <c r="AA145" i="12"/>
  <c r="AH145" i="12" s="1"/>
  <c r="AE144" i="12"/>
  <c r="AA144" i="12"/>
  <c r="AH144" i="12" s="1"/>
  <c r="AE143" i="12"/>
  <c r="AA143" i="12"/>
  <c r="AH143" i="12" s="1"/>
  <c r="AE142" i="12"/>
  <c r="AA142" i="12"/>
  <c r="AH142" i="12" s="1"/>
  <c r="AE141" i="12"/>
  <c r="AA141" i="12"/>
  <c r="AH141" i="12" s="1"/>
  <c r="AE140" i="12"/>
  <c r="AA140" i="12"/>
  <c r="AH140" i="12" s="1"/>
  <c r="AE139" i="12"/>
  <c r="AA139" i="12"/>
  <c r="AH139" i="12" s="1"/>
  <c r="AE138" i="12"/>
  <c r="AA138" i="12"/>
  <c r="AH138" i="12" s="1"/>
  <c r="AE137" i="12"/>
  <c r="AA137" i="12"/>
  <c r="AH137" i="12" s="1"/>
  <c r="AE136" i="12"/>
  <c r="AA136" i="12"/>
  <c r="AH136" i="12" s="1"/>
  <c r="AE135" i="12"/>
  <c r="AA135" i="12"/>
  <c r="AH135" i="12" s="1"/>
  <c r="AE134" i="12"/>
  <c r="AA134" i="12"/>
  <c r="AH134" i="12" s="1"/>
  <c r="AE133" i="12"/>
  <c r="AA133" i="12"/>
  <c r="AH133" i="12" s="1"/>
  <c r="AE132" i="12"/>
  <c r="AA132" i="12"/>
  <c r="AH132" i="12" s="1"/>
  <c r="AE131" i="12"/>
  <c r="AA131" i="12"/>
  <c r="AH131" i="12" s="1"/>
  <c r="AE130" i="12"/>
  <c r="AA130" i="12"/>
  <c r="AH130" i="12" s="1"/>
  <c r="AE129" i="12"/>
  <c r="AA129" i="12"/>
  <c r="AH129" i="12" s="1"/>
  <c r="AE128" i="12"/>
  <c r="AA128" i="12"/>
  <c r="AH128" i="12" s="1"/>
  <c r="AE127" i="12"/>
  <c r="AA127" i="12"/>
  <c r="AH127" i="12" s="1"/>
  <c r="AE126" i="12"/>
  <c r="AA126" i="12"/>
  <c r="AH126" i="12" s="1"/>
  <c r="AE125" i="12"/>
  <c r="AA125" i="12"/>
  <c r="AH125" i="12" s="1"/>
  <c r="AE124" i="12"/>
  <c r="AA124" i="12"/>
  <c r="AH124" i="12" s="1"/>
  <c r="AE123" i="12"/>
  <c r="AA123" i="12"/>
  <c r="AH123" i="12" s="1"/>
  <c r="AE122" i="12"/>
  <c r="AH122" i="12" s="1"/>
  <c r="AA122" i="12"/>
  <c r="AE121" i="12"/>
  <c r="AA121" i="12"/>
  <c r="AE120" i="12"/>
  <c r="AA120" i="12"/>
  <c r="AH120" i="12" s="1"/>
  <c r="AE119" i="12"/>
  <c r="AA119" i="12"/>
  <c r="AH119" i="12" s="1"/>
  <c r="AE118" i="12"/>
  <c r="AA118" i="12"/>
  <c r="AH118" i="12" s="1"/>
  <c r="AE117" i="12"/>
  <c r="AA117" i="12"/>
  <c r="AH117" i="12" s="1"/>
  <c r="AE116" i="12"/>
  <c r="AA116" i="12"/>
  <c r="AE115" i="12"/>
  <c r="AA115" i="12"/>
  <c r="AH115" i="12" s="1"/>
  <c r="AE114" i="12"/>
  <c r="AH114" i="12" s="1"/>
  <c r="AE113" i="12"/>
  <c r="AH113" i="12" s="1"/>
  <c r="AE112" i="12"/>
  <c r="AH112" i="12" s="1"/>
  <c r="AE111" i="12"/>
  <c r="AH111" i="12" s="1"/>
  <c r="AE110" i="12"/>
  <c r="AH110" i="12" s="1"/>
  <c r="AE109" i="12"/>
  <c r="AH109" i="12" s="1"/>
  <c r="AE108" i="12"/>
  <c r="AH108" i="12" s="1"/>
  <c r="AA107" i="12"/>
  <c r="AH107" i="12" s="1"/>
  <c r="AA105" i="12"/>
  <c r="AH105" i="12" s="1"/>
  <c r="AA104" i="12"/>
  <c r="AH104" i="12" s="1"/>
  <c r="AA103" i="12"/>
  <c r="AH103" i="12" s="1"/>
  <c r="AA102" i="12"/>
  <c r="AH102" i="12" s="1"/>
  <c r="AA101" i="12"/>
  <c r="AH101" i="12" s="1"/>
  <c r="AA100" i="12"/>
  <c r="AH100" i="12" s="1"/>
  <c r="AA99" i="12"/>
  <c r="AH99" i="12" s="1"/>
  <c r="AA98" i="12"/>
  <c r="AH98" i="12" s="1"/>
  <c r="AA97" i="12"/>
  <c r="AH97" i="12" s="1"/>
  <c r="AA96" i="12"/>
  <c r="AH96" i="12" s="1"/>
  <c r="AA95" i="12"/>
  <c r="AH95" i="12" s="1"/>
  <c r="AE94" i="12"/>
  <c r="AA94" i="12"/>
  <c r="AH94" i="12" s="1"/>
  <c r="AA93" i="12"/>
  <c r="AH93" i="12" s="1"/>
  <c r="AA92" i="12"/>
  <c r="AH92" i="12" s="1"/>
  <c r="AA91" i="12"/>
  <c r="AH91" i="12" s="1"/>
  <c r="AA90" i="12"/>
  <c r="AH90" i="12" s="1"/>
  <c r="AA89" i="12"/>
  <c r="AA88" i="12"/>
  <c r="AA87" i="12"/>
  <c r="AH87" i="12" s="1"/>
  <c r="AA86" i="12"/>
  <c r="AH86" i="12" s="1"/>
  <c r="AA85" i="12"/>
  <c r="AH85" i="12" s="1"/>
  <c r="AA84" i="12"/>
  <c r="AH84" i="12" s="1"/>
  <c r="AA83" i="12"/>
  <c r="AH83" i="12" s="1"/>
  <c r="AA82" i="12"/>
  <c r="AH82" i="12" s="1"/>
  <c r="AA81" i="12"/>
  <c r="AH81" i="12" s="1"/>
  <c r="AA80" i="12"/>
  <c r="AH80" i="12" s="1"/>
  <c r="AA79" i="12"/>
  <c r="AA78" i="12"/>
  <c r="AH78" i="12" s="1"/>
  <c r="AA77" i="12"/>
  <c r="AH77" i="12" s="1"/>
  <c r="AA76" i="12"/>
  <c r="AH76" i="12" s="1"/>
  <c r="AA75" i="12"/>
  <c r="AH75" i="12" s="1"/>
  <c r="AA74" i="12"/>
  <c r="AH74" i="12" s="1"/>
  <c r="AA73" i="12"/>
  <c r="AH73" i="12" s="1"/>
  <c r="AA72" i="12"/>
  <c r="AH72" i="12" s="1"/>
  <c r="AA71" i="12"/>
  <c r="AA70" i="12"/>
  <c r="AH70" i="12" s="1"/>
  <c r="AA69" i="12"/>
  <c r="AH69" i="12" s="1"/>
  <c r="AA68" i="12"/>
  <c r="AH68" i="12" s="1"/>
  <c r="AA67" i="12"/>
  <c r="AH67" i="12" s="1"/>
  <c r="AA66" i="12"/>
  <c r="AH66" i="12" s="1"/>
  <c r="AA65" i="12"/>
  <c r="AH65" i="12" s="1"/>
  <c r="AA64" i="12"/>
  <c r="AH64" i="12" s="1"/>
  <c r="AA63" i="12"/>
  <c r="AH63" i="12" s="1"/>
  <c r="AA62" i="12"/>
  <c r="AH62" i="12" s="1"/>
  <c r="AA61" i="12"/>
  <c r="AH61" i="12" s="1"/>
  <c r="AA60" i="12"/>
  <c r="AH60" i="12" s="1"/>
  <c r="AA59" i="12"/>
  <c r="AH59" i="12" s="1"/>
  <c r="AA58" i="12"/>
  <c r="AH58" i="12" s="1"/>
  <c r="AA57" i="12"/>
  <c r="AA56" i="12"/>
  <c r="AH56" i="12" s="1"/>
  <c r="AA55" i="12"/>
  <c r="AH55" i="12" s="1"/>
  <c r="AA54" i="12"/>
  <c r="AH54" i="12" s="1"/>
  <c r="AA53" i="12"/>
  <c r="AA52" i="12"/>
  <c r="AA51" i="12"/>
  <c r="AH51" i="12" s="1"/>
  <c r="AA50" i="12"/>
  <c r="AH50" i="12" s="1"/>
  <c r="AA49" i="12"/>
  <c r="AA48" i="12"/>
  <c r="AH48" i="12" s="1"/>
  <c r="AA47" i="12"/>
  <c r="AH47" i="12" s="1"/>
  <c r="AA46" i="12"/>
  <c r="AH46" i="12" s="1"/>
  <c r="AA45" i="12"/>
  <c r="AH45" i="12" s="1"/>
  <c r="AA44" i="12"/>
  <c r="AH44" i="12" s="1"/>
  <c r="AA43" i="12"/>
  <c r="AH43" i="12" s="1"/>
  <c r="AA42" i="12"/>
  <c r="AH42" i="12" s="1"/>
  <c r="AA41" i="12"/>
  <c r="AH41" i="12" s="1"/>
  <c r="AA40" i="12"/>
  <c r="AH40" i="12" s="1"/>
  <c r="AA39" i="12"/>
  <c r="AH39" i="12" s="1"/>
  <c r="AA38" i="12"/>
  <c r="AH38" i="12" s="1"/>
  <c r="AA37" i="12"/>
  <c r="AH37" i="12" s="1"/>
  <c r="AA36" i="12"/>
  <c r="AH36" i="12" s="1"/>
  <c r="AA35" i="12"/>
  <c r="AH35" i="12" s="1"/>
  <c r="AA34" i="12"/>
  <c r="AH34" i="12" s="1"/>
  <c r="AA33" i="12"/>
  <c r="AH33" i="12" s="1"/>
  <c r="AA32" i="12"/>
  <c r="AH32" i="12" s="1"/>
  <c r="AA31" i="12"/>
  <c r="AH31" i="12" s="1"/>
  <c r="AA30" i="12"/>
  <c r="AH30" i="12" s="1"/>
  <c r="AA29" i="12"/>
  <c r="AH29" i="12" s="1"/>
  <c r="AA28" i="12"/>
  <c r="AH28" i="12" s="1"/>
  <c r="AA27" i="12"/>
  <c r="AH27" i="12" s="1"/>
  <c r="AA26" i="12"/>
  <c r="AH26" i="12" s="1"/>
  <c r="AA25" i="12"/>
  <c r="AH25" i="12" s="1"/>
  <c r="AA24" i="12"/>
  <c r="AA23" i="12"/>
  <c r="AH23" i="12" s="1"/>
  <c r="AA22" i="12"/>
  <c r="AH22" i="12" s="1"/>
  <c r="AA21" i="12"/>
  <c r="AH21" i="12" s="1"/>
  <c r="AA20" i="12"/>
  <c r="AH20" i="12" s="1"/>
  <c r="AA19" i="12"/>
  <c r="AH19" i="12" s="1"/>
  <c r="AA18" i="12"/>
  <c r="AH18" i="12" s="1"/>
  <c r="AA17" i="12"/>
  <c r="AA16" i="12"/>
  <c r="AA15" i="12"/>
  <c r="AA14" i="12"/>
  <c r="AH14" i="12" s="1"/>
  <c r="AA13" i="12"/>
  <c r="AH13" i="12" s="1"/>
  <c r="AA12" i="12"/>
  <c r="AH12" i="12" s="1"/>
  <c r="AA11" i="12"/>
  <c r="AH11" i="12" s="1"/>
  <c r="AA10" i="12"/>
  <c r="AH10" i="12" s="1"/>
  <c r="AA9" i="12"/>
  <c r="AH9" i="12" s="1"/>
  <c r="AA8" i="12"/>
  <c r="AH8" i="12" s="1"/>
  <c r="AA7" i="12"/>
  <c r="AA6" i="12"/>
  <c r="AH6" i="12" s="1"/>
  <c r="AA5" i="12"/>
  <c r="AH5" i="12" s="1"/>
  <c r="AA4" i="12"/>
  <c r="AH4" i="12" s="1"/>
  <c r="AA3" i="12"/>
  <c r="AH3" i="12" s="1"/>
  <c r="AA302" i="5"/>
  <c r="AA303" i="5"/>
  <c r="U303" i="5"/>
  <c r="W303" i="5"/>
  <c r="X303" i="5"/>
  <c r="AF303" i="5"/>
  <c r="AG303" i="5"/>
  <c r="U302" i="5"/>
  <c r="W302" i="5"/>
  <c r="X302" i="5"/>
  <c r="AF302" i="5"/>
  <c r="AG302" i="5"/>
  <c r="AG198" i="6"/>
  <c r="AF198" i="6"/>
  <c r="X198" i="6"/>
  <c r="W198" i="6"/>
  <c r="U198" i="6"/>
  <c r="AG197" i="6"/>
  <c r="AF197" i="6"/>
  <c r="X197" i="6"/>
  <c r="W197" i="6"/>
  <c r="U197" i="6"/>
  <c r="AG196" i="6"/>
  <c r="AF196" i="6"/>
  <c r="X196" i="6"/>
  <c r="W196" i="6"/>
  <c r="U196" i="6"/>
  <c r="AG195" i="6"/>
  <c r="AF195" i="6"/>
  <c r="X195" i="6"/>
  <c r="W195" i="6"/>
  <c r="U195" i="6"/>
  <c r="AG194" i="6"/>
  <c r="AF194" i="6"/>
  <c r="X194" i="6"/>
  <c r="W194" i="6"/>
  <c r="U194" i="6"/>
  <c r="AG193" i="6"/>
  <c r="AF193" i="6"/>
  <c r="X193" i="6"/>
  <c r="W193" i="6"/>
  <c r="U193" i="6"/>
  <c r="AG192" i="6"/>
  <c r="AF192" i="6"/>
  <c r="X192" i="6"/>
  <c r="W192" i="6"/>
  <c r="U192" i="6"/>
  <c r="AG191" i="6"/>
  <c r="AF191" i="6"/>
  <c r="X191" i="6"/>
  <c r="W191" i="6"/>
  <c r="U191" i="6"/>
  <c r="AG246" i="7"/>
  <c r="AF246" i="7"/>
  <c r="AE246" i="7"/>
  <c r="AA246" i="7"/>
  <c r="X246" i="7"/>
  <c r="W246" i="7"/>
  <c r="U246" i="7"/>
  <c r="AG245" i="7"/>
  <c r="AF245" i="7"/>
  <c r="AE245" i="7"/>
  <c r="AA245" i="7"/>
  <c r="X245" i="7"/>
  <c r="W245" i="7"/>
  <c r="U245" i="7"/>
  <c r="AG244" i="7"/>
  <c r="AH244" i="7" s="1"/>
  <c r="AF244" i="7"/>
  <c r="AE244" i="7"/>
  <c r="AA244" i="7"/>
  <c r="X244" i="7"/>
  <c r="W244" i="7"/>
  <c r="U244" i="7"/>
  <c r="AG296" i="5"/>
  <c r="AA278" i="5"/>
  <c r="AA279" i="5"/>
  <c r="AA280" i="5"/>
  <c r="AA281" i="5"/>
  <c r="AA282" i="5"/>
  <c r="AA283" i="5"/>
  <c r="AA284" i="5"/>
  <c r="AA285" i="5"/>
  <c r="AA286" i="5"/>
  <c r="AA287" i="5"/>
  <c r="AA288" i="5"/>
  <c r="AA289" i="5"/>
  <c r="AA290" i="5"/>
  <c r="AA291" i="5"/>
  <c r="AA292" i="5"/>
  <c r="AA293" i="5"/>
  <c r="AA294" i="5"/>
  <c r="AA295" i="5"/>
  <c r="AA296" i="5"/>
  <c r="AA297" i="5"/>
  <c r="AA298" i="5"/>
  <c r="AA299" i="5"/>
  <c r="AA300" i="5"/>
  <c r="AA301" i="5"/>
  <c r="U301" i="5"/>
  <c r="W301" i="5"/>
  <c r="X301" i="5"/>
  <c r="AF301" i="5"/>
  <c r="AG301" i="5"/>
  <c r="U300" i="5"/>
  <c r="W300" i="5"/>
  <c r="X300" i="5"/>
  <c r="AF300" i="5"/>
  <c r="AG300" i="5"/>
  <c r="U299" i="5"/>
  <c r="W299" i="5"/>
  <c r="X299" i="5"/>
  <c r="AF299" i="5"/>
  <c r="AG299" i="5"/>
  <c r="AA277" i="5"/>
  <c r="AG190" i="6"/>
  <c r="AF190" i="6"/>
  <c r="AA190" i="6"/>
  <c r="X190" i="6"/>
  <c r="W190" i="6"/>
  <c r="U190" i="6"/>
  <c r="AG189" i="6"/>
  <c r="AF189" i="6"/>
  <c r="AA189" i="6"/>
  <c r="X189" i="6"/>
  <c r="W189" i="6"/>
  <c r="U189" i="6"/>
  <c r="AG242" i="7"/>
  <c r="AF242" i="7"/>
  <c r="AE242" i="7"/>
  <c r="AA242" i="7"/>
  <c r="X242" i="7"/>
  <c r="W242" i="7"/>
  <c r="U242" i="7"/>
  <c r="AG241" i="7"/>
  <c r="AF241" i="7"/>
  <c r="AE241" i="7"/>
  <c r="AA241" i="7"/>
  <c r="X241" i="7"/>
  <c r="W241" i="7"/>
  <c r="U241" i="7"/>
  <c r="AG2" i="7"/>
  <c r="AG3" i="7"/>
  <c r="AG4" i="7"/>
  <c r="AG5" i="7"/>
  <c r="AG6" i="7"/>
  <c r="AG7" i="7"/>
  <c r="AG8" i="7"/>
  <c r="AG9" i="7"/>
  <c r="AG10" i="7"/>
  <c r="AG11" i="7"/>
  <c r="AG12" i="7"/>
  <c r="AG13" i="7"/>
  <c r="AG14" i="7"/>
  <c r="AG15" i="7"/>
  <c r="AG16" i="7"/>
  <c r="AG17" i="7"/>
  <c r="AG18" i="7"/>
  <c r="AG19" i="7"/>
  <c r="AG20" i="7"/>
  <c r="AG21" i="7"/>
  <c r="AG22" i="7"/>
  <c r="AG23" i="7"/>
  <c r="AG24" i="7"/>
  <c r="AG25" i="7"/>
  <c r="AG26" i="7"/>
  <c r="AG27" i="7"/>
  <c r="AG28" i="7"/>
  <c r="AG29" i="7"/>
  <c r="AG30" i="7"/>
  <c r="AG31" i="7"/>
  <c r="AG32" i="7"/>
  <c r="AG33" i="7"/>
  <c r="AG34" i="7"/>
  <c r="AG35" i="7"/>
  <c r="AG36" i="7"/>
  <c r="AG37" i="7"/>
  <c r="AG38" i="7"/>
  <c r="AG39" i="7"/>
  <c r="AG40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3" i="7"/>
  <c r="AG54" i="7"/>
  <c r="AG55" i="7"/>
  <c r="AG56" i="7"/>
  <c r="AG57" i="7"/>
  <c r="AG58" i="7"/>
  <c r="AG59" i="7"/>
  <c r="AG60" i="7"/>
  <c r="AG61" i="7"/>
  <c r="AG62" i="7"/>
  <c r="AG63" i="7"/>
  <c r="AG64" i="7"/>
  <c r="AG65" i="7"/>
  <c r="AG66" i="7"/>
  <c r="AG67" i="7"/>
  <c r="AG68" i="7"/>
  <c r="AG69" i="7"/>
  <c r="AG70" i="7"/>
  <c r="AG71" i="7"/>
  <c r="AG72" i="7"/>
  <c r="AG73" i="7"/>
  <c r="AG74" i="7"/>
  <c r="AG75" i="7"/>
  <c r="AG76" i="7"/>
  <c r="AG77" i="7"/>
  <c r="AG78" i="7"/>
  <c r="AG79" i="7"/>
  <c r="AG80" i="7"/>
  <c r="AG81" i="7"/>
  <c r="AG82" i="7"/>
  <c r="AG83" i="7"/>
  <c r="AG84" i="7"/>
  <c r="AG85" i="7"/>
  <c r="AG86" i="7"/>
  <c r="AG87" i="7"/>
  <c r="AG88" i="7"/>
  <c r="AG89" i="7"/>
  <c r="AG90" i="7"/>
  <c r="AG91" i="7"/>
  <c r="AG92" i="7"/>
  <c r="AG93" i="7"/>
  <c r="AG94" i="7"/>
  <c r="AG95" i="7"/>
  <c r="AG96" i="7"/>
  <c r="AG97" i="7"/>
  <c r="AG98" i="7"/>
  <c r="AG99" i="7"/>
  <c r="AG100" i="7"/>
  <c r="AG101" i="7"/>
  <c r="AG102" i="7"/>
  <c r="AG103" i="7"/>
  <c r="AG104" i="7"/>
  <c r="AG105" i="7"/>
  <c r="AG106" i="7"/>
  <c r="AG107" i="7"/>
  <c r="AG108" i="7"/>
  <c r="AG109" i="7"/>
  <c r="AG110" i="7"/>
  <c r="AG111" i="7"/>
  <c r="AG112" i="7"/>
  <c r="AG113" i="7"/>
  <c r="AG114" i="7"/>
  <c r="AG115" i="7"/>
  <c r="AG116" i="7"/>
  <c r="AG117" i="7"/>
  <c r="AG118" i="7"/>
  <c r="AG119" i="7"/>
  <c r="AG120" i="7"/>
  <c r="AG121" i="7"/>
  <c r="AG122" i="7"/>
  <c r="AG123" i="7"/>
  <c r="AG124" i="7"/>
  <c r="AG125" i="7"/>
  <c r="AG126" i="7"/>
  <c r="AG127" i="7"/>
  <c r="AG128" i="7"/>
  <c r="AG129" i="7"/>
  <c r="AG130" i="7"/>
  <c r="AG131" i="7"/>
  <c r="AG132" i="7"/>
  <c r="AG133" i="7"/>
  <c r="AG134" i="7"/>
  <c r="AG135" i="7"/>
  <c r="AG136" i="7"/>
  <c r="AG137" i="7"/>
  <c r="AG138" i="7"/>
  <c r="AG139" i="7"/>
  <c r="AG140" i="7"/>
  <c r="AG141" i="7"/>
  <c r="AG142" i="7"/>
  <c r="AG143" i="7"/>
  <c r="AG144" i="7"/>
  <c r="AG145" i="7"/>
  <c r="AG146" i="7"/>
  <c r="AG147" i="7"/>
  <c r="AG148" i="7"/>
  <c r="AG149" i="7"/>
  <c r="AG150" i="7"/>
  <c r="AG151" i="7"/>
  <c r="AG152" i="7"/>
  <c r="AG153" i="7"/>
  <c r="AG154" i="7"/>
  <c r="AG155" i="7"/>
  <c r="AG156" i="7"/>
  <c r="AG157" i="7"/>
  <c r="AG158" i="7"/>
  <c r="AG159" i="7"/>
  <c r="AG160" i="7"/>
  <c r="AG161" i="7"/>
  <c r="AG162" i="7"/>
  <c r="AG163" i="7"/>
  <c r="AG164" i="7"/>
  <c r="AG165" i="7"/>
  <c r="AG166" i="7"/>
  <c r="AG167" i="7"/>
  <c r="AG168" i="7"/>
  <c r="AG169" i="7"/>
  <c r="AG170" i="7"/>
  <c r="AG171" i="7"/>
  <c r="AG172" i="7"/>
  <c r="AG173" i="7"/>
  <c r="AG174" i="7"/>
  <c r="AG175" i="7"/>
  <c r="AG176" i="7"/>
  <c r="AG177" i="7"/>
  <c r="AG178" i="7"/>
  <c r="AG179" i="7"/>
  <c r="AG180" i="7"/>
  <c r="AG181" i="7"/>
  <c r="AG182" i="7"/>
  <c r="AG183" i="7"/>
  <c r="AG184" i="7"/>
  <c r="AG185" i="7"/>
  <c r="AG186" i="7"/>
  <c r="AG187" i="7"/>
  <c r="AG188" i="7"/>
  <c r="AG189" i="7"/>
  <c r="AG190" i="7"/>
  <c r="AG191" i="7"/>
  <c r="AG192" i="7"/>
  <c r="AG193" i="7"/>
  <c r="AG194" i="7"/>
  <c r="AG195" i="7"/>
  <c r="AG196" i="7"/>
  <c r="AG197" i="7"/>
  <c r="AG198" i="7"/>
  <c r="AG199" i="7"/>
  <c r="AG200" i="7"/>
  <c r="AG201" i="7"/>
  <c r="AG202" i="7"/>
  <c r="AG203" i="7"/>
  <c r="AG204" i="7"/>
  <c r="AG205" i="7"/>
  <c r="AG206" i="7"/>
  <c r="AG207" i="7"/>
  <c r="AG208" i="7"/>
  <c r="AG209" i="7"/>
  <c r="AG210" i="7"/>
  <c r="AG211" i="7"/>
  <c r="AG212" i="7"/>
  <c r="AG213" i="7"/>
  <c r="AG214" i="7"/>
  <c r="AG215" i="7"/>
  <c r="AG216" i="7"/>
  <c r="AG217" i="7"/>
  <c r="AG218" i="7"/>
  <c r="AG219" i="7"/>
  <c r="AG220" i="7"/>
  <c r="AG221" i="7"/>
  <c r="AG222" i="7"/>
  <c r="AG223" i="7"/>
  <c r="AG224" i="7"/>
  <c r="AG225" i="7"/>
  <c r="AG226" i="7"/>
  <c r="AG227" i="7"/>
  <c r="AG228" i="7"/>
  <c r="AG229" i="7"/>
  <c r="AG230" i="7"/>
  <c r="AG231" i="7"/>
  <c r="AG232" i="7"/>
  <c r="AG233" i="7"/>
  <c r="AG234" i="7"/>
  <c r="AG235" i="7"/>
  <c r="AG236" i="7"/>
  <c r="AG237" i="7"/>
  <c r="AG238" i="7"/>
  <c r="AG239" i="7"/>
  <c r="AG240" i="7"/>
  <c r="AG243" i="7"/>
  <c r="AG247" i="7"/>
  <c r="AG248" i="7"/>
  <c r="AG249" i="7"/>
  <c r="AG250" i="7"/>
  <c r="AG251" i="7"/>
  <c r="AG252" i="7"/>
  <c r="AG253" i="7"/>
  <c r="AG254" i="7"/>
  <c r="AG255" i="7"/>
  <c r="AG256" i="7"/>
  <c r="AG257" i="7"/>
  <c r="AG258" i="7"/>
  <c r="AG259" i="7"/>
  <c r="AG260" i="7"/>
  <c r="AG261" i="7"/>
  <c r="AG262" i="7"/>
  <c r="AG263" i="7"/>
  <c r="AG264" i="7"/>
  <c r="AG265" i="7"/>
  <c r="AG266" i="7"/>
  <c r="AG267" i="7"/>
  <c r="AG268" i="7"/>
  <c r="AG269" i="7"/>
  <c r="AG270" i="7"/>
  <c r="AG271" i="7"/>
  <c r="AG272" i="7"/>
  <c r="AG273" i="7"/>
  <c r="AG274" i="7"/>
  <c r="AG275" i="7"/>
  <c r="AG276" i="7"/>
  <c r="AG277" i="7"/>
  <c r="AG278" i="7"/>
  <c r="AG279" i="7"/>
  <c r="AG280" i="7"/>
  <c r="AG281" i="7"/>
  <c r="AG282" i="7"/>
  <c r="AG283" i="7"/>
  <c r="AF2" i="7"/>
  <c r="AF3" i="7"/>
  <c r="AF4" i="7"/>
  <c r="AF5" i="7"/>
  <c r="AF6" i="7"/>
  <c r="AF7" i="7"/>
  <c r="AF8" i="7"/>
  <c r="AF9" i="7"/>
  <c r="AF10" i="7"/>
  <c r="AF11" i="7"/>
  <c r="AF12" i="7"/>
  <c r="AF13" i="7"/>
  <c r="AF14" i="7"/>
  <c r="AF15" i="7"/>
  <c r="AF16" i="7"/>
  <c r="AF17" i="7"/>
  <c r="AF18" i="7"/>
  <c r="AF19" i="7"/>
  <c r="AF20" i="7"/>
  <c r="AF21" i="7"/>
  <c r="AF22" i="7"/>
  <c r="AF23" i="7"/>
  <c r="AF24" i="7"/>
  <c r="AF25" i="7"/>
  <c r="AF26" i="7"/>
  <c r="AF27" i="7"/>
  <c r="AF28" i="7"/>
  <c r="AF29" i="7"/>
  <c r="AF30" i="7"/>
  <c r="AF31" i="7"/>
  <c r="AF32" i="7"/>
  <c r="AF33" i="7"/>
  <c r="AF34" i="7"/>
  <c r="AF35" i="7"/>
  <c r="AF36" i="7"/>
  <c r="AF37" i="7"/>
  <c r="AF38" i="7"/>
  <c r="AF39" i="7"/>
  <c r="AF40" i="7"/>
  <c r="AF41" i="7"/>
  <c r="AF42" i="7"/>
  <c r="AF43" i="7"/>
  <c r="AF44" i="7"/>
  <c r="AF45" i="7"/>
  <c r="AF46" i="7"/>
  <c r="AF47" i="7"/>
  <c r="AF48" i="7"/>
  <c r="AF49" i="7"/>
  <c r="AF50" i="7"/>
  <c r="AF51" i="7"/>
  <c r="AF52" i="7"/>
  <c r="AF53" i="7"/>
  <c r="AF54" i="7"/>
  <c r="AF55" i="7"/>
  <c r="AF56" i="7"/>
  <c r="AF57" i="7"/>
  <c r="AF58" i="7"/>
  <c r="AF59" i="7"/>
  <c r="AF60" i="7"/>
  <c r="AF61" i="7"/>
  <c r="AF62" i="7"/>
  <c r="AF63" i="7"/>
  <c r="AF64" i="7"/>
  <c r="AF65" i="7"/>
  <c r="AF66" i="7"/>
  <c r="AF67" i="7"/>
  <c r="AF68" i="7"/>
  <c r="AF69" i="7"/>
  <c r="AF70" i="7"/>
  <c r="AF71" i="7"/>
  <c r="AF72" i="7"/>
  <c r="AF73" i="7"/>
  <c r="AF74" i="7"/>
  <c r="AF75" i="7"/>
  <c r="AF76" i="7"/>
  <c r="AF77" i="7"/>
  <c r="AF78" i="7"/>
  <c r="AF79" i="7"/>
  <c r="AF80" i="7"/>
  <c r="AF81" i="7"/>
  <c r="AF82" i="7"/>
  <c r="AF83" i="7"/>
  <c r="AF84" i="7"/>
  <c r="AF85" i="7"/>
  <c r="AF86" i="7"/>
  <c r="AF87" i="7"/>
  <c r="AF88" i="7"/>
  <c r="AF89" i="7"/>
  <c r="AF90" i="7"/>
  <c r="AF91" i="7"/>
  <c r="AF92" i="7"/>
  <c r="AF93" i="7"/>
  <c r="AF94" i="7"/>
  <c r="AF95" i="7"/>
  <c r="AF96" i="7"/>
  <c r="AF97" i="7"/>
  <c r="AF98" i="7"/>
  <c r="AF99" i="7"/>
  <c r="AF100" i="7"/>
  <c r="AF101" i="7"/>
  <c r="AF102" i="7"/>
  <c r="AF103" i="7"/>
  <c r="AF104" i="7"/>
  <c r="AF105" i="7"/>
  <c r="AF106" i="7"/>
  <c r="AF107" i="7"/>
  <c r="AF108" i="7"/>
  <c r="AF109" i="7"/>
  <c r="AF110" i="7"/>
  <c r="AF111" i="7"/>
  <c r="AF112" i="7"/>
  <c r="AF113" i="7"/>
  <c r="AF114" i="7"/>
  <c r="AF115" i="7"/>
  <c r="AF116" i="7"/>
  <c r="AF117" i="7"/>
  <c r="AF118" i="7"/>
  <c r="AF119" i="7"/>
  <c r="AF120" i="7"/>
  <c r="AF121" i="7"/>
  <c r="AF122" i="7"/>
  <c r="AF123" i="7"/>
  <c r="AF124" i="7"/>
  <c r="AF125" i="7"/>
  <c r="AF126" i="7"/>
  <c r="AF127" i="7"/>
  <c r="AF128" i="7"/>
  <c r="AF129" i="7"/>
  <c r="AF130" i="7"/>
  <c r="AF131" i="7"/>
  <c r="AF132" i="7"/>
  <c r="AF133" i="7"/>
  <c r="AF134" i="7"/>
  <c r="AF135" i="7"/>
  <c r="AF136" i="7"/>
  <c r="AF137" i="7"/>
  <c r="AF138" i="7"/>
  <c r="AF139" i="7"/>
  <c r="AF140" i="7"/>
  <c r="AF141" i="7"/>
  <c r="AF142" i="7"/>
  <c r="AF143" i="7"/>
  <c r="AF144" i="7"/>
  <c r="AF145" i="7"/>
  <c r="AF146" i="7"/>
  <c r="AF147" i="7"/>
  <c r="AF148" i="7"/>
  <c r="AF149" i="7"/>
  <c r="AF150" i="7"/>
  <c r="AF151" i="7"/>
  <c r="AF152" i="7"/>
  <c r="AF153" i="7"/>
  <c r="AF154" i="7"/>
  <c r="AF155" i="7"/>
  <c r="AF156" i="7"/>
  <c r="AF157" i="7"/>
  <c r="AF158" i="7"/>
  <c r="AF159" i="7"/>
  <c r="AF160" i="7"/>
  <c r="AF161" i="7"/>
  <c r="AF162" i="7"/>
  <c r="AF163" i="7"/>
  <c r="AF164" i="7"/>
  <c r="AF165" i="7"/>
  <c r="AF166" i="7"/>
  <c r="AF167" i="7"/>
  <c r="AF168" i="7"/>
  <c r="AF169" i="7"/>
  <c r="AF170" i="7"/>
  <c r="AF171" i="7"/>
  <c r="AF172" i="7"/>
  <c r="AF173" i="7"/>
  <c r="AF174" i="7"/>
  <c r="AF175" i="7"/>
  <c r="AF176" i="7"/>
  <c r="AF177" i="7"/>
  <c r="AF178" i="7"/>
  <c r="AF179" i="7"/>
  <c r="AF180" i="7"/>
  <c r="AF181" i="7"/>
  <c r="AF182" i="7"/>
  <c r="AF183" i="7"/>
  <c r="AF184" i="7"/>
  <c r="AF185" i="7"/>
  <c r="AF186" i="7"/>
  <c r="AF187" i="7"/>
  <c r="AF188" i="7"/>
  <c r="AF189" i="7"/>
  <c r="AF190" i="7"/>
  <c r="AF191" i="7"/>
  <c r="AF192" i="7"/>
  <c r="AF193" i="7"/>
  <c r="AF194" i="7"/>
  <c r="AF195" i="7"/>
  <c r="AF196" i="7"/>
  <c r="AF197" i="7"/>
  <c r="AF198" i="7"/>
  <c r="AF199" i="7"/>
  <c r="AF200" i="7"/>
  <c r="AF201" i="7"/>
  <c r="AF202" i="7"/>
  <c r="AF203" i="7"/>
  <c r="AF204" i="7"/>
  <c r="AF205" i="7"/>
  <c r="AF206" i="7"/>
  <c r="AF207" i="7"/>
  <c r="AF208" i="7"/>
  <c r="AF209" i="7"/>
  <c r="AF210" i="7"/>
  <c r="AF211" i="7"/>
  <c r="AF212" i="7"/>
  <c r="AF213" i="7"/>
  <c r="AF214" i="7"/>
  <c r="AF215" i="7"/>
  <c r="AF216" i="7"/>
  <c r="AF217" i="7"/>
  <c r="AF218" i="7"/>
  <c r="AF219" i="7"/>
  <c r="AF220" i="7"/>
  <c r="AF221" i="7"/>
  <c r="AF222" i="7"/>
  <c r="AF223" i="7"/>
  <c r="AF224" i="7"/>
  <c r="AF225" i="7"/>
  <c r="AF226" i="7"/>
  <c r="AF227" i="7"/>
  <c r="AF228" i="7"/>
  <c r="AF229" i="7"/>
  <c r="AF230" i="7"/>
  <c r="AF231" i="7"/>
  <c r="AF232" i="7"/>
  <c r="AF233" i="7"/>
  <c r="AF234" i="7"/>
  <c r="AF235" i="7"/>
  <c r="AF236" i="7"/>
  <c r="AF237" i="7"/>
  <c r="AF238" i="7"/>
  <c r="AF239" i="7"/>
  <c r="AF240" i="7"/>
  <c r="AF243" i="7"/>
  <c r="AF247" i="7"/>
  <c r="AF248" i="7"/>
  <c r="AF249" i="7"/>
  <c r="AF250" i="7"/>
  <c r="AF251" i="7"/>
  <c r="AF252" i="7"/>
  <c r="AF253" i="7"/>
  <c r="AF254" i="7"/>
  <c r="AF255" i="7"/>
  <c r="AF256" i="7"/>
  <c r="AF257" i="7"/>
  <c r="AF258" i="7"/>
  <c r="AF259" i="7"/>
  <c r="AF260" i="7"/>
  <c r="AF261" i="7"/>
  <c r="AF262" i="7"/>
  <c r="AF263" i="7"/>
  <c r="AF264" i="7"/>
  <c r="AF265" i="7"/>
  <c r="AF266" i="7"/>
  <c r="AF267" i="7"/>
  <c r="AF268" i="7"/>
  <c r="AF269" i="7"/>
  <c r="AF270" i="7"/>
  <c r="AF271" i="7"/>
  <c r="AF272" i="7"/>
  <c r="AF273" i="7"/>
  <c r="AF274" i="7"/>
  <c r="AF275" i="7"/>
  <c r="AF276" i="7"/>
  <c r="AF277" i="7"/>
  <c r="AF278" i="7"/>
  <c r="AF279" i="7"/>
  <c r="AF280" i="7"/>
  <c r="AF281" i="7"/>
  <c r="AF282" i="7"/>
  <c r="AF283" i="7"/>
  <c r="X2" i="7"/>
  <c r="X3" i="7"/>
  <c r="X4" i="7"/>
  <c r="X5" i="7"/>
  <c r="X6" i="7"/>
  <c r="X7" i="7"/>
  <c r="X8" i="7"/>
  <c r="X9" i="7"/>
  <c r="X10" i="7"/>
  <c r="X11" i="7"/>
  <c r="X12" i="7"/>
  <c r="X13" i="7"/>
  <c r="X14" i="7"/>
  <c r="X15" i="7"/>
  <c r="X16" i="7"/>
  <c r="X17" i="7"/>
  <c r="X18" i="7"/>
  <c r="X19" i="7"/>
  <c r="X20" i="7"/>
  <c r="X21" i="7"/>
  <c r="X22" i="7"/>
  <c r="X23" i="7"/>
  <c r="X24" i="7"/>
  <c r="X25" i="7"/>
  <c r="X26" i="7"/>
  <c r="X27" i="7"/>
  <c r="X28" i="7"/>
  <c r="X29" i="7"/>
  <c r="X30" i="7"/>
  <c r="X31" i="7"/>
  <c r="X32" i="7"/>
  <c r="X33" i="7"/>
  <c r="X34" i="7"/>
  <c r="X35" i="7"/>
  <c r="X36" i="7"/>
  <c r="X37" i="7"/>
  <c r="X38" i="7"/>
  <c r="X39" i="7"/>
  <c r="X40" i="7"/>
  <c r="X41" i="7"/>
  <c r="X42" i="7"/>
  <c r="X43" i="7"/>
  <c r="X44" i="7"/>
  <c r="X45" i="7"/>
  <c r="X46" i="7"/>
  <c r="X47" i="7"/>
  <c r="X48" i="7"/>
  <c r="X49" i="7"/>
  <c r="X50" i="7"/>
  <c r="X51" i="7"/>
  <c r="X52" i="7"/>
  <c r="X53" i="7"/>
  <c r="X54" i="7"/>
  <c r="X55" i="7"/>
  <c r="X56" i="7"/>
  <c r="X57" i="7"/>
  <c r="X58" i="7"/>
  <c r="X59" i="7"/>
  <c r="X60" i="7"/>
  <c r="X61" i="7"/>
  <c r="X62" i="7"/>
  <c r="X63" i="7"/>
  <c r="X64" i="7"/>
  <c r="X65" i="7"/>
  <c r="X66" i="7"/>
  <c r="X67" i="7"/>
  <c r="X68" i="7"/>
  <c r="X69" i="7"/>
  <c r="X70" i="7"/>
  <c r="X71" i="7"/>
  <c r="X72" i="7"/>
  <c r="X73" i="7"/>
  <c r="X74" i="7"/>
  <c r="X75" i="7"/>
  <c r="X76" i="7"/>
  <c r="X77" i="7"/>
  <c r="X78" i="7"/>
  <c r="X79" i="7"/>
  <c r="X80" i="7"/>
  <c r="X81" i="7"/>
  <c r="X82" i="7"/>
  <c r="X83" i="7"/>
  <c r="X84" i="7"/>
  <c r="X85" i="7"/>
  <c r="X86" i="7"/>
  <c r="X87" i="7"/>
  <c r="X88" i="7"/>
  <c r="X89" i="7"/>
  <c r="X90" i="7"/>
  <c r="X91" i="7"/>
  <c r="X92" i="7"/>
  <c r="X93" i="7"/>
  <c r="X94" i="7"/>
  <c r="X95" i="7"/>
  <c r="X96" i="7"/>
  <c r="X97" i="7"/>
  <c r="X98" i="7"/>
  <c r="X99" i="7"/>
  <c r="X100" i="7"/>
  <c r="X101" i="7"/>
  <c r="X102" i="7"/>
  <c r="X103" i="7"/>
  <c r="X104" i="7"/>
  <c r="X105" i="7"/>
  <c r="X106" i="7"/>
  <c r="X107" i="7"/>
  <c r="X108" i="7"/>
  <c r="X109" i="7"/>
  <c r="X110" i="7"/>
  <c r="X111" i="7"/>
  <c r="X112" i="7"/>
  <c r="X113" i="7"/>
  <c r="X114" i="7"/>
  <c r="X115" i="7"/>
  <c r="X116" i="7"/>
  <c r="X117" i="7"/>
  <c r="X118" i="7"/>
  <c r="X119" i="7"/>
  <c r="X120" i="7"/>
  <c r="X121" i="7"/>
  <c r="X122" i="7"/>
  <c r="X123" i="7"/>
  <c r="X124" i="7"/>
  <c r="X125" i="7"/>
  <c r="X126" i="7"/>
  <c r="X127" i="7"/>
  <c r="X128" i="7"/>
  <c r="X129" i="7"/>
  <c r="X130" i="7"/>
  <c r="X131" i="7"/>
  <c r="X132" i="7"/>
  <c r="X133" i="7"/>
  <c r="X134" i="7"/>
  <c r="X135" i="7"/>
  <c r="X136" i="7"/>
  <c r="X137" i="7"/>
  <c r="X138" i="7"/>
  <c r="X139" i="7"/>
  <c r="X140" i="7"/>
  <c r="X141" i="7"/>
  <c r="X142" i="7"/>
  <c r="X143" i="7"/>
  <c r="X144" i="7"/>
  <c r="X145" i="7"/>
  <c r="X146" i="7"/>
  <c r="X147" i="7"/>
  <c r="X148" i="7"/>
  <c r="X149" i="7"/>
  <c r="X150" i="7"/>
  <c r="X151" i="7"/>
  <c r="X152" i="7"/>
  <c r="X153" i="7"/>
  <c r="X154" i="7"/>
  <c r="X155" i="7"/>
  <c r="X156" i="7"/>
  <c r="X157" i="7"/>
  <c r="X158" i="7"/>
  <c r="X159" i="7"/>
  <c r="X160" i="7"/>
  <c r="X161" i="7"/>
  <c r="X162" i="7"/>
  <c r="X163" i="7"/>
  <c r="X164" i="7"/>
  <c r="X165" i="7"/>
  <c r="X166" i="7"/>
  <c r="X167" i="7"/>
  <c r="X168" i="7"/>
  <c r="X169" i="7"/>
  <c r="X170" i="7"/>
  <c r="X171" i="7"/>
  <c r="X172" i="7"/>
  <c r="X173" i="7"/>
  <c r="X174" i="7"/>
  <c r="X175" i="7"/>
  <c r="X176" i="7"/>
  <c r="X177" i="7"/>
  <c r="X178" i="7"/>
  <c r="X179" i="7"/>
  <c r="X180" i="7"/>
  <c r="X181" i="7"/>
  <c r="X182" i="7"/>
  <c r="X183" i="7"/>
  <c r="X184" i="7"/>
  <c r="X185" i="7"/>
  <c r="X186" i="7"/>
  <c r="X187" i="7"/>
  <c r="X188" i="7"/>
  <c r="X189" i="7"/>
  <c r="X190" i="7"/>
  <c r="X191" i="7"/>
  <c r="X192" i="7"/>
  <c r="X193" i="7"/>
  <c r="X194" i="7"/>
  <c r="X195" i="7"/>
  <c r="X196" i="7"/>
  <c r="X197" i="7"/>
  <c r="X198" i="7"/>
  <c r="X199" i="7"/>
  <c r="X200" i="7"/>
  <c r="X201" i="7"/>
  <c r="X202" i="7"/>
  <c r="X203" i="7"/>
  <c r="X204" i="7"/>
  <c r="X205" i="7"/>
  <c r="X206" i="7"/>
  <c r="X207" i="7"/>
  <c r="X208" i="7"/>
  <c r="X209" i="7"/>
  <c r="X210" i="7"/>
  <c r="X211" i="7"/>
  <c r="X212" i="7"/>
  <c r="X213" i="7"/>
  <c r="X214" i="7"/>
  <c r="X215" i="7"/>
  <c r="X216" i="7"/>
  <c r="X217" i="7"/>
  <c r="X218" i="7"/>
  <c r="X219" i="7"/>
  <c r="X220" i="7"/>
  <c r="X221" i="7"/>
  <c r="X222" i="7"/>
  <c r="X223" i="7"/>
  <c r="X224" i="7"/>
  <c r="X225" i="7"/>
  <c r="X226" i="7"/>
  <c r="X227" i="7"/>
  <c r="X228" i="7"/>
  <c r="X229" i="7"/>
  <c r="X230" i="7"/>
  <c r="X231" i="7"/>
  <c r="X232" i="7"/>
  <c r="X233" i="7"/>
  <c r="X234" i="7"/>
  <c r="X235" i="7"/>
  <c r="X236" i="7"/>
  <c r="X237" i="7"/>
  <c r="X238" i="7"/>
  <c r="X239" i="7"/>
  <c r="X240" i="7"/>
  <c r="X243" i="7"/>
  <c r="X247" i="7"/>
  <c r="X248" i="7"/>
  <c r="X249" i="7"/>
  <c r="X250" i="7"/>
  <c r="X251" i="7"/>
  <c r="X252" i="7"/>
  <c r="X253" i="7"/>
  <c r="X254" i="7"/>
  <c r="X255" i="7"/>
  <c r="X256" i="7"/>
  <c r="X257" i="7"/>
  <c r="X258" i="7"/>
  <c r="X259" i="7"/>
  <c r="X260" i="7"/>
  <c r="X261" i="7"/>
  <c r="X262" i="7"/>
  <c r="X263" i="7"/>
  <c r="X264" i="7"/>
  <c r="X265" i="7"/>
  <c r="X266" i="7"/>
  <c r="X267" i="7"/>
  <c r="X268" i="7"/>
  <c r="X269" i="7"/>
  <c r="X270" i="7"/>
  <c r="X271" i="7"/>
  <c r="X272" i="7"/>
  <c r="X273" i="7"/>
  <c r="X274" i="7"/>
  <c r="X275" i="7"/>
  <c r="X276" i="7"/>
  <c r="X277" i="7"/>
  <c r="X278" i="7"/>
  <c r="X279" i="7"/>
  <c r="X280" i="7"/>
  <c r="X281" i="7"/>
  <c r="X282" i="7"/>
  <c r="X283" i="7"/>
  <c r="W2" i="7"/>
  <c r="W3" i="7"/>
  <c r="W4" i="7"/>
  <c r="W5" i="7"/>
  <c r="W6" i="7"/>
  <c r="W7" i="7"/>
  <c r="W8" i="7"/>
  <c r="W9" i="7"/>
  <c r="W10" i="7"/>
  <c r="W11" i="7"/>
  <c r="W12" i="7"/>
  <c r="W13" i="7"/>
  <c r="W14" i="7"/>
  <c r="W15" i="7"/>
  <c r="W16" i="7"/>
  <c r="W17" i="7"/>
  <c r="W18" i="7"/>
  <c r="W19" i="7"/>
  <c r="W20" i="7"/>
  <c r="W21" i="7"/>
  <c r="W22" i="7"/>
  <c r="W23" i="7"/>
  <c r="W24" i="7"/>
  <c r="W25" i="7"/>
  <c r="W26" i="7"/>
  <c r="W27" i="7"/>
  <c r="W28" i="7"/>
  <c r="W29" i="7"/>
  <c r="W30" i="7"/>
  <c r="W31" i="7"/>
  <c r="W32" i="7"/>
  <c r="W33" i="7"/>
  <c r="W34" i="7"/>
  <c r="W35" i="7"/>
  <c r="W36" i="7"/>
  <c r="W37" i="7"/>
  <c r="W38" i="7"/>
  <c r="W39" i="7"/>
  <c r="W40" i="7"/>
  <c r="W41" i="7"/>
  <c r="W42" i="7"/>
  <c r="W43" i="7"/>
  <c r="W44" i="7"/>
  <c r="W45" i="7"/>
  <c r="W46" i="7"/>
  <c r="W47" i="7"/>
  <c r="W48" i="7"/>
  <c r="W49" i="7"/>
  <c r="W50" i="7"/>
  <c r="W51" i="7"/>
  <c r="W52" i="7"/>
  <c r="W53" i="7"/>
  <c r="W54" i="7"/>
  <c r="W55" i="7"/>
  <c r="W56" i="7"/>
  <c r="W57" i="7"/>
  <c r="W58" i="7"/>
  <c r="W59" i="7"/>
  <c r="W60" i="7"/>
  <c r="W61" i="7"/>
  <c r="W62" i="7"/>
  <c r="W63" i="7"/>
  <c r="W64" i="7"/>
  <c r="W65" i="7"/>
  <c r="W66" i="7"/>
  <c r="W67" i="7"/>
  <c r="W68" i="7"/>
  <c r="W69" i="7"/>
  <c r="W70" i="7"/>
  <c r="W71" i="7"/>
  <c r="W72" i="7"/>
  <c r="W73" i="7"/>
  <c r="W74" i="7"/>
  <c r="W75" i="7"/>
  <c r="W76" i="7"/>
  <c r="W77" i="7"/>
  <c r="W78" i="7"/>
  <c r="W79" i="7"/>
  <c r="W80" i="7"/>
  <c r="W81" i="7"/>
  <c r="W82" i="7"/>
  <c r="W83" i="7"/>
  <c r="W84" i="7"/>
  <c r="W85" i="7"/>
  <c r="W86" i="7"/>
  <c r="W87" i="7"/>
  <c r="W88" i="7"/>
  <c r="W89" i="7"/>
  <c r="W90" i="7"/>
  <c r="W91" i="7"/>
  <c r="W92" i="7"/>
  <c r="W93" i="7"/>
  <c r="W94" i="7"/>
  <c r="W95" i="7"/>
  <c r="W96" i="7"/>
  <c r="W97" i="7"/>
  <c r="W98" i="7"/>
  <c r="W99" i="7"/>
  <c r="W100" i="7"/>
  <c r="W101" i="7"/>
  <c r="W102" i="7"/>
  <c r="W103" i="7"/>
  <c r="W104" i="7"/>
  <c r="W105" i="7"/>
  <c r="W106" i="7"/>
  <c r="W107" i="7"/>
  <c r="W108" i="7"/>
  <c r="W109" i="7"/>
  <c r="W110" i="7"/>
  <c r="W111" i="7"/>
  <c r="W112" i="7"/>
  <c r="W113" i="7"/>
  <c r="W114" i="7"/>
  <c r="W115" i="7"/>
  <c r="W116" i="7"/>
  <c r="W117" i="7"/>
  <c r="W118" i="7"/>
  <c r="W119" i="7"/>
  <c r="W120" i="7"/>
  <c r="W121" i="7"/>
  <c r="W122" i="7"/>
  <c r="W123" i="7"/>
  <c r="W124" i="7"/>
  <c r="W125" i="7"/>
  <c r="W126" i="7"/>
  <c r="W127" i="7"/>
  <c r="W128" i="7"/>
  <c r="W129" i="7"/>
  <c r="W130" i="7"/>
  <c r="W131" i="7"/>
  <c r="W132" i="7"/>
  <c r="W133" i="7"/>
  <c r="W134" i="7"/>
  <c r="W135" i="7"/>
  <c r="W136" i="7"/>
  <c r="W137" i="7"/>
  <c r="W138" i="7"/>
  <c r="W139" i="7"/>
  <c r="W140" i="7"/>
  <c r="W141" i="7"/>
  <c r="W142" i="7"/>
  <c r="W143" i="7"/>
  <c r="W144" i="7"/>
  <c r="W145" i="7"/>
  <c r="W146" i="7"/>
  <c r="W147" i="7"/>
  <c r="W148" i="7"/>
  <c r="W149" i="7"/>
  <c r="W150" i="7"/>
  <c r="W151" i="7"/>
  <c r="W152" i="7"/>
  <c r="W153" i="7"/>
  <c r="W154" i="7"/>
  <c r="W155" i="7"/>
  <c r="W156" i="7"/>
  <c r="W157" i="7"/>
  <c r="W158" i="7"/>
  <c r="W159" i="7"/>
  <c r="W160" i="7"/>
  <c r="W161" i="7"/>
  <c r="W162" i="7"/>
  <c r="W163" i="7"/>
  <c r="W164" i="7"/>
  <c r="W165" i="7"/>
  <c r="W166" i="7"/>
  <c r="W167" i="7"/>
  <c r="W168" i="7"/>
  <c r="W169" i="7"/>
  <c r="W170" i="7"/>
  <c r="W171" i="7"/>
  <c r="W172" i="7"/>
  <c r="W173" i="7"/>
  <c r="W174" i="7"/>
  <c r="W175" i="7"/>
  <c r="W176" i="7"/>
  <c r="W177" i="7"/>
  <c r="W178" i="7"/>
  <c r="W179" i="7"/>
  <c r="W180" i="7"/>
  <c r="W181" i="7"/>
  <c r="W182" i="7"/>
  <c r="W183" i="7"/>
  <c r="W184" i="7"/>
  <c r="W185" i="7"/>
  <c r="W186" i="7"/>
  <c r="W187" i="7"/>
  <c r="W188" i="7"/>
  <c r="W189" i="7"/>
  <c r="W190" i="7"/>
  <c r="W191" i="7"/>
  <c r="W192" i="7"/>
  <c r="W193" i="7"/>
  <c r="W194" i="7"/>
  <c r="W195" i="7"/>
  <c r="W196" i="7"/>
  <c r="W197" i="7"/>
  <c r="W198" i="7"/>
  <c r="W199" i="7"/>
  <c r="W200" i="7"/>
  <c r="W201" i="7"/>
  <c r="W202" i="7"/>
  <c r="W203" i="7"/>
  <c r="W204" i="7"/>
  <c r="W205" i="7"/>
  <c r="W206" i="7"/>
  <c r="W207" i="7"/>
  <c r="W208" i="7"/>
  <c r="W209" i="7"/>
  <c r="W210" i="7"/>
  <c r="W211" i="7"/>
  <c r="W212" i="7"/>
  <c r="W213" i="7"/>
  <c r="W214" i="7"/>
  <c r="W215" i="7"/>
  <c r="W216" i="7"/>
  <c r="W217" i="7"/>
  <c r="W218" i="7"/>
  <c r="W219" i="7"/>
  <c r="W220" i="7"/>
  <c r="W221" i="7"/>
  <c r="W222" i="7"/>
  <c r="W223" i="7"/>
  <c r="W224" i="7"/>
  <c r="W225" i="7"/>
  <c r="W226" i="7"/>
  <c r="W227" i="7"/>
  <c r="W228" i="7"/>
  <c r="W229" i="7"/>
  <c r="W230" i="7"/>
  <c r="W231" i="7"/>
  <c r="W232" i="7"/>
  <c r="W233" i="7"/>
  <c r="W234" i="7"/>
  <c r="W235" i="7"/>
  <c r="W236" i="7"/>
  <c r="W237" i="7"/>
  <c r="W238" i="7"/>
  <c r="W239" i="7"/>
  <c r="W240" i="7"/>
  <c r="W243" i="7"/>
  <c r="W247" i="7"/>
  <c r="W248" i="7"/>
  <c r="W249" i="7"/>
  <c r="W250" i="7"/>
  <c r="W251" i="7"/>
  <c r="W252" i="7"/>
  <c r="W253" i="7"/>
  <c r="W254" i="7"/>
  <c r="W255" i="7"/>
  <c r="W256" i="7"/>
  <c r="W257" i="7"/>
  <c r="W258" i="7"/>
  <c r="W259" i="7"/>
  <c r="W260" i="7"/>
  <c r="W261" i="7"/>
  <c r="W262" i="7"/>
  <c r="W263" i="7"/>
  <c r="W264" i="7"/>
  <c r="W265" i="7"/>
  <c r="W266" i="7"/>
  <c r="W267" i="7"/>
  <c r="W268" i="7"/>
  <c r="W269" i="7"/>
  <c r="W270" i="7"/>
  <c r="W271" i="7"/>
  <c r="W272" i="7"/>
  <c r="W273" i="7"/>
  <c r="W274" i="7"/>
  <c r="W275" i="7"/>
  <c r="W276" i="7"/>
  <c r="W277" i="7"/>
  <c r="W278" i="7"/>
  <c r="W279" i="7"/>
  <c r="W280" i="7"/>
  <c r="W281" i="7"/>
  <c r="W282" i="7"/>
  <c r="W283" i="7"/>
  <c r="U2" i="7"/>
  <c r="U3" i="7"/>
  <c r="U4" i="7"/>
  <c r="U5" i="7"/>
  <c r="U6" i="7"/>
  <c r="U7" i="7"/>
  <c r="U8" i="7"/>
  <c r="U9" i="7"/>
  <c r="U10" i="7"/>
  <c r="U11" i="7"/>
  <c r="U12" i="7"/>
  <c r="U13" i="7"/>
  <c r="U14" i="7"/>
  <c r="U15" i="7"/>
  <c r="U16" i="7"/>
  <c r="U17" i="7"/>
  <c r="U18" i="7"/>
  <c r="U19" i="7"/>
  <c r="U20" i="7"/>
  <c r="U21" i="7"/>
  <c r="U22" i="7"/>
  <c r="U23" i="7"/>
  <c r="U24" i="7"/>
  <c r="U25" i="7"/>
  <c r="U26" i="7"/>
  <c r="U27" i="7"/>
  <c r="U28" i="7"/>
  <c r="U29" i="7"/>
  <c r="U30" i="7"/>
  <c r="U31" i="7"/>
  <c r="U32" i="7"/>
  <c r="U33" i="7"/>
  <c r="U34" i="7"/>
  <c r="U35" i="7"/>
  <c r="U36" i="7"/>
  <c r="U37" i="7"/>
  <c r="U38" i="7"/>
  <c r="U39" i="7"/>
  <c r="U40" i="7"/>
  <c r="U41" i="7"/>
  <c r="U42" i="7"/>
  <c r="U43" i="7"/>
  <c r="U44" i="7"/>
  <c r="U45" i="7"/>
  <c r="U46" i="7"/>
  <c r="U47" i="7"/>
  <c r="U48" i="7"/>
  <c r="U49" i="7"/>
  <c r="U50" i="7"/>
  <c r="U51" i="7"/>
  <c r="U52" i="7"/>
  <c r="U53" i="7"/>
  <c r="U54" i="7"/>
  <c r="U55" i="7"/>
  <c r="U56" i="7"/>
  <c r="U57" i="7"/>
  <c r="U58" i="7"/>
  <c r="U59" i="7"/>
  <c r="U60" i="7"/>
  <c r="U61" i="7"/>
  <c r="U62" i="7"/>
  <c r="U63" i="7"/>
  <c r="U64" i="7"/>
  <c r="U65" i="7"/>
  <c r="U66" i="7"/>
  <c r="U67" i="7"/>
  <c r="U68" i="7"/>
  <c r="U69" i="7"/>
  <c r="U70" i="7"/>
  <c r="U71" i="7"/>
  <c r="U72" i="7"/>
  <c r="U73" i="7"/>
  <c r="U74" i="7"/>
  <c r="U75" i="7"/>
  <c r="U76" i="7"/>
  <c r="U77" i="7"/>
  <c r="U78" i="7"/>
  <c r="U79" i="7"/>
  <c r="U80" i="7"/>
  <c r="U81" i="7"/>
  <c r="U82" i="7"/>
  <c r="U83" i="7"/>
  <c r="U84" i="7"/>
  <c r="U85" i="7"/>
  <c r="U86" i="7"/>
  <c r="U87" i="7"/>
  <c r="U88" i="7"/>
  <c r="U89" i="7"/>
  <c r="U90" i="7"/>
  <c r="U91" i="7"/>
  <c r="U92" i="7"/>
  <c r="U93" i="7"/>
  <c r="U94" i="7"/>
  <c r="U95" i="7"/>
  <c r="U96" i="7"/>
  <c r="U97" i="7"/>
  <c r="U98" i="7"/>
  <c r="U99" i="7"/>
  <c r="U100" i="7"/>
  <c r="U101" i="7"/>
  <c r="U102" i="7"/>
  <c r="U103" i="7"/>
  <c r="U104" i="7"/>
  <c r="U105" i="7"/>
  <c r="U106" i="7"/>
  <c r="U107" i="7"/>
  <c r="U108" i="7"/>
  <c r="U109" i="7"/>
  <c r="U110" i="7"/>
  <c r="U111" i="7"/>
  <c r="U112" i="7"/>
  <c r="U113" i="7"/>
  <c r="U114" i="7"/>
  <c r="U115" i="7"/>
  <c r="U116" i="7"/>
  <c r="U117" i="7"/>
  <c r="U118" i="7"/>
  <c r="U119" i="7"/>
  <c r="U120" i="7"/>
  <c r="U121" i="7"/>
  <c r="U122" i="7"/>
  <c r="U123" i="7"/>
  <c r="U124" i="7"/>
  <c r="U125" i="7"/>
  <c r="U126" i="7"/>
  <c r="U127" i="7"/>
  <c r="U128" i="7"/>
  <c r="U129" i="7"/>
  <c r="U130" i="7"/>
  <c r="U131" i="7"/>
  <c r="U132" i="7"/>
  <c r="U133" i="7"/>
  <c r="U134" i="7"/>
  <c r="U135" i="7"/>
  <c r="U136" i="7"/>
  <c r="U137" i="7"/>
  <c r="U138" i="7"/>
  <c r="U139" i="7"/>
  <c r="U140" i="7"/>
  <c r="U141" i="7"/>
  <c r="U142" i="7"/>
  <c r="U143" i="7"/>
  <c r="U144" i="7"/>
  <c r="U145" i="7"/>
  <c r="U146" i="7"/>
  <c r="U147" i="7"/>
  <c r="U148" i="7"/>
  <c r="U149" i="7"/>
  <c r="U150" i="7"/>
  <c r="U151" i="7"/>
  <c r="U152" i="7"/>
  <c r="U153" i="7"/>
  <c r="U154" i="7"/>
  <c r="U155" i="7"/>
  <c r="U156" i="7"/>
  <c r="U157" i="7"/>
  <c r="U158" i="7"/>
  <c r="U159" i="7"/>
  <c r="U160" i="7"/>
  <c r="U161" i="7"/>
  <c r="U162" i="7"/>
  <c r="U163" i="7"/>
  <c r="U164" i="7"/>
  <c r="U165" i="7"/>
  <c r="U166" i="7"/>
  <c r="U167" i="7"/>
  <c r="U168" i="7"/>
  <c r="U169" i="7"/>
  <c r="U170" i="7"/>
  <c r="U171" i="7"/>
  <c r="U172" i="7"/>
  <c r="U173" i="7"/>
  <c r="U174" i="7"/>
  <c r="U175" i="7"/>
  <c r="U176" i="7"/>
  <c r="U177" i="7"/>
  <c r="U178" i="7"/>
  <c r="U179" i="7"/>
  <c r="U180" i="7"/>
  <c r="U181" i="7"/>
  <c r="U182" i="7"/>
  <c r="U183" i="7"/>
  <c r="U184" i="7"/>
  <c r="U185" i="7"/>
  <c r="U186" i="7"/>
  <c r="U187" i="7"/>
  <c r="U188" i="7"/>
  <c r="U189" i="7"/>
  <c r="U190" i="7"/>
  <c r="U191" i="7"/>
  <c r="U192" i="7"/>
  <c r="U193" i="7"/>
  <c r="U194" i="7"/>
  <c r="U195" i="7"/>
  <c r="U196" i="7"/>
  <c r="U197" i="7"/>
  <c r="U198" i="7"/>
  <c r="U199" i="7"/>
  <c r="U200" i="7"/>
  <c r="U201" i="7"/>
  <c r="U202" i="7"/>
  <c r="U203" i="7"/>
  <c r="U204" i="7"/>
  <c r="U205" i="7"/>
  <c r="U206" i="7"/>
  <c r="U207" i="7"/>
  <c r="U208" i="7"/>
  <c r="U209" i="7"/>
  <c r="U210" i="7"/>
  <c r="U211" i="7"/>
  <c r="U212" i="7"/>
  <c r="U213" i="7"/>
  <c r="U214" i="7"/>
  <c r="U215" i="7"/>
  <c r="U216" i="7"/>
  <c r="U217" i="7"/>
  <c r="U218" i="7"/>
  <c r="U219" i="7"/>
  <c r="U220" i="7"/>
  <c r="U221" i="7"/>
  <c r="U222" i="7"/>
  <c r="U223" i="7"/>
  <c r="U224" i="7"/>
  <c r="U225" i="7"/>
  <c r="U226" i="7"/>
  <c r="U227" i="7"/>
  <c r="U228" i="7"/>
  <c r="U229" i="7"/>
  <c r="U230" i="7"/>
  <c r="U231" i="7"/>
  <c r="U232" i="7"/>
  <c r="U233" i="7"/>
  <c r="U234" i="7"/>
  <c r="U235" i="7"/>
  <c r="U236" i="7"/>
  <c r="U237" i="7"/>
  <c r="U238" i="7"/>
  <c r="U239" i="7"/>
  <c r="U240" i="7"/>
  <c r="U243" i="7"/>
  <c r="U247" i="7"/>
  <c r="U248" i="7"/>
  <c r="U249" i="7"/>
  <c r="U250" i="7"/>
  <c r="U251" i="7"/>
  <c r="U252" i="7"/>
  <c r="U253" i="7"/>
  <c r="U254" i="7"/>
  <c r="U255" i="7"/>
  <c r="U256" i="7"/>
  <c r="U257" i="7"/>
  <c r="U258" i="7"/>
  <c r="U259" i="7"/>
  <c r="U260" i="7"/>
  <c r="U261" i="7"/>
  <c r="U262" i="7"/>
  <c r="U263" i="7"/>
  <c r="U264" i="7"/>
  <c r="U265" i="7"/>
  <c r="U266" i="7"/>
  <c r="U267" i="7"/>
  <c r="U268" i="7"/>
  <c r="U269" i="7"/>
  <c r="U270" i="7"/>
  <c r="U271" i="7"/>
  <c r="U272" i="7"/>
  <c r="U273" i="7"/>
  <c r="U274" i="7"/>
  <c r="U275" i="7"/>
  <c r="U276" i="7"/>
  <c r="U277" i="7"/>
  <c r="U278" i="7"/>
  <c r="U279" i="7"/>
  <c r="U280" i="7"/>
  <c r="U281" i="7"/>
  <c r="U282" i="7"/>
  <c r="U283" i="7"/>
  <c r="AE237" i="7"/>
  <c r="AA237" i="7"/>
  <c r="AF188" i="6"/>
  <c r="AG188" i="6"/>
  <c r="U188" i="6"/>
  <c r="W188" i="6"/>
  <c r="X188" i="6"/>
  <c r="AA188" i="6"/>
  <c r="AG276" i="5"/>
  <c r="AF276" i="5"/>
  <c r="X276" i="5"/>
  <c r="W276" i="5"/>
  <c r="U276" i="5"/>
  <c r="AE236" i="7"/>
  <c r="AA236" i="7"/>
  <c r="AE235" i="7"/>
  <c r="AA235" i="7"/>
  <c r="AA234" i="7"/>
  <c r="AE234" i="7"/>
  <c r="AE233" i="7"/>
  <c r="AA233" i="7"/>
  <c r="AE232" i="7"/>
  <c r="AE230" i="7"/>
  <c r="AA230" i="7"/>
  <c r="AE229" i="7"/>
  <c r="AA229" i="7"/>
  <c r="AE228" i="7"/>
  <c r="AA228" i="7"/>
  <c r="AE227" i="7"/>
  <c r="AA227" i="7"/>
  <c r="AE226" i="7"/>
  <c r="AA226" i="7"/>
  <c r="AE225" i="7"/>
  <c r="AA225" i="7"/>
  <c r="AE224" i="7"/>
  <c r="AA224" i="7"/>
  <c r="AE223" i="7"/>
  <c r="AA223" i="7"/>
  <c r="AE222" i="7"/>
  <c r="AA222" i="7"/>
  <c r="AE221" i="7"/>
  <c r="AA221" i="7"/>
  <c r="AE220" i="7"/>
  <c r="AA220" i="7"/>
  <c r="AE219" i="7"/>
  <c r="AA219" i="7"/>
  <c r="AE218" i="7"/>
  <c r="AA218" i="7"/>
  <c r="AE217" i="7"/>
  <c r="AA217" i="7"/>
  <c r="AE216" i="7"/>
  <c r="AA216" i="7"/>
  <c r="AE215" i="7"/>
  <c r="AA215" i="7"/>
  <c r="AE214" i="7"/>
  <c r="AA214" i="7"/>
  <c r="AE213" i="7"/>
  <c r="AA213" i="7"/>
  <c r="AE212" i="7"/>
  <c r="AA212" i="7"/>
  <c r="AE211" i="7"/>
  <c r="AA211" i="7"/>
  <c r="AE210" i="7"/>
  <c r="AA210" i="7"/>
  <c r="AE209" i="7"/>
  <c r="AA209" i="7"/>
  <c r="AE208" i="7"/>
  <c r="AA208" i="7"/>
  <c r="AE207" i="7"/>
  <c r="AA207" i="7"/>
  <c r="AE206" i="7"/>
  <c r="AA206" i="7"/>
  <c r="AE205" i="7"/>
  <c r="AA205" i="7"/>
  <c r="AE204" i="7"/>
  <c r="AA204" i="7"/>
  <c r="AE203" i="7"/>
  <c r="AA203" i="7"/>
  <c r="AE202" i="7"/>
  <c r="AA202" i="7"/>
  <c r="AE201" i="7"/>
  <c r="AA201" i="7"/>
  <c r="AE200" i="7"/>
  <c r="AA200" i="7"/>
  <c r="AE199" i="7"/>
  <c r="AA199" i="7"/>
  <c r="AE198" i="7"/>
  <c r="AA198" i="7"/>
  <c r="AE197" i="7"/>
  <c r="AA197" i="7"/>
  <c r="AE196" i="7"/>
  <c r="AA196" i="7"/>
  <c r="AE195" i="7"/>
  <c r="AA195" i="7"/>
  <c r="AE194" i="7"/>
  <c r="AA194" i="7"/>
  <c r="AE193" i="7"/>
  <c r="AA193" i="7"/>
  <c r="AA247" i="7"/>
  <c r="AA248" i="7"/>
  <c r="AA249" i="7"/>
  <c r="AA250" i="7"/>
  <c r="AA251" i="7"/>
  <c r="AA252" i="7"/>
  <c r="AA253" i="7"/>
  <c r="AA254" i="7"/>
  <c r="AA255" i="7"/>
  <c r="AA256" i="7"/>
  <c r="AA257" i="7"/>
  <c r="AA258" i="7"/>
  <c r="AA259" i="7"/>
  <c r="AA260" i="7"/>
  <c r="AA261" i="7"/>
  <c r="AA262" i="7"/>
  <c r="AA263" i="7"/>
  <c r="AA264" i="7"/>
  <c r="AA265" i="7"/>
  <c r="AA266" i="7"/>
  <c r="AA267" i="7"/>
  <c r="AA268" i="7"/>
  <c r="AA269" i="7"/>
  <c r="AA270" i="7"/>
  <c r="AA271" i="7"/>
  <c r="AA272" i="7"/>
  <c r="AA273" i="7"/>
  <c r="AA274" i="7"/>
  <c r="AA275" i="7"/>
  <c r="AA276" i="7"/>
  <c r="AA277" i="7"/>
  <c r="AA278" i="7"/>
  <c r="AA279" i="7"/>
  <c r="AA280" i="7"/>
  <c r="AA281" i="7"/>
  <c r="AA282" i="7"/>
  <c r="AA283" i="7"/>
  <c r="AE231" i="7"/>
  <c r="AE238" i="7"/>
  <c r="AE239" i="7"/>
  <c r="AE243" i="7"/>
  <c r="AE247" i="7"/>
  <c r="AE248" i="7"/>
  <c r="AE249" i="7"/>
  <c r="AE250" i="7"/>
  <c r="AE251" i="7"/>
  <c r="AE252" i="7"/>
  <c r="AE253" i="7"/>
  <c r="AE254" i="7"/>
  <c r="AE255" i="7"/>
  <c r="AE256" i="7"/>
  <c r="AE257" i="7"/>
  <c r="AE258" i="7"/>
  <c r="AE259" i="7"/>
  <c r="AE260" i="7"/>
  <c r="AE261" i="7"/>
  <c r="AE262" i="7"/>
  <c r="AE263" i="7"/>
  <c r="AE264" i="7"/>
  <c r="AE265" i="7"/>
  <c r="AE266" i="7"/>
  <c r="AE267" i="7"/>
  <c r="AE268" i="7"/>
  <c r="AE269" i="7"/>
  <c r="AE270" i="7"/>
  <c r="AE271" i="7"/>
  <c r="AE272" i="7"/>
  <c r="AE273" i="7"/>
  <c r="AE274" i="7"/>
  <c r="AE275" i="7"/>
  <c r="AE276" i="7"/>
  <c r="AE277" i="7"/>
  <c r="AE278" i="7"/>
  <c r="AE279" i="7"/>
  <c r="AE280" i="7"/>
  <c r="AE281" i="7"/>
  <c r="AE282" i="7"/>
  <c r="AE283" i="7"/>
  <c r="AE192" i="7"/>
  <c r="AA192" i="7"/>
  <c r="AE191" i="7"/>
  <c r="AA191" i="7"/>
  <c r="AE190" i="7"/>
  <c r="AA190" i="7"/>
  <c r="AE189" i="7"/>
  <c r="AA189" i="7"/>
  <c r="AE188" i="7"/>
  <c r="AA188" i="7"/>
  <c r="AE187" i="7"/>
  <c r="AA187" i="7"/>
  <c r="U274" i="5"/>
  <c r="U275" i="5"/>
  <c r="U277" i="5"/>
  <c r="U278" i="5"/>
  <c r="U279" i="5"/>
  <c r="U280" i="5"/>
  <c r="U281" i="5"/>
  <c r="U282" i="5"/>
  <c r="U283" i="5"/>
  <c r="U284" i="5"/>
  <c r="U285" i="5"/>
  <c r="U286" i="5"/>
  <c r="U287" i="5"/>
  <c r="U288" i="5"/>
  <c r="U289" i="5"/>
  <c r="U290" i="5"/>
  <c r="U291" i="5"/>
  <c r="U292" i="5"/>
  <c r="U293" i="5"/>
  <c r="U294" i="5"/>
  <c r="U295" i="5"/>
  <c r="U296" i="5"/>
  <c r="U297" i="5"/>
  <c r="U298" i="5"/>
  <c r="W275" i="5"/>
  <c r="W277" i="5"/>
  <c r="W278" i="5"/>
  <c r="W279" i="5"/>
  <c r="W280" i="5"/>
  <c r="W281" i="5"/>
  <c r="W282" i="5"/>
  <c r="W283" i="5"/>
  <c r="W284" i="5"/>
  <c r="W285" i="5"/>
  <c r="W286" i="5"/>
  <c r="W287" i="5"/>
  <c r="W288" i="5"/>
  <c r="W289" i="5"/>
  <c r="W290" i="5"/>
  <c r="W291" i="5"/>
  <c r="W292" i="5"/>
  <c r="W293" i="5"/>
  <c r="W294" i="5"/>
  <c r="W295" i="5"/>
  <c r="W296" i="5"/>
  <c r="W297" i="5"/>
  <c r="W298" i="5"/>
  <c r="X275" i="5"/>
  <c r="X277" i="5"/>
  <c r="X278" i="5"/>
  <c r="X279" i="5"/>
  <c r="X280" i="5"/>
  <c r="X281" i="5"/>
  <c r="X282" i="5"/>
  <c r="X283" i="5"/>
  <c r="X284" i="5"/>
  <c r="X285" i="5"/>
  <c r="X286" i="5"/>
  <c r="X287" i="5"/>
  <c r="X288" i="5"/>
  <c r="X289" i="5"/>
  <c r="X290" i="5"/>
  <c r="X291" i="5"/>
  <c r="X292" i="5"/>
  <c r="X293" i="5"/>
  <c r="X294" i="5"/>
  <c r="X295" i="5"/>
  <c r="X296" i="5"/>
  <c r="X297" i="5"/>
  <c r="X298" i="5"/>
  <c r="AA275" i="5"/>
  <c r="AF275" i="5"/>
  <c r="AF277" i="5"/>
  <c r="AF278" i="5"/>
  <c r="AF279" i="5"/>
  <c r="AF280" i="5"/>
  <c r="AF281" i="5"/>
  <c r="AF282" i="5"/>
  <c r="AF283" i="5"/>
  <c r="AF284" i="5"/>
  <c r="AF285" i="5"/>
  <c r="AF286" i="5"/>
  <c r="AF287" i="5"/>
  <c r="AF288" i="5"/>
  <c r="AF289" i="5"/>
  <c r="AF290" i="5"/>
  <c r="AF291" i="5"/>
  <c r="AF292" i="5"/>
  <c r="AF293" i="5"/>
  <c r="AF294" i="5"/>
  <c r="AF295" i="5"/>
  <c r="AF296" i="5"/>
  <c r="AF297" i="5"/>
  <c r="AF298" i="5"/>
  <c r="AG275" i="5"/>
  <c r="AG277" i="5"/>
  <c r="AG278" i="5"/>
  <c r="AG279" i="5"/>
  <c r="AG280" i="5"/>
  <c r="AG281" i="5"/>
  <c r="AG282" i="5"/>
  <c r="AG283" i="5"/>
  <c r="AG284" i="5"/>
  <c r="AG285" i="5"/>
  <c r="AG286" i="5"/>
  <c r="AG287" i="5"/>
  <c r="AG288" i="5"/>
  <c r="AG289" i="5"/>
  <c r="AG290" i="5"/>
  <c r="AG291" i="5"/>
  <c r="AG292" i="5"/>
  <c r="AG293" i="5"/>
  <c r="AG294" i="5"/>
  <c r="AG295" i="5"/>
  <c r="AG297" i="5"/>
  <c r="AG298" i="5"/>
  <c r="AG187" i="6"/>
  <c r="AF187" i="6"/>
  <c r="AA187" i="6"/>
  <c r="X187" i="6"/>
  <c r="W187" i="6"/>
  <c r="U187" i="6"/>
  <c r="AG186" i="6"/>
  <c r="AF186" i="6"/>
  <c r="AA186" i="6"/>
  <c r="X186" i="6"/>
  <c r="W186" i="6"/>
  <c r="U186" i="6"/>
  <c r="AG185" i="6"/>
  <c r="AF185" i="6"/>
  <c r="AA185" i="6"/>
  <c r="X185" i="6"/>
  <c r="W185" i="6"/>
  <c r="U185" i="6"/>
  <c r="AE186" i="7"/>
  <c r="AA186" i="7"/>
  <c r="AE185" i="7"/>
  <c r="AA185" i="7"/>
  <c r="AE184" i="7"/>
  <c r="AA184" i="7"/>
  <c r="AE181" i="7"/>
  <c r="AE182" i="7"/>
  <c r="AE183" i="7"/>
  <c r="AG2" i="6"/>
  <c r="AG3" i="6"/>
  <c r="AG4" i="6"/>
  <c r="AG5" i="6"/>
  <c r="AG6" i="6"/>
  <c r="AG7" i="6"/>
  <c r="AG8" i="6"/>
  <c r="AG9" i="6"/>
  <c r="AG10" i="6"/>
  <c r="AG11" i="6"/>
  <c r="AG12" i="6"/>
  <c r="AG13" i="6"/>
  <c r="AG14" i="6"/>
  <c r="AG15" i="6"/>
  <c r="AG16" i="6"/>
  <c r="AG17" i="6"/>
  <c r="AG18" i="6"/>
  <c r="AG19" i="6"/>
  <c r="AG20" i="6"/>
  <c r="AG21" i="6"/>
  <c r="AG22" i="6"/>
  <c r="AG23" i="6"/>
  <c r="AG24" i="6"/>
  <c r="AG25" i="6"/>
  <c r="AG26" i="6"/>
  <c r="AG27" i="6"/>
  <c r="AG28" i="6"/>
  <c r="AG29" i="6"/>
  <c r="AG30" i="6"/>
  <c r="AG31" i="6"/>
  <c r="AG32" i="6"/>
  <c r="AG33" i="6"/>
  <c r="AG34" i="6"/>
  <c r="AG35" i="6"/>
  <c r="AG36" i="6"/>
  <c r="AG37" i="6"/>
  <c r="AG38" i="6"/>
  <c r="AG39" i="6"/>
  <c r="AG40" i="6"/>
  <c r="AG41" i="6"/>
  <c r="AG42" i="6"/>
  <c r="AG43" i="6"/>
  <c r="AG44" i="6"/>
  <c r="AG45" i="6"/>
  <c r="AG46" i="6"/>
  <c r="AG47" i="6"/>
  <c r="AG48" i="6"/>
  <c r="AG49" i="6"/>
  <c r="AG50" i="6"/>
  <c r="AG51" i="6"/>
  <c r="AG52" i="6"/>
  <c r="AG53" i="6"/>
  <c r="AG54" i="6"/>
  <c r="AG55" i="6"/>
  <c r="AG56" i="6"/>
  <c r="AG57" i="6"/>
  <c r="AG58" i="6"/>
  <c r="AG59" i="6"/>
  <c r="AG60" i="6"/>
  <c r="AG61" i="6"/>
  <c r="AG62" i="6"/>
  <c r="AG63" i="6"/>
  <c r="AG64" i="6"/>
  <c r="AG65" i="6"/>
  <c r="AG66" i="6"/>
  <c r="AG67" i="6"/>
  <c r="AG68" i="6"/>
  <c r="AG69" i="6"/>
  <c r="AG70" i="6"/>
  <c r="AG71" i="6"/>
  <c r="AG72" i="6"/>
  <c r="AG73" i="6"/>
  <c r="AG74" i="6"/>
  <c r="AG75" i="6"/>
  <c r="AG76" i="6"/>
  <c r="AG77" i="6"/>
  <c r="AG78" i="6"/>
  <c r="AG79" i="6"/>
  <c r="AG80" i="6"/>
  <c r="AG81" i="6"/>
  <c r="AG82" i="6"/>
  <c r="AG83" i="6"/>
  <c r="AG84" i="6"/>
  <c r="AG85" i="6"/>
  <c r="AG86" i="6"/>
  <c r="AG87" i="6"/>
  <c r="AG88" i="6"/>
  <c r="AG89" i="6"/>
  <c r="AG90" i="6"/>
  <c r="AG91" i="6"/>
  <c r="AG92" i="6"/>
  <c r="AG93" i="6"/>
  <c r="AG94" i="6"/>
  <c r="AG95" i="6"/>
  <c r="AG96" i="6"/>
  <c r="AG97" i="6"/>
  <c r="AG98" i="6"/>
  <c r="AG99" i="6"/>
  <c r="AG100" i="6"/>
  <c r="AG101" i="6"/>
  <c r="AG102" i="6"/>
  <c r="AG103" i="6"/>
  <c r="AG104" i="6"/>
  <c r="AG105" i="6"/>
  <c r="AG106" i="6"/>
  <c r="AG107" i="6"/>
  <c r="AG108" i="6"/>
  <c r="AG109" i="6"/>
  <c r="AG110" i="6"/>
  <c r="AG111" i="6"/>
  <c r="AG112" i="6"/>
  <c r="AG113" i="6"/>
  <c r="AG114" i="6"/>
  <c r="AG115" i="6"/>
  <c r="AG116" i="6"/>
  <c r="AG117" i="6"/>
  <c r="AG118" i="6"/>
  <c r="AG119" i="6"/>
  <c r="AG120" i="6"/>
  <c r="AG121" i="6"/>
  <c r="AG122" i="6"/>
  <c r="AG123" i="6"/>
  <c r="AG124" i="6"/>
  <c r="AG125" i="6"/>
  <c r="AG126" i="6"/>
  <c r="AG127" i="6"/>
  <c r="AG128" i="6"/>
  <c r="AG129" i="6"/>
  <c r="AG130" i="6"/>
  <c r="AG131" i="6"/>
  <c r="AG132" i="6"/>
  <c r="AG133" i="6"/>
  <c r="AG134" i="6"/>
  <c r="AG135" i="6"/>
  <c r="AG136" i="6"/>
  <c r="AG137" i="6"/>
  <c r="AG138" i="6"/>
  <c r="AG139" i="6"/>
  <c r="AG140" i="6"/>
  <c r="AG141" i="6"/>
  <c r="AG142" i="6"/>
  <c r="AG143" i="6"/>
  <c r="AG144" i="6"/>
  <c r="AG145" i="6"/>
  <c r="AG146" i="6"/>
  <c r="AG147" i="6"/>
  <c r="AG148" i="6"/>
  <c r="AG149" i="6"/>
  <c r="AG150" i="6"/>
  <c r="AG151" i="6"/>
  <c r="AG152" i="6"/>
  <c r="AG153" i="6"/>
  <c r="AG154" i="6"/>
  <c r="AG155" i="6"/>
  <c r="AG156" i="6"/>
  <c r="AG157" i="6"/>
  <c r="AG158" i="6"/>
  <c r="AG159" i="6"/>
  <c r="AG160" i="6"/>
  <c r="AG161" i="6"/>
  <c r="AG162" i="6"/>
  <c r="AG163" i="6"/>
  <c r="AG164" i="6"/>
  <c r="AG165" i="6"/>
  <c r="AG166" i="6"/>
  <c r="AG167" i="6"/>
  <c r="AG168" i="6"/>
  <c r="AG169" i="6"/>
  <c r="AG170" i="6"/>
  <c r="AG171" i="6"/>
  <c r="AG172" i="6"/>
  <c r="AG173" i="6"/>
  <c r="AG174" i="6"/>
  <c r="AG175" i="6"/>
  <c r="AG176" i="6"/>
  <c r="AG177" i="6"/>
  <c r="AG178" i="6"/>
  <c r="AG179" i="6"/>
  <c r="AG180" i="6"/>
  <c r="AG181" i="6"/>
  <c r="AG182" i="6"/>
  <c r="AG183" i="6"/>
  <c r="AG184" i="6"/>
  <c r="AG199" i="6"/>
  <c r="AG200" i="6"/>
  <c r="AG201" i="6"/>
  <c r="AG202" i="6"/>
  <c r="AG203" i="6"/>
  <c r="AG204" i="6"/>
  <c r="AG205" i="6"/>
  <c r="AG206" i="6"/>
  <c r="AG207" i="6"/>
  <c r="AG208" i="6"/>
  <c r="AG209" i="6"/>
  <c r="AG210" i="6"/>
  <c r="AG211" i="6"/>
  <c r="AG212" i="6"/>
  <c r="AG213" i="6"/>
  <c r="AF2" i="6"/>
  <c r="AF3" i="6"/>
  <c r="AF4" i="6"/>
  <c r="AF5" i="6"/>
  <c r="AF6" i="6"/>
  <c r="AF7" i="6"/>
  <c r="AF8" i="6"/>
  <c r="AF9" i="6"/>
  <c r="AF10" i="6"/>
  <c r="AF11" i="6"/>
  <c r="AF12" i="6"/>
  <c r="AF13" i="6"/>
  <c r="AF14" i="6"/>
  <c r="AF15" i="6"/>
  <c r="AF16" i="6"/>
  <c r="AF17" i="6"/>
  <c r="AF18" i="6"/>
  <c r="AF19" i="6"/>
  <c r="AF20" i="6"/>
  <c r="AF21" i="6"/>
  <c r="AF22" i="6"/>
  <c r="AF23" i="6"/>
  <c r="AF24" i="6"/>
  <c r="AF25" i="6"/>
  <c r="AF26" i="6"/>
  <c r="AF27" i="6"/>
  <c r="AF28" i="6"/>
  <c r="AF29" i="6"/>
  <c r="AF30" i="6"/>
  <c r="AF31" i="6"/>
  <c r="AF32" i="6"/>
  <c r="AF33" i="6"/>
  <c r="AF34" i="6"/>
  <c r="AF35" i="6"/>
  <c r="AF36" i="6"/>
  <c r="AF37" i="6"/>
  <c r="AF38" i="6"/>
  <c r="AF39" i="6"/>
  <c r="AF40" i="6"/>
  <c r="AF41" i="6"/>
  <c r="AF42" i="6"/>
  <c r="AF43" i="6"/>
  <c r="AF44" i="6"/>
  <c r="AF45" i="6"/>
  <c r="AF46" i="6"/>
  <c r="AF47" i="6"/>
  <c r="AF48" i="6"/>
  <c r="AF49" i="6"/>
  <c r="AF50" i="6"/>
  <c r="AF51" i="6"/>
  <c r="AF52" i="6"/>
  <c r="AF53" i="6"/>
  <c r="AF54" i="6"/>
  <c r="AF55" i="6"/>
  <c r="AF56" i="6"/>
  <c r="AF57" i="6"/>
  <c r="AF58" i="6"/>
  <c r="AF59" i="6"/>
  <c r="AF60" i="6"/>
  <c r="AF61" i="6"/>
  <c r="AF62" i="6"/>
  <c r="AF63" i="6"/>
  <c r="AF64" i="6"/>
  <c r="AF65" i="6"/>
  <c r="AF66" i="6"/>
  <c r="AF67" i="6"/>
  <c r="AF68" i="6"/>
  <c r="AF69" i="6"/>
  <c r="AF70" i="6"/>
  <c r="AF71" i="6"/>
  <c r="AF72" i="6"/>
  <c r="AF73" i="6"/>
  <c r="AF74" i="6"/>
  <c r="AF75" i="6"/>
  <c r="AF76" i="6"/>
  <c r="AF77" i="6"/>
  <c r="AF78" i="6"/>
  <c r="AF79" i="6"/>
  <c r="AF80" i="6"/>
  <c r="AF81" i="6"/>
  <c r="AF82" i="6"/>
  <c r="AF83" i="6"/>
  <c r="AF84" i="6"/>
  <c r="AF85" i="6"/>
  <c r="AF86" i="6"/>
  <c r="AF87" i="6"/>
  <c r="AF88" i="6"/>
  <c r="AF89" i="6"/>
  <c r="AF90" i="6"/>
  <c r="AF91" i="6"/>
  <c r="AF92" i="6"/>
  <c r="AF93" i="6"/>
  <c r="AF94" i="6"/>
  <c r="AF95" i="6"/>
  <c r="AF96" i="6"/>
  <c r="AF97" i="6"/>
  <c r="AF98" i="6"/>
  <c r="AF99" i="6"/>
  <c r="AF100" i="6"/>
  <c r="AF101" i="6"/>
  <c r="AF102" i="6"/>
  <c r="AF103" i="6"/>
  <c r="AF104" i="6"/>
  <c r="AF105" i="6"/>
  <c r="AF106" i="6"/>
  <c r="AF107" i="6"/>
  <c r="AF108" i="6"/>
  <c r="AF109" i="6"/>
  <c r="AF110" i="6"/>
  <c r="AF111" i="6"/>
  <c r="AF112" i="6"/>
  <c r="AF113" i="6"/>
  <c r="AF114" i="6"/>
  <c r="AF115" i="6"/>
  <c r="AF116" i="6"/>
  <c r="AF117" i="6"/>
  <c r="AF118" i="6"/>
  <c r="AF119" i="6"/>
  <c r="AF120" i="6"/>
  <c r="AF121" i="6"/>
  <c r="AF122" i="6"/>
  <c r="AF123" i="6"/>
  <c r="AF124" i="6"/>
  <c r="AF125" i="6"/>
  <c r="AF126" i="6"/>
  <c r="AF127" i="6"/>
  <c r="AF128" i="6"/>
  <c r="AF129" i="6"/>
  <c r="AF130" i="6"/>
  <c r="AF131" i="6"/>
  <c r="AF132" i="6"/>
  <c r="AF133" i="6"/>
  <c r="AF134" i="6"/>
  <c r="AF135" i="6"/>
  <c r="AF136" i="6"/>
  <c r="AF137" i="6"/>
  <c r="AF138" i="6"/>
  <c r="AF139" i="6"/>
  <c r="AF140" i="6"/>
  <c r="AF141" i="6"/>
  <c r="AF142" i="6"/>
  <c r="AF143" i="6"/>
  <c r="AF144" i="6"/>
  <c r="AF145" i="6"/>
  <c r="AF146" i="6"/>
  <c r="AF147" i="6"/>
  <c r="AF148" i="6"/>
  <c r="AF149" i="6"/>
  <c r="AF150" i="6"/>
  <c r="AF151" i="6"/>
  <c r="AF152" i="6"/>
  <c r="AF153" i="6"/>
  <c r="AF154" i="6"/>
  <c r="AF155" i="6"/>
  <c r="AF156" i="6"/>
  <c r="AF157" i="6"/>
  <c r="AF158" i="6"/>
  <c r="AF159" i="6"/>
  <c r="AF160" i="6"/>
  <c r="AF161" i="6"/>
  <c r="AF162" i="6"/>
  <c r="AF163" i="6"/>
  <c r="AF164" i="6"/>
  <c r="AF165" i="6"/>
  <c r="AF166" i="6"/>
  <c r="AF167" i="6"/>
  <c r="AF168" i="6"/>
  <c r="AF169" i="6"/>
  <c r="AF170" i="6"/>
  <c r="AF171" i="6"/>
  <c r="AF172" i="6"/>
  <c r="AF173" i="6"/>
  <c r="AF174" i="6"/>
  <c r="AF175" i="6"/>
  <c r="AF176" i="6"/>
  <c r="AF177" i="6"/>
  <c r="AF178" i="6"/>
  <c r="AF179" i="6"/>
  <c r="AF180" i="6"/>
  <c r="AF181" i="6"/>
  <c r="AF182" i="6"/>
  <c r="AF183" i="6"/>
  <c r="AF184" i="6"/>
  <c r="AF199" i="6"/>
  <c r="AF200" i="6"/>
  <c r="AF201" i="6"/>
  <c r="AF202" i="6"/>
  <c r="AF203" i="6"/>
  <c r="AF204" i="6"/>
  <c r="AF205" i="6"/>
  <c r="AF206" i="6"/>
  <c r="AF207" i="6"/>
  <c r="AF208" i="6"/>
  <c r="AF209" i="6"/>
  <c r="AF210" i="6"/>
  <c r="AF211" i="6"/>
  <c r="AF212" i="6"/>
  <c r="AF213" i="6"/>
  <c r="AE184" i="6"/>
  <c r="AE183" i="6"/>
  <c r="AE182" i="6"/>
  <c r="X2" i="6"/>
  <c r="X3" i="6"/>
  <c r="X4" i="6"/>
  <c r="X5" i="6"/>
  <c r="X6" i="6"/>
  <c r="X7" i="6"/>
  <c r="X8" i="6"/>
  <c r="X9" i="6"/>
  <c r="X10" i="6"/>
  <c r="X11" i="6"/>
  <c r="X12" i="6"/>
  <c r="X13" i="6"/>
  <c r="X14" i="6"/>
  <c r="X15" i="6"/>
  <c r="X16" i="6"/>
  <c r="X17" i="6"/>
  <c r="X18" i="6"/>
  <c r="X19" i="6"/>
  <c r="X20" i="6"/>
  <c r="X21" i="6"/>
  <c r="X22" i="6"/>
  <c r="X23" i="6"/>
  <c r="X24" i="6"/>
  <c r="X25" i="6"/>
  <c r="X26" i="6"/>
  <c r="X27" i="6"/>
  <c r="X28" i="6"/>
  <c r="X29" i="6"/>
  <c r="X30" i="6"/>
  <c r="X31" i="6"/>
  <c r="X32" i="6"/>
  <c r="X33" i="6"/>
  <c r="X34" i="6"/>
  <c r="X35" i="6"/>
  <c r="X36" i="6"/>
  <c r="X37" i="6"/>
  <c r="X38" i="6"/>
  <c r="X39" i="6"/>
  <c r="X40" i="6"/>
  <c r="X41" i="6"/>
  <c r="X42" i="6"/>
  <c r="X43" i="6"/>
  <c r="X44" i="6"/>
  <c r="X45" i="6"/>
  <c r="X46" i="6"/>
  <c r="X47" i="6"/>
  <c r="X48" i="6"/>
  <c r="X49" i="6"/>
  <c r="X50" i="6"/>
  <c r="X51" i="6"/>
  <c r="X52" i="6"/>
  <c r="X53" i="6"/>
  <c r="X54" i="6"/>
  <c r="X55" i="6"/>
  <c r="X56" i="6"/>
  <c r="X57" i="6"/>
  <c r="X58" i="6"/>
  <c r="X59" i="6"/>
  <c r="X60" i="6"/>
  <c r="X61" i="6"/>
  <c r="X62" i="6"/>
  <c r="X63" i="6"/>
  <c r="X64" i="6"/>
  <c r="X65" i="6"/>
  <c r="X66" i="6"/>
  <c r="X67" i="6"/>
  <c r="X68" i="6"/>
  <c r="X69" i="6"/>
  <c r="X70" i="6"/>
  <c r="X71" i="6"/>
  <c r="X72" i="6"/>
  <c r="X73" i="6"/>
  <c r="X74" i="6"/>
  <c r="X75" i="6"/>
  <c r="X76" i="6"/>
  <c r="X77" i="6"/>
  <c r="X78" i="6"/>
  <c r="X79" i="6"/>
  <c r="X80" i="6"/>
  <c r="X81" i="6"/>
  <c r="X82" i="6"/>
  <c r="X83" i="6"/>
  <c r="X84" i="6"/>
  <c r="X85" i="6"/>
  <c r="X86" i="6"/>
  <c r="X87" i="6"/>
  <c r="X88" i="6"/>
  <c r="X89" i="6"/>
  <c r="X90" i="6"/>
  <c r="X91" i="6"/>
  <c r="X92" i="6"/>
  <c r="X93" i="6"/>
  <c r="X94" i="6"/>
  <c r="X95" i="6"/>
  <c r="X96" i="6"/>
  <c r="X97" i="6"/>
  <c r="X98" i="6"/>
  <c r="X99" i="6"/>
  <c r="X100" i="6"/>
  <c r="X101" i="6"/>
  <c r="X102" i="6"/>
  <c r="X103" i="6"/>
  <c r="X104" i="6"/>
  <c r="X105" i="6"/>
  <c r="X106" i="6"/>
  <c r="X107" i="6"/>
  <c r="X108" i="6"/>
  <c r="X109" i="6"/>
  <c r="X110" i="6"/>
  <c r="X111" i="6"/>
  <c r="X112" i="6"/>
  <c r="X113" i="6"/>
  <c r="X114" i="6"/>
  <c r="X115" i="6"/>
  <c r="X116" i="6"/>
  <c r="X117" i="6"/>
  <c r="X118" i="6"/>
  <c r="X119" i="6"/>
  <c r="X120" i="6"/>
  <c r="X121" i="6"/>
  <c r="X122" i="6"/>
  <c r="X123" i="6"/>
  <c r="X124" i="6"/>
  <c r="X125" i="6"/>
  <c r="X126" i="6"/>
  <c r="X127" i="6"/>
  <c r="X128" i="6"/>
  <c r="X129" i="6"/>
  <c r="X130" i="6"/>
  <c r="X131" i="6"/>
  <c r="X132" i="6"/>
  <c r="X133" i="6"/>
  <c r="X134" i="6"/>
  <c r="X135" i="6"/>
  <c r="X136" i="6"/>
  <c r="X137" i="6"/>
  <c r="X138" i="6"/>
  <c r="X139" i="6"/>
  <c r="X140" i="6"/>
  <c r="X141" i="6"/>
  <c r="X142" i="6"/>
  <c r="X143" i="6"/>
  <c r="X144" i="6"/>
  <c r="X145" i="6"/>
  <c r="X146" i="6"/>
  <c r="X147" i="6"/>
  <c r="X148" i="6"/>
  <c r="X149" i="6"/>
  <c r="X150" i="6"/>
  <c r="X151" i="6"/>
  <c r="X152" i="6"/>
  <c r="X153" i="6"/>
  <c r="X154" i="6"/>
  <c r="X155" i="6"/>
  <c r="X156" i="6"/>
  <c r="X157" i="6"/>
  <c r="X158" i="6"/>
  <c r="X159" i="6"/>
  <c r="X160" i="6"/>
  <c r="X161" i="6"/>
  <c r="X162" i="6"/>
  <c r="X163" i="6"/>
  <c r="X164" i="6"/>
  <c r="X165" i="6"/>
  <c r="X166" i="6"/>
  <c r="X167" i="6"/>
  <c r="X168" i="6"/>
  <c r="X169" i="6"/>
  <c r="X170" i="6"/>
  <c r="X171" i="6"/>
  <c r="X172" i="6"/>
  <c r="X173" i="6"/>
  <c r="X174" i="6"/>
  <c r="X175" i="6"/>
  <c r="X176" i="6"/>
  <c r="X177" i="6"/>
  <c r="X178" i="6"/>
  <c r="X179" i="6"/>
  <c r="X180" i="6"/>
  <c r="X181" i="6"/>
  <c r="X182" i="6"/>
  <c r="X183" i="6"/>
  <c r="X184" i="6"/>
  <c r="X199" i="6"/>
  <c r="X200" i="6"/>
  <c r="X201" i="6"/>
  <c r="X202" i="6"/>
  <c r="X203" i="6"/>
  <c r="X204" i="6"/>
  <c r="X205" i="6"/>
  <c r="X206" i="6"/>
  <c r="X207" i="6"/>
  <c r="X208" i="6"/>
  <c r="X209" i="6"/>
  <c r="X210" i="6"/>
  <c r="X211" i="6"/>
  <c r="X212" i="6"/>
  <c r="X213" i="6"/>
  <c r="W2" i="6"/>
  <c r="W3" i="6"/>
  <c r="W4" i="6"/>
  <c r="W5" i="6"/>
  <c r="W6" i="6"/>
  <c r="W7" i="6"/>
  <c r="W8" i="6"/>
  <c r="W9" i="6"/>
  <c r="W10" i="6"/>
  <c r="W11" i="6"/>
  <c r="W12" i="6"/>
  <c r="W13" i="6"/>
  <c r="W14" i="6"/>
  <c r="W15" i="6"/>
  <c r="W16" i="6"/>
  <c r="W17" i="6"/>
  <c r="W18" i="6"/>
  <c r="W19" i="6"/>
  <c r="W20" i="6"/>
  <c r="W21" i="6"/>
  <c r="W22" i="6"/>
  <c r="W23" i="6"/>
  <c r="W24" i="6"/>
  <c r="W25" i="6"/>
  <c r="W26" i="6"/>
  <c r="W27" i="6"/>
  <c r="W28" i="6"/>
  <c r="W29" i="6"/>
  <c r="W30" i="6"/>
  <c r="W31" i="6"/>
  <c r="W32" i="6"/>
  <c r="W33" i="6"/>
  <c r="W34" i="6"/>
  <c r="W35" i="6"/>
  <c r="W36" i="6"/>
  <c r="W37" i="6"/>
  <c r="W38" i="6"/>
  <c r="W39" i="6"/>
  <c r="W40" i="6"/>
  <c r="W41" i="6"/>
  <c r="W42" i="6"/>
  <c r="W43" i="6"/>
  <c r="W44" i="6"/>
  <c r="W45" i="6"/>
  <c r="W46" i="6"/>
  <c r="W47" i="6"/>
  <c r="W48" i="6"/>
  <c r="W49" i="6"/>
  <c r="W50" i="6"/>
  <c r="W51" i="6"/>
  <c r="W52" i="6"/>
  <c r="W53" i="6"/>
  <c r="W54" i="6"/>
  <c r="W55" i="6"/>
  <c r="W56" i="6"/>
  <c r="W57" i="6"/>
  <c r="W58" i="6"/>
  <c r="W59" i="6"/>
  <c r="W60" i="6"/>
  <c r="W61" i="6"/>
  <c r="W62" i="6"/>
  <c r="W63" i="6"/>
  <c r="W64" i="6"/>
  <c r="W65" i="6"/>
  <c r="W66" i="6"/>
  <c r="W67" i="6"/>
  <c r="W68" i="6"/>
  <c r="W69" i="6"/>
  <c r="W70" i="6"/>
  <c r="W71" i="6"/>
  <c r="W72" i="6"/>
  <c r="W73" i="6"/>
  <c r="W74" i="6"/>
  <c r="W75" i="6"/>
  <c r="W76" i="6"/>
  <c r="W77" i="6"/>
  <c r="W78" i="6"/>
  <c r="W79" i="6"/>
  <c r="W80" i="6"/>
  <c r="W81" i="6"/>
  <c r="W82" i="6"/>
  <c r="W83" i="6"/>
  <c r="W84" i="6"/>
  <c r="W85" i="6"/>
  <c r="W86" i="6"/>
  <c r="W87" i="6"/>
  <c r="W88" i="6"/>
  <c r="W89" i="6"/>
  <c r="W90" i="6"/>
  <c r="W91" i="6"/>
  <c r="W92" i="6"/>
  <c r="W93" i="6"/>
  <c r="W94" i="6"/>
  <c r="W95" i="6"/>
  <c r="W96" i="6"/>
  <c r="W97" i="6"/>
  <c r="W98" i="6"/>
  <c r="W99" i="6"/>
  <c r="W100" i="6"/>
  <c r="W101" i="6"/>
  <c r="W102" i="6"/>
  <c r="W103" i="6"/>
  <c r="W104" i="6"/>
  <c r="W105" i="6"/>
  <c r="W106" i="6"/>
  <c r="W107" i="6"/>
  <c r="W108" i="6"/>
  <c r="W109" i="6"/>
  <c r="W110" i="6"/>
  <c r="W111" i="6"/>
  <c r="W112" i="6"/>
  <c r="W113" i="6"/>
  <c r="W114" i="6"/>
  <c r="W115" i="6"/>
  <c r="W116" i="6"/>
  <c r="W117" i="6"/>
  <c r="W118" i="6"/>
  <c r="W119" i="6"/>
  <c r="W120" i="6"/>
  <c r="W121" i="6"/>
  <c r="W122" i="6"/>
  <c r="W123" i="6"/>
  <c r="W124" i="6"/>
  <c r="W125" i="6"/>
  <c r="W126" i="6"/>
  <c r="W127" i="6"/>
  <c r="W128" i="6"/>
  <c r="W129" i="6"/>
  <c r="W130" i="6"/>
  <c r="W131" i="6"/>
  <c r="W132" i="6"/>
  <c r="W133" i="6"/>
  <c r="W134" i="6"/>
  <c r="W135" i="6"/>
  <c r="W136" i="6"/>
  <c r="W137" i="6"/>
  <c r="W138" i="6"/>
  <c r="W139" i="6"/>
  <c r="W140" i="6"/>
  <c r="W141" i="6"/>
  <c r="W142" i="6"/>
  <c r="W143" i="6"/>
  <c r="W144" i="6"/>
  <c r="W145" i="6"/>
  <c r="W146" i="6"/>
  <c r="W147" i="6"/>
  <c r="W148" i="6"/>
  <c r="W149" i="6"/>
  <c r="W150" i="6"/>
  <c r="W151" i="6"/>
  <c r="W152" i="6"/>
  <c r="W153" i="6"/>
  <c r="W154" i="6"/>
  <c r="W155" i="6"/>
  <c r="W156" i="6"/>
  <c r="W157" i="6"/>
  <c r="W158" i="6"/>
  <c r="W159" i="6"/>
  <c r="W160" i="6"/>
  <c r="W161" i="6"/>
  <c r="W162" i="6"/>
  <c r="W163" i="6"/>
  <c r="W164" i="6"/>
  <c r="W165" i="6"/>
  <c r="W166" i="6"/>
  <c r="W167" i="6"/>
  <c r="W168" i="6"/>
  <c r="W169" i="6"/>
  <c r="W170" i="6"/>
  <c r="W171" i="6"/>
  <c r="W172" i="6"/>
  <c r="W173" i="6"/>
  <c r="W174" i="6"/>
  <c r="W175" i="6"/>
  <c r="W176" i="6"/>
  <c r="W177" i="6"/>
  <c r="W178" i="6"/>
  <c r="W179" i="6"/>
  <c r="W180" i="6"/>
  <c r="W181" i="6"/>
  <c r="W182" i="6"/>
  <c r="W183" i="6"/>
  <c r="W184" i="6"/>
  <c r="W199" i="6"/>
  <c r="W200" i="6"/>
  <c r="W201" i="6"/>
  <c r="W202" i="6"/>
  <c r="W203" i="6"/>
  <c r="W204" i="6"/>
  <c r="W205" i="6"/>
  <c r="W206" i="6"/>
  <c r="W207" i="6"/>
  <c r="W208" i="6"/>
  <c r="W209" i="6"/>
  <c r="W210" i="6"/>
  <c r="W211" i="6"/>
  <c r="W212" i="6"/>
  <c r="W213" i="6"/>
  <c r="U2" i="6"/>
  <c r="U3" i="6"/>
  <c r="U4" i="6"/>
  <c r="U5" i="6"/>
  <c r="U6" i="6"/>
  <c r="U7" i="6"/>
  <c r="U8" i="6"/>
  <c r="U9" i="6"/>
  <c r="U10" i="6"/>
  <c r="U11" i="6"/>
  <c r="U12" i="6"/>
  <c r="U13" i="6"/>
  <c r="U14" i="6"/>
  <c r="U15" i="6"/>
  <c r="U16" i="6"/>
  <c r="U17" i="6"/>
  <c r="U18" i="6"/>
  <c r="U19" i="6"/>
  <c r="U20" i="6"/>
  <c r="U21" i="6"/>
  <c r="U22" i="6"/>
  <c r="U23" i="6"/>
  <c r="U24" i="6"/>
  <c r="U25" i="6"/>
  <c r="U26" i="6"/>
  <c r="U27" i="6"/>
  <c r="U28" i="6"/>
  <c r="U29" i="6"/>
  <c r="U30" i="6"/>
  <c r="U31" i="6"/>
  <c r="U32" i="6"/>
  <c r="U33" i="6"/>
  <c r="U34" i="6"/>
  <c r="U35" i="6"/>
  <c r="U36" i="6"/>
  <c r="U37" i="6"/>
  <c r="U38" i="6"/>
  <c r="U39" i="6"/>
  <c r="U40" i="6"/>
  <c r="U41" i="6"/>
  <c r="U42" i="6"/>
  <c r="U43" i="6"/>
  <c r="U44" i="6"/>
  <c r="U45" i="6"/>
  <c r="U46" i="6"/>
  <c r="U47" i="6"/>
  <c r="U48" i="6"/>
  <c r="U49" i="6"/>
  <c r="U50" i="6"/>
  <c r="U51" i="6"/>
  <c r="U52" i="6"/>
  <c r="U53" i="6"/>
  <c r="U54" i="6"/>
  <c r="U55" i="6"/>
  <c r="U56" i="6"/>
  <c r="U57" i="6"/>
  <c r="U58" i="6"/>
  <c r="U59" i="6"/>
  <c r="U60" i="6"/>
  <c r="U61" i="6"/>
  <c r="U62" i="6"/>
  <c r="U63" i="6"/>
  <c r="U64" i="6"/>
  <c r="U65" i="6"/>
  <c r="U66" i="6"/>
  <c r="U67" i="6"/>
  <c r="U68" i="6"/>
  <c r="U69" i="6"/>
  <c r="U70" i="6"/>
  <c r="U71" i="6"/>
  <c r="U72" i="6"/>
  <c r="U73" i="6"/>
  <c r="U74" i="6"/>
  <c r="U75" i="6"/>
  <c r="U76" i="6"/>
  <c r="U77" i="6"/>
  <c r="U78" i="6"/>
  <c r="U79" i="6"/>
  <c r="U80" i="6"/>
  <c r="U81" i="6"/>
  <c r="U82" i="6"/>
  <c r="U83" i="6"/>
  <c r="U84" i="6"/>
  <c r="U85" i="6"/>
  <c r="U86" i="6"/>
  <c r="U87" i="6"/>
  <c r="U88" i="6"/>
  <c r="U89" i="6"/>
  <c r="U90" i="6"/>
  <c r="U91" i="6"/>
  <c r="U92" i="6"/>
  <c r="U93" i="6"/>
  <c r="U94" i="6"/>
  <c r="U95" i="6"/>
  <c r="U96" i="6"/>
  <c r="U97" i="6"/>
  <c r="U98" i="6"/>
  <c r="U99" i="6"/>
  <c r="U100" i="6"/>
  <c r="U101" i="6"/>
  <c r="U102" i="6"/>
  <c r="U103" i="6"/>
  <c r="U104" i="6"/>
  <c r="U105" i="6"/>
  <c r="U106" i="6"/>
  <c r="U107" i="6"/>
  <c r="U108" i="6"/>
  <c r="U109" i="6"/>
  <c r="U110" i="6"/>
  <c r="U111" i="6"/>
  <c r="U112" i="6"/>
  <c r="U113" i="6"/>
  <c r="U114" i="6"/>
  <c r="U115" i="6"/>
  <c r="U116" i="6"/>
  <c r="U117" i="6"/>
  <c r="U118" i="6"/>
  <c r="U119" i="6"/>
  <c r="U120" i="6"/>
  <c r="U121" i="6"/>
  <c r="U122" i="6"/>
  <c r="U123" i="6"/>
  <c r="U124" i="6"/>
  <c r="U125" i="6"/>
  <c r="U126" i="6"/>
  <c r="U127" i="6"/>
  <c r="U128" i="6"/>
  <c r="U129" i="6"/>
  <c r="U130" i="6"/>
  <c r="U131" i="6"/>
  <c r="U132" i="6"/>
  <c r="U133" i="6"/>
  <c r="U134" i="6"/>
  <c r="U135" i="6"/>
  <c r="U136" i="6"/>
  <c r="U137" i="6"/>
  <c r="U138" i="6"/>
  <c r="U139" i="6"/>
  <c r="U140" i="6"/>
  <c r="U141" i="6"/>
  <c r="U142" i="6"/>
  <c r="U143" i="6"/>
  <c r="U144" i="6"/>
  <c r="U145" i="6"/>
  <c r="U146" i="6"/>
  <c r="U147" i="6"/>
  <c r="U148" i="6"/>
  <c r="U149" i="6"/>
  <c r="U150" i="6"/>
  <c r="U151" i="6"/>
  <c r="U152" i="6"/>
  <c r="U153" i="6"/>
  <c r="U154" i="6"/>
  <c r="U155" i="6"/>
  <c r="U156" i="6"/>
  <c r="U157" i="6"/>
  <c r="U158" i="6"/>
  <c r="U159" i="6"/>
  <c r="U160" i="6"/>
  <c r="U161" i="6"/>
  <c r="U162" i="6"/>
  <c r="U163" i="6"/>
  <c r="U164" i="6"/>
  <c r="U165" i="6"/>
  <c r="U166" i="6"/>
  <c r="U167" i="6"/>
  <c r="U168" i="6"/>
  <c r="U169" i="6"/>
  <c r="U170" i="6"/>
  <c r="U171" i="6"/>
  <c r="U172" i="6"/>
  <c r="U173" i="6"/>
  <c r="U174" i="6"/>
  <c r="U175" i="6"/>
  <c r="U176" i="6"/>
  <c r="U177" i="6"/>
  <c r="U178" i="6"/>
  <c r="U179" i="6"/>
  <c r="U180" i="6"/>
  <c r="U181" i="6"/>
  <c r="U182" i="6"/>
  <c r="U183" i="6"/>
  <c r="U184" i="6"/>
  <c r="U199" i="6"/>
  <c r="U200" i="6"/>
  <c r="U201" i="6"/>
  <c r="U202" i="6"/>
  <c r="U203" i="6"/>
  <c r="U204" i="6"/>
  <c r="U205" i="6"/>
  <c r="U206" i="6"/>
  <c r="U207" i="6"/>
  <c r="U208" i="6"/>
  <c r="U209" i="6"/>
  <c r="U210" i="6"/>
  <c r="U211" i="6"/>
  <c r="U212" i="6"/>
  <c r="U213" i="6"/>
  <c r="AA199" i="6"/>
  <c r="AA200" i="6"/>
  <c r="AA201" i="6"/>
  <c r="AA202" i="6"/>
  <c r="AA203" i="6"/>
  <c r="AA204" i="6"/>
  <c r="AA205" i="6"/>
  <c r="AA206" i="6"/>
  <c r="AA207" i="6"/>
  <c r="AA208" i="6"/>
  <c r="AA209" i="6"/>
  <c r="AA210" i="6"/>
  <c r="AA211" i="6"/>
  <c r="AA212" i="6"/>
  <c r="AA213" i="6"/>
  <c r="AE199" i="6"/>
  <c r="AE200" i="6"/>
  <c r="AE201" i="6"/>
  <c r="AE202" i="6"/>
  <c r="AE203" i="6"/>
  <c r="AE204" i="6"/>
  <c r="AE205" i="6"/>
  <c r="AE206" i="6"/>
  <c r="AE207" i="6"/>
  <c r="AE208" i="6"/>
  <c r="AE209" i="6"/>
  <c r="AE210" i="6"/>
  <c r="AE211" i="6"/>
  <c r="AE212" i="6"/>
  <c r="AE213" i="6"/>
  <c r="AG273" i="5"/>
  <c r="AF273" i="5"/>
  <c r="X273" i="5"/>
  <c r="W273" i="5"/>
  <c r="U273" i="5"/>
  <c r="AG272" i="5"/>
  <c r="AF272" i="5"/>
  <c r="X272" i="5"/>
  <c r="W272" i="5"/>
  <c r="U272" i="5"/>
  <c r="AG271" i="5"/>
  <c r="AF271" i="5"/>
  <c r="X271" i="5"/>
  <c r="W271" i="5"/>
  <c r="U271" i="5"/>
  <c r="AF6" i="5"/>
  <c r="U6" i="5"/>
  <c r="X6" i="5"/>
  <c r="AA6" i="5"/>
  <c r="AF26" i="5"/>
  <c r="AG26" i="5"/>
  <c r="U26" i="5"/>
  <c r="W26" i="5"/>
  <c r="X26" i="5"/>
  <c r="AA26" i="5"/>
  <c r="AG11" i="5"/>
  <c r="AA181" i="6"/>
  <c r="AE181" i="6"/>
  <c r="AE180" i="7"/>
  <c r="AA180" i="7"/>
  <c r="AE179" i="7"/>
  <c r="AA179" i="7"/>
  <c r="AE178" i="7"/>
  <c r="AA178" i="7"/>
  <c r="AE177" i="7"/>
  <c r="AA177" i="7"/>
  <c r="AE176" i="7"/>
  <c r="AA176" i="7"/>
  <c r="AE175" i="7"/>
  <c r="AA175" i="7"/>
  <c r="AE174" i="7"/>
  <c r="AA174" i="7"/>
  <c r="AE173" i="7"/>
  <c r="AA173" i="7"/>
  <c r="AE172" i="7"/>
  <c r="AA172" i="7"/>
  <c r="AE171" i="7"/>
  <c r="AA171" i="7"/>
  <c r="AE170" i="7"/>
  <c r="AA170" i="7"/>
  <c r="AE169" i="7"/>
  <c r="AA169" i="7"/>
  <c r="AE168" i="7"/>
  <c r="AA168" i="7"/>
  <c r="AE167" i="7"/>
  <c r="AA167" i="7"/>
  <c r="AE166" i="7"/>
  <c r="AA166" i="7"/>
  <c r="AE165" i="7"/>
  <c r="AA165" i="7"/>
  <c r="AE164" i="7"/>
  <c r="AA164" i="7"/>
  <c r="AE163" i="7"/>
  <c r="AA163" i="7"/>
  <c r="AE162" i="7"/>
  <c r="AA162" i="7"/>
  <c r="AE161" i="7"/>
  <c r="AA161" i="7"/>
  <c r="AE160" i="7"/>
  <c r="AA160" i="7"/>
  <c r="AE159" i="7"/>
  <c r="AA159" i="7"/>
  <c r="AE158" i="7"/>
  <c r="AA158" i="7"/>
  <c r="AE157" i="7"/>
  <c r="AA157" i="7"/>
  <c r="AE156" i="7"/>
  <c r="AA156" i="7"/>
  <c r="AE155" i="7"/>
  <c r="AA155" i="7"/>
  <c r="AE154" i="7"/>
  <c r="AA154" i="7"/>
  <c r="AE153" i="7"/>
  <c r="AA153" i="7"/>
  <c r="AE152" i="7"/>
  <c r="AA152" i="7"/>
  <c r="AE151" i="7"/>
  <c r="AA151" i="7"/>
  <c r="AE150" i="7"/>
  <c r="AA150" i="7"/>
  <c r="AE149" i="7"/>
  <c r="AA149" i="7"/>
  <c r="AE148" i="7"/>
  <c r="AA148" i="7"/>
  <c r="AE147" i="7"/>
  <c r="AA147" i="7"/>
  <c r="AE146" i="7"/>
  <c r="AA146" i="7"/>
  <c r="AE145" i="7"/>
  <c r="AA145" i="7"/>
  <c r="AE144" i="7"/>
  <c r="AA144" i="7"/>
  <c r="AE143" i="7"/>
  <c r="AA143" i="7"/>
  <c r="AE142" i="7"/>
  <c r="AA142" i="7"/>
  <c r="AE141" i="7"/>
  <c r="AA141" i="7"/>
  <c r="AE140" i="7"/>
  <c r="AA140" i="7"/>
  <c r="AE139" i="7"/>
  <c r="AA139" i="7"/>
  <c r="AE138" i="7"/>
  <c r="AA138" i="7"/>
  <c r="AE137" i="7"/>
  <c r="AA137" i="7"/>
  <c r="AE136" i="7"/>
  <c r="AA136" i="7"/>
  <c r="AE135" i="7"/>
  <c r="AA135" i="7"/>
  <c r="AE134" i="7"/>
  <c r="AA134" i="7"/>
  <c r="AE133" i="7"/>
  <c r="AA133" i="7"/>
  <c r="AE132" i="7"/>
  <c r="AA132" i="7"/>
  <c r="AE131" i="7"/>
  <c r="AA131" i="7"/>
  <c r="AE130" i="7"/>
  <c r="AA130" i="7"/>
  <c r="AE129" i="7"/>
  <c r="AA129" i="7"/>
  <c r="AE128" i="7"/>
  <c r="AA128" i="7"/>
  <c r="AE127" i="7"/>
  <c r="AA127" i="7"/>
  <c r="AE126" i="7"/>
  <c r="AA126" i="7"/>
  <c r="AE125" i="7"/>
  <c r="AA125" i="7"/>
  <c r="AE124" i="7"/>
  <c r="AA124" i="7"/>
  <c r="AE123" i="7"/>
  <c r="AA123" i="7"/>
  <c r="AE122" i="7"/>
  <c r="AA122" i="7"/>
  <c r="AE121" i="7"/>
  <c r="AA121" i="7"/>
  <c r="AE120" i="7"/>
  <c r="AA120" i="7"/>
  <c r="AE119" i="7"/>
  <c r="AA119" i="7"/>
  <c r="AE118" i="7"/>
  <c r="AA118" i="7"/>
  <c r="AE117" i="7"/>
  <c r="AA117" i="7"/>
  <c r="AE116" i="7"/>
  <c r="AA116" i="7"/>
  <c r="AE115" i="7"/>
  <c r="AA115" i="7"/>
  <c r="AE114" i="7"/>
  <c r="AE113" i="7"/>
  <c r="AE112" i="7"/>
  <c r="AE111" i="7"/>
  <c r="AE110" i="7"/>
  <c r="AE109" i="7"/>
  <c r="AE108" i="7"/>
  <c r="AA107" i="7"/>
  <c r="AA105" i="7"/>
  <c r="AA104" i="7"/>
  <c r="AA103" i="7"/>
  <c r="AA102" i="7"/>
  <c r="AA101" i="7"/>
  <c r="AA100" i="7"/>
  <c r="AA99" i="7"/>
  <c r="AA98" i="7"/>
  <c r="AA97" i="7"/>
  <c r="AA96" i="7"/>
  <c r="AA95" i="7"/>
  <c r="AE94" i="7"/>
  <c r="AA94" i="7"/>
  <c r="AA93" i="7"/>
  <c r="AA92" i="7"/>
  <c r="AA91" i="7"/>
  <c r="AA90" i="7"/>
  <c r="AA89" i="7"/>
  <c r="AA88" i="7"/>
  <c r="AA87" i="7"/>
  <c r="AA86" i="7"/>
  <c r="AA85" i="7"/>
  <c r="AA84" i="7"/>
  <c r="AA83" i="7"/>
  <c r="AA82" i="7"/>
  <c r="AA81" i="7"/>
  <c r="AA80" i="7"/>
  <c r="AA79" i="7"/>
  <c r="AA78" i="7"/>
  <c r="AA77" i="7"/>
  <c r="AA76" i="7"/>
  <c r="AA75" i="7"/>
  <c r="AA74" i="7"/>
  <c r="AA73" i="7"/>
  <c r="AA72" i="7"/>
  <c r="AA71" i="7"/>
  <c r="AA70" i="7"/>
  <c r="AA69" i="7"/>
  <c r="AA68" i="7"/>
  <c r="AA67" i="7"/>
  <c r="AA66" i="7"/>
  <c r="AA65" i="7"/>
  <c r="AA64" i="7"/>
  <c r="AA63" i="7"/>
  <c r="AA62" i="7"/>
  <c r="AA61" i="7"/>
  <c r="AA60" i="7"/>
  <c r="AA59" i="7"/>
  <c r="AA58" i="7"/>
  <c r="AA57" i="7"/>
  <c r="AA56" i="7"/>
  <c r="AA55" i="7"/>
  <c r="AA54" i="7"/>
  <c r="AA53" i="7"/>
  <c r="AA52" i="7"/>
  <c r="AA51" i="7"/>
  <c r="AA50" i="7"/>
  <c r="AA49" i="7"/>
  <c r="AA48" i="7"/>
  <c r="AA47" i="7"/>
  <c r="AA46" i="7"/>
  <c r="AA45" i="7"/>
  <c r="AA44" i="7"/>
  <c r="AA43" i="7"/>
  <c r="AA42" i="7"/>
  <c r="AA41" i="7"/>
  <c r="AA40" i="7"/>
  <c r="AA39" i="7"/>
  <c r="AA38" i="7"/>
  <c r="AA37" i="7"/>
  <c r="AA36" i="7"/>
  <c r="AA35" i="7"/>
  <c r="AA34" i="7"/>
  <c r="AA33" i="7"/>
  <c r="AA32" i="7"/>
  <c r="AA31" i="7"/>
  <c r="AA30" i="7"/>
  <c r="AA29" i="7"/>
  <c r="AA28" i="7"/>
  <c r="AA27" i="7"/>
  <c r="AA26" i="7"/>
  <c r="AA25" i="7"/>
  <c r="AA24" i="7"/>
  <c r="AA23" i="7"/>
  <c r="AA22" i="7"/>
  <c r="AA21" i="7"/>
  <c r="AA20" i="7"/>
  <c r="AA19" i="7"/>
  <c r="AA18" i="7"/>
  <c r="AA17" i="7"/>
  <c r="AA16" i="7"/>
  <c r="AA15" i="7"/>
  <c r="AA14" i="7"/>
  <c r="AA13" i="7"/>
  <c r="AA12" i="7"/>
  <c r="AA11" i="7"/>
  <c r="AA10" i="7"/>
  <c r="AA9" i="7"/>
  <c r="AA8" i="7"/>
  <c r="AA7" i="7"/>
  <c r="AA6" i="7"/>
  <c r="AA5" i="7"/>
  <c r="AA4" i="7"/>
  <c r="AA3" i="7"/>
  <c r="AA2" i="7"/>
  <c r="AA115" i="6"/>
  <c r="AA116" i="6"/>
  <c r="AA117" i="6"/>
  <c r="AA118" i="6"/>
  <c r="AA119" i="6"/>
  <c r="AA120" i="6"/>
  <c r="AA121" i="6"/>
  <c r="AA122" i="6"/>
  <c r="AA123" i="6"/>
  <c r="AA124" i="6"/>
  <c r="AA125" i="6"/>
  <c r="AA126" i="6"/>
  <c r="AA127" i="6"/>
  <c r="AA128" i="6"/>
  <c r="AA129" i="6"/>
  <c r="AA130" i="6"/>
  <c r="AA131" i="6"/>
  <c r="AA132" i="6"/>
  <c r="AA133" i="6"/>
  <c r="AA134" i="6"/>
  <c r="AA135" i="6"/>
  <c r="AA136" i="6"/>
  <c r="AA137" i="6"/>
  <c r="AA138" i="6"/>
  <c r="AA139" i="6"/>
  <c r="AA140" i="6"/>
  <c r="AA141" i="6"/>
  <c r="AA142" i="6"/>
  <c r="AA143" i="6"/>
  <c r="AA144" i="6"/>
  <c r="AA145" i="6"/>
  <c r="AA146" i="6"/>
  <c r="AA147" i="6"/>
  <c r="AA148" i="6"/>
  <c r="AA149" i="6"/>
  <c r="AA150" i="6"/>
  <c r="AA151" i="6"/>
  <c r="AA152" i="6"/>
  <c r="AA153" i="6"/>
  <c r="AA154" i="6"/>
  <c r="AA155" i="6"/>
  <c r="AA156" i="6"/>
  <c r="AA157" i="6"/>
  <c r="AA158" i="6"/>
  <c r="AA159" i="6"/>
  <c r="AA160" i="6"/>
  <c r="AA161" i="6"/>
  <c r="AA162" i="6"/>
  <c r="AA163" i="6"/>
  <c r="AA164" i="6"/>
  <c r="AA165" i="6"/>
  <c r="AA166" i="6"/>
  <c r="AA167" i="6"/>
  <c r="AA168" i="6"/>
  <c r="AA169" i="6"/>
  <c r="AA170" i="6"/>
  <c r="AA171" i="6"/>
  <c r="AA172" i="6"/>
  <c r="AA173" i="6"/>
  <c r="AA174" i="6"/>
  <c r="AA175" i="6"/>
  <c r="AA176" i="6"/>
  <c r="AA177" i="6"/>
  <c r="AA178" i="6"/>
  <c r="AA179" i="6"/>
  <c r="AA180" i="6"/>
  <c r="AE180" i="6"/>
  <c r="AE179" i="6"/>
  <c r="AE178" i="6"/>
  <c r="AE177" i="6"/>
  <c r="AE176" i="6"/>
  <c r="AE175" i="6"/>
  <c r="AE174" i="6"/>
  <c r="AE173" i="6"/>
  <c r="AE172" i="6"/>
  <c r="AE171" i="6"/>
  <c r="AE170" i="6"/>
  <c r="AE169" i="6"/>
  <c r="AE168" i="6"/>
  <c r="AE167" i="6"/>
  <c r="AE166" i="6"/>
  <c r="AE165" i="6"/>
  <c r="AE164" i="6"/>
  <c r="AE163" i="6"/>
  <c r="AE162" i="6"/>
  <c r="U264" i="5"/>
  <c r="W264" i="5"/>
  <c r="X264" i="5"/>
  <c r="AA264" i="5"/>
  <c r="AF264" i="5"/>
  <c r="AG264" i="5"/>
  <c r="AG269" i="5"/>
  <c r="AF269" i="5"/>
  <c r="AA269" i="5"/>
  <c r="X269" i="5"/>
  <c r="W269" i="5"/>
  <c r="U269" i="5"/>
  <c r="AG268" i="5"/>
  <c r="AF268" i="5"/>
  <c r="AA268" i="5"/>
  <c r="X268" i="5"/>
  <c r="W268" i="5"/>
  <c r="U268" i="5"/>
  <c r="AG267" i="5"/>
  <c r="AF267" i="5"/>
  <c r="AA267" i="5"/>
  <c r="X267" i="5"/>
  <c r="W267" i="5"/>
  <c r="U267" i="5"/>
  <c r="AG266" i="5"/>
  <c r="AF266" i="5"/>
  <c r="AA266" i="5"/>
  <c r="X266" i="5"/>
  <c r="W266" i="5"/>
  <c r="U266" i="5"/>
  <c r="AA94" i="6"/>
  <c r="AE94" i="6"/>
  <c r="AA64" i="5"/>
  <c r="AG64" i="5"/>
  <c r="AF64" i="5"/>
  <c r="X64" i="5"/>
  <c r="W64" i="5"/>
  <c r="U64" i="5"/>
  <c r="AA274" i="5"/>
  <c r="AA265" i="5"/>
  <c r="AA263" i="5"/>
  <c r="AA262" i="5"/>
  <c r="AA261" i="5"/>
  <c r="AG265" i="5"/>
  <c r="AF265" i="5"/>
  <c r="X265" i="5"/>
  <c r="W265" i="5"/>
  <c r="U265" i="5"/>
  <c r="AG263" i="5"/>
  <c r="AF263" i="5"/>
  <c r="X263" i="5"/>
  <c r="W263" i="5"/>
  <c r="U263" i="5"/>
  <c r="AG262" i="5"/>
  <c r="AF262" i="5"/>
  <c r="X262" i="5"/>
  <c r="W262" i="5"/>
  <c r="U262" i="5"/>
  <c r="AG261" i="5"/>
  <c r="AF261" i="5"/>
  <c r="X261" i="5"/>
  <c r="W261" i="5"/>
  <c r="U261" i="5"/>
  <c r="AG260" i="5"/>
  <c r="AF260" i="5"/>
  <c r="X260" i="5"/>
  <c r="W260" i="5"/>
  <c r="U260" i="5"/>
  <c r="AG259" i="5"/>
  <c r="AF259" i="5"/>
  <c r="X259" i="5"/>
  <c r="W259" i="5"/>
  <c r="U259" i="5"/>
  <c r="AH300" i="5" l="1"/>
  <c r="AH303" i="5"/>
  <c r="AH302" i="5"/>
  <c r="AH197" i="6"/>
  <c r="AH192" i="6"/>
  <c r="AH191" i="6"/>
  <c r="AH198" i="6"/>
  <c r="AH196" i="6"/>
  <c r="AH195" i="6"/>
  <c r="AH194" i="6"/>
  <c r="AH193" i="6"/>
  <c r="AH188" i="6"/>
  <c r="AH246" i="7"/>
  <c r="AH245" i="7"/>
  <c r="AH301" i="5"/>
  <c r="AH299" i="5"/>
  <c r="AH241" i="7"/>
  <c r="AH189" i="6"/>
  <c r="AH190" i="6"/>
  <c r="AH242" i="7"/>
  <c r="AH283" i="7"/>
  <c r="AH282" i="7"/>
  <c r="AH281" i="7"/>
  <c r="AH280" i="7"/>
  <c r="AH279" i="7"/>
  <c r="AH278" i="7"/>
  <c r="AH277" i="7"/>
  <c r="AH276" i="7"/>
  <c r="AH275" i="7"/>
  <c r="AH274" i="7"/>
  <c r="AH273" i="7"/>
  <c r="AH272" i="7"/>
  <c r="AH271" i="7"/>
  <c r="AH270" i="7"/>
  <c r="AH269" i="7"/>
  <c r="AH268" i="7"/>
  <c r="AH267" i="7"/>
  <c r="AH266" i="7"/>
  <c r="AH265" i="7"/>
  <c r="AH264" i="7"/>
  <c r="AH263" i="7"/>
  <c r="AH262" i="7"/>
  <c r="AH261" i="7"/>
  <c r="AH260" i="7"/>
  <c r="AH259" i="7"/>
  <c r="AH258" i="7"/>
  <c r="AH257" i="7"/>
  <c r="AH256" i="7"/>
  <c r="AH255" i="7"/>
  <c r="AH254" i="7"/>
  <c r="AH253" i="7"/>
  <c r="AH252" i="7"/>
  <c r="AH251" i="7"/>
  <c r="AH250" i="7"/>
  <c r="AH249" i="7"/>
  <c r="AH248" i="7"/>
  <c r="AH247" i="7"/>
  <c r="AH243" i="7"/>
  <c r="AH240" i="7"/>
  <c r="AH239" i="7"/>
  <c r="AH238" i="7"/>
  <c r="AH237" i="7"/>
  <c r="AH236" i="7"/>
  <c r="AH235" i="7"/>
  <c r="AH234" i="7"/>
  <c r="AH233" i="7"/>
  <c r="AH232" i="7"/>
  <c r="AH231" i="7"/>
  <c r="AH230" i="7"/>
  <c r="AH229" i="7"/>
  <c r="AH228" i="7"/>
  <c r="AH227" i="7"/>
  <c r="AH226" i="7"/>
  <c r="AH225" i="7"/>
  <c r="AH224" i="7"/>
  <c r="AH223" i="7"/>
  <c r="AH222" i="7"/>
  <c r="AH221" i="7"/>
  <c r="AH220" i="7"/>
  <c r="AH219" i="7"/>
  <c r="AH218" i="7"/>
  <c r="AH217" i="7"/>
  <c r="AH216" i="7"/>
  <c r="AH215" i="7"/>
  <c r="AH214" i="7"/>
  <c r="AH213" i="7"/>
  <c r="AH212" i="7"/>
  <c r="AH211" i="7"/>
  <c r="AH210" i="7"/>
  <c r="AH209" i="7"/>
  <c r="AH208" i="7"/>
  <c r="AH207" i="7"/>
  <c r="AH206" i="7"/>
  <c r="AH205" i="7"/>
  <c r="AH204" i="7"/>
  <c r="AH203" i="7"/>
  <c r="AH202" i="7"/>
  <c r="AH201" i="7"/>
  <c r="AH200" i="7"/>
  <c r="AH199" i="7"/>
  <c r="AH198" i="7"/>
  <c r="AH197" i="7"/>
  <c r="AH196" i="7"/>
  <c r="AH195" i="7"/>
  <c r="AH194" i="7"/>
  <c r="AH193" i="7"/>
  <c r="AH192" i="7"/>
  <c r="AH191" i="7"/>
  <c r="AH190" i="7"/>
  <c r="AH189" i="7"/>
  <c r="AH188" i="7"/>
  <c r="AH187" i="7"/>
  <c r="AH186" i="7"/>
  <c r="AH185" i="7"/>
  <c r="AH184" i="7"/>
  <c r="AH183" i="7"/>
  <c r="AH182" i="7"/>
  <c r="AH181" i="7"/>
  <c r="AH180" i="7"/>
  <c r="AH179" i="7"/>
  <c r="AH178" i="7"/>
  <c r="AH177" i="7"/>
  <c r="AH176" i="7"/>
  <c r="AH175" i="7"/>
  <c r="AH174" i="7"/>
  <c r="AH173" i="7"/>
  <c r="AH172" i="7"/>
  <c r="AH171" i="7"/>
  <c r="AH170" i="7"/>
  <c r="AH169" i="7"/>
  <c r="AH168" i="7"/>
  <c r="AH167" i="7"/>
  <c r="AH166" i="7"/>
  <c r="AH165" i="7"/>
  <c r="AH164" i="7"/>
  <c r="AH163" i="7"/>
  <c r="AH162" i="7"/>
  <c r="AH161" i="7"/>
  <c r="AH160" i="7"/>
  <c r="AH159" i="7"/>
  <c r="AH158" i="7"/>
  <c r="AH157" i="7"/>
  <c r="AH156" i="7"/>
  <c r="AH155" i="7"/>
  <c r="AH154" i="7"/>
  <c r="AH153" i="7"/>
  <c r="AH152" i="7"/>
  <c r="AH151" i="7"/>
  <c r="AH150" i="7"/>
  <c r="AH149" i="7"/>
  <c r="AH148" i="7"/>
  <c r="AH147" i="7"/>
  <c r="AH146" i="7"/>
  <c r="AH145" i="7"/>
  <c r="AH144" i="7"/>
  <c r="AH143" i="7"/>
  <c r="AH142" i="7"/>
  <c r="AH141" i="7"/>
  <c r="AH140" i="7"/>
  <c r="AH139" i="7"/>
  <c r="AH138" i="7"/>
  <c r="AH137" i="7"/>
  <c r="AH136" i="7"/>
  <c r="AH135" i="7"/>
  <c r="AH134" i="7"/>
  <c r="AH133" i="7"/>
  <c r="AH132" i="7"/>
  <c r="AH131" i="7"/>
  <c r="AH130" i="7"/>
  <c r="AH129" i="7"/>
  <c r="AH128" i="7"/>
  <c r="AH127" i="7"/>
  <c r="AH126" i="7"/>
  <c r="AH125" i="7"/>
  <c r="AH124" i="7"/>
  <c r="AH123" i="7"/>
  <c r="AH122" i="7"/>
  <c r="AH121" i="7"/>
  <c r="AH120" i="7"/>
  <c r="AH119" i="7"/>
  <c r="AH118" i="7"/>
  <c r="AH117" i="7"/>
  <c r="AH116" i="7"/>
  <c r="AH115" i="7"/>
  <c r="AH114" i="7"/>
  <c r="AH113" i="7"/>
  <c r="AH112" i="7"/>
  <c r="AH111" i="7"/>
  <c r="AH110" i="7"/>
  <c r="AH109" i="7"/>
  <c r="AH108" i="7"/>
  <c r="AH107" i="7"/>
  <c r="AH106" i="7"/>
  <c r="AH105" i="7"/>
  <c r="AH104" i="7"/>
  <c r="AH103" i="7"/>
  <c r="AH102" i="7"/>
  <c r="AH101" i="7"/>
  <c r="AH100" i="7"/>
  <c r="AH99" i="7"/>
  <c r="AH98" i="7"/>
  <c r="AH97" i="7"/>
  <c r="AH96" i="7"/>
  <c r="AH95" i="7"/>
  <c r="AH94" i="7"/>
  <c r="AH93" i="7"/>
  <c r="AH92" i="7"/>
  <c r="AH91" i="7"/>
  <c r="AH90" i="7"/>
  <c r="AH89" i="7"/>
  <c r="AH88" i="7"/>
  <c r="AH87" i="7"/>
  <c r="AH86" i="7"/>
  <c r="AH85" i="7"/>
  <c r="AH84" i="7"/>
  <c r="AH83" i="7"/>
  <c r="AH82" i="7"/>
  <c r="AH81" i="7"/>
  <c r="AH80" i="7"/>
  <c r="AH79" i="7"/>
  <c r="AH78" i="7"/>
  <c r="AH77" i="7"/>
  <c r="AH76" i="7"/>
  <c r="AH75" i="7"/>
  <c r="AH74" i="7"/>
  <c r="AH73" i="7"/>
  <c r="AH72" i="7"/>
  <c r="AH71" i="7"/>
  <c r="AH70" i="7"/>
  <c r="AH69" i="7"/>
  <c r="AH68" i="7"/>
  <c r="AH67" i="7"/>
  <c r="AH66" i="7"/>
  <c r="AH65" i="7"/>
  <c r="AH64" i="7"/>
  <c r="AH63" i="7"/>
  <c r="AH62" i="7"/>
  <c r="AH61" i="7"/>
  <c r="AH60" i="7"/>
  <c r="AH59" i="7"/>
  <c r="AH58" i="7"/>
  <c r="AH57" i="7"/>
  <c r="AH56" i="7"/>
  <c r="AH55" i="7"/>
  <c r="AH54" i="7"/>
  <c r="AH53" i="7"/>
  <c r="AH52" i="7"/>
  <c r="AH51" i="7"/>
  <c r="AH50" i="7"/>
  <c r="AH49" i="7"/>
  <c r="AH48" i="7"/>
  <c r="AH47" i="7"/>
  <c r="AH46" i="7"/>
  <c r="AH45" i="7"/>
  <c r="AH44" i="7"/>
  <c r="AH43" i="7"/>
  <c r="AH42" i="7"/>
  <c r="AH41" i="7"/>
  <c r="AH40" i="7"/>
  <c r="AH39" i="7"/>
  <c r="AH38" i="7"/>
  <c r="AH37" i="7"/>
  <c r="AH36" i="7"/>
  <c r="AH35" i="7"/>
  <c r="AH34" i="7"/>
  <c r="AH33" i="7"/>
  <c r="AH32" i="7"/>
  <c r="AH31" i="7"/>
  <c r="AH30" i="7"/>
  <c r="AH29" i="7"/>
  <c r="AH28" i="7"/>
  <c r="AH27" i="7"/>
  <c r="AH26" i="7"/>
  <c r="AH25" i="7"/>
  <c r="AH24" i="7"/>
  <c r="AH23" i="7"/>
  <c r="AH22" i="7"/>
  <c r="AH21" i="7"/>
  <c r="AH20" i="7"/>
  <c r="AH19" i="7"/>
  <c r="AH18" i="7"/>
  <c r="AH17" i="7"/>
  <c r="AH16" i="7"/>
  <c r="AH15" i="7"/>
  <c r="AH14" i="7"/>
  <c r="AH13" i="7"/>
  <c r="AH12" i="7"/>
  <c r="AH11" i="7"/>
  <c r="AH10" i="7"/>
  <c r="AH9" i="7"/>
  <c r="AH8" i="7"/>
  <c r="AH7" i="7"/>
  <c r="AH6" i="7"/>
  <c r="AH5" i="7"/>
  <c r="AH4" i="7"/>
  <c r="AH3" i="7"/>
  <c r="AH2" i="7"/>
  <c r="AH293" i="5"/>
  <c r="AH285" i="5"/>
  <c r="AH277" i="5"/>
  <c r="AH276" i="5"/>
  <c r="AH298" i="5"/>
  <c r="AH286" i="5"/>
  <c r="AH294" i="5"/>
  <c r="AH278" i="5"/>
  <c r="AH212" i="6"/>
  <c r="AH204" i="6"/>
  <c r="AH178" i="6"/>
  <c r="AH170" i="6"/>
  <c r="AH162" i="6"/>
  <c r="AH106" i="6"/>
  <c r="AH297" i="5"/>
  <c r="AH292" i="5"/>
  <c r="AH284" i="5"/>
  <c r="AH296" i="5"/>
  <c r="AH291" i="5"/>
  <c r="AH283" i="5"/>
  <c r="AH289" i="5"/>
  <c r="AH281" i="5"/>
  <c r="AH295" i="5"/>
  <c r="AH290" i="5"/>
  <c r="AH287" i="5"/>
  <c r="AH279" i="5"/>
  <c r="AH282" i="5"/>
  <c r="AH288" i="5"/>
  <c r="AH280" i="5"/>
  <c r="AH275" i="5"/>
  <c r="AH211" i="6"/>
  <c r="AH203" i="6"/>
  <c r="AH177" i="6"/>
  <c r="AH169" i="6"/>
  <c r="AH210" i="6"/>
  <c r="AH202" i="6"/>
  <c r="AH184" i="6"/>
  <c r="AH176" i="6"/>
  <c r="AH168" i="6"/>
  <c r="AH209" i="6"/>
  <c r="AH201" i="6"/>
  <c r="AH183" i="6"/>
  <c r="AH175" i="6"/>
  <c r="AH167" i="6"/>
  <c r="AH208" i="6"/>
  <c r="AH200" i="6"/>
  <c r="AH182" i="6"/>
  <c r="AH174" i="6"/>
  <c r="AH166" i="6"/>
  <c r="AH94" i="6"/>
  <c r="AH207" i="6"/>
  <c r="AH199" i="6"/>
  <c r="AH181" i="6"/>
  <c r="AH173" i="6"/>
  <c r="AH165" i="6"/>
  <c r="AH206" i="6"/>
  <c r="AH180" i="6"/>
  <c r="AH172" i="6"/>
  <c r="AH164" i="6"/>
  <c r="AH213" i="6"/>
  <c r="AH205" i="6"/>
  <c r="AH179" i="6"/>
  <c r="AH171" i="6"/>
  <c r="AH163" i="6"/>
  <c r="AH185" i="6"/>
  <c r="AH186" i="6"/>
  <c r="AH187" i="6"/>
  <c r="AH6" i="5"/>
  <c r="AH260" i="5"/>
  <c r="AH26" i="5"/>
  <c r="AH267" i="5"/>
  <c r="AH263" i="5"/>
  <c r="AH273" i="5"/>
  <c r="AH272" i="5"/>
  <c r="AH271" i="5"/>
  <c r="AH269" i="5"/>
  <c r="AH262" i="5"/>
  <c r="AH64" i="5"/>
  <c r="AH266" i="5"/>
  <c r="AH259" i="5"/>
  <c r="AH265" i="5"/>
  <c r="AH261" i="5"/>
  <c r="AH268" i="5"/>
  <c r="AH264" i="5"/>
  <c r="AG258" i="5"/>
  <c r="AF258" i="5"/>
  <c r="X258" i="5"/>
  <c r="W258" i="5"/>
  <c r="U258" i="5"/>
  <c r="AA107" i="6"/>
  <c r="AH107" i="6" s="1"/>
  <c r="AG24" i="5"/>
  <c r="AG25" i="5"/>
  <c r="AG27" i="5"/>
  <c r="AG28" i="5"/>
  <c r="AG29" i="5"/>
  <c r="AG30" i="5"/>
  <c r="AG31" i="5"/>
  <c r="AG32" i="5"/>
  <c r="AG33" i="5"/>
  <c r="AG34" i="5"/>
  <c r="AG35" i="5"/>
  <c r="AG36" i="5"/>
  <c r="AG37" i="5"/>
  <c r="AG38" i="5"/>
  <c r="AG39" i="5"/>
  <c r="AG40" i="5"/>
  <c r="AG41" i="5"/>
  <c r="AG42" i="5"/>
  <c r="AG43" i="5"/>
  <c r="AG44" i="5"/>
  <c r="AG45" i="5"/>
  <c r="AG46" i="5"/>
  <c r="AG47" i="5"/>
  <c r="AG48" i="5"/>
  <c r="AG49" i="5"/>
  <c r="AG50" i="5"/>
  <c r="AG51" i="5"/>
  <c r="AG52" i="5"/>
  <c r="AG53" i="5"/>
  <c r="AG54" i="5"/>
  <c r="AG55" i="5"/>
  <c r="AG56" i="5"/>
  <c r="AG57" i="5"/>
  <c r="AG58" i="5"/>
  <c r="AG59" i="5"/>
  <c r="AG60" i="5"/>
  <c r="AG61" i="5"/>
  <c r="AG62" i="5"/>
  <c r="AG63" i="5"/>
  <c r="AG146" i="5"/>
  <c r="AG147" i="5"/>
  <c r="AG148" i="5"/>
  <c r="AG149" i="5"/>
  <c r="AG150" i="5"/>
  <c r="AG151" i="5"/>
  <c r="AG152" i="5"/>
  <c r="AG153" i="5"/>
  <c r="AG154" i="5"/>
  <c r="AG155" i="5"/>
  <c r="AG156" i="5"/>
  <c r="AG157" i="5"/>
  <c r="AG158" i="5"/>
  <c r="AG159" i="5"/>
  <c r="AG160" i="5"/>
  <c r="AG161" i="5"/>
  <c r="AG162" i="5"/>
  <c r="AG163" i="5"/>
  <c r="AG164" i="5"/>
  <c r="AG165" i="5"/>
  <c r="AG166" i="5"/>
  <c r="AG167" i="5"/>
  <c r="AG168" i="5"/>
  <c r="AG169" i="5"/>
  <c r="AG170" i="5"/>
  <c r="AG171" i="5"/>
  <c r="AG144" i="5"/>
  <c r="AG145" i="5"/>
  <c r="AG233" i="5"/>
  <c r="AG12" i="5"/>
  <c r="AG13" i="5"/>
  <c r="AG14" i="5"/>
  <c r="AG15" i="5"/>
  <c r="AG16" i="5"/>
  <c r="AG17" i="5"/>
  <c r="AG18" i="5"/>
  <c r="AG19" i="5"/>
  <c r="AG20" i="5"/>
  <c r="AG21" i="5"/>
  <c r="AG22" i="5"/>
  <c r="AG7" i="5"/>
  <c r="AG174" i="5"/>
  <c r="AG175" i="5"/>
  <c r="AG176" i="5"/>
  <c r="AG177" i="5"/>
  <c r="AG178" i="5"/>
  <c r="AG179" i="5"/>
  <c r="AG180" i="5"/>
  <c r="AG181" i="5"/>
  <c r="AG182" i="5"/>
  <c r="AG183" i="5"/>
  <c r="AG184" i="5"/>
  <c r="AG185" i="5"/>
  <c r="AG186" i="5"/>
  <c r="AG187" i="5"/>
  <c r="AG188" i="5"/>
  <c r="AG189" i="5"/>
  <c r="AG190" i="5"/>
  <c r="AG191" i="5"/>
  <c r="AG192" i="5"/>
  <c r="AG193" i="5"/>
  <c r="AG194" i="5"/>
  <c r="AG195" i="5"/>
  <c r="AG196" i="5"/>
  <c r="AG197" i="5"/>
  <c r="AG198" i="5"/>
  <c r="AG199" i="5"/>
  <c r="AG200" i="5"/>
  <c r="AG201" i="5"/>
  <c r="AG202" i="5"/>
  <c r="AG203" i="5"/>
  <c r="AG204" i="5"/>
  <c r="AG205" i="5"/>
  <c r="AG206" i="5"/>
  <c r="AG207" i="5"/>
  <c r="AG208" i="5"/>
  <c r="AG209" i="5"/>
  <c r="AG210" i="5"/>
  <c r="AG211" i="5"/>
  <c r="AG212" i="5"/>
  <c r="AG213" i="5"/>
  <c r="AG214" i="5"/>
  <c r="AG215" i="5"/>
  <c r="AG216" i="5"/>
  <c r="AG217" i="5"/>
  <c r="AG222" i="5"/>
  <c r="AG223" i="5"/>
  <c r="AG224" i="5"/>
  <c r="AG225" i="5"/>
  <c r="AG4" i="5"/>
  <c r="AG5" i="5"/>
  <c r="AG8" i="5"/>
  <c r="AG2" i="5"/>
  <c r="AG3" i="5"/>
  <c r="AG172" i="5"/>
  <c r="AG173" i="5"/>
  <c r="AG241" i="5"/>
  <c r="AG242" i="5"/>
  <c r="AG226" i="5"/>
  <c r="AG227" i="5"/>
  <c r="AG228" i="5"/>
  <c r="AG229" i="5"/>
  <c r="AG230" i="5"/>
  <c r="AG231" i="5"/>
  <c r="AG23" i="5"/>
  <c r="AG238" i="5"/>
  <c r="AG239" i="5"/>
  <c r="AG232" i="5"/>
  <c r="AG65" i="5"/>
  <c r="AG66" i="5"/>
  <c r="AG67" i="5"/>
  <c r="AG68" i="5"/>
  <c r="AG69" i="5"/>
  <c r="AG70" i="5"/>
  <c r="AG71" i="5"/>
  <c r="AG72" i="5"/>
  <c r="AG73" i="5"/>
  <c r="AG74" i="5"/>
  <c r="AG75" i="5"/>
  <c r="AG76" i="5"/>
  <c r="AG77" i="5"/>
  <c r="AG78" i="5"/>
  <c r="AG79" i="5"/>
  <c r="AG80" i="5"/>
  <c r="AG81" i="5"/>
  <c r="AG82" i="5"/>
  <c r="AG83" i="5"/>
  <c r="AG84" i="5"/>
  <c r="AG85" i="5"/>
  <c r="AG86" i="5"/>
  <c r="AG87" i="5"/>
  <c r="AG88" i="5"/>
  <c r="AG89" i="5"/>
  <c r="AG90" i="5"/>
  <c r="AG91" i="5"/>
  <c r="AG92" i="5"/>
  <c r="AG93" i="5"/>
  <c r="AG94" i="5"/>
  <c r="AG95" i="5"/>
  <c r="AG96" i="5"/>
  <c r="AG97" i="5"/>
  <c r="AG98" i="5"/>
  <c r="AG99" i="5"/>
  <c r="AG100" i="5"/>
  <c r="AG101" i="5"/>
  <c r="AG102" i="5"/>
  <c r="AG103" i="5"/>
  <c r="AG104" i="5"/>
  <c r="AG105" i="5"/>
  <c r="AG106" i="5"/>
  <c r="AG107" i="5"/>
  <c r="AG108" i="5"/>
  <c r="AG109" i="5"/>
  <c r="AG110" i="5"/>
  <c r="AG111" i="5"/>
  <c r="AG112" i="5"/>
  <c r="AG113" i="5"/>
  <c r="AG114" i="5"/>
  <c r="AG115" i="5"/>
  <c r="AG116" i="5"/>
  <c r="AG117" i="5"/>
  <c r="AG118" i="5"/>
  <c r="AG119" i="5"/>
  <c r="AG120" i="5"/>
  <c r="AG121" i="5"/>
  <c r="AG122" i="5"/>
  <c r="AG123" i="5"/>
  <c r="AG124" i="5"/>
  <c r="AG125" i="5"/>
  <c r="AG126" i="5"/>
  <c r="AG127" i="5"/>
  <c r="AG128" i="5"/>
  <c r="AG129" i="5"/>
  <c r="AG130" i="5"/>
  <c r="AG131" i="5"/>
  <c r="AG132" i="5"/>
  <c r="AG133" i="5"/>
  <c r="AG134" i="5"/>
  <c r="AG135" i="5"/>
  <c r="AG136" i="5"/>
  <c r="AG137" i="5"/>
  <c r="AG138" i="5"/>
  <c r="AG139" i="5"/>
  <c r="AG140" i="5"/>
  <c r="AG141" i="5"/>
  <c r="AG142" i="5"/>
  <c r="AG143" i="5"/>
  <c r="AG219" i="5"/>
  <c r="AG220" i="5"/>
  <c r="AG218" i="5"/>
  <c r="AG240" i="5"/>
  <c r="AG243" i="5"/>
  <c r="AG244" i="5"/>
  <c r="AG245" i="5"/>
  <c r="AG246" i="5"/>
  <c r="AG247" i="5"/>
  <c r="AG248" i="5"/>
  <c r="AG249" i="5"/>
  <c r="AG250" i="5"/>
  <c r="AG251" i="5"/>
  <c r="AG252" i="5"/>
  <c r="AG253" i="5"/>
  <c r="AG254" i="5"/>
  <c r="AG255" i="5"/>
  <c r="AG256" i="5"/>
  <c r="AG257" i="5"/>
  <c r="AG235" i="5"/>
  <c r="AG236" i="5"/>
  <c r="AG237" i="5"/>
  <c r="AG221" i="5"/>
  <c r="AG9" i="5"/>
  <c r="AG10" i="5"/>
  <c r="AG234" i="5"/>
  <c r="AG270" i="5"/>
  <c r="AG274" i="5"/>
  <c r="W24" i="5"/>
  <c r="W25" i="5"/>
  <c r="W27" i="5"/>
  <c r="W28" i="5"/>
  <c r="W29" i="5"/>
  <c r="W30" i="5"/>
  <c r="W31" i="5"/>
  <c r="W32" i="5"/>
  <c r="W33" i="5"/>
  <c r="W34" i="5"/>
  <c r="W35" i="5"/>
  <c r="W36" i="5"/>
  <c r="W37" i="5"/>
  <c r="W38" i="5"/>
  <c r="W39" i="5"/>
  <c r="W40" i="5"/>
  <c r="W41" i="5"/>
  <c r="W42" i="5"/>
  <c r="W43" i="5"/>
  <c r="W44" i="5"/>
  <c r="W45" i="5"/>
  <c r="W46" i="5"/>
  <c r="W47" i="5"/>
  <c r="W48" i="5"/>
  <c r="W49" i="5"/>
  <c r="W50" i="5"/>
  <c r="W51" i="5"/>
  <c r="W52" i="5"/>
  <c r="W53" i="5"/>
  <c r="W54" i="5"/>
  <c r="W55" i="5"/>
  <c r="W56" i="5"/>
  <c r="W57" i="5"/>
  <c r="W58" i="5"/>
  <c r="W59" i="5"/>
  <c r="W60" i="5"/>
  <c r="W61" i="5"/>
  <c r="W62" i="5"/>
  <c r="W63" i="5"/>
  <c r="W146" i="5"/>
  <c r="W147" i="5"/>
  <c r="W148" i="5"/>
  <c r="W149" i="5"/>
  <c r="W150" i="5"/>
  <c r="W151" i="5"/>
  <c r="W152" i="5"/>
  <c r="W153" i="5"/>
  <c r="W154" i="5"/>
  <c r="W155" i="5"/>
  <c r="W156" i="5"/>
  <c r="W157" i="5"/>
  <c r="W158" i="5"/>
  <c r="W159" i="5"/>
  <c r="W160" i="5"/>
  <c r="W161" i="5"/>
  <c r="W162" i="5"/>
  <c r="W163" i="5"/>
  <c r="W164" i="5"/>
  <c r="W165" i="5"/>
  <c r="W166" i="5"/>
  <c r="W167" i="5"/>
  <c r="W168" i="5"/>
  <c r="W169" i="5"/>
  <c r="W170" i="5"/>
  <c r="W171" i="5"/>
  <c r="W144" i="5"/>
  <c r="W145" i="5"/>
  <c r="W233" i="5"/>
  <c r="W12" i="5"/>
  <c r="W13" i="5"/>
  <c r="W14" i="5"/>
  <c r="W15" i="5"/>
  <c r="W16" i="5"/>
  <c r="W17" i="5"/>
  <c r="W18" i="5"/>
  <c r="W19" i="5"/>
  <c r="W20" i="5"/>
  <c r="W21" i="5"/>
  <c r="W22" i="5"/>
  <c r="W7" i="5"/>
  <c r="W174" i="5"/>
  <c r="W175" i="5"/>
  <c r="W176" i="5"/>
  <c r="W177" i="5"/>
  <c r="W178" i="5"/>
  <c r="W179" i="5"/>
  <c r="W180" i="5"/>
  <c r="W181" i="5"/>
  <c r="W182" i="5"/>
  <c r="W183" i="5"/>
  <c r="W184" i="5"/>
  <c r="W185" i="5"/>
  <c r="W186" i="5"/>
  <c r="W187" i="5"/>
  <c r="W188" i="5"/>
  <c r="W189" i="5"/>
  <c r="W190" i="5"/>
  <c r="W191" i="5"/>
  <c r="W192" i="5"/>
  <c r="W193" i="5"/>
  <c r="W194" i="5"/>
  <c r="W195" i="5"/>
  <c r="W196" i="5"/>
  <c r="W197" i="5"/>
  <c r="W198" i="5"/>
  <c r="W199" i="5"/>
  <c r="W200" i="5"/>
  <c r="W201" i="5"/>
  <c r="W202" i="5"/>
  <c r="W203" i="5"/>
  <c r="W204" i="5"/>
  <c r="W205" i="5"/>
  <c r="W206" i="5"/>
  <c r="W207" i="5"/>
  <c r="W208" i="5"/>
  <c r="W209" i="5"/>
  <c r="W210" i="5"/>
  <c r="W211" i="5"/>
  <c r="W212" i="5"/>
  <c r="W213" i="5"/>
  <c r="W214" i="5"/>
  <c r="W215" i="5"/>
  <c r="W216" i="5"/>
  <c r="W217" i="5"/>
  <c r="W222" i="5"/>
  <c r="W223" i="5"/>
  <c r="W224" i="5"/>
  <c r="W225" i="5"/>
  <c r="W4" i="5"/>
  <c r="W5" i="5"/>
  <c r="W8" i="5"/>
  <c r="W2" i="5"/>
  <c r="W3" i="5"/>
  <c r="W172" i="5"/>
  <c r="W173" i="5"/>
  <c r="W241" i="5"/>
  <c r="W242" i="5"/>
  <c r="W226" i="5"/>
  <c r="W227" i="5"/>
  <c r="W228" i="5"/>
  <c r="W229" i="5"/>
  <c r="W230" i="5"/>
  <c r="W231" i="5"/>
  <c r="W23" i="5"/>
  <c r="W238" i="5"/>
  <c r="W239" i="5"/>
  <c r="W232" i="5"/>
  <c r="W65" i="5"/>
  <c r="W66" i="5"/>
  <c r="W67" i="5"/>
  <c r="W68" i="5"/>
  <c r="W69" i="5"/>
  <c r="W70" i="5"/>
  <c r="W71" i="5"/>
  <c r="W72" i="5"/>
  <c r="W73" i="5"/>
  <c r="W74" i="5"/>
  <c r="W75" i="5"/>
  <c r="W76" i="5"/>
  <c r="W77" i="5"/>
  <c r="W78" i="5"/>
  <c r="W79" i="5"/>
  <c r="W80" i="5"/>
  <c r="W81" i="5"/>
  <c r="W82" i="5"/>
  <c r="W83" i="5"/>
  <c r="W84" i="5"/>
  <c r="W85" i="5"/>
  <c r="W86" i="5"/>
  <c r="W87" i="5"/>
  <c r="W88" i="5"/>
  <c r="W89" i="5"/>
  <c r="W90" i="5"/>
  <c r="W91" i="5"/>
  <c r="W92" i="5"/>
  <c r="W93" i="5"/>
  <c r="W94" i="5"/>
  <c r="W95" i="5"/>
  <c r="W96" i="5"/>
  <c r="W97" i="5"/>
  <c r="W98" i="5"/>
  <c r="W99" i="5"/>
  <c r="W100" i="5"/>
  <c r="W101" i="5"/>
  <c r="W102" i="5"/>
  <c r="W103" i="5"/>
  <c r="W104" i="5"/>
  <c r="W105" i="5"/>
  <c r="W106" i="5"/>
  <c r="W107" i="5"/>
  <c r="W108" i="5"/>
  <c r="W109" i="5"/>
  <c r="W110" i="5"/>
  <c r="W111" i="5"/>
  <c r="W112" i="5"/>
  <c r="W113" i="5"/>
  <c r="W114" i="5"/>
  <c r="W115" i="5"/>
  <c r="W116" i="5"/>
  <c r="W117" i="5"/>
  <c r="W118" i="5"/>
  <c r="W119" i="5"/>
  <c r="W120" i="5"/>
  <c r="W121" i="5"/>
  <c r="W122" i="5"/>
  <c r="W123" i="5"/>
  <c r="W124" i="5"/>
  <c r="W125" i="5"/>
  <c r="W126" i="5"/>
  <c r="W127" i="5"/>
  <c r="W128" i="5"/>
  <c r="W129" i="5"/>
  <c r="W130" i="5"/>
  <c r="W131" i="5"/>
  <c r="W132" i="5"/>
  <c r="W133" i="5"/>
  <c r="W134" i="5"/>
  <c r="W135" i="5"/>
  <c r="W136" i="5"/>
  <c r="W137" i="5"/>
  <c r="W138" i="5"/>
  <c r="W139" i="5"/>
  <c r="W140" i="5"/>
  <c r="W141" i="5"/>
  <c r="W142" i="5"/>
  <c r="W143" i="5"/>
  <c r="W219" i="5"/>
  <c r="W220" i="5"/>
  <c r="W218" i="5"/>
  <c r="W240" i="5"/>
  <c r="W243" i="5"/>
  <c r="W244" i="5"/>
  <c r="W245" i="5"/>
  <c r="W246" i="5"/>
  <c r="W247" i="5"/>
  <c r="W248" i="5"/>
  <c r="W249" i="5"/>
  <c r="W250" i="5"/>
  <c r="W251" i="5"/>
  <c r="W252" i="5"/>
  <c r="W253" i="5"/>
  <c r="W254" i="5"/>
  <c r="W255" i="5"/>
  <c r="W256" i="5"/>
  <c r="W257" i="5"/>
  <c r="W235" i="5"/>
  <c r="W236" i="5"/>
  <c r="W237" i="5"/>
  <c r="W221" i="5"/>
  <c r="W9" i="5"/>
  <c r="W10" i="5"/>
  <c r="W11" i="5"/>
  <c r="W234" i="5"/>
  <c r="W270" i="5"/>
  <c r="W274" i="5"/>
  <c r="X11" i="5"/>
  <c r="AA11" i="5"/>
  <c r="AH258" i="5" l="1"/>
  <c r="AF10" i="5"/>
  <c r="X10" i="5"/>
  <c r="U10" i="5"/>
  <c r="AH10" i="5" l="1"/>
  <c r="AF9" i="5"/>
  <c r="X9" i="5"/>
  <c r="U9" i="5"/>
  <c r="AH9" i="5" l="1"/>
  <c r="AF221" i="5"/>
  <c r="X221" i="5"/>
  <c r="U221" i="5"/>
  <c r="AH221" i="5" l="1"/>
  <c r="AF237" i="5"/>
  <c r="X237" i="5"/>
  <c r="U237" i="5"/>
  <c r="AF236" i="5"/>
  <c r="X236" i="5"/>
  <c r="U236" i="5"/>
  <c r="AF235" i="5"/>
  <c r="X235" i="5"/>
  <c r="U235" i="5"/>
  <c r="AH236" i="5" l="1"/>
  <c r="AH237" i="5"/>
  <c r="AH235" i="5"/>
  <c r="AF257" i="5"/>
  <c r="AA257" i="5"/>
  <c r="X257" i="5"/>
  <c r="U257" i="5"/>
  <c r="AF256" i="5"/>
  <c r="AA256" i="5"/>
  <c r="X256" i="5"/>
  <c r="U256" i="5"/>
  <c r="AF255" i="5"/>
  <c r="AA255" i="5"/>
  <c r="X255" i="5"/>
  <c r="U255" i="5"/>
  <c r="AF254" i="5"/>
  <c r="AA254" i="5"/>
  <c r="X254" i="5"/>
  <c r="U254" i="5"/>
  <c r="AF253" i="5"/>
  <c r="AA253" i="5"/>
  <c r="X253" i="5"/>
  <c r="U253" i="5"/>
  <c r="AF252" i="5"/>
  <c r="AA252" i="5"/>
  <c r="X252" i="5"/>
  <c r="U252" i="5"/>
  <c r="AF251" i="5"/>
  <c r="AA251" i="5"/>
  <c r="X251" i="5"/>
  <c r="U251" i="5"/>
  <c r="AF250" i="5"/>
  <c r="AA250" i="5"/>
  <c r="X250" i="5"/>
  <c r="U250" i="5"/>
  <c r="AF249" i="5"/>
  <c r="AA249" i="5"/>
  <c r="X249" i="5"/>
  <c r="U249" i="5"/>
  <c r="AF248" i="5"/>
  <c r="AA248" i="5"/>
  <c r="X248" i="5"/>
  <c r="U248" i="5"/>
  <c r="AF247" i="5"/>
  <c r="AA247" i="5"/>
  <c r="X247" i="5"/>
  <c r="U247" i="5"/>
  <c r="AF246" i="5"/>
  <c r="AA246" i="5"/>
  <c r="X246" i="5"/>
  <c r="U246" i="5"/>
  <c r="AF245" i="5"/>
  <c r="AA245" i="5"/>
  <c r="X245" i="5"/>
  <c r="U245" i="5"/>
  <c r="AF244" i="5"/>
  <c r="AA244" i="5"/>
  <c r="X244" i="5"/>
  <c r="U244" i="5"/>
  <c r="AF220" i="5"/>
  <c r="U220" i="5"/>
  <c r="X220" i="5"/>
  <c r="AA220" i="5" s="1"/>
  <c r="AH220" i="5" l="1"/>
  <c r="AH245" i="5"/>
  <c r="AH249" i="5"/>
  <c r="AH247" i="5"/>
  <c r="AH251" i="5"/>
  <c r="AH246" i="5"/>
  <c r="AH248" i="5"/>
  <c r="AH250" i="5"/>
  <c r="AH244" i="5"/>
  <c r="AH253" i="5"/>
  <c r="AH252" i="5"/>
  <c r="AH254" i="5"/>
  <c r="AH256" i="5"/>
  <c r="AH255" i="5"/>
  <c r="AH257" i="5"/>
  <c r="U240" i="5"/>
  <c r="AF240" i="5"/>
  <c r="X240" i="5"/>
  <c r="AH240" i="5" l="1"/>
  <c r="AF218" i="5"/>
  <c r="X218" i="5"/>
  <c r="AA218" i="5" s="1"/>
  <c r="U218" i="5"/>
  <c r="AF219" i="5"/>
  <c r="X219" i="5"/>
  <c r="AA219" i="5" s="1"/>
  <c r="U219" i="5"/>
  <c r="AH218" i="5" l="1"/>
  <c r="AH219" i="5"/>
  <c r="AF143" i="5"/>
  <c r="AA143" i="5"/>
  <c r="X143" i="5"/>
  <c r="U143" i="5"/>
  <c r="AF142" i="5"/>
  <c r="AA142" i="5"/>
  <c r="X142" i="5"/>
  <c r="U142" i="5"/>
  <c r="AF141" i="5"/>
  <c r="AA141" i="5"/>
  <c r="X141" i="5"/>
  <c r="U141" i="5"/>
  <c r="AF140" i="5"/>
  <c r="AA140" i="5"/>
  <c r="X140" i="5"/>
  <c r="U140" i="5"/>
  <c r="AF139" i="5"/>
  <c r="AA139" i="5"/>
  <c r="X139" i="5"/>
  <c r="U139" i="5"/>
  <c r="AF138" i="5"/>
  <c r="AA138" i="5"/>
  <c r="X138" i="5"/>
  <c r="U138" i="5"/>
  <c r="AF137" i="5"/>
  <c r="AA137" i="5"/>
  <c r="X137" i="5"/>
  <c r="U137" i="5"/>
  <c r="AF136" i="5"/>
  <c r="AA136" i="5"/>
  <c r="X136" i="5"/>
  <c r="U136" i="5"/>
  <c r="AF135" i="5"/>
  <c r="AA135" i="5"/>
  <c r="X135" i="5"/>
  <c r="U135" i="5"/>
  <c r="AF134" i="5"/>
  <c r="AA134" i="5"/>
  <c r="X134" i="5"/>
  <c r="U134" i="5"/>
  <c r="AF133" i="5"/>
  <c r="AA133" i="5"/>
  <c r="X133" i="5"/>
  <c r="U133" i="5"/>
  <c r="AF132" i="5"/>
  <c r="AA132" i="5"/>
  <c r="X132" i="5"/>
  <c r="U132" i="5"/>
  <c r="AF131" i="5"/>
  <c r="AA131" i="5"/>
  <c r="X131" i="5"/>
  <c r="U131" i="5"/>
  <c r="AF130" i="5"/>
  <c r="AA130" i="5"/>
  <c r="X130" i="5"/>
  <c r="U130" i="5"/>
  <c r="AF129" i="5"/>
  <c r="AA129" i="5"/>
  <c r="X129" i="5"/>
  <c r="U129" i="5"/>
  <c r="AF128" i="5"/>
  <c r="AA128" i="5"/>
  <c r="X128" i="5"/>
  <c r="U128" i="5"/>
  <c r="AF127" i="5"/>
  <c r="AA127" i="5"/>
  <c r="X127" i="5"/>
  <c r="U127" i="5"/>
  <c r="AF126" i="5"/>
  <c r="AA126" i="5"/>
  <c r="X126" i="5"/>
  <c r="U126" i="5"/>
  <c r="AF125" i="5"/>
  <c r="AA125" i="5"/>
  <c r="X125" i="5"/>
  <c r="U125" i="5"/>
  <c r="AF124" i="5"/>
  <c r="AA124" i="5"/>
  <c r="X124" i="5"/>
  <c r="U124" i="5"/>
  <c r="AF123" i="5"/>
  <c r="AA123" i="5"/>
  <c r="X123" i="5"/>
  <c r="U123" i="5"/>
  <c r="AF122" i="5"/>
  <c r="AA122" i="5"/>
  <c r="X122" i="5"/>
  <c r="U122" i="5"/>
  <c r="AF121" i="5"/>
  <c r="AA121" i="5"/>
  <c r="X121" i="5"/>
  <c r="U121" i="5"/>
  <c r="AF120" i="5"/>
  <c r="AA120" i="5"/>
  <c r="X120" i="5"/>
  <c r="U120" i="5"/>
  <c r="AF119" i="5"/>
  <c r="AA119" i="5"/>
  <c r="X119" i="5"/>
  <c r="U119" i="5"/>
  <c r="AF118" i="5"/>
  <c r="AA118" i="5"/>
  <c r="X118" i="5"/>
  <c r="U118" i="5"/>
  <c r="AF117" i="5"/>
  <c r="AA117" i="5"/>
  <c r="X117" i="5"/>
  <c r="U117" i="5"/>
  <c r="AF116" i="5"/>
  <c r="AA116" i="5"/>
  <c r="X116" i="5"/>
  <c r="U116" i="5"/>
  <c r="AF115" i="5"/>
  <c r="AA115" i="5"/>
  <c r="X115" i="5"/>
  <c r="U115" i="5"/>
  <c r="AF114" i="5"/>
  <c r="AA114" i="5"/>
  <c r="X114" i="5"/>
  <c r="U114" i="5"/>
  <c r="AF113" i="5"/>
  <c r="AA113" i="5"/>
  <c r="X113" i="5"/>
  <c r="U113" i="5"/>
  <c r="AF112" i="5"/>
  <c r="AA112" i="5"/>
  <c r="X112" i="5"/>
  <c r="U112" i="5"/>
  <c r="AF111" i="5"/>
  <c r="AA111" i="5"/>
  <c r="X111" i="5"/>
  <c r="U111" i="5"/>
  <c r="AF110" i="5"/>
  <c r="AA110" i="5"/>
  <c r="X110" i="5"/>
  <c r="U110" i="5"/>
  <c r="AF109" i="5"/>
  <c r="AA109" i="5"/>
  <c r="X109" i="5"/>
  <c r="U109" i="5"/>
  <c r="AF108" i="5"/>
  <c r="AA108" i="5"/>
  <c r="X108" i="5"/>
  <c r="U108" i="5"/>
  <c r="AF107" i="5"/>
  <c r="AA107" i="5"/>
  <c r="X107" i="5"/>
  <c r="U107" i="5"/>
  <c r="AF106" i="5"/>
  <c r="AA106" i="5"/>
  <c r="X106" i="5"/>
  <c r="U106" i="5"/>
  <c r="AF105" i="5"/>
  <c r="AA105" i="5"/>
  <c r="X105" i="5"/>
  <c r="U105" i="5"/>
  <c r="AF104" i="5"/>
  <c r="AA104" i="5"/>
  <c r="X104" i="5"/>
  <c r="U104" i="5"/>
  <c r="AF103" i="5"/>
  <c r="AA103" i="5"/>
  <c r="X103" i="5"/>
  <c r="U103" i="5"/>
  <c r="AF102" i="5"/>
  <c r="AA102" i="5"/>
  <c r="X102" i="5"/>
  <c r="U102" i="5"/>
  <c r="AF101" i="5"/>
  <c r="AA101" i="5"/>
  <c r="X101" i="5"/>
  <c r="U101" i="5"/>
  <c r="AF100" i="5"/>
  <c r="AA100" i="5"/>
  <c r="X100" i="5"/>
  <c r="U100" i="5"/>
  <c r="AF99" i="5"/>
  <c r="AA99" i="5"/>
  <c r="X99" i="5"/>
  <c r="U99" i="5"/>
  <c r="AF98" i="5"/>
  <c r="AA98" i="5"/>
  <c r="X98" i="5"/>
  <c r="U98" i="5"/>
  <c r="AF97" i="5"/>
  <c r="AA97" i="5"/>
  <c r="X97" i="5"/>
  <c r="U97" i="5"/>
  <c r="AF96" i="5"/>
  <c r="AA96" i="5"/>
  <c r="X96" i="5"/>
  <c r="U96" i="5"/>
  <c r="AF95" i="5"/>
  <c r="AA95" i="5"/>
  <c r="X95" i="5"/>
  <c r="U95" i="5"/>
  <c r="AF94" i="5"/>
  <c r="AA94" i="5"/>
  <c r="X94" i="5"/>
  <c r="U94" i="5"/>
  <c r="AF93" i="5"/>
  <c r="AA93" i="5"/>
  <c r="X93" i="5"/>
  <c r="U93" i="5"/>
  <c r="AF92" i="5"/>
  <c r="AA92" i="5"/>
  <c r="X92" i="5"/>
  <c r="U92" i="5"/>
  <c r="AF91" i="5"/>
  <c r="AA91" i="5"/>
  <c r="X91" i="5"/>
  <c r="U91" i="5"/>
  <c r="AF90" i="5"/>
  <c r="AA90" i="5"/>
  <c r="X90" i="5"/>
  <c r="U90" i="5"/>
  <c r="AF89" i="5"/>
  <c r="AA89" i="5"/>
  <c r="X89" i="5"/>
  <c r="U89" i="5"/>
  <c r="AF88" i="5"/>
  <c r="AA88" i="5"/>
  <c r="X88" i="5"/>
  <c r="U88" i="5"/>
  <c r="AF87" i="5"/>
  <c r="AA87" i="5"/>
  <c r="X87" i="5"/>
  <c r="U87" i="5"/>
  <c r="AF86" i="5"/>
  <c r="AA86" i="5"/>
  <c r="X86" i="5"/>
  <c r="U86" i="5"/>
  <c r="AF85" i="5"/>
  <c r="AA85" i="5"/>
  <c r="X85" i="5"/>
  <c r="U85" i="5"/>
  <c r="AF84" i="5"/>
  <c r="AA84" i="5"/>
  <c r="X84" i="5"/>
  <c r="U84" i="5"/>
  <c r="AF83" i="5"/>
  <c r="AA83" i="5"/>
  <c r="X83" i="5"/>
  <c r="U83" i="5"/>
  <c r="AF82" i="5"/>
  <c r="AA82" i="5"/>
  <c r="X82" i="5"/>
  <c r="U82" i="5"/>
  <c r="AF81" i="5"/>
  <c r="AA81" i="5"/>
  <c r="X81" i="5"/>
  <c r="U81" i="5"/>
  <c r="AF80" i="5"/>
  <c r="AA80" i="5"/>
  <c r="X80" i="5"/>
  <c r="U80" i="5"/>
  <c r="AF79" i="5"/>
  <c r="AA79" i="5"/>
  <c r="X79" i="5"/>
  <c r="U79" i="5"/>
  <c r="AF78" i="5"/>
  <c r="AA78" i="5"/>
  <c r="X78" i="5"/>
  <c r="U78" i="5"/>
  <c r="AF77" i="5"/>
  <c r="AA77" i="5"/>
  <c r="X77" i="5"/>
  <c r="U77" i="5"/>
  <c r="AF76" i="5"/>
  <c r="AA76" i="5"/>
  <c r="X76" i="5"/>
  <c r="U76" i="5"/>
  <c r="AF75" i="5"/>
  <c r="AA75" i="5"/>
  <c r="X75" i="5"/>
  <c r="U75" i="5"/>
  <c r="AF74" i="5"/>
  <c r="AA74" i="5"/>
  <c r="X74" i="5"/>
  <c r="U74" i="5"/>
  <c r="AF73" i="5"/>
  <c r="AA73" i="5"/>
  <c r="X73" i="5"/>
  <c r="U73" i="5"/>
  <c r="AF72" i="5"/>
  <c r="AA72" i="5"/>
  <c r="X72" i="5"/>
  <c r="U72" i="5"/>
  <c r="AF71" i="5"/>
  <c r="AA71" i="5"/>
  <c r="X71" i="5"/>
  <c r="U71" i="5"/>
  <c r="AF70" i="5"/>
  <c r="AA70" i="5"/>
  <c r="X70" i="5"/>
  <c r="U70" i="5"/>
  <c r="AF69" i="5"/>
  <c r="AA69" i="5"/>
  <c r="X69" i="5"/>
  <c r="U69" i="5"/>
  <c r="AF68" i="5"/>
  <c r="AA68" i="5"/>
  <c r="X68" i="5"/>
  <c r="U68" i="5"/>
  <c r="AF67" i="5"/>
  <c r="AA67" i="5"/>
  <c r="X67" i="5"/>
  <c r="U67" i="5"/>
  <c r="AF66" i="5"/>
  <c r="AA66" i="5"/>
  <c r="X66" i="5"/>
  <c r="U66" i="5"/>
  <c r="U243" i="5"/>
  <c r="U11" i="5"/>
  <c r="U234" i="5"/>
  <c r="U270" i="5"/>
  <c r="X243" i="5"/>
  <c r="X234" i="5"/>
  <c r="X270" i="5"/>
  <c r="X274" i="5"/>
  <c r="AA243" i="5"/>
  <c r="AA234" i="5"/>
  <c r="AF243" i="5"/>
  <c r="AF11" i="5"/>
  <c r="AF234" i="5"/>
  <c r="AF270" i="5"/>
  <c r="AF274" i="5"/>
  <c r="AH75" i="5" l="1"/>
  <c r="AH85" i="5"/>
  <c r="AH103" i="5"/>
  <c r="AH107" i="5"/>
  <c r="AH113" i="5"/>
  <c r="AH119" i="5"/>
  <c r="AH125" i="5"/>
  <c r="AH131" i="5"/>
  <c r="AH141" i="5"/>
  <c r="AH73" i="5"/>
  <c r="AH87" i="5"/>
  <c r="AH101" i="5"/>
  <c r="AH105" i="5"/>
  <c r="AH111" i="5"/>
  <c r="AH117" i="5"/>
  <c r="AH123" i="5"/>
  <c r="AH129" i="5"/>
  <c r="AH135" i="5"/>
  <c r="AH139" i="5"/>
  <c r="AH69" i="5"/>
  <c r="AH95" i="5"/>
  <c r="AH67" i="5"/>
  <c r="AH81" i="5"/>
  <c r="AH99" i="5"/>
  <c r="AH11" i="5"/>
  <c r="AH71" i="5"/>
  <c r="AH93" i="5"/>
  <c r="AH77" i="5"/>
  <c r="AH97" i="5"/>
  <c r="AH79" i="5"/>
  <c r="AH83" i="5"/>
  <c r="AH89" i="5"/>
  <c r="AH91" i="5"/>
  <c r="AH109" i="5"/>
  <c r="AH115" i="5"/>
  <c r="AH121" i="5"/>
  <c r="AH127" i="5"/>
  <c r="AH133" i="5"/>
  <c r="AH137" i="5"/>
  <c r="AH143" i="5"/>
  <c r="AH274" i="5"/>
  <c r="AH270" i="5"/>
  <c r="AH66" i="5"/>
  <c r="AH74" i="5"/>
  <c r="AH82" i="5"/>
  <c r="AH90" i="5"/>
  <c r="AH98" i="5"/>
  <c r="AH104" i="5"/>
  <c r="AH112" i="5"/>
  <c r="AH116" i="5"/>
  <c r="AH118" i="5"/>
  <c r="AH120" i="5"/>
  <c r="AH122" i="5"/>
  <c r="AH124" i="5"/>
  <c r="AH126" i="5"/>
  <c r="AH128" i="5"/>
  <c r="AH130" i="5"/>
  <c r="AH132" i="5"/>
  <c r="AH134" i="5"/>
  <c r="AH136" i="5"/>
  <c r="AH138" i="5"/>
  <c r="AH140" i="5"/>
  <c r="AH142" i="5"/>
  <c r="AH70" i="5"/>
  <c r="AH78" i="5"/>
  <c r="AH84" i="5"/>
  <c r="AH92" i="5"/>
  <c r="AH100" i="5"/>
  <c r="AH108" i="5"/>
  <c r="AH114" i="5"/>
  <c r="AH68" i="5"/>
  <c r="AH76" i="5"/>
  <c r="AH86" i="5"/>
  <c r="AH96" i="5"/>
  <c r="AH106" i="5"/>
  <c r="AH72" i="5"/>
  <c r="AH80" i="5"/>
  <c r="AH88" i="5"/>
  <c r="AH94" i="5"/>
  <c r="AH102" i="5"/>
  <c r="AH110" i="5"/>
  <c r="AH234" i="5"/>
  <c r="AH243" i="5"/>
  <c r="AA65" i="5"/>
  <c r="U164" i="5" l="1"/>
  <c r="X164" i="5"/>
  <c r="AA164" i="5"/>
  <c r="AF164" i="5"/>
  <c r="U165" i="5"/>
  <c r="X165" i="5"/>
  <c r="AA165" i="5"/>
  <c r="AF165" i="5"/>
  <c r="U166" i="5"/>
  <c r="X166" i="5"/>
  <c r="AA166" i="5"/>
  <c r="AF166" i="5"/>
  <c r="U167" i="5"/>
  <c r="X167" i="5"/>
  <c r="AA167" i="5"/>
  <c r="AF167" i="5"/>
  <c r="U168" i="5"/>
  <c r="X168" i="5"/>
  <c r="AA168" i="5"/>
  <c r="AF168" i="5"/>
  <c r="U169" i="5"/>
  <c r="X169" i="5"/>
  <c r="AA169" i="5"/>
  <c r="AF169" i="5"/>
  <c r="U170" i="5"/>
  <c r="X170" i="5"/>
  <c r="AA170" i="5"/>
  <c r="AF170" i="5"/>
  <c r="U171" i="5"/>
  <c r="X171" i="5"/>
  <c r="AA171" i="5"/>
  <c r="AF171" i="5"/>
  <c r="AF163" i="5"/>
  <c r="AA163" i="5"/>
  <c r="X163" i="5"/>
  <c r="U163" i="5"/>
  <c r="AH171" i="5" l="1"/>
  <c r="AH169" i="5"/>
  <c r="AH170" i="5"/>
  <c r="AH168" i="5"/>
  <c r="AH164" i="5"/>
  <c r="AH166" i="5"/>
  <c r="AH167" i="5"/>
  <c r="AH165" i="5"/>
  <c r="AH163" i="5"/>
  <c r="AF232" i="5"/>
  <c r="U232" i="5"/>
  <c r="X232" i="5"/>
  <c r="AA232" i="5"/>
  <c r="AF239" i="5"/>
  <c r="U239" i="5"/>
  <c r="X239" i="5"/>
  <c r="AH232" i="5" l="1"/>
  <c r="AH239" i="5"/>
  <c r="AF231" i="5"/>
  <c r="X231" i="5"/>
  <c r="U231" i="5"/>
  <c r="AF230" i="5"/>
  <c r="X230" i="5"/>
  <c r="U230" i="5"/>
  <c r="AF229" i="5"/>
  <c r="X229" i="5"/>
  <c r="U229" i="5"/>
  <c r="AF228" i="5"/>
  <c r="X228" i="5"/>
  <c r="U228" i="5"/>
  <c r="AF227" i="5"/>
  <c r="X227" i="5"/>
  <c r="U227" i="5"/>
  <c r="AF226" i="5"/>
  <c r="X226" i="5"/>
  <c r="U226" i="5"/>
  <c r="AH231" i="5" l="1"/>
  <c r="AH227" i="5"/>
  <c r="AH226" i="5"/>
  <c r="AH229" i="5"/>
  <c r="AH230" i="5"/>
  <c r="AH228" i="5"/>
  <c r="AF223" i="5"/>
  <c r="X223" i="5"/>
  <c r="U223" i="5"/>
  <c r="AF224" i="5"/>
  <c r="X224" i="5"/>
  <c r="U224" i="5"/>
  <c r="AH224" i="5" l="1"/>
  <c r="AH223" i="5"/>
  <c r="AF242" i="5"/>
  <c r="X242" i="5"/>
  <c r="U242" i="5"/>
  <c r="AF241" i="5"/>
  <c r="X241" i="5"/>
  <c r="U241" i="5"/>
  <c r="AH241" i="5" l="1"/>
  <c r="AH242" i="5"/>
  <c r="AF216" i="5"/>
  <c r="X216" i="5"/>
  <c r="AA216" i="5" s="1"/>
  <c r="U216" i="5"/>
  <c r="AF215" i="5"/>
  <c r="X215" i="5"/>
  <c r="AA215" i="5" s="1"/>
  <c r="U215" i="5"/>
  <c r="AF214" i="5"/>
  <c r="X214" i="5"/>
  <c r="AA214" i="5" s="1"/>
  <c r="U214" i="5"/>
  <c r="AH214" i="5" l="1"/>
  <c r="AH216" i="5"/>
  <c r="AH215" i="5"/>
  <c r="AF173" i="5"/>
  <c r="X173" i="5"/>
  <c r="U173" i="5"/>
  <c r="U172" i="5"/>
  <c r="AF172" i="5"/>
  <c r="X172" i="5"/>
  <c r="AH172" i="5" l="1"/>
  <c r="AH173" i="5"/>
  <c r="AF22" i="5"/>
  <c r="AA22" i="5"/>
  <c r="X22" i="5"/>
  <c r="U22" i="5"/>
  <c r="AF162" i="5"/>
  <c r="U162" i="5"/>
  <c r="X162" i="5"/>
  <c r="AA162" i="5"/>
  <c r="AH22" i="5" l="1"/>
  <c r="AH162" i="5"/>
  <c r="AF3" i="5"/>
  <c r="X3" i="5"/>
  <c r="U3" i="5"/>
  <c r="AF2" i="5"/>
  <c r="X2" i="5"/>
  <c r="U2" i="5"/>
  <c r="AH2" i="5" l="1"/>
  <c r="AH3" i="5"/>
  <c r="AE108" i="6"/>
  <c r="AH108" i="6" s="1"/>
  <c r="AE109" i="6"/>
  <c r="AH109" i="6" s="1"/>
  <c r="AE110" i="6"/>
  <c r="AH110" i="6" s="1"/>
  <c r="AE111" i="6"/>
  <c r="AH111" i="6" s="1"/>
  <c r="AE112" i="6"/>
  <c r="AH112" i="6" s="1"/>
  <c r="AE113" i="6"/>
  <c r="AH113" i="6" s="1"/>
  <c r="AE114" i="6"/>
  <c r="AH114" i="6" s="1"/>
  <c r="AE115" i="6"/>
  <c r="AH115" i="6" s="1"/>
  <c r="AE116" i="6"/>
  <c r="AH116" i="6" s="1"/>
  <c r="AE117" i="6"/>
  <c r="AH117" i="6" s="1"/>
  <c r="AE118" i="6"/>
  <c r="AH118" i="6" s="1"/>
  <c r="AE119" i="6"/>
  <c r="AH119" i="6" s="1"/>
  <c r="AE120" i="6"/>
  <c r="AH120" i="6" s="1"/>
  <c r="AE121" i="6"/>
  <c r="AH121" i="6" s="1"/>
  <c r="AE122" i="6"/>
  <c r="AH122" i="6" s="1"/>
  <c r="AE123" i="6"/>
  <c r="AH123" i="6" s="1"/>
  <c r="AE124" i="6"/>
  <c r="AH124" i="6" s="1"/>
  <c r="AE125" i="6"/>
  <c r="AH125" i="6" s="1"/>
  <c r="AE126" i="6"/>
  <c r="AH126" i="6" s="1"/>
  <c r="AE127" i="6"/>
  <c r="AH127" i="6" s="1"/>
  <c r="AE128" i="6"/>
  <c r="AH128" i="6" s="1"/>
  <c r="AE129" i="6"/>
  <c r="AH129" i="6" s="1"/>
  <c r="AE130" i="6"/>
  <c r="AH130" i="6" s="1"/>
  <c r="AE131" i="6"/>
  <c r="AH131" i="6" s="1"/>
  <c r="AE132" i="6"/>
  <c r="AH132" i="6" s="1"/>
  <c r="AE133" i="6"/>
  <c r="AH133" i="6" s="1"/>
  <c r="AE134" i="6"/>
  <c r="AH134" i="6" s="1"/>
  <c r="AE135" i="6"/>
  <c r="AH135" i="6" s="1"/>
  <c r="AE136" i="6"/>
  <c r="AH136" i="6" s="1"/>
  <c r="AE137" i="6"/>
  <c r="AH137" i="6" s="1"/>
  <c r="AE138" i="6"/>
  <c r="AH138" i="6" s="1"/>
  <c r="AE139" i="6"/>
  <c r="AH139" i="6" s="1"/>
  <c r="AE140" i="6"/>
  <c r="AH140" i="6" s="1"/>
  <c r="AE141" i="6"/>
  <c r="AH141" i="6" s="1"/>
  <c r="AE142" i="6"/>
  <c r="AH142" i="6" s="1"/>
  <c r="AE143" i="6"/>
  <c r="AH143" i="6" s="1"/>
  <c r="AE144" i="6"/>
  <c r="AH144" i="6" s="1"/>
  <c r="AE145" i="6"/>
  <c r="AH145" i="6" s="1"/>
  <c r="AE146" i="6"/>
  <c r="AH146" i="6" s="1"/>
  <c r="AE147" i="6"/>
  <c r="AH147" i="6" s="1"/>
  <c r="AE148" i="6"/>
  <c r="AH148" i="6" s="1"/>
  <c r="AE149" i="6"/>
  <c r="AH149" i="6" s="1"/>
  <c r="AE150" i="6"/>
  <c r="AH150" i="6" s="1"/>
  <c r="AE151" i="6"/>
  <c r="AH151" i="6" s="1"/>
  <c r="AE152" i="6"/>
  <c r="AH152" i="6" s="1"/>
  <c r="AE153" i="6"/>
  <c r="AH153" i="6" s="1"/>
  <c r="AE154" i="6"/>
  <c r="AH154" i="6" s="1"/>
  <c r="AE155" i="6"/>
  <c r="AH155" i="6" s="1"/>
  <c r="AE156" i="6"/>
  <c r="AH156" i="6" s="1"/>
  <c r="AE157" i="6"/>
  <c r="AH157" i="6" s="1"/>
  <c r="AE158" i="6"/>
  <c r="AH158" i="6" s="1"/>
  <c r="AE159" i="6"/>
  <c r="AH159" i="6" s="1"/>
  <c r="AE160" i="6"/>
  <c r="AH160" i="6" s="1"/>
  <c r="AE161" i="6"/>
  <c r="AH161" i="6" s="1"/>
  <c r="AF217" i="5" l="1"/>
  <c r="X217" i="5"/>
  <c r="AA217" i="5" s="1"/>
  <c r="U217" i="5"/>
  <c r="AH217" i="5" l="1"/>
  <c r="AF7" i="5"/>
  <c r="AF8" i="5"/>
  <c r="U7" i="5"/>
  <c r="X7" i="5"/>
  <c r="X8" i="5"/>
  <c r="AH8" i="5" l="1"/>
  <c r="AF5" i="5"/>
  <c r="X5" i="5"/>
  <c r="U5" i="5"/>
  <c r="AF4" i="5"/>
  <c r="X4" i="5"/>
  <c r="U4" i="5"/>
  <c r="AH4" i="5" l="1"/>
  <c r="AH5" i="5"/>
  <c r="AF213" i="5" l="1"/>
  <c r="X213" i="5"/>
  <c r="AA213" i="5" s="1"/>
  <c r="U213" i="5"/>
  <c r="AH213" i="5" l="1"/>
  <c r="U174" i="5"/>
  <c r="X174" i="5"/>
  <c r="AA174" i="5" s="1"/>
  <c r="AF174" i="5"/>
  <c r="U175" i="5"/>
  <c r="X175" i="5"/>
  <c r="AA175" i="5" s="1"/>
  <c r="AF175" i="5"/>
  <c r="U176" i="5"/>
  <c r="X176" i="5"/>
  <c r="AA176" i="5" s="1"/>
  <c r="AF176" i="5"/>
  <c r="U177" i="5"/>
  <c r="X177" i="5"/>
  <c r="AA177" i="5" s="1"/>
  <c r="AF177" i="5"/>
  <c r="U178" i="5"/>
  <c r="X178" i="5"/>
  <c r="AA178" i="5" s="1"/>
  <c r="AF178" i="5"/>
  <c r="U179" i="5"/>
  <c r="X179" i="5"/>
  <c r="AA179" i="5" s="1"/>
  <c r="AF179" i="5"/>
  <c r="U180" i="5"/>
  <c r="X180" i="5"/>
  <c r="AA180" i="5" s="1"/>
  <c r="AF180" i="5"/>
  <c r="U181" i="5"/>
  <c r="X181" i="5"/>
  <c r="AA181" i="5" s="1"/>
  <c r="AF181" i="5"/>
  <c r="U182" i="5"/>
  <c r="X182" i="5"/>
  <c r="AA182" i="5" s="1"/>
  <c r="AF182" i="5"/>
  <c r="U183" i="5"/>
  <c r="X183" i="5"/>
  <c r="AA183" i="5" s="1"/>
  <c r="AF183" i="5"/>
  <c r="U184" i="5"/>
  <c r="X184" i="5"/>
  <c r="AA184" i="5" s="1"/>
  <c r="AF184" i="5"/>
  <c r="U185" i="5"/>
  <c r="X185" i="5"/>
  <c r="AA185" i="5" s="1"/>
  <c r="AF185" i="5"/>
  <c r="U186" i="5"/>
  <c r="X186" i="5"/>
  <c r="AA186" i="5" s="1"/>
  <c r="AF186" i="5"/>
  <c r="U187" i="5"/>
  <c r="X187" i="5"/>
  <c r="AA187" i="5" s="1"/>
  <c r="AF187" i="5"/>
  <c r="U188" i="5"/>
  <c r="X188" i="5"/>
  <c r="AA188" i="5" s="1"/>
  <c r="AF188" i="5"/>
  <c r="U189" i="5"/>
  <c r="X189" i="5"/>
  <c r="AA189" i="5" s="1"/>
  <c r="AF189" i="5"/>
  <c r="U190" i="5"/>
  <c r="X190" i="5"/>
  <c r="AA190" i="5" s="1"/>
  <c r="AF190" i="5"/>
  <c r="U191" i="5"/>
  <c r="X191" i="5"/>
  <c r="AA191" i="5" s="1"/>
  <c r="AF191" i="5"/>
  <c r="U192" i="5"/>
  <c r="X192" i="5"/>
  <c r="AA192" i="5" s="1"/>
  <c r="AF192" i="5"/>
  <c r="U193" i="5"/>
  <c r="X193" i="5"/>
  <c r="AA193" i="5" s="1"/>
  <c r="AF193" i="5"/>
  <c r="U194" i="5"/>
  <c r="X194" i="5"/>
  <c r="AA194" i="5" s="1"/>
  <c r="AF194" i="5"/>
  <c r="U195" i="5"/>
  <c r="X195" i="5"/>
  <c r="AA195" i="5" s="1"/>
  <c r="AF195" i="5"/>
  <c r="U196" i="5"/>
  <c r="X196" i="5"/>
  <c r="AA196" i="5" s="1"/>
  <c r="AF196" i="5"/>
  <c r="U197" i="5"/>
  <c r="X197" i="5"/>
  <c r="AA197" i="5" s="1"/>
  <c r="AF197" i="5"/>
  <c r="U198" i="5"/>
  <c r="X198" i="5"/>
  <c r="AA198" i="5" s="1"/>
  <c r="AF198" i="5"/>
  <c r="U199" i="5"/>
  <c r="X199" i="5"/>
  <c r="AA199" i="5" s="1"/>
  <c r="AF199" i="5"/>
  <c r="U200" i="5"/>
  <c r="X200" i="5"/>
  <c r="AA200" i="5" s="1"/>
  <c r="AF200" i="5"/>
  <c r="U201" i="5"/>
  <c r="X201" i="5"/>
  <c r="AA201" i="5" s="1"/>
  <c r="AF201" i="5"/>
  <c r="U202" i="5"/>
  <c r="X202" i="5"/>
  <c r="AA202" i="5" s="1"/>
  <c r="AF202" i="5"/>
  <c r="U203" i="5"/>
  <c r="X203" i="5"/>
  <c r="AA203" i="5" s="1"/>
  <c r="AF203" i="5"/>
  <c r="U204" i="5"/>
  <c r="X204" i="5"/>
  <c r="AA204" i="5" s="1"/>
  <c r="AF204" i="5"/>
  <c r="U205" i="5"/>
  <c r="X205" i="5"/>
  <c r="AA205" i="5" s="1"/>
  <c r="AF205" i="5"/>
  <c r="U206" i="5"/>
  <c r="X206" i="5"/>
  <c r="AA206" i="5" s="1"/>
  <c r="AF206" i="5"/>
  <c r="U207" i="5"/>
  <c r="X207" i="5"/>
  <c r="AA207" i="5" s="1"/>
  <c r="AF207" i="5"/>
  <c r="U208" i="5"/>
  <c r="X208" i="5"/>
  <c r="AA208" i="5" s="1"/>
  <c r="AF208" i="5"/>
  <c r="U209" i="5"/>
  <c r="X209" i="5"/>
  <c r="AA209" i="5" s="1"/>
  <c r="AF209" i="5"/>
  <c r="U210" i="5"/>
  <c r="X210" i="5"/>
  <c r="AA210" i="5" s="1"/>
  <c r="AF210" i="5"/>
  <c r="U211" i="5"/>
  <c r="X211" i="5"/>
  <c r="AA211" i="5" s="1"/>
  <c r="AF211" i="5"/>
  <c r="U212" i="5"/>
  <c r="X212" i="5"/>
  <c r="AA212" i="5" s="1"/>
  <c r="AF212" i="5"/>
  <c r="AH197" i="5" l="1"/>
  <c r="AH189" i="5"/>
  <c r="AH205" i="5"/>
  <c r="AH207" i="5"/>
  <c r="AH199" i="5"/>
  <c r="AH191" i="5"/>
  <c r="AH181" i="5"/>
  <c r="AH209" i="5"/>
  <c r="AH206" i="5"/>
  <c r="AH183" i="5"/>
  <c r="AH175" i="5"/>
  <c r="AH198" i="5"/>
  <c r="AH190" i="5"/>
  <c r="AH182" i="5"/>
  <c r="AH174" i="5"/>
  <c r="AH210" i="5"/>
  <c r="AH202" i="5"/>
  <c r="AH194" i="5"/>
  <c r="AH186" i="5"/>
  <c r="AH178" i="5"/>
  <c r="AH212" i="5"/>
  <c r="AH204" i="5"/>
  <c r="AH196" i="5"/>
  <c r="AH188" i="5"/>
  <c r="AH180" i="5"/>
  <c r="AH201" i="5"/>
  <c r="AH193" i="5"/>
  <c r="AH185" i="5"/>
  <c r="AH177" i="5"/>
  <c r="AH211" i="5"/>
  <c r="AH203" i="5"/>
  <c r="AH195" i="5"/>
  <c r="AH187" i="5"/>
  <c r="AH179" i="5"/>
  <c r="AH208" i="5"/>
  <c r="AH200" i="5"/>
  <c r="AH192" i="5"/>
  <c r="AH184" i="5"/>
  <c r="AH176" i="5"/>
  <c r="AA93" i="6"/>
  <c r="AH93" i="6" s="1"/>
  <c r="AA92" i="6"/>
  <c r="AH92" i="6" s="1"/>
  <c r="AA91" i="6"/>
  <c r="AH91" i="6" s="1"/>
  <c r="AA90" i="6"/>
  <c r="AH90" i="6" s="1"/>
  <c r="AA89" i="6"/>
  <c r="AH89" i="6" s="1"/>
  <c r="AA88" i="6"/>
  <c r="AH88" i="6" s="1"/>
  <c r="AA87" i="6"/>
  <c r="AH87" i="6" s="1"/>
  <c r="AA86" i="6"/>
  <c r="AH86" i="6" s="1"/>
  <c r="AA85" i="6"/>
  <c r="AH85" i="6" s="1"/>
  <c r="AA84" i="6"/>
  <c r="AH84" i="6" s="1"/>
  <c r="AA83" i="6"/>
  <c r="AH83" i="6" s="1"/>
  <c r="AA82" i="6"/>
  <c r="AH82" i="6" s="1"/>
  <c r="AA81" i="6"/>
  <c r="AH81" i="6" s="1"/>
  <c r="AA80" i="6"/>
  <c r="AH80" i="6" s="1"/>
  <c r="AA79" i="6"/>
  <c r="AH79" i="6" s="1"/>
  <c r="AA78" i="6"/>
  <c r="AH78" i="6" s="1"/>
  <c r="AA77" i="6"/>
  <c r="AH77" i="6" s="1"/>
  <c r="AA76" i="6"/>
  <c r="AH76" i="6" s="1"/>
  <c r="AA75" i="6"/>
  <c r="AH75" i="6" s="1"/>
  <c r="AA74" i="6"/>
  <c r="AH74" i="6" s="1"/>
  <c r="AA73" i="6"/>
  <c r="AH73" i="6" s="1"/>
  <c r="AA72" i="6"/>
  <c r="AH72" i="6" s="1"/>
  <c r="AA71" i="6"/>
  <c r="AH71" i="6" s="1"/>
  <c r="AA70" i="6"/>
  <c r="AH70" i="6" s="1"/>
  <c r="AA69" i="6"/>
  <c r="AH69" i="6" s="1"/>
  <c r="AA68" i="6"/>
  <c r="AH68" i="6" s="1"/>
  <c r="AA67" i="6"/>
  <c r="AH67" i="6" s="1"/>
  <c r="AA66" i="6"/>
  <c r="AH66" i="6" s="1"/>
  <c r="AA65" i="6"/>
  <c r="AH65" i="6" s="1"/>
  <c r="AA64" i="6"/>
  <c r="AH64" i="6" s="1"/>
  <c r="AA63" i="6"/>
  <c r="AH63" i="6" s="1"/>
  <c r="AA62" i="6"/>
  <c r="AH62" i="6" s="1"/>
  <c r="AA61" i="6"/>
  <c r="AH61" i="6" s="1"/>
  <c r="AA60" i="6"/>
  <c r="AH60" i="6" s="1"/>
  <c r="AA59" i="6"/>
  <c r="AH59" i="6" s="1"/>
  <c r="AA58" i="6"/>
  <c r="AH58" i="6" s="1"/>
  <c r="AA57" i="6"/>
  <c r="AH57" i="6" s="1"/>
  <c r="AA56" i="6"/>
  <c r="AH56" i="6" s="1"/>
  <c r="AA55" i="6"/>
  <c r="AH55" i="6" s="1"/>
  <c r="AA54" i="6"/>
  <c r="AH54" i="6" s="1"/>
  <c r="AA53" i="6"/>
  <c r="AH53" i="6" s="1"/>
  <c r="AA52" i="6"/>
  <c r="AH52" i="6" s="1"/>
  <c r="AA51" i="6"/>
  <c r="AH51" i="6" s="1"/>
  <c r="AA50" i="6"/>
  <c r="AH50" i="6" s="1"/>
  <c r="AA49" i="6"/>
  <c r="AH49" i="6" s="1"/>
  <c r="AA48" i="6"/>
  <c r="AH48" i="6" s="1"/>
  <c r="AA47" i="6"/>
  <c r="AH47" i="6" s="1"/>
  <c r="AA46" i="6"/>
  <c r="AH46" i="6" s="1"/>
  <c r="AA45" i="6"/>
  <c r="AH45" i="6" s="1"/>
  <c r="AA44" i="6"/>
  <c r="AH44" i="6" s="1"/>
  <c r="AA43" i="6"/>
  <c r="AH43" i="6" s="1"/>
  <c r="AA42" i="6"/>
  <c r="AH42" i="6" s="1"/>
  <c r="AA41" i="6"/>
  <c r="AH41" i="6" s="1"/>
  <c r="AF161" i="5" l="1"/>
  <c r="AA161" i="5"/>
  <c r="X161" i="5"/>
  <c r="U161" i="5"/>
  <c r="AF233" i="5"/>
  <c r="X233" i="5"/>
  <c r="U233" i="5"/>
  <c r="AH233" i="5" l="1"/>
  <c r="AH161" i="5"/>
  <c r="AA7" i="5"/>
  <c r="AH7" i="5" s="1"/>
  <c r="AA151" i="5"/>
  <c r="AF144" i="5" l="1"/>
  <c r="AA144" i="5"/>
  <c r="X144" i="5"/>
  <c r="U144" i="5"/>
  <c r="AF145" i="5"/>
  <c r="AA145" i="5"/>
  <c r="X145" i="5"/>
  <c r="U145" i="5"/>
  <c r="AH145" i="5" l="1"/>
  <c r="AH144" i="5"/>
  <c r="U158" i="5"/>
  <c r="X158" i="5"/>
  <c r="AA158" i="5"/>
  <c r="AF158" i="5"/>
  <c r="U159" i="5"/>
  <c r="X159" i="5"/>
  <c r="AA159" i="5"/>
  <c r="AF159" i="5"/>
  <c r="U160" i="5"/>
  <c r="X160" i="5"/>
  <c r="AA160" i="5"/>
  <c r="AF160" i="5"/>
  <c r="AH160" i="5" l="1"/>
  <c r="AH159" i="5"/>
  <c r="AH158" i="5"/>
  <c r="AF157" i="5"/>
  <c r="AA157" i="5"/>
  <c r="X157" i="5"/>
  <c r="U157" i="5"/>
  <c r="AH157" i="5" l="1"/>
  <c r="AF225" i="5"/>
  <c r="X225" i="5"/>
  <c r="U225" i="5"/>
  <c r="AH225" i="5" l="1"/>
  <c r="AF222" i="5"/>
  <c r="X222" i="5"/>
  <c r="U222" i="5"/>
  <c r="AH222" i="5" l="1"/>
  <c r="U23" i="5"/>
  <c r="U238" i="5"/>
  <c r="U65" i="5"/>
  <c r="X23" i="5"/>
  <c r="X238" i="5"/>
  <c r="X65" i="5"/>
  <c r="AF23" i="5"/>
  <c r="AF238" i="5"/>
  <c r="AF65" i="5"/>
  <c r="AH65" i="5" l="1"/>
  <c r="AH23" i="5"/>
  <c r="AH238" i="5"/>
  <c r="AA105" i="6"/>
  <c r="AH105" i="6" s="1"/>
  <c r="AA104" i="6"/>
  <c r="AH104" i="6" s="1"/>
  <c r="AA103" i="6"/>
  <c r="AH103" i="6" s="1"/>
  <c r="AA102" i="6"/>
  <c r="AH102" i="6" s="1"/>
  <c r="AA101" i="6"/>
  <c r="AH101" i="6" s="1"/>
  <c r="AA100" i="6"/>
  <c r="AH100" i="6" s="1"/>
  <c r="AA99" i="6"/>
  <c r="AH99" i="6" s="1"/>
  <c r="AA98" i="6"/>
  <c r="AH98" i="6" s="1"/>
  <c r="AA97" i="6"/>
  <c r="AH97" i="6" s="1"/>
  <c r="AA96" i="6"/>
  <c r="AH96" i="6" s="1"/>
  <c r="AA95" i="6"/>
  <c r="AH95" i="6" s="1"/>
  <c r="AA40" i="6"/>
  <c r="AH40" i="6" s="1"/>
  <c r="AA39" i="6"/>
  <c r="AH39" i="6" s="1"/>
  <c r="AA38" i="6"/>
  <c r="AH38" i="6" s="1"/>
  <c r="AA37" i="6"/>
  <c r="AH37" i="6" s="1"/>
  <c r="AA36" i="6"/>
  <c r="AH36" i="6" s="1"/>
  <c r="AA35" i="6"/>
  <c r="AH35" i="6" s="1"/>
  <c r="AA34" i="6"/>
  <c r="AH34" i="6" s="1"/>
  <c r="AA33" i="6"/>
  <c r="AH33" i="6" s="1"/>
  <c r="AA32" i="6"/>
  <c r="AH32" i="6" s="1"/>
  <c r="AA31" i="6"/>
  <c r="AH31" i="6" s="1"/>
  <c r="AA30" i="6"/>
  <c r="AH30" i="6" s="1"/>
  <c r="AA29" i="6"/>
  <c r="AH29" i="6" s="1"/>
  <c r="AA28" i="6"/>
  <c r="AH28" i="6" s="1"/>
  <c r="AA27" i="6"/>
  <c r="AH27" i="6" s="1"/>
  <c r="AA26" i="6"/>
  <c r="AH26" i="6" s="1"/>
  <c r="AA25" i="6"/>
  <c r="AH25" i="6" s="1"/>
  <c r="AA24" i="6"/>
  <c r="AH24" i="6" s="1"/>
  <c r="AA23" i="6"/>
  <c r="AH23" i="6" s="1"/>
  <c r="AA22" i="6"/>
  <c r="AH22" i="6" s="1"/>
  <c r="AA21" i="6"/>
  <c r="AH21" i="6" s="1"/>
  <c r="AA20" i="6"/>
  <c r="AH20" i="6" s="1"/>
  <c r="AA19" i="6"/>
  <c r="AH19" i="6" s="1"/>
  <c r="AA18" i="6"/>
  <c r="AH18" i="6" s="1"/>
  <c r="AA17" i="6"/>
  <c r="AH17" i="6" s="1"/>
  <c r="AA16" i="6"/>
  <c r="AH16" i="6" s="1"/>
  <c r="AA15" i="6"/>
  <c r="AH15" i="6" s="1"/>
  <c r="AA14" i="6"/>
  <c r="AH14" i="6" s="1"/>
  <c r="AA13" i="6"/>
  <c r="AH13" i="6" s="1"/>
  <c r="AA12" i="6"/>
  <c r="AH12" i="6" s="1"/>
  <c r="AA11" i="6"/>
  <c r="AH11" i="6" s="1"/>
  <c r="AA10" i="6"/>
  <c r="AH10" i="6" s="1"/>
  <c r="AA9" i="6"/>
  <c r="AH9" i="6" s="1"/>
  <c r="AA8" i="6"/>
  <c r="AH8" i="6" s="1"/>
  <c r="AA7" i="6"/>
  <c r="AH7" i="6" s="1"/>
  <c r="AA6" i="6"/>
  <c r="AH6" i="6" s="1"/>
  <c r="AA5" i="6"/>
  <c r="AH5" i="6" s="1"/>
  <c r="AA4" i="6"/>
  <c r="AH4" i="6" s="1"/>
  <c r="AA3" i="6"/>
  <c r="AH3" i="6" s="1"/>
  <c r="AA2" i="6"/>
  <c r="AH2" i="6" s="1"/>
  <c r="AF151" i="5" l="1"/>
  <c r="X151" i="5"/>
  <c r="U151" i="5"/>
  <c r="AH151" i="5" l="1"/>
  <c r="AF21" i="5"/>
  <c r="AA21" i="5"/>
  <c r="X21" i="5"/>
  <c r="U21" i="5"/>
  <c r="AH21" i="5" l="1"/>
  <c r="AA13" i="5"/>
  <c r="AA14" i="5"/>
  <c r="AA15" i="5"/>
  <c r="AA16" i="5"/>
  <c r="AA17" i="5"/>
  <c r="AA18" i="5"/>
  <c r="AA19" i="5"/>
  <c r="AA20" i="5"/>
  <c r="U13" i="5"/>
  <c r="U14" i="5"/>
  <c r="U15" i="5"/>
  <c r="U16" i="5"/>
  <c r="U17" i="5"/>
  <c r="U18" i="5"/>
  <c r="U19" i="5"/>
  <c r="U20" i="5"/>
  <c r="X13" i="5"/>
  <c r="X14" i="5"/>
  <c r="X15" i="5"/>
  <c r="X16" i="5"/>
  <c r="X17" i="5"/>
  <c r="X18" i="5"/>
  <c r="X19" i="5"/>
  <c r="X20" i="5"/>
  <c r="AF13" i="5"/>
  <c r="AH13" i="5" s="1"/>
  <c r="AF14" i="5"/>
  <c r="AH14" i="5" s="1"/>
  <c r="AF15" i="5"/>
  <c r="AF16" i="5"/>
  <c r="AH16" i="5" s="1"/>
  <c r="AF17" i="5"/>
  <c r="AH17" i="5" s="1"/>
  <c r="AF18" i="5"/>
  <c r="AF19" i="5"/>
  <c r="AH19" i="5" s="1"/>
  <c r="AF20" i="5"/>
  <c r="AH20" i="5" s="1"/>
  <c r="AH15" i="5" l="1"/>
  <c r="AH18" i="5"/>
  <c r="AA12" i="5"/>
  <c r="U12" i="5"/>
  <c r="X12" i="5"/>
  <c r="AF12" i="5"/>
  <c r="AH12" i="5" l="1"/>
  <c r="AF63" i="5"/>
  <c r="AA63" i="5"/>
  <c r="X63" i="5"/>
  <c r="U63" i="5"/>
  <c r="AH63" i="5" l="1"/>
  <c r="AF156" i="5"/>
  <c r="AA156" i="5"/>
  <c r="X156" i="5"/>
  <c r="U156" i="5"/>
  <c r="AF155" i="5"/>
  <c r="AA155" i="5"/>
  <c r="X155" i="5"/>
  <c r="U155" i="5"/>
  <c r="AH156" i="5" l="1"/>
  <c r="AH155" i="5"/>
  <c r="U153" i="5"/>
  <c r="X153" i="5"/>
  <c r="AA153" i="5"/>
  <c r="AF153" i="5"/>
  <c r="U154" i="5"/>
  <c r="X154" i="5"/>
  <c r="AA154" i="5"/>
  <c r="AF154" i="5"/>
  <c r="AH154" i="5" s="1"/>
  <c r="AH153" i="5" l="1"/>
  <c r="U148" i="5"/>
  <c r="X148" i="5"/>
  <c r="AA148" i="5"/>
  <c r="AF148" i="5"/>
  <c r="U149" i="5"/>
  <c r="X149" i="5"/>
  <c r="AA149" i="5"/>
  <c r="AF149" i="5"/>
  <c r="U150" i="5"/>
  <c r="X150" i="5"/>
  <c r="AA150" i="5"/>
  <c r="AF150" i="5"/>
  <c r="U152" i="5"/>
  <c r="X152" i="5"/>
  <c r="AA152" i="5"/>
  <c r="AF152" i="5"/>
  <c r="AF147" i="5"/>
  <c r="AA147" i="5"/>
  <c r="X147" i="5"/>
  <c r="U147" i="5"/>
  <c r="AA146" i="5"/>
  <c r="AF62" i="5"/>
  <c r="AA62" i="5"/>
  <c r="X62" i="5"/>
  <c r="U62" i="5"/>
  <c r="AF61" i="5"/>
  <c r="AA61" i="5"/>
  <c r="X61" i="5"/>
  <c r="U61" i="5"/>
  <c r="AF60" i="5"/>
  <c r="AA60" i="5"/>
  <c r="X60" i="5"/>
  <c r="U60" i="5"/>
  <c r="AF59" i="5"/>
  <c r="AA59" i="5"/>
  <c r="X59" i="5"/>
  <c r="U59" i="5"/>
  <c r="AH150" i="5" l="1"/>
  <c r="AH148" i="5"/>
  <c r="AH60" i="5"/>
  <c r="AH152" i="5"/>
  <c r="AH149" i="5"/>
  <c r="AH62" i="5"/>
  <c r="AH61" i="5"/>
  <c r="AH59" i="5"/>
  <c r="AH147" i="5"/>
  <c r="AF146" i="5"/>
  <c r="X146" i="5"/>
  <c r="U146" i="5"/>
  <c r="AA58" i="5"/>
  <c r="AH146" i="5" l="1"/>
  <c r="AF58" i="5"/>
  <c r="X58" i="5"/>
  <c r="U58" i="5"/>
  <c r="AH58" i="5" l="1"/>
  <c r="AF57" i="5"/>
  <c r="AA57" i="5"/>
  <c r="X57" i="5"/>
  <c r="U57" i="5"/>
  <c r="AH57" i="5" l="1"/>
  <c r="AF56" i="5"/>
  <c r="AA56" i="5"/>
  <c r="X56" i="5"/>
  <c r="U56" i="5"/>
  <c r="AH56" i="5" l="1"/>
  <c r="AF55" i="5"/>
  <c r="AA55" i="5"/>
  <c r="X55" i="5"/>
  <c r="U55" i="5"/>
  <c r="AH55" i="5" l="1"/>
  <c r="AF54" i="5"/>
  <c r="AA54" i="5"/>
  <c r="X54" i="5"/>
  <c r="U54" i="5"/>
  <c r="AF53" i="5"/>
  <c r="AA53" i="5"/>
  <c r="X53" i="5"/>
  <c r="U53" i="5"/>
  <c r="AF24" i="5"/>
  <c r="AF25" i="5"/>
  <c r="AF27" i="5"/>
  <c r="AF28" i="5"/>
  <c r="AF29" i="5"/>
  <c r="AF30" i="5"/>
  <c r="AF31" i="5"/>
  <c r="AF32" i="5"/>
  <c r="AF33" i="5"/>
  <c r="AF34" i="5"/>
  <c r="AF35" i="5"/>
  <c r="AF36" i="5"/>
  <c r="AF37" i="5"/>
  <c r="AF38" i="5"/>
  <c r="AF39" i="5"/>
  <c r="AF40" i="5"/>
  <c r="AF41" i="5"/>
  <c r="AF42" i="5"/>
  <c r="AF43" i="5"/>
  <c r="AF44" i="5"/>
  <c r="AF45" i="5"/>
  <c r="AF46" i="5"/>
  <c r="AF47" i="5"/>
  <c r="AF48" i="5"/>
  <c r="AF49" i="5"/>
  <c r="AF50" i="5"/>
  <c r="AF51" i="5"/>
  <c r="AF52" i="5"/>
  <c r="U24" i="5"/>
  <c r="U25" i="5"/>
  <c r="U27" i="5"/>
  <c r="U28" i="5"/>
  <c r="U29" i="5"/>
  <c r="U30" i="5"/>
  <c r="U31" i="5"/>
  <c r="U32" i="5"/>
  <c r="U33" i="5"/>
  <c r="U34" i="5"/>
  <c r="U35" i="5"/>
  <c r="U36" i="5"/>
  <c r="U37" i="5"/>
  <c r="U38" i="5"/>
  <c r="U39" i="5"/>
  <c r="U40" i="5"/>
  <c r="U41" i="5"/>
  <c r="U42" i="5"/>
  <c r="U43" i="5"/>
  <c r="U44" i="5"/>
  <c r="U45" i="5"/>
  <c r="U46" i="5"/>
  <c r="U47" i="5"/>
  <c r="U48" i="5"/>
  <c r="U49" i="5"/>
  <c r="U50" i="5"/>
  <c r="U51" i="5"/>
  <c r="U52" i="5"/>
  <c r="AA52" i="5"/>
  <c r="X52" i="5"/>
  <c r="AA51" i="5"/>
  <c r="X51" i="5"/>
  <c r="AH54" i="5" l="1"/>
  <c r="AH53" i="5"/>
  <c r="AH52" i="5"/>
  <c r="AH51" i="5"/>
  <c r="AA50" i="5"/>
  <c r="X50" i="5"/>
  <c r="AH50" i="5" l="1"/>
  <c r="AA49" i="5"/>
  <c r="X49" i="5"/>
  <c r="AH49" i="5" s="1"/>
  <c r="AA48" i="5" l="1"/>
  <c r="X48" i="5"/>
  <c r="AH48" i="5" s="1"/>
  <c r="AA31" i="5" l="1"/>
  <c r="X31" i="5"/>
  <c r="AA46" i="5"/>
  <c r="X46" i="5"/>
  <c r="AA44" i="5"/>
  <c r="X44" i="5"/>
  <c r="AA39" i="5"/>
  <c r="X39" i="5"/>
  <c r="AA38" i="5"/>
  <c r="X38" i="5"/>
  <c r="AA34" i="5"/>
  <c r="X34" i="5"/>
  <c r="AA37" i="5"/>
  <c r="X37" i="5"/>
  <c r="AA33" i="5"/>
  <c r="X33" i="5"/>
  <c r="AH33" i="5" s="1"/>
  <c r="AA28" i="5"/>
  <c r="X28" i="5"/>
  <c r="AA25" i="5"/>
  <c r="X25" i="5"/>
  <c r="AH25" i="5" s="1"/>
  <c r="AA27" i="5"/>
  <c r="X27" i="5"/>
  <c r="AA30" i="5"/>
  <c r="X30" i="5"/>
  <c r="AH30" i="5" s="1"/>
  <c r="AA45" i="5"/>
  <c r="X45" i="5"/>
  <c r="AA29" i="5"/>
  <c r="X29" i="5"/>
  <c r="AH29" i="5" s="1"/>
  <c r="AA43" i="5"/>
  <c r="X43" i="5"/>
  <c r="AA47" i="5"/>
  <c r="X47" i="5"/>
  <c r="AH47" i="5" s="1"/>
  <c r="AH39" i="5" l="1"/>
  <c r="AH34" i="5"/>
  <c r="AH46" i="5"/>
  <c r="AH45" i="5"/>
  <c r="AH28" i="5"/>
  <c r="AH38" i="5"/>
  <c r="AH31" i="5"/>
  <c r="AH43" i="5"/>
  <c r="AH27" i="5"/>
  <c r="AH37" i="5"/>
  <c r="AH44" i="5"/>
  <c r="AA42" i="5"/>
  <c r="X42" i="5"/>
  <c r="AA41" i="5"/>
  <c r="X41" i="5"/>
  <c r="AH41" i="5" s="1"/>
  <c r="AA32" i="5"/>
  <c r="X32" i="5"/>
  <c r="AA24" i="5"/>
  <c r="X24" i="5"/>
  <c r="AA40" i="5"/>
  <c r="X40" i="5"/>
  <c r="AA36" i="5"/>
  <c r="X36" i="5"/>
  <c r="AH36" i="5" s="1"/>
  <c r="AA35" i="5"/>
  <c r="X35" i="5"/>
  <c r="AH40" i="5" l="1"/>
  <c r="AH42" i="5"/>
  <c r="AH24" i="5"/>
  <c r="AH35" i="5"/>
  <c r="AH32" i="5"/>
</calcChain>
</file>

<file path=xl/sharedStrings.xml><?xml version="1.0" encoding="utf-8"?>
<sst xmlns="http://schemas.openxmlformats.org/spreadsheetml/2006/main" count="15401" uniqueCount="903">
  <si>
    <t>Project</t>
  </si>
  <si>
    <t>StartingStage</t>
  </si>
  <si>
    <t>EndStage</t>
  </si>
  <si>
    <t>Group</t>
  </si>
  <si>
    <t>SourceObject</t>
  </si>
  <si>
    <t>AdditionalProperty</t>
  </si>
  <si>
    <t>SourceTSFormat</t>
  </si>
  <si>
    <t>BusinessKeyColumn</t>
  </si>
  <si>
    <t>WatermarkColumn</t>
  </si>
  <si>
    <t>Load</t>
  </si>
  <si>
    <t>SoftDeleteSource</t>
  </si>
  <si>
    <t>IsAuditTable</t>
  </si>
  <si>
    <t>SourceType</t>
  </si>
  <si>
    <t>LoadMode</t>
  </si>
  <si>
    <t>TrackChanges</t>
  </si>
  <si>
    <t>SourceSecretName</t>
  </si>
  <si>
    <t>DLRawSecret</t>
  </si>
  <si>
    <t>DLStagedSecret</t>
  </si>
  <si>
    <t>DBProcessor</t>
  </si>
  <si>
    <t>StagingDBSecret</t>
  </si>
  <si>
    <t>DLRawSubFolder</t>
  </si>
  <si>
    <t>DLRawType</t>
  </si>
  <si>
    <t>DLStagedMainFolder</t>
  </si>
  <si>
    <t>DLStagedSubFolder</t>
  </si>
  <si>
    <t>DLStagedType</t>
  </si>
  <si>
    <t>DLObjectGrain</t>
  </si>
  <si>
    <t>SourceCommand</t>
  </si>
  <si>
    <t>DLRawtoStageCommand</t>
  </si>
  <si>
    <t>DLStagetoDBCommand</t>
  </si>
  <si>
    <t>TargetObjectType</t>
  </si>
  <si>
    <t>TargetTableOverride</t>
  </si>
  <si>
    <t>SourceObjectUpdated</t>
  </si>
  <si>
    <t>GroupObjectName</t>
  </si>
  <si>
    <t>SQL Insert</t>
  </si>
  <si>
    <t>ONDEMAND</t>
  </si>
  <si>
    <t>Source to Raw</t>
  </si>
  <si>
    <t>Raw to Trusted</t>
  </si>
  <si>
    <t>AAD</t>
  </si>
  <si>
    <t>users</t>
  </si>
  <si>
    <t>Y</t>
  </si>
  <si>
    <t>Odata-AADServicePrincipal</t>
  </si>
  <si>
    <t>TRUNCATE-LOAD</t>
  </si>
  <si>
    <t>No</t>
  </si>
  <si>
    <t>appGraphID|appGraphSecret</t>
  </si>
  <si>
    <t>datalake-SasToken</t>
  </si>
  <si>
    <t>databricks-token|0302-214741-beg140|Standard_DS3_v2|8.1.x-scala2.12|2:8</t>
  </si>
  <si>
    <t>AzureSqlDatabase-SQLDB</t>
  </si>
  <si>
    <t>BLOB Storage (json)</t>
  </si>
  <si>
    <t>BLOB Storage (csv)</t>
  </si>
  <si>
    <t>Day</t>
  </si>
  <si>
    <t>https://graph.microsoft.com/v1.0/</t>
  </si>
  <si>
    <t>/build/trusted/load-trusted-zone-v2</t>
  </si>
  <si>
    <t>ComposedLooks</t>
  </si>
  <si>
    <t>SharePoint</t>
  </si>
  <si>
    <t>appSharePointAzureDataID|appSharePointAzureDataSecret</t>
  </si>
  <si>
    <t>https://tafenswtest.sharepoint.com/sites/AzureData</t>
  </si>
  <si>
    <t>AssetVision</t>
  </si>
  <si>
    <t>all_software</t>
  </si>
  <si>
    <t>Odata-Basic</t>
  </si>
  <si>
    <t>API-AssetVision-UserID|API-AssetVision-Password</t>
  </si>
  <si>
    <t>https://tafensw.live.scalable.com/odataview/v1/</t>
  </si>
  <si>
    <t>product_install_summary</t>
  </si>
  <si>
    <t>CIM</t>
  </si>
  <si>
    <t>Trusted to Curated</t>
  </si>
  <si>
    <t>cim</t>
  </si>
  <si>
    <t>BLOB Storage (parquet)</t>
  </si>
  <si>
    <t>/build/curated/CIM/cim-curated</t>
  </si>
  <si>
    <t>ComplianceCurated</t>
  </si>
  <si>
    <t>Compliance</t>
  </si>
  <si>
    <t>Avetmiss</t>
  </si>
  <si>
    <t>/build/curated/compliance/compliance-curated</t>
  </si>
  <si>
    <t>NAT</t>
  </si>
  <si>
    <t>Compliance/Avetmiss</t>
  </si>
  <si>
    <t>/build/curated/NAT/NAT-Master</t>
  </si>
  <si>
    <t>OneEBS</t>
  </si>
  <si>
    <t>Cubes</t>
  </si>
  <si>
    <t>cubes</t>
  </si>
  <si>
    <t>CourseEnrolment|ZERGBI01|ZEKVBI01|ZEASBI01|60</t>
  </si>
  <si>
    <t>SQL Server</t>
  </si>
  <si>
    <t>curated</t>
  </si>
  <si>
    <t>CRM</t>
  </si>
  <si>
    <t>CRM_LANDING.ACADEMICPLAN</t>
  </si>
  <si>
    <t>ID</t>
  </si>
  <si>
    <t>UPDATEDTIME, CREATEDTIME</t>
  </si>
  <si>
    <t>Oracle</t>
  </si>
  <si>
    <t>INCREMENTAL</t>
  </si>
  <si>
    <t>LandingCRM</t>
  </si>
  <si>
    <t>eChecklist</t>
  </si>
  <si>
    <t>dbo.checklists_checklists</t>
  </si>
  <si>
    <t>CheckListId</t>
  </si>
  <si>
    <t>OnPremSQL-eChecklist-ConnString</t>
  </si>
  <si>
    <t>dbo.checklists_actions</t>
  </si>
  <si>
    <t>InstanceId,TaskNo</t>
  </si>
  <si>
    <t>dbo.checklists_instance_history</t>
  </si>
  <si>
    <t>InstanceHistoryId</t>
  </si>
  <si>
    <t>dbo.checklists_instances</t>
  </si>
  <si>
    <t>InstanceId</t>
  </si>
  <si>
    <t>dbo.checklists_name_segments</t>
  </si>
  <si>
    <t>CheckListId,SegmentNo</t>
  </si>
  <si>
    <t>dbo.checklists_referential</t>
  </si>
  <si>
    <t>Domain,Value,FKey1,FKey2</t>
  </si>
  <si>
    <t>dbo.checklists_statuses</t>
  </si>
  <si>
    <t>StatusId</t>
  </si>
  <si>
    <t>dbo.checklists_task_statuses</t>
  </si>
  <si>
    <t>TaskStatusId</t>
  </si>
  <si>
    <t>dbo.checklists_tasks</t>
  </si>
  <si>
    <t>CheckListId,TaskNo</t>
  </si>
  <si>
    <t>dbo.checklists_work_unit_locales</t>
  </si>
  <si>
    <t>WorkUnitLocaleId</t>
  </si>
  <si>
    <t>/build/curated/eChecklist/eChecklistMaster</t>
  </si>
  <si>
    <t>HR</t>
  </si>
  <si>
    <t>EmployeeDetails</t>
  </si>
  <si>
    <t>Flat File</t>
  </si>
  <si>
    <t>HR/SUNDAY REPORT.csv</t>
  </si>
  <si>
    <t>EBS_0165.ADDRESSES</t>
  </si>
  <si>
    <t>ADDRESS_CODE</t>
  </si>
  <si>
    <t>UPDATED_DATE, CREATED_DATE</t>
  </si>
  <si>
    <t>N</t>
  </si>
  <si>
    <t>Yes</t>
  </si>
  <si>
    <t>OneEBS-0165</t>
  </si>
  <si>
    <t>EBS_0165.UI_ACCREDITATION</t>
  </si>
  <si>
    <t>EBS_0165.ATTAINMENTS</t>
  </si>
  <si>
    <t>ATTAINMENT_CODE</t>
  </si>
  <si>
    <t>AUD_EBS_0165.A__ATTAINMENTS</t>
  </si>
  <si>
    <t>EBS_0165.CONFIGURABLE_STATUSES</t>
  </si>
  <si>
    <t>EBS_0165.DISABILITIES</t>
  </si>
  <si>
    <t>EBS_0165.GRADING_SCHEME_GRADES</t>
  </si>
  <si>
    <t>EBS_0165.GRADING_SCHEMES</t>
  </si>
  <si>
    <t>EBS_0165.ORGANISATION_UNITS</t>
  </si>
  <si>
    <t>EBS_0165.PEOPLE</t>
  </si>
  <si>
    <t>PERSON_CODE</t>
  </si>
  <si>
    <t>AUD_EBS_0165.A__PEOPLE</t>
  </si>
  <si>
    <t>EBS_0165.PEOPLE_UNIT_ATTAINMENTS</t>
  </si>
  <si>
    <t>EBS_0165.PEOPLE_UNIT_LINKS</t>
  </si>
  <si>
    <t>EBS_0165.PEOPLE_UNITS</t>
  </si>
  <si>
    <t>EBS_0165.PEOPLE_UNITS_SPECIAL</t>
  </si>
  <si>
    <t>EBS_0165.PEOPLE_USI</t>
  </si>
  <si>
    <t>EBS_0165.STUDENT_STATUS_LOG</t>
  </si>
  <si>
    <t>EBS_0165.UI_LINKS</t>
  </si>
  <si>
    <t>EBS_0165.UNIT_INSTANCE_OCCURRENCES</t>
  </si>
  <si>
    <t>UIO_ID</t>
  </si>
  <si>
    <t>EBS_0165.UNIT_INSTANCES</t>
  </si>
  <si>
    <t>FES_UNIT_INSTANCE_CODE</t>
  </si>
  <si>
    <t>EBS_0165.USERS</t>
  </si>
  <si>
    <t>FULL-EXTRACT</t>
  </si>
  <si>
    <t>EBS_0165.VERIFIER_PROPERTIES</t>
  </si>
  <si>
    <t>EBS_0165.VERIFIERS</t>
  </si>
  <si>
    <t>LOW_VALUE, RV_DOMAIN</t>
  </si>
  <si>
    <t>AUD_EBS_0165.A__VERIFIERS</t>
  </si>
  <si>
    <t>EBS_0165.VISA_SUBCLASSES</t>
  </si>
  <si>
    <t>EBS_0165.VISAS</t>
  </si>
  <si>
    <t>EBS_0900.UNIT_INSTANCES</t>
  </si>
  <si>
    <t>OneEBS-0900</t>
  </si>
  <si>
    <t>EBS_0165.LOCATIONS</t>
  </si>
  <si>
    <t>LOCATION_CODE</t>
  </si>
  <si>
    <t>EBS_0165.ORG_UNIT_LINKS</t>
  </si>
  <si>
    <t>PRIMARY_ORGANISATION, SECONDARY_ORGANISATION</t>
  </si>
  <si>
    <t>EBS_0165.FEES_LIST</t>
  </si>
  <si>
    <t>EBS_0165.FEES_LIST_TEMP</t>
  </si>
  <si>
    <t>EBS_0165.INSTALMENT_PLANS</t>
  </si>
  <si>
    <t>EBS_0165.WEB_CONFIG</t>
  </si>
  <si>
    <t>EBS_0900.UI_LINKS</t>
  </si>
  <si>
    <t>EBS_0165.WAIVER_TYPES</t>
  </si>
  <si>
    <t>WAIVER_CODE</t>
  </si>
  <si>
    <t>EBS_0165.FEES_LIST_WAIVERS</t>
  </si>
  <si>
    <t>EBS_0165.WAIVER_VALUES</t>
  </si>
  <si>
    <t>WAIVER_VALUE_NUMBER</t>
  </si>
  <si>
    <t>EBS_0165.AWARDS_PRINTED_DETAILS</t>
  </si>
  <si>
    <t>EBS_0165.ORG_UNIT_PEOPLE</t>
  </si>
  <si>
    <t>EBS_0165.AWARDS</t>
  </si>
  <si>
    <t>EBS_0165.PEOPLE_UNITS_AVETMISS</t>
  </si>
  <si>
    <t>EBS_0165.PROGRESS_RECORDS</t>
  </si>
  <si>
    <t>RPR_SEQUENCE</t>
  </si>
  <si>
    <t>EBS_0165.PEOPLE_ASR</t>
  </si>
  <si>
    <t>EBS_0165.AUTHORITY_TO_DELIVER</t>
  </si>
  <si>
    <t>OneEBS-0166</t>
  </si>
  <si>
    <t>OneEBSAudit</t>
  </si>
  <si>
    <t>AUD_EBS_0165.A__ADDRESSES</t>
  </si>
  <si>
    <t>AUDIT__TIMESTAMP</t>
  </si>
  <si>
    <t>APPEND</t>
  </si>
  <si>
    <t>AUD_EBS_0165.A__ATTAINMENT_LINKS</t>
  </si>
  <si>
    <t>ATT_ATTAINMENT_CODE_FROM, ATT_ATTAINMENT_CODE_TO</t>
  </si>
  <si>
    <t>AUD_EBS_0165.A__AWARD_RULESETS</t>
  </si>
  <si>
    <t>AUD_EBS_0165.A__AWARDS</t>
  </si>
  <si>
    <t>AUD_EBS_0165.A__AWARDS_PRINTED_DETAILS</t>
  </si>
  <si>
    <t>AUD_EBS_0165.A__CALENDAR_OCCURRENCES</t>
  </si>
  <si>
    <t>CTYPE_CALENDAR_TYPE_CODE, OCCURRENCE_CODE</t>
  </si>
  <si>
    <t>AUD_EBS_0165.A__COMMUNICATIONS</t>
  </si>
  <si>
    <t>AUD_EBS_0165.A__CONFIGURABLE_STATUSES</t>
  </si>
  <si>
    <t>AUD_EBS_0165.A__COURSE_ASSESSMENTS</t>
  </si>
  <si>
    <t>AUD_EBS_0165.A__COURSE_ASSESSMENTS_RESULTS</t>
  </si>
  <si>
    <t>AUD_EBS_0165.A__DISABILITIES</t>
  </si>
  <si>
    <t>AUD_EBS_0165.A__FEE_CATEGORIES</t>
  </si>
  <si>
    <t>FEE_CATEGORY_CODE</t>
  </si>
  <si>
    <t>AUD_EBS_0165.A__FEE_TYPE_WAIVERS</t>
  </si>
  <si>
    <t>AUD_EBS_0165.A__FEE_TYPES</t>
  </si>
  <si>
    <t>FEE_TYPE_CODE</t>
  </si>
  <si>
    <t>AUD_EBS_0165.A__FEE_VALUES</t>
  </si>
  <si>
    <t>FEE_VALUE_NUMBER</t>
  </si>
  <si>
    <t>AUD_EBS_0165.A__FEES_LIST</t>
  </si>
  <si>
    <t>AUD_EBS_0165.A__FEES_LIST_ALLOCATED</t>
  </si>
  <si>
    <t>AUD_EBS_0165.A__FEES_LIST_SPECIAL</t>
  </si>
  <si>
    <t>AUD_EBS_0165.A__FEES_LIST_TEMP</t>
  </si>
  <si>
    <t>AUD_EBS_0165.A__FEES_LIST_WAIVERS</t>
  </si>
  <si>
    <t>AUD_EBS_0165.A__GRADING_SCHEME_GRADES</t>
  </si>
  <si>
    <t>AUD_EBS_0165.A__GRADING_SCHEMES</t>
  </si>
  <si>
    <t>AUD_EBS_0165.A__INSTALMENT_PLANS</t>
  </si>
  <si>
    <t>AUD_EBS_0165.A__LOCATIONS</t>
  </si>
  <si>
    <t>AUD_EBS_0165.A__MARKING_RULE_ASSESSMENTS</t>
  </si>
  <si>
    <t>AUD_EBS_0165.A__MARKING_RULE_PROPERTIES</t>
  </si>
  <si>
    <t>AUD_EBS_0165.A__MARKING_RULES</t>
  </si>
  <si>
    <t>AUD_EBS_0165.A__NOTES</t>
  </si>
  <si>
    <t>NOTES_ID</t>
  </si>
  <si>
    <t>AUD_EBS_0165.A__NOTES_TOPICS</t>
  </si>
  <si>
    <t>AUD_EBS_0165.A__ORG_UNIT_LINKS</t>
  </si>
  <si>
    <t>AUD_EBS_0165.A__ORG_UNIT_PEOPLE</t>
  </si>
  <si>
    <t>AUD_EBS_0165.A__ORGANISATION_UNITS</t>
  </si>
  <si>
    <t>AUD_EBS_0165.A__PEOPLE_CENTRELINK</t>
  </si>
  <si>
    <t>AUD_EBS_0165.A__PEOPLE_UIO</t>
  </si>
  <si>
    <t>AUD_EBS_0165.A__PEOPLE_UNIT_ATTAINMENTS</t>
  </si>
  <si>
    <t>AUD_EBS_0165.A__PEOPLE_UNIT_AWARDS</t>
  </si>
  <si>
    <t>AUD_EBS_0165.A__PEOPLE_USI</t>
  </si>
  <si>
    <t>AUD_EBS_0165.A__PEOPLE_UNIT_LINKS</t>
  </si>
  <si>
    <t>AUD_EBS_0165.A__PEOPLE_UNITS</t>
  </si>
  <si>
    <t>AUD_EBS_0165.A__PEOPLE_UNITS_CENTRELINK</t>
  </si>
  <si>
    <t>AUD_EBS_0165.A__PEOPLE_UNITS_SPECIAL</t>
  </si>
  <si>
    <t>AUD_EBS_0165.A__PRICE_BANDS</t>
  </si>
  <si>
    <t>PRICE_BAND_ID</t>
  </si>
  <si>
    <t>AUD_EBS_0165.A__PROGRESS_CODES</t>
  </si>
  <si>
    <t>TYPE_NAME</t>
  </si>
  <si>
    <t>AUD_EBS_0165.A__PROGRESS_RECORDS</t>
  </si>
  <si>
    <t>AUD_EBS_0165.A__REGISTER_EVENT_DETAILS</t>
  </si>
  <si>
    <t>AUD_EBS_0165.A__REGISTER_EVENT_SLOTS</t>
  </si>
  <si>
    <t>AUD_EBS_0165.A__REGISTER_EVENTS</t>
  </si>
  <si>
    <t>AUD_EBS_0165.A__ROOMS</t>
  </si>
  <si>
    <t>AUD_EBS_0165.A__RULES</t>
  </si>
  <si>
    <t>AUD_EBS_0165.A__RULESET_RULES</t>
  </si>
  <si>
    <t>AUD_EBS_0165.A__RULESETS</t>
  </si>
  <si>
    <t>AUD_EBS_0165.A__SCHOOLS</t>
  </si>
  <si>
    <t>SCHOOL_CODE</t>
  </si>
  <si>
    <t>AUD_EBS_0165.A__STUDENT_STATUS_LOG</t>
  </si>
  <si>
    <t>AUD_EBS_0165.A__TILLS</t>
  </si>
  <si>
    <t>AUD_EBS_0165.A__UI_LINKS</t>
  </si>
  <si>
    <t>AUD_EBS_0165.A__UI_TARGET_AUDIENCES</t>
  </si>
  <si>
    <t>AUD_EBS_0165.A__UIO_LINKS</t>
  </si>
  <si>
    <t>UIO_ID_FROM, UIO_ID_TO</t>
  </si>
  <si>
    <t>AUD_EBS_0165.A__UIO_ORGANISATION_UNITS</t>
  </si>
  <si>
    <t>AUD_EBS_0165.A__UNIT_INSTANCE_AWARDS</t>
  </si>
  <si>
    <t>AUD_EBS_0165.A__UNIT_INSTANCE_OCCURRENCES</t>
  </si>
  <si>
    <t>AUD_EBS_0165.A__UNIT_INSTANCES</t>
  </si>
  <si>
    <t>AUD_EBS_0165.A__USAGES</t>
  </si>
  <si>
    <t>AUD_EBS_0165.A__USERS</t>
  </si>
  <si>
    <t>AUD_EBS_0165.A__VAT_RATES</t>
  </si>
  <si>
    <t>VAT_RATE_CODE</t>
  </si>
  <si>
    <t>AUD_EBS_0165.A__VERIFIER_PROPERTIES</t>
  </si>
  <si>
    <t>AUD_EBS_0165.A__VISA_SUBCLASSES</t>
  </si>
  <si>
    <t>AUD_EBS_0165.A__VISAS</t>
  </si>
  <si>
    <t>AUD_EBS_0165.A__WAIVER_TYPES</t>
  </si>
  <si>
    <t>AUD_EBS_0165.A__WAIVER_VALUES</t>
  </si>
  <si>
    <t>AUD_EBS_0165.A__WEB_CONFIG</t>
  </si>
  <si>
    <t>AUD_EBS_0165.A__WHO_TO_PAY</t>
  </si>
  <si>
    <t>WHO_TO_PAY</t>
  </si>
  <si>
    <t>AUD_EBS_0165.A__Z_READ_BATCHES</t>
  </si>
  <si>
    <t>AUD_EBS_0900.A__UI_LINKS</t>
  </si>
  <si>
    <t>AUD_EBS_0900.A__UNIT_INSTANCES</t>
  </si>
  <si>
    <t>AUD_EBS_0900.A__VERIFIERS</t>
  </si>
  <si>
    <t>AUD_EBS_0900.A__VERIFIER_PROPERTIES</t>
  </si>
  <si>
    <t>PradaFinals</t>
  </si>
  <si>
    <t>Prada</t>
  </si>
  <si>
    <t>dbo.COURSE_ENROLMENTS_FINALS</t>
  </si>
  <si>
    <t>LOAD_DATE</t>
  </si>
  <si>
    <t>OnPremSQL-Enrolment-ConnString</t>
  </si>
  <si>
    <t>Unit.UNIT_ENROLMENTS_FINALS</t>
  </si>
  <si>
    <t>PradaHistoric</t>
  </si>
  <si>
    <t>dbo.REFERENCE_DATA</t>
  </si>
  <si>
    <t>dbo.COLLEGES</t>
  </si>
  <si>
    <t>dbo.SKILLS_TEAM_MAPPING</t>
  </si>
  <si>
    <t>dbo.CURRENT_COURSE_MAPPING2</t>
  </si>
  <si>
    <t>dbo.REPORT_DATE</t>
  </si>
  <si>
    <t>dbo.INSTITUTES</t>
  </si>
  <si>
    <t>dbo.PEOPLE</t>
  </si>
  <si>
    <t>dbo.UNIT_INSTANCES</t>
  </si>
  <si>
    <t>dbo.UNIT_INSTANCE_OCCURRENCES</t>
  </si>
  <si>
    <t>dbo.COURSE_ENROLMENTS</t>
  </si>
  <si>
    <t>dbo.STS_DATA</t>
  </si>
  <si>
    <t>Unit.COURSE_UI</t>
  </si>
  <si>
    <t>Unit.COURSE_UIO</t>
  </si>
  <si>
    <t>Unit.COURSE_ENROLMENTS</t>
  </si>
  <si>
    <t>Unit.UNIT_INSTANCE_OCCURRENCES</t>
  </si>
  <si>
    <t>Unit.UNIT_INSTANCES</t>
  </si>
  <si>
    <t>Unit.UNIT_ENROLMENTS</t>
  </si>
  <si>
    <t>PradaRefactor</t>
  </si>
  <si>
    <t>dbo.COURSE_ENROLMENTS_OneEBS</t>
  </si>
  <si>
    <t>dbo.REFERENCE_DATA_OneEBS</t>
  </si>
  <si>
    <t>dbo.EBSCSE_OneEBS</t>
  </si>
  <si>
    <t>dbo.PEOPLE_OneEBS</t>
  </si>
  <si>
    <t>dbo.UNIT_INSTANCE_OCCURRENCES_OneEBS</t>
  </si>
  <si>
    <t>dbo.UNIT_INSTANCES_OneEBS</t>
  </si>
  <si>
    <t>reference</t>
  </si>
  <si>
    <t>BPRSubCategoryTEST2</t>
  </si>
  <si>
    <t>QualGroupTest</t>
  </si>
  <si>
    <t>ReferenceData</t>
  </si>
  <si>
    <t>avetmiss_course</t>
  </si>
  <si>
    <t>avetmiss_course_skills_point</t>
  </si>
  <si>
    <t>avetmiss_delivery_mode</t>
  </si>
  <si>
    <t>avetmiss_delivery_mode_pre_2018</t>
  </si>
  <si>
    <t>avetmiss_fund</t>
  </si>
  <si>
    <t>avetmiss_qualification</t>
  </si>
  <si>
    <t>bpr_category</t>
  </si>
  <si>
    <t>bpr_qualification_group</t>
  </si>
  <si>
    <t>bpr_sub_category</t>
  </si>
  <si>
    <t>course_replacement</t>
  </si>
  <si>
    <t>course_skills_point</t>
  </si>
  <si>
    <t>date</t>
  </si>
  <si>
    <t>delivery_mode_avetmiss_delivery_mode</t>
  </si>
  <si>
    <t>field_of_education_isc</t>
  </si>
  <si>
    <t>funding_source_bpr</t>
  </si>
  <si>
    <t>funding_source_core_fund</t>
  </si>
  <si>
    <t>funding_source_sbi_rules</t>
  </si>
  <si>
    <t>funding_source_vet_fee_help_fund</t>
  </si>
  <si>
    <t>industry_skills_council</t>
  </si>
  <si>
    <t>institute</t>
  </si>
  <si>
    <t>lga</t>
  </si>
  <si>
    <t>master_reference_data</t>
  </si>
  <si>
    <t>qualification_group</t>
  </si>
  <si>
    <t>qualification_type_mapping</t>
  </si>
  <si>
    <t>reporting_period</t>
  </si>
  <si>
    <t>sbi_category</t>
  </si>
  <si>
    <t>sbi_group</t>
  </si>
  <si>
    <t>sbi_sub_category</t>
  </si>
  <si>
    <t>seifa</t>
  </si>
  <si>
    <t>skills_list</t>
  </si>
  <si>
    <t>skills_point</t>
  </si>
  <si>
    <t>specific_funding</t>
  </si>
  <si>
    <t>stratification_group</t>
  </si>
  <si>
    <t>training_package_isc</t>
  </si>
  <si>
    <t>ts_nsw_fund</t>
  </si>
  <si>
    <t>ts_nsw_fund_group</t>
  </si>
  <si>
    <t>verifiers_view_list</t>
  </si>
  <si>
    <t>vet_fee_help_fund</t>
  </si>
  <si>
    <t>waiver_types</t>
  </si>
  <si>
    <t>grades</t>
  </si>
  <si>
    <t>nat_current_period</t>
  </si>
  <si>
    <t>nat_collection_dates</t>
  </si>
  <si>
    <t>avetmiss_reporting_year_cut_off_date</t>
  </si>
  <si>
    <t>avetmiss_minimum_units</t>
  </si>
  <si>
    <t>ereporting_cid_exclusion_list</t>
  </si>
  <si>
    <t>semester</t>
  </si>
  <si>
    <t>service_delivery_planning_dates</t>
  </si>
  <si>
    <t>/build/curated/Reference/reference-views</t>
  </si>
  <si>
    <t>RTO</t>
  </si>
  <si>
    <t>Qualifications</t>
  </si>
  <si>
    <t>Excel</t>
  </si>
  <si>
    <t>excel/Current RTO Scope Details.xlsx</t>
  </si>
  <si>
    <t>AccreditedCourses</t>
  </si>
  <si>
    <t>databricks-token|0302-214741-beg140|Standard_DS3_v2|8.1.x-scala2.12|2:8|interactive</t>
  </si>
  <si>
    <t>UnitsofCompetency</t>
  </si>
  <si>
    <t>SkillSets</t>
  </si>
  <si>
    <t>TrainingServicesHunter</t>
  </si>
  <si>
    <t>STS Download</t>
  </si>
  <si>
    <t>excel/Training Services Export - Hunter.xlsx</t>
  </si>
  <si>
    <t>TrainingServicesNorth</t>
  </si>
  <si>
    <t>excel/Training Services Export - North Coast.xlsx</t>
  </si>
  <si>
    <t>VariousTPQualsandSkillsets</t>
  </si>
  <si>
    <t>1.TP Quals and Skillsets</t>
  </si>
  <si>
    <t>excel/Various TP and Course Component Lists.xlsx</t>
  </si>
  <si>
    <t xml:space="preserve"> </t>
  </si>
  <si>
    <t>2.Accredited course</t>
  </si>
  <si>
    <t>VariousTPUnits</t>
  </si>
  <si>
    <t>3.TP Units</t>
  </si>
  <si>
    <t>VariousTPCourseModules</t>
  </si>
  <si>
    <t>4.Course Modules</t>
  </si>
  <si>
    <t>TAFECard</t>
  </si>
  <si>
    <t>SALMTT</t>
  </si>
  <si>
    <t>srvtcsoneprint.TCS_ONEPRINT_EXTRACT</t>
  </si>
  <si>
    <t>TAFECardUser</t>
  </si>
  <si>
    <t>TAFECARD</t>
  </si>
  <si>
    <t>SAP</t>
  </si>
  <si>
    <t>CostCentreSkillsTeam</t>
  </si>
  <si>
    <t>CostCentreCode</t>
  </si>
  <si>
    <t>CostCentreSkillsTeam.csv</t>
  </si>
  <si>
    <t>SNOW</t>
  </si>
  <si>
    <t>Snow_Project2</t>
  </si>
  <si>
    <t>sys_id_value</t>
  </si>
  <si>
    <t>sys_update_on_value, sys_created_on_value</t>
  </si>
  <si>
    <t>TALEO</t>
  </si>
  <si>
    <t>taleo</t>
  </si>
  <si>
    <t>requisition_master</t>
  </si>
  <si>
    <t>dd/MM/yyyy HH:mm</t>
  </si>
  <si>
    <t>requisitionId</t>
  </si>
  <si>
    <t>modifiedDate</t>
  </si>
  <si>
    <t>taleo_1_requisition_master</t>
  </si>
  <si>
    <t>requisition_approval</t>
  </si>
  <si>
    <t>taleo_2_requisition_approval</t>
  </si>
  <si>
    <t>requisition_sourcing</t>
  </si>
  <si>
    <t>transactionID</t>
  </si>
  <si>
    <t>taleo_3_requisition_sourcing</t>
  </si>
  <si>
    <t>TEST</t>
  </si>
  <si>
    <t>TextUpdate</t>
  </si>
  <si>
    <t>TEST_TEXT_UPDATE.csv</t>
  </si>
  <si>
    <t>TextUpdateTC</t>
  </si>
  <si>
    <t>TEST_TEXT_UPDATE_TC.csv</t>
  </si>
  <si>
    <t>UMD</t>
  </si>
  <si>
    <t>/build/curated/UMD/UMDMaster</t>
  </si>
  <si>
    <t>VCPrexip</t>
  </si>
  <si>
    <t>participant</t>
  </si>
  <si>
    <t>av_id,bandwidth,call_direction,call_quality,call_uuid,conference,conference_name,conversation_id,disconnect_reason,display_name,duration,encryption,end_time,has_media,id,is_streaming,license_count,license_type,local_alias,media_node,parent_id,presentation_id,protocol,proxy_node,remote_address,remote_alias,remote_port,resource_uri,role,service_tag,service_type,signalling_node,start_time,system_location,vendor|$.objects|$.meta.next|limit=5000|end_time__gte|end_time__lt|yyyy-MM-ddTHH:mm:ss|UTC</t>
  </si>
  <si>
    <t>av_id</t>
  </si>
  <si>
    <t>end_time</t>
  </si>
  <si>
    <t>API-TAFE</t>
  </si>
  <si>
    <t>API-VCPrexip-UserID|API-VCPrexip-Password</t>
  </si>
  <si>
    <t>https://manage.vc.tafensw.edu.au/api/admin/history/v1/</t>
  </si>
  <si>
    <t>conference</t>
  </si>
  <si>
    <t>duration,end_time,id,instant_message_count,name,participant_count,resource_uri,service_type,start_time,tag|$.objects|$.meta.next|limit=5000|end_time__gte|end_time__lt|yyyy-MM-ddTHH:mm:ss|UTC</t>
  </si>
  <si>
    <t>id</t>
  </si>
  <si>
    <t>ISDPExport</t>
  </si>
  <si>
    <t>DW Export</t>
  </si>
  <si>
    <t>ISDP.Course</t>
  </si>
  <si>
    <t>DWExport-StudentDelivery</t>
  </si>
  <si>
    <t>reference.AttendanceMode</t>
  </si>
  <si>
    <t>ISDP.Actuals_By_Course_Region_CommencementSemester</t>
  </si>
  <si>
    <t>Edw.ISDP_ConnectedLearning</t>
  </si>
  <si>
    <t>Reference.deliverymode</t>
  </si>
  <si>
    <t>Reference.fundingsource</t>
  </si>
  <si>
    <t>Reference.offeringType</t>
  </si>
  <si>
    <t>Reference.QualificationGroup</t>
  </si>
  <si>
    <t>Reference.QualificationType</t>
  </si>
  <si>
    <t>Reference.Semester</t>
  </si>
  <si>
    <t>Reference.ServiceDeliveryPlanningDates</t>
  </si>
  <si>
    <t>Reference.skillspoint</t>
  </si>
  <si>
    <t>Isdp.CourseOffering</t>
  </si>
  <si>
    <t>Isdp.Location</t>
  </si>
  <si>
    <t>Isdp.SemesterDates</t>
  </si>
  <si>
    <t>NATAvetmiss</t>
  </si>
  <si>
    <t>avetmiss</t>
  </si>
  <si>
    <t>nat/avetmiss|out/nat/avetmiss</t>
  </si>
  <si>
    <t>/build/curated/NAT/NAT-Master-Avetmiss</t>
  </si>
  <si>
    <t>NATEReporting</t>
  </si>
  <si>
    <t>e-reporting</t>
  </si>
  <si>
    <t>nat/e-reporting|out/nat/e-reporting</t>
  </si>
  <si>
    <t>/build/curated/NAT/NAT-Master-eReporting</t>
  </si>
  <si>
    <t>ColUpdate</t>
  </si>
  <si>
    <t>CourseCodeConverted</t>
  </si>
  <si>
    <t>TEST_COL_UPDATE.csv</t>
  </si>
  <si>
    <t>LMS</t>
  </si>
  <si>
    <t>lmsuu.mdl_assign</t>
  </si>
  <si>
    <t>duedate,allowsubmissionsfromdate,timemodified,cutoffdate,gradingduedate</t>
  </si>
  <si>
    <t>timemodified</t>
  </si>
  <si>
    <t>MySQL</t>
  </si>
  <si>
    <t>LMS-lmsp</t>
  </si>
  <si>
    <t>lmsuu.mdl_assignment</t>
  </si>
  <si>
    <t>timedue,timeavailable,timemodified</t>
  </si>
  <si>
    <t>lmsuu.mdl_assign_grades</t>
  </si>
  <si>
    <t>timecreated,timemodified</t>
  </si>
  <si>
    <t>timemodified, timecreated</t>
  </si>
  <si>
    <t>lmsuu.mdl_assignfeedback</t>
  </si>
  <si>
    <t>lmsuu.mdl_assignsubmission_file</t>
  </si>
  <si>
    <t>lmsuu.mdl_course</t>
  </si>
  <si>
    <t>startdate,enddate,timecreated,timemodified</t>
  </si>
  <si>
    <t>lmsuu.mdl_course_categories</t>
  </si>
  <si>
    <t>lmsuu.mdl_course_modules</t>
  </si>
  <si>
    <t>lmsuu.mdl_course_modules_completion</t>
  </si>
  <si>
    <t>All_Products_90003</t>
  </si>
  <si>
    <t>RTONRTScopeReport</t>
  </si>
  <si>
    <t>FileServer-URL|srvEDWSMFT@tafenswtest.edu.au|FileServer-ServiceAccount-Password|In</t>
  </si>
  <si>
    <t>All products on 90003 scope_RTONRTScopeReport.xlsx</t>
  </si>
  <si>
    <t>CommencingProgramIdentifierescfmt</t>
  </si>
  <si>
    <t>Commencing_Program_Identifier_escfmt.csv</t>
  </si>
  <si>
    <t>CommencingProgramIdentifierunitesc</t>
  </si>
  <si>
    <t>Commencing_Program_Identifier_unitesc.csv</t>
  </si>
  <si>
    <t>CommencingProgramIdentifierescnm</t>
  </si>
  <si>
    <t>Commencing_Program_Identifier_escnm.csv</t>
  </si>
  <si>
    <t>Validation</t>
  </si>
  <si>
    <t>validation</t>
  </si>
  <si>
    <t>EDW-SP</t>
  </si>
  <si>
    <t>SPTest</t>
  </si>
  <si>
    <t>dbo.SP_TEST</t>
  </si>
  <si>
    <t>TPD</t>
  </si>
  <si>
    <t>ESSDBA.EEC_ABSENCES</t>
  </si>
  <si>
    <t>DOCUMENTID,AB_ROWID</t>
  </si>
  <si>
    <t>TPD-ECSHR</t>
  </si>
  <si>
    <t>ESSDBA.EEC_ADDITIONALDUTIES</t>
  </si>
  <si>
    <t>ESSDBA.EEC_ALLSEMESTERWEEKS</t>
  </si>
  <si>
    <t>DOCUMENTID,AS_ROWID</t>
  </si>
  <si>
    <t>ESSDBA.EEC_CIRCUITITINERARY</t>
  </si>
  <si>
    <t>DOCUMENTID, CI_ROWID</t>
  </si>
  <si>
    <t>ESSDBA.EEC_HOURSTOTALS</t>
  </si>
  <si>
    <t>DOCUMENTID, HRS_ROWID</t>
  </si>
  <si>
    <t>ESSDBA.EEC_OTHERWORK</t>
  </si>
  <si>
    <t>DOCUMENTID, OW_ROWID</t>
  </si>
  <si>
    <t>ESSDBA.EEC_OVERPAYMENTS</t>
  </si>
  <si>
    <t>DOCUMENTID, OP_ROWID</t>
  </si>
  <si>
    <t>ESSDBA.EEC_PENDINGACTIVITIES</t>
  </si>
  <si>
    <t>DOCUMENTID, PA_ROWID</t>
  </si>
  <si>
    <t>ESSDBA.EEC_PROGRAMEDLEAVE</t>
  </si>
  <si>
    <t>DOCUMENTID, PTL_ROWID</t>
  </si>
  <si>
    <t>ESSDBA.EEC_RELEASEHOURS</t>
  </si>
  <si>
    <t>DOCUMENTID, RH_ROWID</t>
  </si>
  <si>
    <t>ESSDBA.EEC_SEMESTERWEEKS</t>
  </si>
  <si>
    <t>DOCUMENTID, SW_ROWID</t>
  </si>
  <si>
    <t>ESSDBA.EEC_SPECIALLYFUNDEDHOURS</t>
  </si>
  <si>
    <t>DOCUMENTID, SF_ROWID</t>
  </si>
  <si>
    <t>ESSDBA.EEC_TIMETABLELINE</t>
  </si>
  <si>
    <t>DOCUMENTID, TL_ROWID</t>
  </si>
  <si>
    <t>ESSDBA.EEC_UNDERPAYMENTS</t>
  </si>
  <si>
    <t>DOCUMENTID, UP_ROWID</t>
  </si>
  <si>
    <t>ESSDBA.EEC_VISITEDSECTIONS</t>
  </si>
  <si>
    <t>DOCUMENTID, VS_ROWID</t>
  </si>
  <si>
    <t>ESSDBA.EEC_VISITEDSECTIONWEEKS</t>
  </si>
  <si>
    <t>DOCUMENTID, VSW_ROWID</t>
  </si>
  <si>
    <t>ESSDBA.EEC_VISITINGAPPROVALS</t>
  </si>
  <si>
    <t>DOCUMENTID, VA_ROWID</t>
  </si>
  <si>
    <t>ESSDBA.TPD_EMP_NAME</t>
  </si>
  <si>
    <t>EMPLOYEEID</t>
  </si>
  <si>
    <t>time_stamp</t>
  </si>
  <si>
    <t>ESSDBA.TPD_EMP_WEEK_ACTIVITIES</t>
  </si>
  <si>
    <t>EMPLOYEEID,YEAR,SEMESTER,WEEK,FULLSECTIONKEY,DAY,STARTTIME</t>
  </si>
  <si>
    <t>timestamp</t>
  </si>
  <si>
    <t>ESSDBA.TPD_EMP_YEAR</t>
  </si>
  <si>
    <t>EMPLOYEEID, YEAR</t>
  </si>
  <si>
    <t>ESSDBA.TPD_EMP_YEAR_SECTION</t>
  </si>
  <si>
    <t>EMPLOYEEID, YEAR, FULLSECTIONKEY</t>
  </si>
  <si>
    <t>ESSDBA.TPD_EMP_YEAR_WEEK_HRS</t>
  </si>
  <si>
    <t>WEEK, SEMESTER, YEAR, EMPLOYEEID</t>
  </si>
  <si>
    <t>ESSDBA.TPD_EMP_YEAR_WEEK_HRS_SEC</t>
  </si>
  <si>
    <t>EMPLOYEEID, YEAR, FULLSECTIONKEY, SEMESTER, WEEK</t>
  </si>
  <si>
    <t>ESSDBA.TPD_REF_UNITS</t>
  </si>
  <si>
    <t>FULLKEY</t>
  </si>
  <si>
    <t>ESSDBA.TPD_REF_WEEKS</t>
  </si>
  <si>
    <t>YEAR, SEMESTER, WEEK</t>
  </si>
  <si>
    <t>ESSDBA.EECALTINDEX</t>
  </si>
  <si>
    <t>DOCUMENTID</t>
  </si>
  <si>
    <t>ESSDBA.GENERICCODE</t>
  </si>
  <si>
    <t>CODETYPE, CODEID, TEXT1, TEXT2</t>
  </si>
  <si>
    <t>StageID</t>
  </si>
  <si>
    <t>Stage</t>
  </si>
  <si>
    <t>CDC</t>
  </si>
  <si>
    <t>XML</t>
  </si>
  <si>
    <t>Databricks</t>
  </si>
  <si>
    <t>ODBC</t>
  </si>
  <si>
    <t>OData-Basic</t>
  </si>
  <si>
    <t>OData-AADServicePrincipal</t>
  </si>
  <si>
    <t>API-General</t>
  </si>
  <si>
    <t>databricks-token|1028-231358-piles213|Standard_DS3_v2|8.1.x-scala2.12|2:8</t>
  </si>
  <si>
    <t>EBS_0165.ATTACHED_WAIVER_VALUES</t>
  </si>
  <si>
    <t>ATTACHMENT_ID</t>
  </si>
  <si>
    <t>EBS_0165.ATTAINMENT_LINKS</t>
  </si>
  <si>
    <t>EBS_0165.AWARD_ATTAINMENT_LINKS</t>
  </si>
  <si>
    <t>ATTAINMENT_CODE, AWARD_ID, PEOPLE_UNIT_ID</t>
  </si>
  <si>
    <t>EBS_0165.AWARD_RULESETS</t>
  </si>
  <si>
    <t>EBS_0165.CALENDAR_OCCURRENCES</t>
  </si>
  <si>
    <t>EBS_0165.COMMUNICATIONS</t>
  </si>
  <si>
    <t>EBS_0165.COURSE_ASSESSMENTS</t>
  </si>
  <si>
    <t>EBS_0165.COURSE_ASSESSMENTS_RESULTS</t>
  </si>
  <si>
    <t>EBS_0165.FEE_CATEGORIES</t>
  </si>
  <si>
    <t>EBS_0165.FEE_TYPE_WAIVERS</t>
  </si>
  <si>
    <t>EBS_0165.FEE_TYPES</t>
  </si>
  <si>
    <t>EBS_0165.FEE_VALUES</t>
  </si>
  <si>
    <t>EBS_0165.FEES_LIST_ALLOCATED</t>
  </si>
  <si>
    <t>EBS_0165.FEES_LIST_SPECIAL</t>
  </si>
  <si>
    <t>EBS_0165.MARKING_RULE_ASSESSMENTS</t>
  </si>
  <si>
    <t>EBS_0165.MARKING_RULE_PROPERTIES</t>
  </si>
  <si>
    <t>EBS_0165.MARKING_RULES</t>
  </si>
  <si>
    <t>EBS_0165.MODES_OF_PROVISION</t>
  </si>
  <si>
    <t>MOA_CODE</t>
  </si>
  <si>
    <t>EBS_0165.NOTES</t>
  </si>
  <si>
    <t>EBS_0165.NOTES_TOPICS</t>
  </si>
  <si>
    <t>EBS_0165.PEOPLE_CENTRELINK</t>
  </si>
  <si>
    <t>EBS_0165.PEOPLE_UIO</t>
  </si>
  <si>
    <t>EBS_0165.PEOPLE_UNIT_AWARDS</t>
  </si>
  <si>
    <t>EBS_0165.PEOPLE_UNITS_CENTRELINK</t>
  </si>
  <si>
    <t>EBS_0165.PEOPLE_UNITS_FINANCIAL</t>
  </si>
  <si>
    <t>EBS_0165.PEOPLE_UNITS_STS</t>
  </si>
  <si>
    <t>EBS_0165.PRICE_BANDS</t>
  </si>
  <si>
    <t>EBS_0165.PROGRESS_CODES</t>
  </si>
  <si>
    <t>EBS_0165.PROGRESS_TYPES</t>
  </si>
  <si>
    <t>STUDENT_STATUS, TYPE_CODE</t>
  </si>
  <si>
    <t>EBS_0165.RC_REPORTS</t>
  </si>
  <si>
    <t>EBS_0165.REGISTER_EVENT_DETAILS</t>
  </si>
  <si>
    <t>EBS_0165.REGISTER_EVENT_DETAILS_SLOTS</t>
  </si>
  <si>
    <t>EBS_0165.REGISTER_EVENT_SLOTS</t>
  </si>
  <si>
    <t>EBS_0165.REGISTER_EVENTS</t>
  </si>
  <si>
    <t>EBS_0165.ROOMS</t>
  </si>
  <si>
    <t>EBS_0165.RULES</t>
  </si>
  <si>
    <t>EBS_0165.RULESET_RULES</t>
  </si>
  <si>
    <t>EBS_0165.RULESETS</t>
  </si>
  <si>
    <t>EBS_0165.SCHOOLS</t>
  </si>
  <si>
    <t>EBS_0165.SKILLS_LIST_ITEMS</t>
  </si>
  <si>
    <t>EBS_0165.SKILLS_LISTS</t>
  </si>
  <si>
    <t>EBS_0165.TILLS</t>
  </si>
  <si>
    <t>EBS_0165.UI_TARGET_AUDIENCES</t>
  </si>
  <si>
    <t>EBS_0165.UIO_INSTALMENT_PLANS</t>
  </si>
  <si>
    <t>EBS_0165.UIO_INSTALMENTS</t>
  </si>
  <si>
    <t>EBS_0165.UIO_LINKS</t>
  </si>
  <si>
    <t>EBS_0165.UIO_ORGANISATION_UNITS</t>
  </si>
  <si>
    <t>EBS_0165.UNIT_INSTANCE_AWARDS</t>
  </si>
  <si>
    <t>EBS_0165.USAGES</t>
  </si>
  <si>
    <t>EBS_0165.VAT_RATES</t>
  </si>
  <si>
    <t>EBS_0165.Z_READ_BATCHES</t>
  </si>
  <si>
    <t>EBS_0900.VERIFIER_PROPERTIES</t>
  </si>
  <si>
    <t>EBS_0900.VERIFIERS</t>
  </si>
  <si>
    <t>SALMTU</t>
  </si>
  <si>
    <t>TafeCardUser</t>
  </si>
  <si>
    <t>Taleo</t>
  </si>
  <si>
    <t>requisitionID</t>
  </si>
  <si>
    <t>approvalDecisionDate</t>
  </si>
  <si>
    <t>applicant_master</t>
  </si>
  <si>
    <t>applicationID</t>
  </si>
  <si>
    <t>taleo_4_applicant_master</t>
  </si>
  <si>
    <t>applications_summary</t>
  </si>
  <si>
    <t>taleo_5_applications_summary</t>
  </si>
  <si>
    <t>applications_history</t>
  </si>
  <si>
    <t>taleo_6_applications_history</t>
  </si>
  <si>
    <t>TGA</t>
  </si>
  <si>
    <t>All products on 90003 scope_RTONRTScopeReport.xlxs</t>
  </si>
  <si>
    <t>timemodified,timecreated</t>
  </si>
  <si>
    <t>lmsuu.mdl_assign_plugin_config</t>
  </si>
  <si>
    <t>lmsuu.mdl_assign_submission</t>
  </si>
  <si>
    <t>lmsuu.mdl_assignfeedback_file</t>
  </si>
  <si>
    <t>lmsuu.mdl_context</t>
  </si>
  <si>
    <t>lmsuu.mdl_course_completions</t>
  </si>
  <si>
    <t>timeenrolled,timestarted,timecompleted</t>
  </si>
  <si>
    <t>lmsuu.mdl_course_format_options</t>
  </si>
  <si>
    <t>lmsuu.mdl_course_sections</t>
  </si>
  <si>
    <t>lmsuu.mdl_course_unit</t>
  </si>
  <si>
    <t>lmsuu.mdl_ebs_course_enrolment_data</t>
  </si>
  <si>
    <t>lmsuu.mdl_ebs_enrolment</t>
  </si>
  <si>
    <t>lmsuu.mdl_ebs_enrolment_action</t>
  </si>
  <si>
    <t>timecreated</t>
  </si>
  <si>
    <t>lmsuu.mdl_ebs_enrolment_fault</t>
  </si>
  <si>
    <t>timereceived</t>
  </si>
  <si>
    <t>lmsuu.mdl_ebs_enrolment_message</t>
  </si>
  <si>
    <t>timereceived,enrolmentUpdatedDateTime</t>
  </si>
  <si>
    <t>lmsuu.mdl_ebs_enrolment_outcome_message</t>
  </si>
  <si>
    <t>awardeddate,timecreated,timemodified</t>
  </si>
  <si>
    <t>lmsuu.mdl_ebs_enrolment_outcome_message_fault</t>
  </si>
  <si>
    <t>timesent</t>
  </si>
  <si>
    <t>lmsuu.mdl_ebs_enrolment_override</t>
  </si>
  <si>
    <t>lmsuu.mdl_ebs_enrolment_processor_request</t>
  </si>
  <si>
    <t>lmsuu.mdl_ebs_enrolment_processor_request_import</t>
  </si>
  <si>
    <t>lmsuu.mdl_ebs_outcome</t>
  </si>
  <si>
    <t>outcomedate,approveddate,overridedate</t>
  </si>
  <si>
    <t>lmsuu.mdl_ebs_user</t>
  </si>
  <si>
    <t>lmsuu.mdl_enrol</t>
  </si>
  <si>
    <t>enrolstartdate,enrolenddate,timecreated,timemodified</t>
  </si>
  <si>
    <t>lmsuu.mdl_files</t>
  </si>
  <si>
    <t>lmsuu.mdl_ga_allocation</t>
  </si>
  <si>
    <t>timegraded,timeadded,timeallocated</t>
  </si>
  <si>
    <t>lmsuu.mdl_grade_grades</t>
  </si>
  <si>
    <t>locktime,timecreated,timemodified</t>
  </si>
  <si>
    <t>lmsuu.mdl_logstore_standard_log</t>
  </si>
  <si>
    <t>lmsuu.mdl_modules</t>
  </si>
  <si>
    <t>lmsuu.mdl_multipartassessment</t>
  </si>
  <si>
    <t>lmsuu.mdl_multipartassessment_map</t>
  </si>
  <si>
    <t>lmsuu.mdl_quiz</t>
  </si>
  <si>
    <t>timeopen,timeclose,timelimit,timecreated,timemodified</t>
  </si>
  <si>
    <t>lmsuu.mdl_quiz_attempts</t>
  </si>
  <si>
    <t>timestart,timefinish,timemodified,timemodifiedoffline,timecheckstate</t>
  </si>
  <si>
    <t>lmsuu.mdl_quiz_grades</t>
  </si>
  <si>
    <t>lmsuu.mdl_role</t>
  </si>
  <si>
    <t>lmsuu.mdl_role_assignments</t>
  </si>
  <si>
    <t>lmsuu.mdl_scale</t>
  </si>
  <si>
    <t>lmsuu.mdl_task_scheduled</t>
  </si>
  <si>
    <t>lastruntime,nextruntime</t>
  </si>
  <si>
    <t>lmsuu.mdl_tdc_coursemetadata</t>
  </si>
  <si>
    <t>lmsuu.mdl_tdc_grading_panel</t>
  </si>
  <si>
    <t>lmsuu.mdl_tdc_grading_panel_grader</t>
  </si>
  <si>
    <t>lmsuu.mdl_tdc_interaction</t>
  </si>
  <si>
    <t>lmsuu.mdl_tdc_interaction_recipient</t>
  </si>
  <si>
    <t>lmsuu.mdl_tdc_moduledata</t>
  </si>
  <si>
    <t>lmsuu.mdl_tdc_offsitemarkerreport</t>
  </si>
  <si>
    <t>lmsuu.mdl_tdc_offsitemarkerreport_history</t>
  </si>
  <si>
    <t>timerun,timererun</t>
  </si>
  <si>
    <t>lmsuu.mdl_tdc_quotaoverrides</t>
  </si>
  <si>
    <t>startdate,enddate,setdate</t>
  </si>
  <si>
    <t>lmsuu.mdl_tdc_submission_reversion_comment</t>
  </si>
  <si>
    <t>lmsuu.mdl_tdc_teacher_calculated_quota</t>
  </si>
  <si>
    <t>calcdate</t>
  </si>
  <si>
    <t>lmsuu.mdl_tdc_training_plans</t>
  </si>
  <si>
    <t>updated</t>
  </si>
  <si>
    <t>lmsuu.mdl_tdc_training_plans_history</t>
  </si>
  <si>
    <t>lmsuu.mdl_tdc_unit_lock</t>
  </si>
  <si>
    <t>lmsuu.mdl_tdc_unit_prerequisite</t>
  </si>
  <si>
    <t>lmsuu.mdl_tdc_unit_prerequisite_config</t>
  </si>
  <si>
    <t>lmsuu.mdl_tdlp_assessment_tileview_cancelled</t>
  </si>
  <si>
    <t>lmsuu.mdl_unit_clusters</t>
  </si>
  <si>
    <t>lmsuu.mdl_user</t>
  </si>
  <si>
    <t>lmsuu.mdl_user_enrolments</t>
  </si>
  <si>
    <t>timestart,timeend,timecreated,timemodified</t>
  </si>
  <si>
    <t>lmsuu.mdl_user_info_data</t>
  </si>
  <si>
    <t>lmsuu.mdl_user_info_field</t>
  </si>
  <si>
    <t>lmsuu.mdl_user_lastaccess</t>
  </si>
  <si>
    <t>timeaccess</t>
  </si>
  <si>
    <t>clmsu.mdl_assign</t>
  </si>
  <si>
    <t>LMS-clms</t>
  </si>
  <si>
    <t>FileServer-URL|srvEDWSMFT@tafenswpre.edu.au|FileServer-ServiceAccount-Password|In</t>
  </si>
  <si>
    <t>databricks-token|1028-231358-piles213|Standard_DS3_v2|8.1.x-scala2.12|2:8|interactive</t>
  </si>
  <si>
    <t>EBS_0165.PEOPLE_DEDUPLICATION_AUDIT</t>
  </si>
  <si>
    <t>EBS_0165.ROLES</t>
  </si>
  <si>
    <t>ROLE_ID</t>
  </si>
  <si>
    <t>EBS_0900.GRADING_SCHEMES</t>
  </si>
  <si>
    <t>AUD_EBS_0165.A__UI_ACCREDITATION</t>
  </si>
  <si>
    <t>dbo.Course_Enrolments_OneEBS</t>
  </si>
  <si>
    <t>Select * from dbo.COURSE_ENROLMENTS_OneEBS where report_date = 2020</t>
  </si>
  <si>
    <t>dbo.People_OneEBS</t>
  </si>
  <si>
    <t>Select * from [dbo].[PEOPLE_OneEBS] where extract_date = 2020</t>
  </si>
  <si>
    <t>dbo.Reference_data_OneEBS</t>
  </si>
  <si>
    <t>Select * from [dbo].[REFERENCE_DATA_OneEBS]</t>
  </si>
  <si>
    <t>dbo.Reference_data</t>
  </si>
  <si>
    <t>Select * from [dbo].[REFERENCE_DATA]</t>
  </si>
  <si>
    <t>dbo.Unit_Instance_Occurrences_OneEBS</t>
  </si>
  <si>
    <t>Select * from [dbo].[UNIT_INSTANCE_OCCURRENCES_OneEBS] where extract_date = 2020</t>
  </si>
  <si>
    <t>dbo.STS_Data</t>
  </si>
  <si>
    <t>Select * from [dbo].[STS_DATA]</t>
  </si>
  <si>
    <t>dbo.Skills_Team_Mapping</t>
  </si>
  <si>
    <t>Select * from [dbo].[SKILLS_TEAM_MAPPING]</t>
  </si>
  <si>
    <t>dbo.Unit_Instances_OneEBS</t>
  </si>
  <si>
    <t>Select * from [dbo].[UNIT_INSTANCES_OneEBS] where extract_date = 2020</t>
  </si>
  <si>
    <t>databricks-token|1101-233321-much337|Standard_DS3_v2|8.1.x-scala2.12|2:8</t>
  </si>
  <si>
    <t>databricks-token|1101-233321-much337|Standard_DS3_v2|8.1.x-scala2.12|2:8|interactive</t>
  </si>
  <si>
    <t>lmsp.mdl_assign</t>
  </si>
  <si>
    <t>lmsp.mdl_assign_grades</t>
  </si>
  <si>
    <t>lmsp.mdl_assign_plugin_config</t>
  </si>
  <si>
    <t>lmsp.mdl_assign_submission</t>
  </si>
  <si>
    <t>lmsp.mdl_assignfeedback_file</t>
  </si>
  <si>
    <t>lmsp.mdl_assignment</t>
  </si>
  <si>
    <t>lmsp.mdl_assignsubmission_file</t>
  </si>
  <si>
    <t>lmsp.mdl_context</t>
  </si>
  <si>
    <t>lmsp.mdl_course</t>
  </si>
  <si>
    <t>lmsp.mdl_course_categories</t>
  </si>
  <si>
    <t>lmsp.mdl_course_completions</t>
  </si>
  <si>
    <t>lmsp.mdl_course_format_options</t>
  </si>
  <si>
    <t>lmsp.mdl_course_modules</t>
  </si>
  <si>
    <t>lmsp.mdl_course_modules_completion</t>
  </si>
  <si>
    <t>lmsp.mdl_course_sections</t>
  </si>
  <si>
    <t>lmsp.mdl_course_unit</t>
  </si>
  <si>
    <t>lmsp.mdl_ebs_course_enrolment_data</t>
  </si>
  <si>
    <t>lmsp.mdl_ebs_enrolment</t>
  </si>
  <si>
    <t>lmsp.mdl_ebs_enrolment_action</t>
  </si>
  <si>
    <t>lmsp.mdl_ebs_enrolment_fault</t>
  </si>
  <si>
    <t>lmsp.mdl_ebs_enrolment_message</t>
  </si>
  <si>
    <t>lmsp.mdl_ebs_enrolment_outcome_message</t>
  </si>
  <si>
    <t>lmsp.mdl_ebs_enrolment_outcome_message_fault</t>
  </si>
  <si>
    <t>lmsp.mdl_ebs_enrolment_override</t>
  </si>
  <si>
    <t>lmsp.mdl_ebs_enrolment_processor_request</t>
  </si>
  <si>
    <t>lmsp.mdl_ebs_enrolment_processor_request_import</t>
  </si>
  <si>
    <t>lmsp.mdl_ebs_outcome</t>
  </si>
  <si>
    <t>lmsp.mdl_ebs_user</t>
  </si>
  <si>
    <t>lmsp.mdl_enrol</t>
  </si>
  <si>
    <t>lmsp.mdl_files</t>
  </si>
  <si>
    <t>lmsp.mdl_ga_allocation</t>
  </si>
  <si>
    <t>lmsp.mdl_grade_grades</t>
  </si>
  <si>
    <t>lmsp.mdl_logstore_standard_log</t>
  </si>
  <si>
    <t>lmsp.mdl_modules</t>
  </si>
  <si>
    <t>lmsp.mdl_multipartassessment</t>
  </si>
  <si>
    <t>lmsp.mdl_multipartassessment_map</t>
  </si>
  <si>
    <t>lmsp.mdl_quiz</t>
  </si>
  <si>
    <t>lmsp.mdl_quiz_attempts</t>
  </si>
  <si>
    <t>lmsp.mdl_quiz_grades</t>
  </si>
  <si>
    <t>lmsp.mdl_role</t>
  </si>
  <si>
    <t>lmsp.mdl_role_assignments</t>
  </si>
  <si>
    <t>lmsp.mdl_scale</t>
  </si>
  <si>
    <t>lmsp.mdl_task_scheduled</t>
  </si>
  <si>
    <t>lmsp.mdl_tdc_coursemetadata</t>
  </si>
  <si>
    <t>lmsp.mdl_tdc_grading_panel</t>
  </si>
  <si>
    <t>lmsp.mdl_tdc_grading_panel_grader</t>
  </si>
  <si>
    <t>lmsp.mdl_tdc_interaction</t>
  </si>
  <si>
    <t>lmsp.mdl_tdc_interaction_recipient</t>
  </si>
  <si>
    <t>lmsp.mdl_tdc_moduledata</t>
  </si>
  <si>
    <t>lmsp.mdl_tdc_offsitemarkerreport</t>
  </si>
  <si>
    <t>lmsp.mdl_tdc_offsitemarkerreport_history</t>
  </si>
  <si>
    <t>lmsp.mdl_tdc_quotaoverrides</t>
  </si>
  <si>
    <t>lmsp.mdl_tdc_submission_reversion_comment</t>
  </si>
  <si>
    <t>lmsp.mdl_tdc_teacher_calculated_quota</t>
  </si>
  <si>
    <t>lmsp.mdl_tdc_training_plans</t>
  </si>
  <si>
    <t>lmsp.mdl_tdc_training_plans_history</t>
  </si>
  <si>
    <t>lmsp.mdl_tdc_unit_lock</t>
  </si>
  <si>
    <t>lmsp.mdl_tdc_unit_prerequisite</t>
  </si>
  <si>
    <t>lmsp.mdl_tdc_unit_prerequisite_config</t>
  </si>
  <si>
    <t>lmsp.mdl_tdlp_assessment_tileview_cancelled</t>
  </si>
  <si>
    <t>lmsp.mdl_unit_clusters</t>
  </si>
  <si>
    <t>lmsp.mdl_user</t>
  </si>
  <si>
    <t>lmsp.mdl_user_enrolments</t>
  </si>
  <si>
    <t>lmsp.mdl_user_info_data</t>
  </si>
  <si>
    <t>lmsp.mdl_user_info_field</t>
  </si>
  <si>
    <t>lmsp.mdl_user_lastaccess</t>
  </si>
  <si>
    <t>FileServer-URL|srvEDWSMFT@tafensw.edu.au|FileServer-ServiceAccount-Password|In</t>
  </si>
  <si>
    <t>CMS</t>
  </si>
  <si>
    <t>clms.mdl_assign</t>
  </si>
  <si>
    <t>clms.mdl_assign_grades</t>
  </si>
  <si>
    <t>EBS_0165.PEOPLE_VSL</t>
  </si>
  <si>
    <t>EBS_0165.PEOPLE_UNITS_VSL</t>
  </si>
  <si>
    <t>EBS_0165.EBS_FEE_SUMMARY</t>
  </si>
  <si>
    <t>EBS_0165.EBS_LEARNER_FEES_NSW</t>
  </si>
  <si>
    <t>clms.mdl_assign_plugin_config</t>
  </si>
  <si>
    <t>clms.mdl_assign_submission</t>
  </si>
  <si>
    <t>clms.mdl_assignfeedback_file</t>
  </si>
  <si>
    <t>clms.mdl_assignment</t>
  </si>
  <si>
    <t>clms.mdl_assignsubmission_file</t>
  </si>
  <si>
    <t>clms.mdl_context</t>
  </si>
  <si>
    <t>clms.mdl_course</t>
  </si>
  <si>
    <t>clms.mdl_course_categories</t>
  </si>
  <si>
    <t>clms.mdl_course_completions</t>
  </si>
  <si>
    <t>clms.mdl_course_format_options</t>
  </si>
  <si>
    <t>clms.mdl_course_modules</t>
  </si>
  <si>
    <t>clms.mdl_course_modules_completion</t>
  </si>
  <si>
    <t>clms.mdl_course_sections</t>
  </si>
  <si>
    <t>clms.mdl_enrol</t>
  </si>
  <si>
    <t>clms.mdl_files</t>
  </si>
  <si>
    <t>clms.mdl_grade_grades</t>
  </si>
  <si>
    <t>clms.mdl_logstore_standard_log</t>
  </si>
  <si>
    <t>clms.mdl_modules</t>
  </si>
  <si>
    <t>clms.mdl_quiz</t>
  </si>
  <si>
    <t>clms.mdl_quiz_attempts</t>
  </si>
  <si>
    <t>clms.mdl_quiz_grades</t>
  </si>
  <si>
    <t>clms.mdl_role</t>
  </si>
  <si>
    <t>clms.mdl_role_assignments</t>
  </si>
  <si>
    <t>clms.mdl_scale</t>
  </si>
  <si>
    <t>clms.mdl_task_scheduled</t>
  </si>
  <si>
    <t>clms.mdl_user</t>
  </si>
  <si>
    <t>clms.mdl_user_enrolments</t>
  </si>
  <si>
    <t>clms.mdl_user_info_data</t>
  </si>
  <si>
    <t>clms.mdl_user_info_field</t>
  </si>
  <si>
    <t>clms.mdl_user_lastaccess</t>
  </si>
  <si>
    <t>clms.mdl_stats_daily</t>
  </si>
  <si>
    <t>timeend</t>
  </si>
  <si>
    <t>clms.mdl_stats_monthly</t>
  </si>
  <si>
    <t>clms.mdl_stats_user_daily</t>
  </si>
  <si>
    <t>clms.mdl_stats_user_monthly</t>
  </si>
  <si>
    <t>clms.mdl_stats_weekly</t>
  </si>
  <si>
    <t>clms.mdl_stats_user_weekly</t>
  </si>
  <si>
    <t>Moodle</t>
  </si>
  <si>
    <t>EBS_0165.NOTE_LINKS</t>
  </si>
  <si>
    <t>CREATED_DATE</t>
  </si>
  <si>
    <t>AUD_EBS_0165.A__NOTE_LINKS</t>
  </si>
  <si>
    <t>AUD_EBS_0165.A__AUTHORITY_TO_DELIVER</t>
  </si>
  <si>
    <t>AUD_EBS_0165.A__ROLES</t>
  </si>
  <si>
    <t>clms.mdl_groups</t>
  </si>
  <si>
    <t>VCPexip</t>
  </si>
  <si>
    <t>RefreshEbsEnrolmentsAndFees</t>
  </si>
  <si>
    <t>edw.USP_RefreshEbsEnrolmentsAndFees</t>
  </si>
  <si>
    <t>clms.mdl_tag_instance</t>
  </si>
  <si>
    <t>clms.mdl_tag_coll</t>
  </si>
  <si>
    <t>clms.mdl_tag</t>
  </si>
  <si>
    <t>Resource</t>
  </si>
  <si>
    <t>Blob</t>
  </si>
  <si>
    <t>DataLake</t>
  </si>
  <si>
    <t>Zone</t>
  </si>
  <si>
    <t>Landing</t>
  </si>
  <si>
    <t>Raw</t>
  </si>
  <si>
    <t>Curated</t>
  </si>
  <si>
    <t>EDW</t>
  </si>
  <si>
    <t>SAP ISU</t>
  </si>
  <si>
    <t>ProjectID</t>
  </si>
  <si>
    <t>PARTNER, VALID_TO</t>
  </si>
  <si>
    <t>swcdafdevadls-sastoken</t>
  </si>
  <si>
    <t>databricks-token|0615-233632-via18|Standard_DS3_v2|7.0.x-scala2.12|2</t>
  </si>
  <si>
    <t>Pipelines</t>
  </si>
  <si>
    <t>01-Main</t>
  </si>
  <si>
    <t>02-Execute-Project-Stages</t>
  </si>
  <si>
    <t>03-Execute-Project-Tasks</t>
  </si>
  <si>
    <t>04-Blob-A-Source-Load</t>
  </si>
  <si>
    <t>04-Blob-B-Source-Copy</t>
  </si>
  <si>
    <t>05-DL-Load-Raw-to-Delta-Table</t>
  </si>
  <si>
    <t>Folder</t>
  </si>
  <si>
    <t>LandingBlob</t>
  </si>
  <si>
    <t>Pipeline</t>
  </si>
  <si>
    <t>Curated to Stage</t>
  </si>
  <si>
    <t>1. Source to Raw</t>
  </si>
  <si>
    <t>4. Curated to Stage</t>
  </si>
  <si>
    <t>5. Stage to EDW</t>
  </si>
  <si>
    <t>Warehouse</t>
  </si>
  <si>
    <t>Warehouse (Synapse)</t>
  </si>
  <si>
    <t>04-Blob-A-Source-Copy</t>
  </si>
  <si>
    <t>04-Blob-B-Source-Load</t>
  </si>
  <si>
    <t>06-WH-Load-Curated-to-Stage</t>
  </si>
  <si>
    <t>06-WH-Load-Stage-to-EDW</t>
  </si>
  <si>
    <t>Stage to EDW</t>
  </si>
  <si>
    <t>Sequence</t>
  </si>
  <si>
    <t>Trusted</t>
  </si>
  <si>
    <t>2. Raw to Trusted</t>
  </si>
  <si>
    <t>3. Trusted to Curated</t>
  </si>
  <si>
    <t>05-DL-Load-Raw-to-Trusted</t>
  </si>
  <si>
    <t>05-DL-Load-Trusted-to-Curated</t>
  </si>
  <si>
    <t>Not updated yet</t>
  </si>
  <si>
    <t>run post deployment script</t>
  </si>
  <si>
    <t>Insert projects / stages (if deployment script doesn’t have)</t>
  </si>
  <si>
    <t>Configure ADF</t>
  </si>
  <si>
    <t>Setup integration runtime</t>
  </si>
  <si>
    <t>Repoint the linked services (keyvault etc.)</t>
  </si>
  <si>
    <t>Repoint the datasets</t>
  </si>
  <si>
    <t>Fill out excel ELT loader</t>
  </si>
  <si>
    <t>Run ELT loader script</t>
  </si>
  <si>
    <t>Trigger Main pipeline</t>
  </si>
  <si>
    <t>Deploy infra (platform pipelines)</t>
  </si>
  <si>
    <t>Deploy control db (CICD control db pipeline)</t>
  </si>
  <si>
    <t>V2 infra -&gt; controldb.sqlproj</t>
  </si>
  <si>
    <t>v1 -&gt; cntrldb.sqlproj</t>
  </si>
  <si>
    <t>Source Object</t>
  </si>
  <si>
    <t>Set databricks secret scope</t>
  </si>
  <si>
    <t>SourceName</t>
  </si>
  <si>
    <t>saswcnonprod01landingdev-sastoken</t>
  </si>
  <si>
    <t>bods/0BPARTNER_ATTR_20210615111640.json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</si>
</sst>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0" borderId="0" applyNumberFormat="0" applyFill="0" applyBorder="0" applyAlignment="0" applyProtection="0"/>
  </cellStyleXfs>
  <cellXfs count="36">
    <xf numFmtId="0" fontId="0" fillId="0" borderId="0" xfId="0"/>
    <xf numFmtId="0" fontId="0" fillId="0" borderId="0" xfId="0" applyAlignment="1">
      <alignment horizontal="left" vertical="top"/>
    </xf>
    <xf numFmtId="0" fontId="0" fillId="0" borderId="0" xfId="0" applyAlignment="1">
      <alignment vertical="center"/>
    </xf>
    <xf numFmtId="0" fontId="0" fillId="0" borderId="0" xfId="0" applyNumberFormat="1" applyAlignment="1">
      <alignment vertical="center"/>
    </xf>
    <xf numFmtId="0" fontId="2" fillId="2" borderId="0" xfId="1" applyAlignment="1">
      <alignment vertical="center"/>
    </xf>
    <xf numFmtId="0" fontId="3" fillId="3" borderId="0" xfId="2" applyAlignment="1">
      <alignment vertical="center"/>
    </xf>
    <xf numFmtId="0" fontId="0" fillId="0" borderId="0" xfId="0" applyBorder="1" applyAlignment="1">
      <alignment vertical="center"/>
    </xf>
    <xf numFmtId="0" fontId="4" fillId="0" borderId="0" xfId="3" applyNumberFormat="1" applyAlignment="1">
      <alignment vertical="center"/>
    </xf>
    <xf numFmtId="0" fontId="4" fillId="0" borderId="0" xfId="3" applyAlignment="1">
      <alignment vertical="center"/>
    </xf>
    <xf numFmtId="0" fontId="0" fillId="0" borderId="0" xfId="0" applyFill="1"/>
    <xf numFmtId="0" fontId="4" fillId="0" borderId="0" xfId="3"/>
    <xf numFmtId="0" fontId="5" fillId="0" borderId="0" xfId="0" applyFont="1" applyFill="1" applyBorder="1" applyAlignment="1"/>
    <xf numFmtId="0" fontId="6" fillId="0" borderId="0" xfId="0" applyFont="1"/>
    <xf numFmtId="0" fontId="6" fillId="0" borderId="0" xfId="0" applyFont="1" applyAlignment="1">
      <alignment vertical="center"/>
    </xf>
    <xf numFmtId="0" fontId="5" fillId="0" borderId="0" xfId="0" applyFont="1" applyFill="1" applyBorder="1" applyAlignment="1">
      <alignment wrapText="1"/>
    </xf>
    <xf numFmtId="0" fontId="5" fillId="0" borderId="0" xfId="0" applyFont="1" applyFill="1" applyBorder="1" applyAlignment="1">
      <alignment vertical="center"/>
    </xf>
    <xf numFmtId="0" fontId="5" fillId="0" borderId="0" xfId="0" applyFont="1" applyAlignment="1">
      <alignment wrapText="1"/>
    </xf>
    <xf numFmtId="0" fontId="7" fillId="4" borderId="0" xfId="0" applyFont="1" applyFill="1" applyAlignment="1">
      <alignment horizontal="right"/>
    </xf>
    <xf numFmtId="0" fontId="7" fillId="5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 applyAlignment="1">
      <alignment horizontal="left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4" borderId="0" xfId="0" applyFill="1" applyAlignment="1">
      <alignment horizontal="right"/>
    </xf>
    <xf numFmtId="0" fontId="0" fillId="4" borderId="0" xfId="0" applyFill="1" applyAlignment="1">
      <alignment vertical="center"/>
    </xf>
    <xf numFmtId="0" fontId="0" fillId="4" borderId="0" xfId="0" applyFill="1"/>
    <xf numFmtId="0" fontId="0" fillId="8" borderId="0" xfId="0" applyFill="1" applyAlignment="1">
      <alignment vertical="center"/>
    </xf>
    <xf numFmtId="0" fontId="8" fillId="8" borderId="0" xfId="1" applyFont="1" applyFill="1" applyAlignment="1">
      <alignment vertical="center"/>
    </xf>
    <xf numFmtId="0" fontId="8" fillId="8" borderId="0" xfId="0" applyFont="1" applyFill="1" applyAlignment="1">
      <alignment vertical="center"/>
    </xf>
    <xf numFmtId="0" fontId="7" fillId="4" borderId="0" xfId="0" applyFont="1" applyFill="1" applyAlignment="1">
      <alignment horizontal="left"/>
    </xf>
    <xf numFmtId="0" fontId="0" fillId="9" borderId="0" xfId="0" applyFill="1" applyAlignment="1">
      <alignment horizontal="left"/>
    </xf>
    <xf numFmtId="0" fontId="0" fillId="4" borderId="0" xfId="0" applyFill="1" applyAlignment="1"/>
    <xf numFmtId="0" fontId="7" fillId="4" borderId="0" xfId="0" applyFont="1" applyFill="1" applyAlignment="1"/>
    <xf numFmtId="0" fontId="9" fillId="4" borderId="0" xfId="0" applyFont="1" applyFill="1" applyAlignment="1">
      <alignment horizontal="center"/>
    </xf>
    <xf numFmtId="0" fontId="7" fillId="5" borderId="0" xfId="0" applyFont="1" applyFill="1" applyAlignment="1">
      <alignment horizontal="center"/>
    </xf>
    <xf numFmtId="0" fontId="9" fillId="4" borderId="0" xfId="0" applyFont="1" applyFill="1" applyAlignment="1">
      <alignment vertical="center"/>
    </xf>
  </cellXfs>
  <cellStyles count="4">
    <cellStyle name="Good" xfId="1" builtinId="26"/>
    <cellStyle name="Hyperlink" xfId="3" builtinId="8"/>
    <cellStyle name="Neutral" xfId="2" builtinId="28"/>
    <cellStyle name="Normal" xfId="0" builtinId="0"/>
  </cellStyles>
  <dxfs count="152"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12ED82A9-99EA-4D23-BC35-40BE2F6F8672}" name="TBL_DEV" displayName="TBL_DEV" ref="A2:AH213" totalsRowShown="0" headerRowDxfId="151" dataDxfId="150">
  <autoFilter ref="A2:AH213" xr:uid="{A891B6B8-982A-446F-84C4-F2D77C5ABF63}"/>
  <tableColumns count="34">
    <tableColumn id="1" xr3:uid="{94B5ABFC-2B76-478B-A494-A7DD21B40CBD}" name="Project" dataDxfId="149"/>
    <tableColumn id="2" xr3:uid="{1C1B2173-9E7D-4E79-905A-8A2C5F479ECC}" name="StartingStage" dataDxfId="148"/>
    <tableColumn id="14" xr3:uid="{55177106-7E0A-440B-9BCE-D0B0D5160C7C}" name="EndStage" dataDxfId="147"/>
    <tableColumn id="15" xr3:uid="{6DCDD5F2-B818-465C-8AF3-8A5C2570FBBF}" name="Group" dataDxfId="146"/>
    <tableColumn id="3" xr3:uid="{786DAC40-497E-4EC2-BE7E-3C4C1EC88A6D}" name="SourceObject" dataDxfId="145"/>
    <tableColumn id="32" xr3:uid="{2D66E0CA-4DDF-48EE-ACA5-EE01E995AF6F}" name="AdditionalProperty" dataDxfId="144"/>
    <tableColumn id="31" xr3:uid="{8617356E-DCDD-46AB-B362-142BD2F3596B}" name="SourceTSFormat" dataDxfId="143"/>
    <tableColumn id="29" xr3:uid="{A2BF4912-DE0B-423C-81EC-DFDA7DC294DD}" name="BusinessKeyColumn" dataDxfId="142"/>
    <tableColumn id="25" xr3:uid="{D2120C86-9FFE-4730-B419-80285D71658E}" name="WatermarkColumn" dataDxfId="141"/>
    <tableColumn id="30" xr3:uid="{CF188E80-4CB6-43EA-A5B7-761A0F55297F}" name="Load" dataDxfId="140"/>
    <tableColumn id="34" xr3:uid="{16801EF9-31F7-43AE-9E91-61E7B1D91A39}" name="SoftDeleteSource" dataDxfId="139"/>
    <tableColumn id="33" xr3:uid="{974DF1E6-F600-4204-8EC7-ABA840C8D7AC}" name="IsAuditTable" dataDxfId="138"/>
    <tableColumn id="5" xr3:uid="{DF5A6271-F0B2-4579-BC4F-1C9F917CF7FE}" name="SourceType" dataDxfId="137"/>
    <tableColumn id="18" xr3:uid="{4EB8008A-D2DB-4194-A741-3B833568A6C6}" name="LoadMode" dataDxfId="136"/>
    <tableColumn id="26" xr3:uid="{D746DFCF-0404-400E-AA63-F9B8A0221D60}" name="TrackChanges" dataDxfId="135"/>
    <tableColumn id="6" xr3:uid="{2985C0DF-09FB-4D18-8CD3-C21738CF1946}" name="SourceSecretName" dataDxfId="134"/>
    <tableColumn id="17" xr3:uid="{7BEF0916-D6F9-4F52-8B6F-3EE1AC40272D}" name="DLRawSecret" dataDxfId="133"/>
    <tableColumn id="16" xr3:uid="{AF289455-6D65-43AF-97C8-98657C1E90DC}" name="DLStagedSecret" dataDxfId="132"/>
    <tableColumn id="7" xr3:uid="{0B55D315-F345-40A9-BEA1-BBC07D311919}" name="DBProcessor" dataDxfId="131"/>
    <tableColumn id="21" xr3:uid="{3313826F-811A-4C04-AC1B-7CF7D633A564}" name="StagingDBSecret" dataDxfId="130"/>
    <tableColumn id="4" xr3:uid="{F3C5B393-4111-4A64-A3AA-1A57C614F291}" name="DLRawSubFolder" dataDxfId="129">
      <calculatedColumnFormula>TBL_DEV[[#This Row],[Group]]&amp; "/"&amp; TRIM(SUBSTITUTE(SUBSTITUTE(SUBSTITUTE(TBL_TEST[[#This Row],[SourceObject]],"[",""),"]",""),".","_"))</calculatedColumnFormula>
    </tableColumn>
    <tableColumn id="22" xr3:uid="{1C340D4A-7E03-4888-9BDF-AEB42996CCC9}" name="DLRawType" dataDxfId="128"/>
    <tableColumn id="20" xr3:uid="{9A3950C5-3A9D-4A43-A46C-9DD54B69DEC8}" name="DLStagedMainFolder" dataDxfId="127">
      <calculatedColumnFormula>SUBSTITUTE(TBL_TEST[[#This Row],[Group]], "_", "")</calculatedColumnFormula>
    </tableColumn>
    <tableColumn id="8" xr3:uid="{66D45580-08D7-4456-B7B0-A1CEDC49184B}" name="DLStagedSubFolder" dataDxfId="126">
      <calculatedColumnFormula>TRIM(SUBSTITUTE(SUBSTITUTE(SUBSTITUTE(TBL_TEST[[#This Row],[SourceObject]],"[",""),"]",""),".","_"))</calculatedColumnFormula>
    </tableColumn>
    <tableColumn id="10" xr3:uid="{DA2C8BED-D950-457C-80D9-43DC45803FD8}" name="DLStagedType" dataDxfId="125"/>
    <tableColumn id="11" xr3:uid="{B8585986-CBB3-47F1-8B14-FFD91AFA8DD1}" name="DLObjectGrain" dataDxfId="124"/>
    <tableColumn id="13" xr3:uid="{0AFDE1FC-8665-4211-A2B1-DC25BD6F7438}" name="SourceCommand" dataDxfId="123">
      <calculatedColumnFormula>IF(TBL_DEV[[#This Row],[SourceObject]] = "","",IF(TBL_DEV[[#This Row],[SourceType]] = "ODBC", "Select * from " &amp;#REF! &amp; "." &amp; TBL_DEV[[#This Row],[SourceObject]],""))</calculatedColumnFormula>
    </tableColumn>
    <tableColumn id="9" xr3:uid="{A912A722-01CB-4234-939E-544240626F86}" name="DLRawtoStageCommand" dataDxfId="122"/>
    <tableColumn id="12" xr3:uid="{6B3628E3-6718-409E-B92A-56C5041F77A4}" name="DLStagetoDBCommand" dataDxfId="121"/>
    <tableColumn id="24" xr3:uid="{6BC32499-1040-4236-8678-EC2A6373E6F2}" name="TargetObjectType" dataDxfId="120"/>
    <tableColumn id="23" xr3:uid="{5CF5781B-84A4-4C5B-A97E-1292121CC822}" name="TargetTableOverride" dataDxfId="119">
      <calculatedColumnFormula>TRIM(SUBSTITUTE(SUBSTITUTE(TBL_DEV[[#This Row],[SourceObject]],"[",""),"]",""))</calculatedColumnFormula>
    </tableColumn>
    <tableColumn id="27" xr3:uid="{42A3D3C1-94EA-4927-BABB-52E7ECCA4B02}" name="SourceObjectUpdated" dataDxfId="118">
      <calculatedColumnFormula>TRIM(SUBSTITUTE(SUBSTITUTE(TBL_TEST[[#This Row],[SourceObject]],"[",""),"]",""))</calculatedColumnFormula>
    </tableColumn>
    <tableColumn id="28" xr3:uid="{E696799E-4E36-4CA6-8C74-AF3F6D0709FF}" name="GroupObjectName" dataDxfId="117">
      <calculatedColumnFormula>TBL_TEST[[#This Row],[Group]]&amp; "_"&amp; TRIM(SUBSTITUTE(SUBSTITUTE(SUBSTITUTE(TBL_TEST[[#This Row],[SourceObject]],"[",""),"]",""),".","_"))</calculatedColumnFormula>
    </tableColumn>
    <tableColumn id="19" xr3:uid="{CF7EFAA9-1655-4F15-800B-519D75A0594F}" name="SQL Insert" dataDxfId="116">
      <calculatedColumnFormula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5" displayName="Table5" ref="G2:G7" totalsRowShown="0">
  <autoFilter ref="G2:G7" xr:uid="{00000000-0009-0000-0100-000005000000}"/>
  <tableColumns count="1">
    <tableColumn id="1" xr3:uid="{00000000-0010-0000-0400-000001000000}" name="LoadMode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61FD141-A5F1-4261-A646-2B8BEECEB6A6}" name="TBL_PROD" displayName="TBL_PROD" ref="A1:AH283" totalsRowShown="0" headerRowDxfId="35" dataDxfId="34">
  <autoFilter ref="A1:AH283" xr:uid="{A891B6B8-982A-446F-84C4-F2D77C5ABF63}"/>
  <tableColumns count="34">
    <tableColumn id="1" xr3:uid="{E921A2A9-E166-4516-977A-3F05C1FF6F08}" name="Project" dataDxfId="33"/>
    <tableColumn id="2" xr3:uid="{FFD07086-175F-44A2-8CE9-90E0D8BE0C66}" name="StartingStage" dataDxfId="32"/>
    <tableColumn id="14" xr3:uid="{46482D96-BBE3-47AD-B379-934A323D3DC7}" name="EndStage" dataDxfId="31"/>
    <tableColumn id="15" xr3:uid="{12C86053-5595-46BE-9436-5AAC08C74099}" name="Group" dataDxfId="30"/>
    <tableColumn id="3" xr3:uid="{229C1DB1-3AF0-4FA3-B9E8-C2F4791D98B9}" name="SourceObject" dataDxfId="29"/>
    <tableColumn id="32" xr3:uid="{7CA2C844-EF04-433D-99EB-96A7A89182B3}" name="AdditionalProperty" dataDxfId="28"/>
    <tableColumn id="31" xr3:uid="{006F1782-6F1E-4CC6-A409-E5FFEDCC4036}" name="SourceTSFormat" dataDxfId="27"/>
    <tableColumn id="29" xr3:uid="{264A8AE3-DD82-44E5-A7FA-7C04BABB83D9}" name="BusinessKeyColumn" dataDxfId="26"/>
    <tableColumn id="25" xr3:uid="{C9B8F9F4-6356-4FA4-8192-88BFA120FD91}" name="WatermarkColumn" dataDxfId="25"/>
    <tableColumn id="30" xr3:uid="{F1165E19-CF3C-4ACA-97B4-7671F63A4A0B}" name="Load" dataDxfId="24"/>
    <tableColumn id="34" xr3:uid="{4DCF337C-7FF2-4894-BC76-64D0EAA3C505}" name="SoftDeleteSource" dataDxfId="23"/>
    <tableColumn id="33" xr3:uid="{7F31F4E0-F673-4088-9543-FB646465DB90}" name="IsAuditTable" dataDxfId="22"/>
    <tableColumn id="5" xr3:uid="{D7C287CC-3444-4563-AC6C-73F98F8A7828}" name="SourceType" dataDxfId="21"/>
    <tableColumn id="18" xr3:uid="{603B452C-2984-4B31-9C22-406B8136DCD8}" name="LoadMode" dataDxfId="20"/>
    <tableColumn id="26" xr3:uid="{47383B2B-2124-44DA-88BE-88E9B17E4CC8}" name="TrackChanges" dataDxfId="19"/>
    <tableColumn id="6" xr3:uid="{26B0F2AA-F796-481B-82CD-7FE27D5F4956}" name="SourceSecretName" dataDxfId="18"/>
    <tableColumn id="17" xr3:uid="{FB0177B8-573C-4C64-B73C-DA3BDCC23FC2}" name="DLRawSecret" dataDxfId="17"/>
    <tableColumn id="16" xr3:uid="{B1F4C835-4FDF-4D54-9169-AC70F42B8375}" name="DLStagedSecret" dataDxfId="16"/>
    <tableColumn id="7" xr3:uid="{C59A1A66-83FF-4415-9A0F-C10D9319A2E4}" name="DBProcessor" dataDxfId="15"/>
    <tableColumn id="21" xr3:uid="{0825F91B-8795-46A2-9EA4-147896D3EEB2}" name="StagingDBSecret" dataDxfId="14"/>
    <tableColumn id="4" xr3:uid="{EA15AF9F-B1BA-46C6-A712-BF0AD8C059ED}" name="DLRawSubFolder" dataDxfId="13">
      <calculatedColumnFormula>TBL_PROD[[#This Row],[Group]]&amp; "/"&amp; TRIM(SUBSTITUTE(SUBSTITUTE(SUBSTITUTE(TBL_PROD[[#This Row],[SourceObject]],"[",""),"]",""),".","_"))</calculatedColumnFormula>
    </tableColumn>
    <tableColumn id="22" xr3:uid="{D08AF72A-35AD-436D-A22B-9A0B6B9D0185}" name="DLRawType" dataDxfId="12"/>
    <tableColumn id="20" xr3:uid="{D7431AE4-4B1F-4838-951B-6365711CFB6E}" name="DLStagedMainFolder" dataDxfId="11">
      <calculatedColumnFormula>SUBSTITUTE(TBL_PROD[[#This Row],[Group]], "_", "")</calculatedColumnFormula>
    </tableColumn>
    <tableColumn id="8" xr3:uid="{1A0C58DC-5E3C-40D7-8BE5-DE3FABF6039E}" name="DLStagedSubFolder" dataDxfId="10">
      <calculatedColumnFormula>TRIM(SUBSTITUTE(SUBSTITUTE(SUBSTITUTE(TBL_PROD[[#This Row],[SourceObject]],"[",""),"]",""),".","_"))</calculatedColumnFormula>
    </tableColumn>
    <tableColumn id="10" xr3:uid="{110443AA-C6E6-43AB-80ED-8734EBC6C592}" name="DLStagedType" dataDxfId="9"/>
    <tableColumn id="11" xr3:uid="{BF438502-7BBD-433D-92CA-93FB3EC10A0A}" name="DLObjectGrain" dataDxfId="8"/>
    <tableColumn id="13" xr3:uid="{E9DC75E2-BA0E-4C84-B3D6-0DD5BD385AE5}" name="SourceCommand" dataDxfId="7">
      <calculatedColumnFormula>IF(TBL_PROD[[#This Row],[SourceObject]] = "","",IF(TBL_PROD[[#This Row],[SourceType]] = "ODBC", "Select * from " &amp;#REF! &amp; "." &amp; TBL_PROD[[#This Row],[SourceObject]],""))</calculatedColumnFormula>
    </tableColumn>
    <tableColumn id="9" xr3:uid="{83087FD9-757E-447C-A9DD-F200F1AA6EDB}" name="DLRawtoStageCommand" dataDxfId="6"/>
    <tableColumn id="12" xr3:uid="{4F5A3002-8C95-4AE1-871A-2B2559F2E5BA}" name="DLStagetoDBCommand" dataDxfId="5"/>
    <tableColumn id="24" xr3:uid="{4737B78E-FC35-444E-9493-4CFD6368F2F1}" name="TargetObjectType" dataDxfId="4"/>
    <tableColumn id="23" xr3:uid="{716EBEBF-3199-46B0-80FA-86779B45F923}" name="TargetTableOverride" dataDxfId="3">
      <calculatedColumnFormula>TRIM(SUBSTITUTE(SUBSTITUTE(TBL_PROD[[#This Row],[SourceObject]],"[",""),"]",""))</calculatedColumnFormula>
    </tableColumn>
    <tableColumn id="27" xr3:uid="{DF8D3F62-ACAC-4E81-AA9C-15E7CDCCE2EE}" name="SourceObjectUpdated" dataDxfId="2">
      <calculatedColumnFormula>TRIM(SUBSTITUTE(SUBSTITUTE(TBL_PROD[[#This Row],[SourceObject]],"[",""),"]",""))</calculatedColumnFormula>
    </tableColumn>
    <tableColumn id="28" xr3:uid="{9080BE6C-4B8E-4F6A-A338-F189B784D414}" name="GroupObjectName" dataDxfId="1">
      <calculatedColumnFormula>TBL_PROD[[#This Row],[Group]]&amp; "_"&amp; TRIM(SUBSTITUTE(SUBSTITUTE(SUBSTITUTE(TBL_PROD[[#This Row],[SourceObject]],"[",""),"]",""),".","_"))</calculatedColumnFormula>
    </tableColumn>
    <tableColumn id="19" xr3:uid="{9C825F36-1B6C-4F81-9D2A-1AD2459B1251}" name="SQL Insert" dataDxfId="0">
      <calculatedColumnFormula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EE68520-4762-487F-976F-92EFBC306DC0}" name="Stages9" displayName="Stages9" ref="A2:B9" totalsRowShown="0">
  <autoFilter ref="A2:B9" xr:uid="{00000000-0009-0000-0100-000001000000}"/>
  <tableColumns count="2">
    <tableColumn id="1" xr3:uid="{478BAA31-42D6-466C-AFB3-45F04B0FC29A}" name="StageID" dataDxfId="115"/>
    <tableColumn id="2" xr3:uid="{54B0A339-85D2-4104-AB58-0A7071737BA8}" name="Stag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5DA1A20-22F0-4199-A7F1-24A97CC55DFE}" name="Types10" displayName="Types10" ref="D2:E18" totalsRowShown="0">
  <autoFilter ref="D2:E18" xr:uid="{00000000-0009-0000-0100-000002000000}"/>
  <tableColumns count="2">
    <tableColumn id="1" xr3:uid="{A8F48813-C5B8-4F8C-9BA2-506CF1A4996E}" name="StageID" dataDxfId="114"/>
    <tableColumn id="2" xr3:uid="{1291B743-10F4-44B1-8090-49ABF138A4E5}" name="Stag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FE4FCF0B-B5A0-45C4-ABB5-ED8591EC75E6}" name="Table511" displayName="Table511" ref="G2:G7" totalsRowShown="0">
  <autoFilter ref="G2:G7" xr:uid="{00000000-0009-0000-0100-000005000000}"/>
  <tableColumns count="1">
    <tableColumn id="1" xr3:uid="{7DB260F5-1A7E-4ABC-8E03-E23A5D51FF5F}" name="LoadMod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D45A2CF1-5DEA-46DF-B6E6-5843AA0A54CE}" name="Table12" displayName="Table12" ref="I2:J3" totalsRowShown="0" headerRowDxfId="113" dataDxfId="112">
  <autoFilter ref="I2:J3" xr:uid="{D45A2CF1-5DEA-46DF-B6E6-5843AA0A54CE}"/>
  <tableColumns count="2">
    <tableColumn id="1" xr3:uid="{948C5FDD-976C-4A27-B3D1-71BA9C3FFB0D}" name="ProjectID" dataDxfId="111"/>
    <tableColumn id="2" xr3:uid="{A851DC16-EED4-4003-B0F6-F9BE323D566B}" name="Project" dataDxfId="110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BL_TEST" displayName="TBL_TEST" ref="A1:AH303" totalsRowShown="0" headerRowDxfId="109" dataDxfId="108">
  <autoFilter ref="A1:AH303" xr:uid="{00000000-0009-0000-0100-000003000000}"/>
  <tableColumns count="34">
    <tableColumn id="1" xr3:uid="{00000000-0010-0000-0000-000001000000}" name="Project" dataDxfId="107"/>
    <tableColumn id="2" xr3:uid="{00000000-0010-0000-0000-000002000000}" name="StartingStage" dataDxfId="106"/>
    <tableColumn id="14" xr3:uid="{00000000-0010-0000-0000-00000E000000}" name="EndStage" dataDxfId="105"/>
    <tableColumn id="15" xr3:uid="{00000000-0010-0000-0000-00000F000000}" name="Group" dataDxfId="104"/>
    <tableColumn id="3" xr3:uid="{00000000-0010-0000-0000-000003000000}" name="SourceObject" dataDxfId="103"/>
    <tableColumn id="32" xr3:uid="{49366563-169E-4F15-803D-10633B7AAD6B}" name="AdditionalProperty" dataDxfId="102"/>
    <tableColumn id="35" xr3:uid="{9BDF4F6A-EC7B-49D9-9281-7FD7D4DD0003}" name="SourceTSFormat" dataDxfId="101"/>
    <tableColumn id="29" xr3:uid="{00000000-0010-0000-0000-00001D000000}" name="BusinessKeyColumn" dataDxfId="100"/>
    <tableColumn id="25" xr3:uid="{00000000-0010-0000-0000-000019000000}" name="WatermarkColumn" dataDxfId="99"/>
    <tableColumn id="30" xr3:uid="{00000000-0010-0000-0000-00001E000000}" name="Load" dataDxfId="98"/>
    <tableColumn id="33" xr3:uid="{69189201-2554-4679-B63F-AC949F10DABA}" name="SoftDeleteSource" dataDxfId="97"/>
    <tableColumn id="31" xr3:uid="{E2D69340-6A4B-41CA-8C20-3C2C149E59CE}" name="IsAuditTable" dataDxfId="96"/>
    <tableColumn id="5" xr3:uid="{00000000-0010-0000-0000-000005000000}" name="SourceType" dataDxfId="95"/>
    <tableColumn id="18" xr3:uid="{00000000-0010-0000-0000-000012000000}" name="LoadMode" dataDxfId="94"/>
    <tableColumn id="26" xr3:uid="{00000000-0010-0000-0000-00001A000000}" name="TrackChanges" dataDxfId="93"/>
    <tableColumn id="6" xr3:uid="{00000000-0010-0000-0000-000006000000}" name="SourceSecretName" dataDxfId="92"/>
    <tableColumn id="17" xr3:uid="{00000000-0010-0000-0000-000011000000}" name="DLRawSecret" dataDxfId="91"/>
    <tableColumn id="16" xr3:uid="{00000000-0010-0000-0000-000010000000}" name="DLStagedSecret" dataDxfId="90"/>
    <tableColumn id="7" xr3:uid="{00000000-0010-0000-0000-000007000000}" name="DBProcessor" dataDxfId="89"/>
    <tableColumn id="21" xr3:uid="{00000000-0010-0000-0000-000015000000}" name="StagingDBSecret" dataDxfId="88"/>
    <tableColumn id="4" xr3:uid="{00000000-0010-0000-0000-000004000000}" name="DLRawSubFolder" dataDxfId="87">
      <calculatedColumnFormula>TBL_TEST[[#This Row],[Group]]&amp; "/"&amp; TRIM(SUBSTITUTE(SUBSTITUTE(SUBSTITUTE(TBL_TEST[[#This Row],[SourceObject]],"[",""),"]",""),".","_"))</calculatedColumnFormula>
    </tableColumn>
    <tableColumn id="22" xr3:uid="{00000000-0010-0000-0000-000016000000}" name="DLRawType" dataDxfId="86"/>
    <tableColumn id="20" xr3:uid="{00000000-0010-0000-0000-000014000000}" name="DLStagedMainFolder" dataDxfId="85">
      <calculatedColumnFormula>SUBSTITUTE(TBL_TEST[[#This Row],[Group]], "_", "")</calculatedColumnFormula>
    </tableColumn>
    <tableColumn id="8" xr3:uid="{00000000-0010-0000-0000-000008000000}" name="DLStagedSubFolder" dataDxfId="84">
      <calculatedColumnFormula>TRIM(SUBSTITUTE(SUBSTITUTE(SUBSTITUTE(TBL_TEST[[#This Row],[SourceObject]],"[",""),"]",""),".","_"))</calculatedColumnFormula>
    </tableColumn>
    <tableColumn id="10" xr3:uid="{00000000-0010-0000-0000-00000A000000}" name="DLStagedType" dataDxfId="83"/>
    <tableColumn id="11" xr3:uid="{00000000-0010-0000-0000-00000B000000}" name="DLObjectGrain" dataDxfId="82"/>
    <tableColumn id="13" xr3:uid="{00000000-0010-0000-0000-00000D000000}" name="SourceCommand" dataDxfId="81">
      <calculatedColumnFormula>IF(TBL_TEST[[#This Row],[SourceObject]] = "","",IF(TBL_TEST[[#This Row],[SourceType]] = "ODBC", "Select * from " &amp;#REF! &amp; "." &amp; TBL_TEST[[#This Row],[SourceObject]],""))</calculatedColumnFormula>
    </tableColumn>
    <tableColumn id="9" xr3:uid="{00000000-0010-0000-0000-000009000000}" name="DLRawtoStageCommand" dataDxfId="80"/>
    <tableColumn id="12" xr3:uid="{00000000-0010-0000-0000-00000C000000}" name="DLStagetoDBCommand" dataDxfId="79"/>
    <tableColumn id="24" xr3:uid="{00000000-0010-0000-0000-000018000000}" name="TargetObjectType" dataDxfId="78"/>
    <tableColumn id="23" xr3:uid="{00000000-0010-0000-0000-000017000000}" name="TargetTableOverride" dataDxfId="77"/>
    <tableColumn id="27" xr3:uid="{00000000-0010-0000-0000-00001B000000}" name="SourceObjectUpdated" dataDxfId="76">
      <calculatedColumnFormula>TRIM(SUBSTITUTE(SUBSTITUTE(TBL_TEST[[#This Row],[SourceObject]],"[",""),"]",""))</calculatedColumnFormula>
    </tableColumn>
    <tableColumn id="28" xr3:uid="{00000000-0010-0000-0000-00001C000000}" name="GroupObjectName" dataDxfId="75">
      <calculatedColumnFormula>TBL_TEST[[#This Row],[Group]]&amp; "_"&amp; TRIM(SUBSTITUTE(SUBSTITUTE(SUBSTITUTE(TBL_TEST[[#This Row],[SourceObject]],"[",""),"]",""),".","_"))</calculatedColumnFormula>
    </tableColumn>
    <tableColumn id="19" xr3:uid="{00000000-0010-0000-0000-000013000000}" name="SQL Insert" dataDxfId="74">
      <calculatedColumnFormula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313BCA1-47D9-4620-AD46-5FD2B532A951}" name="TBL_PREPROD" displayName="TBL_PREPROD" ref="A1:AH213" totalsRowShown="0" headerRowDxfId="73" dataDxfId="72">
  <autoFilter ref="A1:AH213" xr:uid="{A891B6B8-982A-446F-84C4-F2D77C5ABF63}"/>
  <tableColumns count="34">
    <tableColumn id="1" xr3:uid="{ACA9B355-2BFE-47F2-BEF7-8B5037C37DD1}" name="Project" dataDxfId="71"/>
    <tableColumn id="2" xr3:uid="{0DA3E4F1-90B0-41B3-8A97-C37FC1FF936D}" name="StartingStage" dataDxfId="70"/>
    <tableColumn id="14" xr3:uid="{B2ACD13A-D7E0-4B5A-B9A8-2776FD2D1985}" name="EndStage" dataDxfId="69"/>
    <tableColumn id="15" xr3:uid="{68102AD5-6AC2-4D1F-B0A1-45E89FA70BF4}" name="Group" dataDxfId="68"/>
    <tableColumn id="3" xr3:uid="{0E79EA89-CEEB-44F9-95C1-FA8DD92373A7}" name="SourceObject" dataDxfId="67"/>
    <tableColumn id="32" xr3:uid="{BA23E94E-1F66-4A04-8FA3-4C0F5BEC9E03}" name="AdditionalProperty" dataDxfId="66"/>
    <tableColumn id="31" xr3:uid="{407567AF-9B9D-4767-94F5-2E35B0F4354B}" name="SourceTSFormat" dataDxfId="65"/>
    <tableColumn id="29" xr3:uid="{BA1BAE9F-860E-44AD-8C73-DB7015D034ED}" name="BusinessKeyColumn" dataDxfId="64"/>
    <tableColumn id="25" xr3:uid="{C777B177-7D81-4DB7-8839-B18B2BFDC774}" name="WatermarkColumn" dataDxfId="63"/>
    <tableColumn id="30" xr3:uid="{979B0E75-4EDF-4BB9-B1A5-0C189FA01E9D}" name="Load" dataDxfId="62"/>
    <tableColumn id="34" xr3:uid="{BDD9FAAD-A305-45BB-BC6F-DC3C35E6200C}" name="SoftDeleteSource" dataDxfId="61"/>
    <tableColumn id="33" xr3:uid="{ED80DAA1-BA82-4633-8AA2-EDBD4F05507F}" name="IsAuditTable" dataDxfId="60"/>
    <tableColumn id="5" xr3:uid="{1CDD51A9-5264-4F8E-956E-C74B1D8CA94F}" name="SourceType" dataDxfId="59"/>
    <tableColumn id="18" xr3:uid="{CC8BA167-DF8E-4809-B947-86926E66415A}" name="LoadMode" dataDxfId="58"/>
    <tableColumn id="26" xr3:uid="{1B8A390B-07B1-4746-B7EF-56A34049DD76}" name="TrackChanges" dataDxfId="57"/>
    <tableColumn id="6" xr3:uid="{FBEE8C49-6778-4CAE-8D11-C90C8A3D510B}" name="SourceSecretName" dataDxfId="56"/>
    <tableColumn id="17" xr3:uid="{4F48F332-1077-45C8-BC33-5C1B8683D70A}" name="DLRawSecret" dataDxfId="55"/>
    <tableColumn id="16" xr3:uid="{8D6C14FD-C730-4A65-89D1-8BB6F4C5F3F2}" name="DLStagedSecret" dataDxfId="54"/>
    <tableColumn id="7" xr3:uid="{30F50FA0-E696-4CE5-970D-DA56B875F01D}" name="DBProcessor" dataDxfId="53"/>
    <tableColumn id="21" xr3:uid="{A297B54B-03A2-4FCC-B754-F92DB61152CF}" name="StagingDBSecret" dataDxfId="52"/>
    <tableColumn id="4" xr3:uid="{BFEBA70D-E6F2-4260-AFB5-A8C5238094DC}" name="DLRawSubFolder" dataDxfId="51">
      <calculatedColumnFormula>TBL_PREPROD[[#This Row],[Group]]&amp; "/"&amp; TRIM(SUBSTITUTE(SUBSTITUTE(SUBSTITUTE(TBL_PREPROD[[#This Row],[SourceObject]],"[",""),"]",""),".","_"))</calculatedColumnFormula>
    </tableColumn>
    <tableColumn id="22" xr3:uid="{D87E7806-19F4-4C01-9B8F-5CBB1C55F7C1}" name="DLRawType" dataDxfId="50"/>
    <tableColumn id="20" xr3:uid="{7211277F-7F06-4E6F-A406-594D61A2638A}" name="DLStagedMainFolder" dataDxfId="49">
      <calculatedColumnFormula>SUBSTITUTE(TBL_PREPROD[[#This Row],[Group]], "_", "")</calculatedColumnFormula>
    </tableColumn>
    <tableColumn id="8" xr3:uid="{329CCD47-000F-4C85-A0E2-AB1DE470C06E}" name="DLStagedSubFolder" dataDxfId="48">
      <calculatedColumnFormula>TRIM(SUBSTITUTE(SUBSTITUTE(SUBSTITUTE(TBL_PREPROD[[#This Row],[SourceObject]],"[",""),"]",""),".","_"))</calculatedColumnFormula>
    </tableColumn>
    <tableColumn id="10" xr3:uid="{9E579BAA-BEAF-4EB9-8564-AA1FF4D49151}" name="DLStagedType" dataDxfId="47"/>
    <tableColumn id="11" xr3:uid="{7A57B45D-05E8-4F3F-A7B7-57CDCED3F003}" name="DLObjectGrain" dataDxfId="46"/>
    <tableColumn id="13" xr3:uid="{DA3424D0-8BF0-4479-B428-6CDC26657E81}" name="SourceCommand" dataDxfId="45">
      <calculatedColumnFormula>IF(TBL_PREPROD[[#This Row],[SourceObject]] = "","",IF(TBL_PREPROD[[#This Row],[SourceType]] = "ODBC", "Select * from " &amp;#REF! &amp; "." &amp; TBL_PREPROD[[#This Row],[SourceObject]],""))</calculatedColumnFormula>
    </tableColumn>
    <tableColumn id="9" xr3:uid="{67E72416-2DDF-4AD4-B4A6-A1C9819D8751}" name="DLRawtoStageCommand" dataDxfId="44"/>
    <tableColumn id="12" xr3:uid="{23F941B1-6A86-4304-8456-8ECFEB901F96}" name="DLStagetoDBCommand" dataDxfId="43"/>
    <tableColumn id="24" xr3:uid="{EFD259F5-D00A-4672-B893-DE5A2E2FDA0C}" name="TargetObjectType" dataDxfId="42"/>
    <tableColumn id="23" xr3:uid="{F15801C8-045B-4634-8B4B-F9E635115F27}" name="TargetTableOverride" dataDxfId="41">
      <calculatedColumnFormula>TRIM(SUBSTITUTE(SUBSTITUTE(TBL_PREPROD[[#This Row],[SourceObject]],"[",""),"]",""))</calculatedColumnFormula>
    </tableColumn>
    <tableColumn id="27" xr3:uid="{079849B5-1648-4D98-8E57-D34CECED6BF0}" name="SourceObjectUpdated" dataDxfId="40">
      <calculatedColumnFormula>TRIM(SUBSTITUTE(SUBSTITUTE(TBL_PREPROD[[#This Row],[SourceObject]],"[",""),"]",""))</calculatedColumnFormula>
    </tableColumn>
    <tableColumn id="28" xr3:uid="{94B4C03D-BEE5-4A53-96FD-86A34837EC5B}" name="GroupObjectName" dataDxfId="39">
      <calculatedColumnFormula>TBL_PREPROD[[#This Row],[Group]]&amp; "_"&amp; TRIM(SUBSTITUTE(SUBSTITUTE(SUBSTITUTE(TBL_PREPROD[[#This Row],[SourceObject]],"[",""),"]",""),".","_"))</calculatedColumnFormula>
    </tableColumn>
    <tableColumn id="19" xr3:uid="{5DAF5F4E-5C92-4AD0-93EE-F2677DE14ED6}" name="SQL Insert" dataDxfId="38">
      <calculatedColumnFormula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Stages" displayName="Stages" ref="A2:B9" totalsRowShown="0">
  <autoFilter ref="A2:B9" xr:uid="{00000000-0009-0000-0100-000001000000}"/>
  <tableColumns count="2">
    <tableColumn id="1" xr3:uid="{00000000-0010-0000-0200-000001000000}" name="StageID" dataDxfId="37"/>
    <tableColumn id="2" xr3:uid="{00000000-0010-0000-0200-000002000000}" name="Stage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3000000}" name="Types" displayName="Types" ref="D2:E18" totalsRowShown="0">
  <autoFilter ref="D2:E18" xr:uid="{00000000-0009-0000-0100-000002000000}"/>
  <tableColumns count="2">
    <tableColumn id="1" xr3:uid="{00000000-0010-0000-0300-000001000000}" name="StageID" dataDxfId="36"/>
    <tableColumn id="2" xr3:uid="{00000000-0010-0000-0300-000002000000}" name="Stag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manage.vc.tafensw.edu.au/api/admin/history/v1/" TargetMode="External"/><Relationship Id="rId13" Type="http://schemas.openxmlformats.org/officeDocument/2006/relationships/table" Target="../tables/table6.xml"/><Relationship Id="rId3" Type="http://schemas.openxmlformats.org/officeDocument/2006/relationships/hyperlink" Target="mailto:/Users/rahul.agrawal1@tafenswtest.edu.au/build/curated/NAT/NAT-Master" TargetMode="External"/><Relationship Id="rId7" Type="http://schemas.openxmlformats.org/officeDocument/2006/relationships/hyperlink" Target="https://tafenswtest.sharepoint.com/sites/AzureData/" TargetMode="External"/><Relationship Id="rId12" Type="http://schemas.openxmlformats.org/officeDocument/2006/relationships/printerSettings" Target="../printerSettings/printerSettings4.bin"/><Relationship Id="rId2" Type="http://schemas.openxmlformats.org/officeDocument/2006/relationships/hyperlink" Target="https://tafensw.live.scalable.com/odataview/v1/" TargetMode="External"/><Relationship Id="rId1" Type="http://schemas.openxmlformats.org/officeDocument/2006/relationships/hyperlink" Target="https://tafensw.live.scalable.com/odataview/v1/" TargetMode="External"/><Relationship Id="rId6" Type="http://schemas.openxmlformats.org/officeDocument/2006/relationships/hyperlink" Target="https://tafenswtest.sharepoint.com/sites/AzureData/" TargetMode="External"/><Relationship Id="rId11" Type="http://schemas.openxmlformats.org/officeDocument/2006/relationships/hyperlink" Target="mailto:FileServer-URL%7CsrvEDWSMFT@tafenswtest.edu.au%7CFileServer-ServiceAccount-Password%7CIn" TargetMode="External"/><Relationship Id="rId5" Type="http://schemas.openxmlformats.org/officeDocument/2006/relationships/hyperlink" Target="https://tafenswtest.sharepoint.com/sites/AzureData/" TargetMode="External"/><Relationship Id="rId10" Type="http://schemas.openxmlformats.org/officeDocument/2006/relationships/hyperlink" Target="mailto:FileServer-URL%7CsrvEDWSMFT@tafenswtest.edu.au%7CFileServer-ServiceAccount-Password%7CIn" TargetMode="External"/><Relationship Id="rId4" Type="http://schemas.openxmlformats.org/officeDocument/2006/relationships/hyperlink" Target="https://graph.microsoft.com/v1.0/" TargetMode="External"/><Relationship Id="rId9" Type="http://schemas.openxmlformats.org/officeDocument/2006/relationships/hyperlink" Target="https://manage.vc.tafensw.edu.au/api/admin/history/v1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6.bin"/><Relationship Id="rId4" Type="http://schemas.openxmlformats.org/officeDocument/2006/relationships/table" Target="../tables/table10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mailto:FileServer-URL%7CsrvEDWSMFT@tafensw.edu.au%7CFileServer-ServiceAccount-Password%7CIn" TargetMode="External"/><Relationship Id="rId7" Type="http://schemas.openxmlformats.org/officeDocument/2006/relationships/table" Target="../tables/table11.xml"/><Relationship Id="rId2" Type="http://schemas.openxmlformats.org/officeDocument/2006/relationships/hyperlink" Target="mailto:FileServer-URL%7CsrvEDWSMFT@tafensw.edu.au%7CFileServer-ServiceAccount-Password%7CIn" TargetMode="External"/><Relationship Id="rId1" Type="http://schemas.openxmlformats.org/officeDocument/2006/relationships/hyperlink" Target="mailto:FileServer-URL%7CsrvEDWSMFT@tafensw.edu.au%7CFileServer-ServiceAccount-Password%7CIn" TargetMode="External"/><Relationship Id="rId6" Type="http://schemas.openxmlformats.org/officeDocument/2006/relationships/printerSettings" Target="../printerSettings/printerSettings7.bin"/><Relationship Id="rId5" Type="http://schemas.openxmlformats.org/officeDocument/2006/relationships/hyperlink" Target="https://manage.vc.tafensw.edu.au/api/admin/history/v1/" TargetMode="External"/><Relationship Id="rId4" Type="http://schemas.openxmlformats.org/officeDocument/2006/relationships/hyperlink" Target="https://manage.vc.tafensw.edu.au/api/admin/history/v1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E3CB89-8DD5-4E1B-9C62-6C82C01399D2}">
  <sheetPr>
    <tabColor theme="1"/>
  </sheetPr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D2AD1-1367-461C-BA3C-F2ABA0339AD4}">
  <sheetPr>
    <tabColor theme="4"/>
  </sheetPr>
  <dimension ref="A1:AH213"/>
  <sheetViews>
    <sheetView tabSelected="1" topLeftCell="AD1" workbookViewId="0">
      <selection activeCell="AH3" sqref="AH3"/>
    </sheetView>
  </sheetViews>
  <sheetFormatPr defaultColWidth="18.265625" defaultRowHeight="14.25" x14ac:dyDescent="0.45"/>
  <cols>
    <col min="1" max="1" width="12.19921875" style="2" customWidth="1"/>
    <col min="2" max="4" width="18.265625" style="2"/>
    <col min="5" max="5" width="50.1328125" style="2" customWidth="1"/>
    <col min="6" max="6" width="18.53125" style="2" customWidth="1"/>
    <col min="7" max="7" width="17.59765625" style="2" bestFit="1" customWidth="1"/>
    <col min="8" max="8" width="23.33203125" style="2" customWidth="1"/>
    <col min="9" max="9" width="31.73046875" style="2" bestFit="1" customWidth="1"/>
    <col min="10" max="12" width="13.59765625" style="2" customWidth="1"/>
    <col min="13" max="13" width="18.265625" style="2"/>
    <col min="14" max="14" width="15.59765625" style="2" bestFit="1" customWidth="1"/>
    <col min="15" max="15" width="14.265625" style="2" customWidth="1"/>
    <col min="16" max="16" width="34.86328125" style="2" bestFit="1" customWidth="1"/>
    <col min="17" max="17" width="24.265625" style="2" customWidth="1"/>
    <col min="18" max="18" width="25.59765625" style="2" bestFit="1" customWidth="1"/>
    <col min="19" max="19" width="71.46484375" style="2" customWidth="1"/>
    <col min="20" max="20" width="27.3984375" style="2" customWidth="1"/>
    <col min="21" max="21" width="47.1328125" style="2" bestFit="1" customWidth="1"/>
    <col min="22" max="22" width="22.3984375" style="2" customWidth="1"/>
    <col min="23" max="23" width="23.59765625" style="2" customWidth="1"/>
    <col min="24" max="24" width="38.3984375" style="2" customWidth="1"/>
    <col min="25" max="25" width="20.265625" style="2" customWidth="1"/>
    <col min="26" max="26" width="17.3984375" style="2" customWidth="1"/>
    <col min="27" max="27" width="53.59765625" style="2" bestFit="1" customWidth="1"/>
    <col min="28" max="28" width="39" style="2" customWidth="1"/>
    <col min="29" max="29" width="45.3984375" style="2" customWidth="1"/>
    <col min="30" max="33" width="34.73046875" style="2" customWidth="1"/>
    <col min="35" max="35" width="47.265625" style="2" customWidth="1"/>
    <col min="36" max="16384" width="18.265625" style="2"/>
  </cols>
  <sheetData>
    <row r="1" spans="1:34" s="24" customFormat="1" x14ac:dyDescent="0.45">
      <c r="E1" s="24" t="s">
        <v>898</v>
      </c>
      <c r="AF1" s="35" t="s">
        <v>900</v>
      </c>
      <c r="AH1" s="25"/>
    </row>
    <row r="2" spans="1:34" x14ac:dyDescent="0.45">
      <c r="A2" s="5" t="s">
        <v>0</v>
      </c>
      <c r="B2" s="2" t="s">
        <v>1</v>
      </c>
      <c r="C2" s="2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2" t="s">
        <v>16</v>
      </c>
      <c r="R2" s="2" t="s">
        <v>17</v>
      </c>
      <c r="S2" s="2" t="s">
        <v>18</v>
      </c>
      <c r="T2" s="2" t="s">
        <v>19</v>
      </c>
      <c r="U2" s="26" t="s">
        <v>20</v>
      </c>
      <c r="V2" s="2" t="s">
        <v>21</v>
      </c>
      <c r="W2" s="2" t="s">
        <v>22</v>
      </c>
      <c r="X2" s="2" t="s">
        <v>23</v>
      </c>
      <c r="Y2" s="2" t="s">
        <v>24</v>
      </c>
      <c r="Z2" s="5" t="s">
        <v>25</v>
      </c>
      <c r="AA2" s="5" t="s">
        <v>26</v>
      </c>
      <c r="AB2" s="2" t="s">
        <v>27</v>
      </c>
      <c r="AC2" s="2" t="s">
        <v>28</v>
      </c>
      <c r="AD2" s="2" t="s">
        <v>29</v>
      </c>
      <c r="AE2" s="2" t="s">
        <v>30</v>
      </c>
      <c r="AF2" s="27" t="s">
        <v>31</v>
      </c>
      <c r="AG2" s="27" t="s">
        <v>32</v>
      </c>
      <c r="AH2" s="28" t="s">
        <v>33</v>
      </c>
    </row>
    <row r="3" spans="1:34" x14ac:dyDescent="0.45">
      <c r="A3" s="2" t="s">
        <v>852</v>
      </c>
      <c r="B3" s="2" t="s">
        <v>35</v>
      </c>
      <c r="C3" s="2" t="s">
        <v>35</v>
      </c>
      <c r="D3" s="2" t="s">
        <v>852</v>
      </c>
      <c r="E3" s="2" t="s">
        <v>902</v>
      </c>
      <c r="H3" s="2" t="s">
        <v>854</v>
      </c>
      <c r="J3" s="2" t="s">
        <v>39</v>
      </c>
      <c r="M3" s="2" t="s">
        <v>47</v>
      </c>
      <c r="N3" s="2" t="s">
        <v>144</v>
      </c>
      <c r="O3" s="2" t="s">
        <v>42</v>
      </c>
      <c r="P3" s="2" t="s">
        <v>901</v>
      </c>
      <c r="Q3" s="2" t="s">
        <v>855</v>
      </c>
      <c r="R3" s="2" t="s">
        <v>855</v>
      </c>
      <c r="S3" s="2" t="s">
        <v>856</v>
      </c>
      <c r="U3" s="2" t="str">
        <f>TBL_DEV[[#This Row],[Group]]&amp; "/"&amp; TRIM(SUBSTITUTE(SUBSTITUTE(SUBSTITUTE(TBL_DEV[[#This Row],[SourceObject]],"[",""),"]",""),".","_"))</f>
        <v>SAP ISU/bods/0BPARTNER_ATTR_20210615111640_json</v>
      </c>
      <c r="V3" s="2" t="s">
        <v>47</v>
      </c>
      <c r="W3" s="2" t="str">
        <f>SUBSTITUTE(TBL_DEV[[#This Row],[Group]], "_", "")</f>
        <v>SAP ISU</v>
      </c>
      <c r="X3" s="2" t="str">
        <f>TRIM(SUBSTITUTE(SUBSTITUTE(SUBSTITUTE(TBL_DEV[[#This Row],[SourceObject]],"[",""),"]",""),".","_"))</f>
        <v>bods/0BPARTNER_ATTR_20210615111640_json</v>
      </c>
      <c r="Y3" s="2" t="s">
        <v>47</v>
      </c>
      <c r="Z3" s="2" t="s">
        <v>49</v>
      </c>
      <c r="AA3" s="2" t="str">
        <f>IF(TBL_DEV[[#This Row],[SourceObject]] = "","",IF(TBL_DEV[[#This Row],[SourceType]] = "Oracle", "SELECT * FROM " &amp; TBL_DEV[[#This Row],[SourceObject]],""))</f>
        <v/>
      </c>
      <c r="AF3" s="2" t="str">
        <f>TRIM(SUBSTITUTE(SUBSTITUTE(TBL_DEV[[#This Row],[SourceObject]],"[",""),"]",""))</f>
        <v>bods/0BPARTNER_ATTR_20210615111640.json</v>
      </c>
      <c r="AG3" s="2" t="str">
        <f>TBL_DEV[[#This Row],[Group]]&amp; "_"&amp; TRIM(SUBSTITUTE(SUBSTITUTE(SUBSTITUTE(TBL_DEV[[#This Row],[SourceObject]],"[",""),"]",""),".","_"))</f>
        <v>SAP ISU_bods/0BPARTNER_ATTR_20210615111640_json</v>
      </c>
      <c r="AH3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'SAP ISU', @StartStageName = 'Source to Raw', @EndStageName = 'Source to Raw', @SourceGroup = 'SAP ISU', @SourceName = 'SAP ISU_bods/0BPARTNER_ATTR_20210615111640_json', @SourceObjectName = 'bods/0BPARTNER_ATTR_20210615111640.json', @SourceType = 'BLOB Storage (json)', @DataLoadMode= 'FULL-EXTRACT', @SourceSecretName = 'saswcnonprod01landingdev-sastoken', @DLRawSecret = 'swcdafdevadls-sastoken', @DLStagedSecret = 'swcdafdevadls-sastoken', @DBProcessor = 'databricks-token|0615-233632-via18|Standard_DS3_v2|7.0.x-scala2.12|2', @StageDBSecret = '', @DLRawSubFolder = 'SAP ISU/bods/0BPARTNER_ATTR_20210615111640_json', @DLRawType = 'BLOB Storage (json)', @DLStagedMainFolder = 'SAP ISU', @DLStagedSubFolder = 'bods/0BPARTNER_ATTR_20210615111640_json', @DLStagedType = 'BLOB Storage (json)', @DLObjectGrain = 'Day', @SourceCommand = '', @DLRawtoStageCommand = '', @DLStagetoDBCommand = '',@TargetObjectType= '', @TargetOverride= '', @BusinessKeyColumn= 'PARTNER, VALID_TO', @WatermarkColumn= '', @TrackChanges= 'No', @AdditionalProperty = '', @IsAuditTable = '', @SoftDeleteSource = '', @SourceTSFormat = ''</v>
      </c>
    </row>
    <row r="4" spans="1:34" x14ac:dyDescent="0.45">
      <c r="M4" s="6"/>
      <c r="N4" s="6"/>
      <c r="O4" s="6"/>
      <c r="U4" s="3" t="str">
        <f>TBL_DEV[[#This Row],[Group]]&amp; "/"&amp; TRIM(SUBSTITUTE(SUBSTITUTE(SUBSTITUTE(TBL_DEV[[#This Row],[SourceObject]],"[",""),"]",""),".","_"))</f>
        <v>/</v>
      </c>
      <c r="V4" s="2" t="s">
        <v>47</v>
      </c>
      <c r="W4" s="2" t="str">
        <f>SUBSTITUTE(TBL_DEV[[#This Row],[Group]], "_", "")</f>
        <v/>
      </c>
      <c r="X4" s="2" t="str">
        <f>TRIM(SUBSTITUTE(SUBSTITUTE(SUBSTITUTE(TBL_DEV[[#This Row],[SourceObject]],"[",""),"]",""),".","_"))</f>
        <v/>
      </c>
      <c r="Y4" s="2" t="s">
        <v>48</v>
      </c>
      <c r="Z4" s="2" t="s">
        <v>49</v>
      </c>
      <c r="AA4" s="2" t="str">
        <f>IF(TBL_DEV[[#This Row],[SourceObject]] = "","",IF(TBL_DEV[[#This Row],[SourceType]] = "Oracle", "SELECT * FROM " &amp; TBL_DEV[[#This Row],[SourceObject]],""))</f>
        <v/>
      </c>
      <c r="AF4" s="2" t="str">
        <f>TRIM(SUBSTITUTE(SUBSTITUTE(TBL_DEV[[#This Row],[SourceObject]],"[",""),"]",""))</f>
        <v/>
      </c>
      <c r="AG4" s="2" t="str">
        <f>TBL_DEV[[#This Row],[Group]]&amp; "_"&amp; TRIM(SUBSTITUTE(SUBSTITUTE(SUBSTITUTE(TBL_DEV[[#This Row],[SourceObject]],"[",""),"]",""),".","_"))</f>
        <v>_</v>
      </c>
      <c r="AH4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5" spans="1:34" x14ac:dyDescent="0.45">
      <c r="M5" s="6"/>
      <c r="N5" s="6"/>
      <c r="O5" s="6"/>
      <c r="U5" s="3" t="str">
        <f>TBL_DEV[[#This Row],[Group]]&amp; "/"&amp; TRIM(SUBSTITUTE(SUBSTITUTE(SUBSTITUTE(TBL_DEV[[#This Row],[SourceObject]],"[",""),"]",""),".","_"))</f>
        <v>/</v>
      </c>
      <c r="V5" s="2" t="s">
        <v>47</v>
      </c>
      <c r="W5" s="2" t="str">
        <f>SUBSTITUTE(TBL_DEV[[#This Row],[Group]], "_", "")</f>
        <v/>
      </c>
      <c r="X5" s="2" t="str">
        <f>TRIM(SUBSTITUTE(SUBSTITUTE(SUBSTITUTE(TBL_DEV[[#This Row],[SourceObject]],"[",""),"]",""),".","_"))</f>
        <v/>
      </c>
      <c r="Y5" s="2" t="s">
        <v>48</v>
      </c>
      <c r="Z5" s="2" t="s">
        <v>49</v>
      </c>
      <c r="AA5" s="2" t="str">
        <f>IF(TBL_DEV[[#This Row],[SourceObject]] = "","",IF(TBL_DEV[[#This Row],[SourceType]] = "Oracle", "SELECT * FROM " &amp; TBL_DEV[[#This Row],[SourceObject]],""))</f>
        <v/>
      </c>
      <c r="AF5" s="2" t="str">
        <f>TRIM(SUBSTITUTE(SUBSTITUTE(TBL_DEV[[#This Row],[SourceObject]],"[",""),"]",""))</f>
        <v/>
      </c>
      <c r="AG5" s="2" t="str">
        <f>TBL_DEV[[#This Row],[Group]]&amp; "_"&amp; TRIM(SUBSTITUTE(SUBSTITUTE(SUBSTITUTE(TBL_DEV[[#This Row],[SourceObject]],"[",""),"]",""),".","_"))</f>
        <v>_</v>
      </c>
      <c r="AH5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6" spans="1:34" x14ac:dyDescent="0.45">
      <c r="M6" s="6"/>
      <c r="N6" s="6"/>
      <c r="O6" s="6"/>
      <c r="U6" s="3" t="str">
        <f>TBL_DEV[[#This Row],[Group]]&amp; "/"&amp; TRIM(SUBSTITUTE(SUBSTITUTE(SUBSTITUTE(TBL_DEV[[#This Row],[SourceObject]],"[",""),"]",""),".","_"))</f>
        <v>/</v>
      </c>
      <c r="V6" s="2" t="s">
        <v>47</v>
      </c>
      <c r="W6" s="2" t="str">
        <f>SUBSTITUTE(TBL_DEV[[#This Row],[Group]], "_", "")</f>
        <v/>
      </c>
      <c r="X6" s="2" t="str">
        <f>TRIM(SUBSTITUTE(SUBSTITUTE(SUBSTITUTE(TBL_DEV[[#This Row],[SourceObject]],"[",""),"]",""),".","_"))</f>
        <v/>
      </c>
      <c r="Y6" s="2" t="s">
        <v>48</v>
      </c>
      <c r="Z6" s="2" t="s">
        <v>49</v>
      </c>
      <c r="AA6" s="2" t="str">
        <f>IF(TBL_DEV[[#This Row],[SourceObject]] = "","",IF(TBL_DEV[[#This Row],[SourceType]] = "Oracle", "SELECT * FROM " &amp; TBL_DEV[[#This Row],[SourceObject]],""))</f>
        <v/>
      </c>
      <c r="AF6" s="2" t="str">
        <f>TRIM(SUBSTITUTE(SUBSTITUTE(TBL_DEV[[#This Row],[SourceObject]],"[",""),"]",""))</f>
        <v/>
      </c>
      <c r="AG6" s="2" t="str">
        <f>TBL_DEV[[#This Row],[Group]]&amp; "_"&amp; TRIM(SUBSTITUTE(SUBSTITUTE(SUBSTITUTE(TBL_DEV[[#This Row],[SourceObject]],"[",""),"]",""),".","_"))</f>
        <v>_</v>
      </c>
      <c r="AH6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7" spans="1:34" x14ac:dyDescent="0.45">
      <c r="M7" s="6"/>
      <c r="N7" s="6"/>
      <c r="O7" s="6"/>
      <c r="U7" s="3" t="str">
        <f>TBL_DEV[[#This Row],[Group]]&amp; "/"&amp; TRIM(SUBSTITUTE(SUBSTITUTE(SUBSTITUTE(TBL_DEV[[#This Row],[SourceObject]],"[",""),"]",""),".","_"))</f>
        <v>/</v>
      </c>
      <c r="V7" s="2" t="s">
        <v>47</v>
      </c>
      <c r="W7" s="2" t="str">
        <f>SUBSTITUTE(TBL_DEV[[#This Row],[Group]], "_", "")</f>
        <v/>
      </c>
      <c r="X7" s="2" t="str">
        <f>TRIM(SUBSTITUTE(SUBSTITUTE(SUBSTITUTE(TBL_DEV[[#This Row],[SourceObject]],"[",""),"]",""),".","_"))</f>
        <v/>
      </c>
      <c r="Y7" s="2" t="s">
        <v>48</v>
      </c>
      <c r="Z7" s="2" t="s">
        <v>49</v>
      </c>
      <c r="AA7" s="2" t="str">
        <f>IF(TBL_DEV[[#This Row],[SourceObject]] = "","",IF(TBL_DEV[[#This Row],[SourceType]] = "Oracle", "SELECT * FROM " &amp; TBL_DEV[[#This Row],[SourceObject]],""))</f>
        <v/>
      </c>
      <c r="AF7" s="2" t="str">
        <f>TRIM(SUBSTITUTE(SUBSTITUTE(TBL_DEV[[#This Row],[SourceObject]],"[",""),"]",""))</f>
        <v/>
      </c>
      <c r="AG7" s="2" t="str">
        <f>TBL_DEV[[#This Row],[Group]]&amp; "_"&amp; TRIM(SUBSTITUTE(SUBSTITUTE(SUBSTITUTE(TBL_DEV[[#This Row],[SourceObject]],"[",""),"]",""),".","_"))</f>
        <v>_</v>
      </c>
      <c r="AH7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8" spans="1:34" x14ac:dyDescent="0.45">
      <c r="M8" s="6"/>
      <c r="N8" s="6"/>
      <c r="O8" s="6"/>
      <c r="U8" s="3" t="str">
        <f>TBL_DEV[[#This Row],[Group]]&amp; "/"&amp; TRIM(SUBSTITUTE(SUBSTITUTE(SUBSTITUTE(TBL_DEV[[#This Row],[SourceObject]],"[",""),"]",""),".","_"))</f>
        <v>/</v>
      </c>
      <c r="V8" s="2" t="s">
        <v>47</v>
      </c>
      <c r="W8" s="2" t="str">
        <f>SUBSTITUTE(TBL_DEV[[#This Row],[Group]], "_", "")</f>
        <v/>
      </c>
      <c r="X8" s="2" t="str">
        <f>TRIM(SUBSTITUTE(SUBSTITUTE(SUBSTITUTE(TBL_DEV[[#This Row],[SourceObject]],"[",""),"]",""),".","_"))</f>
        <v/>
      </c>
      <c r="Y8" s="2" t="s">
        <v>48</v>
      </c>
      <c r="Z8" s="2" t="s">
        <v>49</v>
      </c>
      <c r="AA8" s="2" t="str">
        <f>IF(TBL_DEV[[#This Row],[SourceObject]] = "","",IF(TBL_DEV[[#This Row],[SourceType]] = "Oracle", "SELECT * FROM " &amp; TBL_DEV[[#This Row],[SourceObject]],""))</f>
        <v/>
      </c>
      <c r="AF8" s="2" t="str">
        <f>TRIM(SUBSTITUTE(SUBSTITUTE(TBL_DEV[[#This Row],[SourceObject]],"[",""),"]",""))</f>
        <v/>
      </c>
      <c r="AG8" s="2" t="str">
        <f>TBL_DEV[[#This Row],[Group]]&amp; "_"&amp; TRIM(SUBSTITUTE(SUBSTITUTE(SUBSTITUTE(TBL_DEV[[#This Row],[SourceObject]],"[",""),"]",""),".","_"))</f>
        <v>_</v>
      </c>
      <c r="AH8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9" spans="1:34" x14ac:dyDescent="0.45">
      <c r="U9" s="3" t="str">
        <f>TBL_DEV[[#This Row],[Group]]&amp; "/"&amp; TRIM(SUBSTITUTE(SUBSTITUTE(SUBSTITUTE(TBL_DEV[[#This Row],[SourceObject]],"[",""),"]",""),".","_"))</f>
        <v>/</v>
      </c>
      <c r="V9" s="2" t="s">
        <v>47</v>
      </c>
      <c r="W9" s="2" t="str">
        <f>SUBSTITUTE(TBL_DEV[[#This Row],[Group]], "_", "")</f>
        <v/>
      </c>
      <c r="X9" s="2" t="str">
        <f>TRIM(SUBSTITUTE(SUBSTITUTE(SUBSTITUTE(TBL_DEV[[#This Row],[SourceObject]],"[",""),"]",""),".","_"))</f>
        <v/>
      </c>
      <c r="Y9" s="2" t="s">
        <v>48</v>
      </c>
      <c r="Z9" s="2" t="s">
        <v>49</v>
      </c>
      <c r="AA9" s="2" t="str">
        <f>IF(TBL_DEV[[#This Row],[SourceObject]] = "","",IF(TBL_DEV[[#This Row],[SourceType]] = "Oracle", "SELECT * FROM " &amp; TBL_DEV[[#This Row],[SourceObject]],""))</f>
        <v/>
      </c>
      <c r="AF9" s="2" t="str">
        <f>TRIM(SUBSTITUTE(SUBSTITUTE(TBL_DEV[[#This Row],[SourceObject]],"[",""),"]",""))</f>
        <v/>
      </c>
      <c r="AG9" s="2" t="str">
        <f>TBL_DEV[[#This Row],[Group]]&amp; "_"&amp; TRIM(SUBSTITUTE(SUBSTITUTE(SUBSTITUTE(TBL_DEV[[#This Row],[SourceObject]],"[",""),"]",""),".","_"))</f>
        <v>_</v>
      </c>
      <c r="AH9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10" spans="1:34" x14ac:dyDescent="0.45">
      <c r="M10" s="6"/>
      <c r="N10" s="6"/>
      <c r="O10" s="6"/>
      <c r="U10" s="3" t="str">
        <f>TBL_DEV[[#This Row],[Group]]&amp; "/"&amp; TRIM(SUBSTITUTE(SUBSTITUTE(SUBSTITUTE(TBL_DEV[[#This Row],[SourceObject]],"[",""),"]",""),".","_"))</f>
        <v>/</v>
      </c>
      <c r="V10" s="2" t="s">
        <v>47</v>
      </c>
      <c r="W10" s="2" t="str">
        <f>SUBSTITUTE(TBL_DEV[[#This Row],[Group]], "_", "")</f>
        <v/>
      </c>
      <c r="X10" s="2" t="str">
        <f>TRIM(SUBSTITUTE(SUBSTITUTE(SUBSTITUTE(TBL_DEV[[#This Row],[SourceObject]],"[",""),"]",""),".","_"))</f>
        <v/>
      </c>
      <c r="Y10" s="2" t="s">
        <v>48</v>
      </c>
      <c r="Z10" s="2" t="s">
        <v>49</v>
      </c>
      <c r="AA10" s="2" t="str">
        <f>IF(TBL_DEV[[#This Row],[SourceObject]] = "","",IF(TBL_DEV[[#This Row],[SourceType]] = "Oracle", "SELECT * FROM " &amp; TBL_DEV[[#This Row],[SourceObject]],""))</f>
        <v/>
      </c>
      <c r="AF10" s="2" t="str">
        <f>TRIM(SUBSTITUTE(SUBSTITUTE(TBL_DEV[[#This Row],[SourceObject]],"[",""),"]",""))</f>
        <v/>
      </c>
      <c r="AG10" s="2" t="str">
        <f>TBL_DEV[[#This Row],[Group]]&amp; "_"&amp; TRIM(SUBSTITUTE(SUBSTITUTE(SUBSTITUTE(TBL_DEV[[#This Row],[SourceObject]],"[",""),"]",""),".","_"))</f>
        <v>_</v>
      </c>
      <c r="AH10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11" spans="1:34" x14ac:dyDescent="0.45">
      <c r="M11" s="6"/>
      <c r="N11" s="6"/>
      <c r="O11" s="6"/>
      <c r="U11" s="3" t="str">
        <f>TBL_DEV[[#This Row],[Group]]&amp; "/"&amp; TRIM(SUBSTITUTE(SUBSTITUTE(SUBSTITUTE(TBL_DEV[[#This Row],[SourceObject]],"[",""),"]",""),".","_"))</f>
        <v>/</v>
      </c>
      <c r="V11" s="2" t="s">
        <v>47</v>
      </c>
      <c r="W11" s="2" t="str">
        <f>SUBSTITUTE(TBL_DEV[[#This Row],[Group]], "_", "")</f>
        <v/>
      </c>
      <c r="X11" s="2" t="str">
        <f>TRIM(SUBSTITUTE(SUBSTITUTE(SUBSTITUTE(TBL_DEV[[#This Row],[SourceObject]],"[",""),"]",""),".","_"))</f>
        <v/>
      </c>
      <c r="Y11" s="2" t="s">
        <v>48</v>
      </c>
      <c r="Z11" s="2" t="s">
        <v>49</v>
      </c>
      <c r="AA11" s="2" t="str">
        <f>IF(TBL_DEV[[#This Row],[SourceObject]] = "","",IF(TBL_DEV[[#This Row],[SourceType]] = "Oracle", "SELECT * FROM " &amp; TBL_DEV[[#This Row],[SourceObject]],""))</f>
        <v/>
      </c>
      <c r="AF11" s="2" t="str">
        <f>TRIM(SUBSTITUTE(SUBSTITUTE(TBL_DEV[[#This Row],[SourceObject]],"[",""),"]",""))</f>
        <v/>
      </c>
      <c r="AG11" s="2" t="str">
        <f>TBL_DEV[[#This Row],[Group]]&amp; "_"&amp; TRIM(SUBSTITUTE(SUBSTITUTE(SUBSTITUTE(TBL_DEV[[#This Row],[SourceObject]],"[",""),"]",""),".","_"))</f>
        <v>_</v>
      </c>
      <c r="AH11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12" spans="1:34" x14ac:dyDescent="0.45">
      <c r="U12" s="3" t="str">
        <f>TBL_DEV[[#This Row],[Group]]&amp; "/"&amp; TRIM(SUBSTITUTE(SUBSTITUTE(SUBSTITUTE(TBL_DEV[[#This Row],[SourceObject]],"[",""),"]",""),".","_"))</f>
        <v>/</v>
      </c>
      <c r="V12" s="2" t="s">
        <v>47</v>
      </c>
      <c r="W12" s="2" t="str">
        <f>SUBSTITUTE(TBL_DEV[[#This Row],[Group]], "_", "")</f>
        <v/>
      </c>
      <c r="X12" s="2" t="str">
        <f>TRIM(SUBSTITUTE(SUBSTITUTE(SUBSTITUTE(TBL_DEV[[#This Row],[SourceObject]],"[",""),"]",""),".","_"))</f>
        <v/>
      </c>
      <c r="Y12" s="2" t="s">
        <v>48</v>
      </c>
      <c r="Z12" s="2" t="s">
        <v>49</v>
      </c>
      <c r="AA12" s="2" t="str">
        <f>IF(TBL_DEV[[#This Row],[SourceObject]] = "","",IF(TBL_DEV[[#This Row],[SourceType]] = "Oracle", "SELECT * FROM " &amp; TBL_DEV[[#This Row],[SourceObject]],""))</f>
        <v/>
      </c>
      <c r="AF12" s="2" t="str">
        <f>TRIM(SUBSTITUTE(SUBSTITUTE(TBL_DEV[[#This Row],[SourceObject]],"[",""),"]",""))</f>
        <v/>
      </c>
      <c r="AG12" s="2" t="str">
        <f>TBL_DEV[[#This Row],[Group]]&amp; "_"&amp; TRIM(SUBSTITUTE(SUBSTITUTE(SUBSTITUTE(TBL_DEV[[#This Row],[SourceObject]],"[",""),"]",""),".","_"))</f>
        <v>_</v>
      </c>
      <c r="AH12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13" spans="1:34" x14ac:dyDescent="0.45">
      <c r="U13" s="3" t="str">
        <f>TBL_DEV[[#This Row],[Group]]&amp; "/"&amp; TRIM(SUBSTITUTE(SUBSTITUTE(SUBSTITUTE(TBL_DEV[[#This Row],[SourceObject]],"[",""),"]",""),".","_"))</f>
        <v>/</v>
      </c>
      <c r="V13" s="2" t="s">
        <v>47</v>
      </c>
      <c r="W13" s="2" t="str">
        <f>SUBSTITUTE(TBL_DEV[[#This Row],[Group]], "_", "")</f>
        <v/>
      </c>
      <c r="X13" s="2" t="str">
        <f>TRIM(SUBSTITUTE(SUBSTITUTE(SUBSTITUTE(TBL_DEV[[#This Row],[SourceObject]],"[",""),"]",""),".","_"))</f>
        <v/>
      </c>
      <c r="Y13" s="2" t="s">
        <v>48</v>
      </c>
      <c r="Z13" s="2" t="s">
        <v>49</v>
      </c>
      <c r="AA13" s="2" t="str">
        <f>IF(TBL_DEV[[#This Row],[SourceObject]] = "","",IF(TBL_DEV[[#This Row],[SourceType]] = "Oracle", "SELECT * FROM " &amp; TBL_DEV[[#This Row],[SourceObject]],""))</f>
        <v/>
      </c>
      <c r="AF13" s="2" t="str">
        <f>TRIM(SUBSTITUTE(SUBSTITUTE(TBL_DEV[[#This Row],[SourceObject]],"[",""),"]",""))</f>
        <v/>
      </c>
      <c r="AG13" s="2" t="str">
        <f>TBL_DEV[[#This Row],[Group]]&amp; "_"&amp; TRIM(SUBSTITUTE(SUBSTITUTE(SUBSTITUTE(TBL_DEV[[#This Row],[SourceObject]],"[",""),"]",""),".","_"))</f>
        <v>_</v>
      </c>
      <c r="AH13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14" spans="1:34" x14ac:dyDescent="0.45">
      <c r="M14" s="6"/>
      <c r="N14" s="6"/>
      <c r="O14" s="6"/>
      <c r="U14" s="3" t="str">
        <f>TBL_DEV[[#This Row],[Group]]&amp; "/"&amp; TRIM(SUBSTITUTE(SUBSTITUTE(SUBSTITUTE(TBL_DEV[[#This Row],[SourceObject]],"[",""),"]",""),".","_"))</f>
        <v>/</v>
      </c>
      <c r="V14" s="2" t="s">
        <v>47</v>
      </c>
      <c r="W14" s="2" t="str">
        <f>SUBSTITUTE(TBL_DEV[[#This Row],[Group]], "_", "")</f>
        <v/>
      </c>
      <c r="X14" s="2" t="str">
        <f>TRIM(SUBSTITUTE(SUBSTITUTE(SUBSTITUTE(TBL_DEV[[#This Row],[SourceObject]],"[",""),"]",""),".","_"))</f>
        <v/>
      </c>
      <c r="Y14" s="2" t="s">
        <v>48</v>
      </c>
      <c r="Z14" s="2" t="s">
        <v>49</v>
      </c>
      <c r="AA14" s="2" t="str">
        <f>IF(TBL_DEV[[#This Row],[SourceObject]] = "","",IF(TBL_DEV[[#This Row],[SourceType]] = "Oracle", "SELECT * FROM " &amp; TBL_DEV[[#This Row],[SourceObject]],""))</f>
        <v/>
      </c>
      <c r="AF14" s="2" t="str">
        <f>TRIM(SUBSTITUTE(SUBSTITUTE(TBL_DEV[[#This Row],[SourceObject]],"[",""),"]",""))</f>
        <v/>
      </c>
      <c r="AG14" s="2" t="str">
        <f>TBL_DEV[[#This Row],[Group]]&amp; "_"&amp; TRIM(SUBSTITUTE(SUBSTITUTE(SUBSTITUTE(TBL_DEV[[#This Row],[SourceObject]],"[",""),"]",""),".","_"))</f>
        <v>_</v>
      </c>
      <c r="AH14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15" spans="1:34" x14ac:dyDescent="0.45">
      <c r="M15" s="6"/>
      <c r="N15" s="6"/>
      <c r="O15" s="6"/>
      <c r="U15" s="3" t="str">
        <f>TBL_DEV[[#This Row],[Group]]&amp; "/"&amp; TRIM(SUBSTITUTE(SUBSTITUTE(SUBSTITUTE(TBL_DEV[[#This Row],[SourceObject]],"[",""),"]",""),".","_"))</f>
        <v>/</v>
      </c>
      <c r="V15" s="2" t="s">
        <v>47</v>
      </c>
      <c r="W15" s="2" t="str">
        <f>SUBSTITUTE(TBL_DEV[[#This Row],[Group]], "_", "")</f>
        <v/>
      </c>
      <c r="X15" s="2" t="str">
        <f>TRIM(SUBSTITUTE(SUBSTITUTE(SUBSTITUTE(TBL_DEV[[#This Row],[SourceObject]],"[",""),"]",""),".","_"))</f>
        <v/>
      </c>
      <c r="Y15" s="2" t="s">
        <v>48</v>
      </c>
      <c r="Z15" s="2" t="s">
        <v>49</v>
      </c>
      <c r="AA15" s="2" t="str">
        <f>IF(TBL_DEV[[#This Row],[SourceObject]] = "","",IF(TBL_DEV[[#This Row],[SourceType]] = "Oracle", "SELECT * FROM " &amp; TBL_DEV[[#This Row],[SourceObject]],""))</f>
        <v/>
      </c>
      <c r="AF15" s="2" t="str">
        <f>TRIM(SUBSTITUTE(SUBSTITUTE(TBL_DEV[[#This Row],[SourceObject]],"[",""),"]",""))</f>
        <v/>
      </c>
      <c r="AG15" s="2" t="str">
        <f>TBL_DEV[[#This Row],[Group]]&amp; "_"&amp; TRIM(SUBSTITUTE(SUBSTITUTE(SUBSTITUTE(TBL_DEV[[#This Row],[SourceObject]],"[",""),"]",""),".","_"))</f>
        <v>_</v>
      </c>
      <c r="AH15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16" spans="1:34" x14ac:dyDescent="0.45">
      <c r="M16" s="6"/>
      <c r="N16" s="6"/>
      <c r="O16" s="6"/>
      <c r="U16" s="3" t="str">
        <f>TBL_DEV[[#This Row],[Group]]&amp; "/"&amp; TRIM(SUBSTITUTE(SUBSTITUTE(SUBSTITUTE(TBL_DEV[[#This Row],[SourceObject]],"[",""),"]",""),".","_"))</f>
        <v>/</v>
      </c>
      <c r="V16" s="2" t="s">
        <v>47</v>
      </c>
      <c r="W16" s="2" t="str">
        <f>SUBSTITUTE(TBL_DEV[[#This Row],[Group]], "_", "")</f>
        <v/>
      </c>
      <c r="X16" s="2" t="str">
        <f>TRIM(SUBSTITUTE(SUBSTITUTE(SUBSTITUTE(TBL_DEV[[#This Row],[SourceObject]],"[",""),"]",""),".","_"))</f>
        <v/>
      </c>
      <c r="Y16" s="2" t="s">
        <v>48</v>
      </c>
      <c r="Z16" s="2" t="s">
        <v>49</v>
      </c>
      <c r="AA16" s="2" t="str">
        <f>IF(TBL_DEV[[#This Row],[SourceObject]] = "","",IF(TBL_DEV[[#This Row],[SourceType]] = "Oracle", "SELECT * FROM " &amp; TBL_DEV[[#This Row],[SourceObject]],""))</f>
        <v/>
      </c>
      <c r="AF16" s="2" t="str">
        <f>TRIM(SUBSTITUTE(SUBSTITUTE(TBL_DEV[[#This Row],[SourceObject]],"[",""),"]",""))</f>
        <v/>
      </c>
      <c r="AG16" s="2" t="str">
        <f>TBL_DEV[[#This Row],[Group]]&amp; "_"&amp; TRIM(SUBSTITUTE(SUBSTITUTE(SUBSTITUTE(TBL_DEV[[#This Row],[SourceObject]],"[",""),"]",""),".","_"))</f>
        <v>_</v>
      </c>
      <c r="AH16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17" spans="5:34" x14ac:dyDescent="0.45">
      <c r="U17" s="3" t="str">
        <f>TBL_DEV[[#This Row],[Group]]&amp; "/"&amp; TRIM(SUBSTITUTE(SUBSTITUTE(SUBSTITUTE(TBL_DEV[[#This Row],[SourceObject]],"[",""),"]",""),".","_"))</f>
        <v>/</v>
      </c>
      <c r="V17" s="2" t="s">
        <v>47</v>
      </c>
      <c r="W17" s="2" t="str">
        <f>SUBSTITUTE(TBL_DEV[[#This Row],[Group]], "_", "")</f>
        <v/>
      </c>
      <c r="X17" s="2" t="str">
        <f>TRIM(SUBSTITUTE(SUBSTITUTE(SUBSTITUTE(TBL_DEV[[#This Row],[SourceObject]],"[",""),"]",""),".","_"))</f>
        <v/>
      </c>
      <c r="Y17" s="2" t="s">
        <v>48</v>
      </c>
      <c r="Z17" s="2" t="s">
        <v>49</v>
      </c>
      <c r="AA17" s="2" t="str">
        <f>IF(TBL_DEV[[#This Row],[SourceObject]] = "","",IF(TBL_DEV[[#This Row],[SourceType]] = "Oracle", "SELECT * FROM " &amp; TBL_DEV[[#This Row],[SourceObject]],""))</f>
        <v/>
      </c>
      <c r="AF17" s="2" t="str">
        <f>TRIM(SUBSTITUTE(SUBSTITUTE(TBL_DEV[[#This Row],[SourceObject]],"[",""),"]",""))</f>
        <v/>
      </c>
      <c r="AG17" s="2" t="str">
        <f>TBL_DEV[[#This Row],[Group]]&amp; "_"&amp; TRIM(SUBSTITUTE(SUBSTITUTE(SUBSTITUTE(TBL_DEV[[#This Row],[SourceObject]],"[",""),"]",""),".","_"))</f>
        <v>_</v>
      </c>
      <c r="AH17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18" spans="5:34" x14ac:dyDescent="0.45">
      <c r="U18" s="3" t="str">
        <f>TBL_DEV[[#This Row],[Group]]&amp; "/"&amp; TRIM(SUBSTITUTE(SUBSTITUTE(SUBSTITUTE(TBL_DEV[[#This Row],[SourceObject]],"[",""),"]",""),".","_"))</f>
        <v>/</v>
      </c>
      <c r="V18" s="2" t="s">
        <v>47</v>
      </c>
      <c r="W18" s="2" t="str">
        <f>SUBSTITUTE(TBL_DEV[[#This Row],[Group]], "_", "")</f>
        <v/>
      </c>
      <c r="X18" s="2" t="str">
        <f>TRIM(SUBSTITUTE(SUBSTITUTE(SUBSTITUTE(TBL_DEV[[#This Row],[SourceObject]],"[",""),"]",""),".","_"))</f>
        <v/>
      </c>
      <c r="Y18" s="2" t="s">
        <v>48</v>
      </c>
      <c r="Z18" s="2" t="s">
        <v>49</v>
      </c>
      <c r="AA18" s="2" t="str">
        <f>IF(TBL_DEV[[#This Row],[SourceObject]] = "","",IF(TBL_DEV[[#This Row],[SourceType]] = "Oracle", "SELECT * FROM " &amp; TBL_DEV[[#This Row],[SourceObject]],""))</f>
        <v/>
      </c>
      <c r="AF18" s="2" t="str">
        <f>TRIM(SUBSTITUTE(SUBSTITUTE(TBL_DEV[[#This Row],[SourceObject]],"[",""),"]",""))</f>
        <v/>
      </c>
      <c r="AG18" s="2" t="str">
        <f>TBL_DEV[[#This Row],[Group]]&amp; "_"&amp; TRIM(SUBSTITUTE(SUBSTITUTE(SUBSTITUTE(TBL_DEV[[#This Row],[SourceObject]],"[",""),"]",""),".","_"))</f>
        <v>_</v>
      </c>
      <c r="AH18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19" spans="5:34" x14ac:dyDescent="0.45">
      <c r="U19" s="3" t="str">
        <f>TBL_DEV[[#This Row],[Group]]&amp; "/"&amp; TRIM(SUBSTITUTE(SUBSTITUTE(SUBSTITUTE(TBL_DEV[[#This Row],[SourceObject]],"[",""),"]",""),".","_"))</f>
        <v>/</v>
      </c>
      <c r="V19" s="2" t="s">
        <v>47</v>
      </c>
      <c r="W19" s="2" t="str">
        <f>SUBSTITUTE(TBL_DEV[[#This Row],[Group]], "_", "")</f>
        <v/>
      </c>
      <c r="X19" s="2" t="str">
        <f>TRIM(SUBSTITUTE(SUBSTITUTE(SUBSTITUTE(TBL_DEV[[#This Row],[SourceObject]],"[",""),"]",""),".","_"))</f>
        <v/>
      </c>
      <c r="Y19" s="2" t="s">
        <v>48</v>
      </c>
      <c r="Z19" s="2" t="s">
        <v>49</v>
      </c>
      <c r="AA19" s="2" t="str">
        <f>IF(TBL_DEV[[#This Row],[SourceObject]] = "","",IF(TBL_DEV[[#This Row],[SourceType]] = "Oracle", "SELECT * FROM " &amp; TBL_DEV[[#This Row],[SourceObject]],""))</f>
        <v/>
      </c>
      <c r="AF19" s="2" t="str">
        <f>TRIM(SUBSTITUTE(SUBSTITUTE(TBL_DEV[[#This Row],[SourceObject]],"[",""),"]",""))</f>
        <v/>
      </c>
      <c r="AG19" s="2" t="str">
        <f>TBL_DEV[[#This Row],[Group]]&amp; "_"&amp; TRIM(SUBSTITUTE(SUBSTITUTE(SUBSTITUTE(TBL_DEV[[#This Row],[SourceObject]],"[",""),"]",""),".","_"))</f>
        <v>_</v>
      </c>
      <c r="AH19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20" spans="5:34" x14ac:dyDescent="0.45">
      <c r="M20" s="6"/>
      <c r="N20" s="6"/>
      <c r="O20" s="6"/>
      <c r="U20" s="3" t="str">
        <f>TBL_DEV[[#This Row],[Group]]&amp; "/"&amp; TRIM(SUBSTITUTE(SUBSTITUTE(SUBSTITUTE(TBL_DEV[[#This Row],[SourceObject]],"[",""),"]",""),".","_"))</f>
        <v>/</v>
      </c>
      <c r="V20" s="2" t="s">
        <v>47</v>
      </c>
      <c r="W20" s="2" t="str">
        <f>SUBSTITUTE(TBL_DEV[[#This Row],[Group]], "_", "")</f>
        <v/>
      </c>
      <c r="X20" s="2" t="str">
        <f>TRIM(SUBSTITUTE(SUBSTITUTE(SUBSTITUTE(TBL_DEV[[#This Row],[SourceObject]],"[",""),"]",""),".","_"))</f>
        <v/>
      </c>
      <c r="Y20" s="2" t="s">
        <v>48</v>
      </c>
      <c r="Z20" s="2" t="s">
        <v>49</v>
      </c>
      <c r="AA20" s="2" t="str">
        <f>IF(TBL_DEV[[#This Row],[SourceObject]] = "","",IF(TBL_DEV[[#This Row],[SourceType]] = "Oracle", "SELECT * FROM " &amp; TBL_DEV[[#This Row],[SourceObject]],""))</f>
        <v/>
      </c>
      <c r="AF20" s="2" t="str">
        <f>TRIM(SUBSTITUTE(SUBSTITUTE(TBL_DEV[[#This Row],[SourceObject]],"[",""),"]",""))</f>
        <v/>
      </c>
      <c r="AG20" s="2" t="str">
        <f>TBL_DEV[[#This Row],[Group]]&amp; "_"&amp; TRIM(SUBSTITUTE(SUBSTITUTE(SUBSTITUTE(TBL_DEV[[#This Row],[SourceObject]],"[",""),"]",""),".","_"))</f>
        <v>_</v>
      </c>
      <c r="AH20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21" spans="5:34" x14ac:dyDescent="0.45">
      <c r="M21" s="6"/>
      <c r="N21" s="6"/>
      <c r="O21" s="6"/>
      <c r="U21" s="3" t="str">
        <f>TBL_DEV[[#This Row],[Group]]&amp; "/"&amp; TRIM(SUBSTITUTE(SUBSTITUTE(SUBSTITUTE(TBL_DEV[[#This Row],[SourceObject]],"[",""),"]",""),".","_"))</f>
        <v>/</v>
      </c>
      <c r="V21" s="2" t="s">
        <v>47</v>
      </c>
      <c r="W21" s="2" t="str">
        <f>SUBSTITUTE(TBL_DEV[[#This Row],[Group]], "_", "")</f>
        <v/>
      </c>
      <c r="X21" s="2" t="str">
        <f>TRIM(SUBSTITUTE(SUBSTITUTE(SUBSTITUTE(TBL_DEV[[#This Row],[SourceObject]],"[",""),"]",""),".","_"))</f>
        <v/>
      </c>
      <c r="Y21" s="2" t="s">
        <v>48</v>
      </c>
      <c r="Z21" s="2" t="s">
        <v>49</v>
      </c>
      <c r="AA21" s="2" t="str">
        <f>IF(TBL_DEV[[#This Row],[SourceObject]] = "","",IF(TBL_DEV[[#This Row],[SourceType]] = "Oracle", "SELECT * FROM " &amp; TBL_DEV[[#This Row],[SourceObject]],""))</f>
        <v/>
      </c>
      <c r="AF21" s="2" t="str">
        <f>TRIM(SUBSTITUTE(SUBSTITUTE(TBL_DEV[[#This Row],[SourceObject]],"[",""),"]",""))</f>
        <v/>
      </c>
      <c r="AG21" s="2" t="str">
        <f>TBL_DEV[[#This Row],[Group]]&amp; "_"&amp; TRIM(SUBSTITUTE(SUBSTITUTE(SUBSTITUTE(TBL_DEV[[#This Row],[SourceObject]],"[",""),"]",""),".","_"))</f>
        <v>_</v>
      </c>
      <c r="AH21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22" spans="5:34" x14ac:dyDescent="0.45">
      <c r="M22" s="6"/>
      <c r="N22" s="6"/>
      <c r="O22" s="6"/>
      <c r="U22" s="3" t="str">
        <f>TBL_DEV[[#This Row],[Group]]&amp; "/"&amp; TRIM(SUBSTITUTE(SUBSTITUTE(SUBSTITUTE(TBL_DEV[[#This Row],[SourceObject]],"[",""),"]",""),".","_"))</f>
        <v>/</v>
      </c>
      <c r="V22" s="2" t="s">
        <v>47</v>
      </c>
      <c r="W22" s="2" t="str">
        <f>SUBSTITUTE(TBL_DEV[[#This Row],[Group]], "_", "")</f>
        <v/>
      </c>
      <c r="X22" s="2" t="str">
        <f>TRIM(SUBSTITUTE(SUBSTITUTE(SUBSTITUTE(TBL_DEV[[#This Row],[SourceObject]],"[",""),"]",""),".","_"))</f>
        <v/>
      </c>
      <c r="Y22" s="2" t="s">
        <v>48</v>
      </c>
      <c r="Z22" s="2" t="s">
        <v>49</v>
      </c>
      <c r="AA22" s="2" t="str">
        <f>IF(TBL_DEV[[#This Row],[SourceObject]] = "","",IF(TBL_DEV[[#This Row],[SourceType]] = "Oracle", "SELECT * FROM " &amp; TBL_DEV[[#This Row],[SourceObject]],""))</f>
        <v/>
      </c>
      <c r="AF22" s="2" t="str">
        <f>TRIM(SUBSTITUTE(SUBSTITUTE(TBL_DEV[[#This Row],[SourceObject]],"[",""),"]",""))</f>
        <v/>
      </c>
      <c r="AG22" s="2" t="str">
        <f>TBL_DEV[[#This Row],[Group]]&amp; "_"&amp; TRIM(SUBSTITUTE(SUBSTITUTE(SUBSTITUTE(TBL_DEV[[#This Row],[SourceObject]],"[",""),"]",""),".","_"))</f>
        <v>_</v>
      </c>
      <c r="AH22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23" spans="5:34" x14ac:dyDescent="0.45">
      <c r="M23" s="6"/>
      <c r="N23" s="6"/>
      <c r="O23" s="6"/>
      <c r="U23" s="3" t="str">
        <f>TBL_DEV[[#This Row],[Group]]&amp; "/"&amp; TRIM(SUBSTITUTE(SUBSTITUTE(SUBSTITUTE(TBL_DEV[[#This Row],[SourceObject]],"[",""),"]",""),".","_"))</f>
        <v>/</v>
      </c>
      <c r="V23" s="2" t="s">
        <v>47</v>
      </c>
      <c r="W23" s="2" t="str">
        <f>SUBSTITUTE(TBL_DEV[[#This Row],[Group]], "_", "")</f>
        <v/>
      </c>
      <c r="X23" s="2" t="str">
        <f>TRIM(SUBSTITUTE(SUBSTITUTE(SUBSTITUTE(TBL_DEV[[#This Row],[SourceObject]],"[",""),"]",""),".","_"))</f>
        <v/>
      </c>
      <c r="Y23" s="2" t="s">
        <v>48</v>
      </c>
      <c r="Z23" s="2" t="s">
        <v>49</v>
      </c>
      <c r="AA23" s="2" t="str">
        <f>IF(TBL_DEV[[#This Row],[SourceObject]] = "","",IF(TBL_DEV[[#This Row],[SourceType]] = "Oracle", "SELECT * FROM " &amp; TBL_DEV[[#This Row],[SourceObject]],""))</f>
        <v/>
      </c>
      <c r="AF23" s="2" t="str">
        <f>TRIM(SUBSTITUTE(SUBSTITUTE(TBL_DEV[[#This Row],[SourceObject]],"[",""),"]",""))</f>
        <v/>
      </c>
      <c r="AG23" s="2" t="str">
        <f>TBL_DEV[[#This Row],[Group]]&amp; "_"&amp; TRIM(SUBSTITUTE(SUBSTITUTE(SUBSTITUTE(TBL_DEV[[#This Row],[SourceObject]],"[",""),"]",""),".","_"))</f>
        <v>_</v>
      </c>
      <c r="AH23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24" spans="5:34" x14ac:dyDescent="0.45">
      <c r="E24" s="6"/>
      <c r="F24" s="6"/>
      <c r="G24" s="6"/>
      <c r="H24" s="6"/>
      <c r="M24" s="6"/>
      <c r="N24" s="6"/>
      <c r="O24" s="6"/>
      <c r="U24" s="3" t="str">
        <f>TBL_DEV[[#This Row],[Group]]&amp; "/"&amp; TRIM(SUBSTITUTE(SUBSTITUTE(SUBSTITUTE(TBL_DEV[[#This Row],[SourceObject]],"[",""),"]",""),".","_"))</f>
        <v>/</v>
      </c>
      <c r="V24" s="2" t="s">
        <v>47</v>
      </c>
      <c r="W24" s="2" t="str">
        <f>SUBSTITUTE(TBL_DEV[[#This Row],[Group]], "_", "")</f>
        <v/>
      </c>
      <c r="X24" s="2" t="str">
        <f>TRIM(SUBSTITUTE(SUBSTITUTE(SUBSTITUTE(TBL_DEV[[#This Row],[SourceObject]],"[",""),"]",""),".","_"))</f>
        <v/>
      </c>
      <c r="Y24" s="2" t="s">
        <v>48</v>
      </c>
      <c r="Z24" s="2" t="s">
        <v>49</v>
      </c>
      <c r="AA24" s="2" t="str">
        <f>IF(TBL_DEV[[#This Row],[SourceObject]] = "","",IF(TBL_DEV[[#This Row],[SourceType]] = "Oracle", "SELECT * FROM " &amp; TBL_DEV[[#This Row],[SourceObject]],""))</f>
        <v/>
      </c>
      <c r="AF24" s="2" t="str">
        <f>TRIM(SUBSTITUTE(SUBSTITUTE(TBL_DEV[[#This Row],[SourceObject]],"[",""),"]",""))</f>
        <v/>
      </c>
      <c r="AG24" s="2" t="str">
        <f>TBL_DEV[[#This Row],[Group]]&amp; "_"&amp; TRIM(SUBSTITUTE(SUBSTITUTE(SUBSTITUTE(TBL_DEV[[#This Row],[SourceObject]],"[",""),"]",""),".","_"))</f>
        <v>_</v>
      </c>
      <c r="AH24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25" spans="5:34" x14ac:dyDescent="0.45">
      <c r="M25" s="6"/>
      <c r="N25" s="6"/>
      <c r="O25" s="6"/>
      <c r="U25" s="3" t="str">
        <f>TBL_DEV[[#This Row],[Group]]&amp; "/"&amp; TRIM(SUBSTITUTE(SUBSTITUTE(SUBSTITUTE(TBL_DEV[[#This Row],[SourceObject]],"[",""),"]",""),".","_"))</f>
        <v>/</v>
      </c>
      <c r="V25" s="2" t="s">
        <v>47</v>
      </c>
      <c r="W25" s="2" t="str">
        <f>SUBSTITUTE(TBL_DEV[[#This Row],[Group]], "_", "")</f>
        <v/>
      </c>
      <c r="X25" s="2" t="str">
        <f>TRIM(SUBSTITUTE(SUBSTITUTE(SUBSTITUTE(TBL_DEV[[#This Row],[SourceObject]],"[",""),"]",""),".","_"))</f>
        <v/>
      </c>
      <c r="Y25" s="2" t="s">
        <v>48</v>
      </c>
      <c r="Z25" s="2" t="s">
        <v>49</v>
      </c>
      <c r="AA25" s="2" t="str">
        <f>IF(TBL_DEV[[#This Row],[SourceObject]] = "","",IF(TBL_DEV[[#This Row],[SourceType]] = "Oracle", "SELECT * FROM " &amp; TBL_DEV[[#This Row],[SourceObject]],""))</f>
        <v/>
      </c>
      <c r="AF25" s="2" t="str">
        <f>TRIM(SUBSTITUTE(SUBSTITUTE(TBL_DEV[[#This Row],[SourceObject]],"[",""),"]",""))</f>
        <v/>
      </c>
      <c r="AG25" s="2" t="str">
        <f>TBL_DEV[[#This Row],[Group]]&amp; "_"&amp; TRIM(SUBSTITUTE(SUBSTITUTE(SUBSTITUTE(TBL_DEV[[#This Row],[SourceObject]],"[",""),"]",""),".","_"))</f>
        <v>_</v>
      </c>
      <c r="AH25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26" spans="5:34" x14ac:dyDescent="0.45">
      <c r="M26" s="6"/>
      <c r="N26" s="6"/>
      <c r="O26" s="6"/>
      <c r="U26" s="3" t="str">
        <f>TBL_DEV[[#This Row],[Group]]&amp; "/"&amp; TRIM(SUBSTITUTE(SUBSTITUTE(SUBSTITUTE(TBL_DEV[[#This Row],[SourceObject]],"[",""),"]",""),".","_"))</f>
        <v>/</v>
      </c>
      <c r="V26" s="2" t="s">
        <v>47</v>
      </c>
      <c r="W26" s="2" t="str">
        <f>SUBSTITUTE(TBL_DEV[[#This Row],[Group]], "_", "")</f>
        <v/>
      </c>
      <c r="X26" s="2" t="str">
        <f>TRIM(SUBSTITUTE(SUBSTITUTE(SUBSTITUTE(TBL_DEV[[#This Row],[SourceObject]],"[",""),"]",""),".","_"))</f>
        <v/>
      </c>
      <c r="Y26" s="2" t="s">
        <v>48</v>
      </c>
      <c r="Z26" s="2" t="s">
        <v>49</v>
      </c>
      <c r="AA26" s="2" t="str">
        <f>IF(TBL_DEV[[#This Row],[SourceObject]] = "","",IF(TBL_DEV[[#This Row],[SourceType]] = "Oracle", "SELECT * FROM " &amp; TBL_DEV[[#This Row],[SourceObject]],""))</f>
        <v/>
      </c>
      <c r="AF26" s="2" t="str">
        <f>TRIM(SUBSTITUTE(SUBSTITUTE(TBL_DEV[[#This Row],[SourceObject]],"[",""),"]",""))</f>
        <v/>
      </c>
      <c r="AG26" s="2" t="str">
        <f>TBL_DEV[[#This Row],[Group]]&amp; "_"&amp; TRIM(SUBSTITUTE(SUBSTITUTE(SUBSTITUTE(TBL_DEV[[#This Row],[SourceObject]],"[",""),"]",""),".","_"))</f>
        <v>_</v>
      </c>
      <c r="AH26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27" spans="5:34" x14ac:dyDescent="0.45">
      <c r="M27" s="6"/>
      <c r="N27" s="6"/>
      <c r="O27" s="6"/>
      <c r="U27" s="3" t="str">
        <f>TBL_DEV[[#This Row],[Group]]&amp; "/"&amp; TRIM(SUBSTITUTE(SUBSTITUTE(SUBSTITUTE(TBL_DEV[[#This Row],[SourceObject]],"[",""),"]",""),".","_"))</f>
        <v>/</v>
      </c>
      <c r="V27" s="2" t="s">
        <v>47</v>
      </c>
      <c r="W27" s="2" t="str">
        <f>SUBSTITUTE(TBL_DEV[[#This Row],[Group]], "_", "")</f>
        <v/>
      </c>
      <c r="X27" s="2" t="str">
        <f>TRIM(SUBSTITUTE(SUBSTITUTE(SUBSTITUTE(TBL_DEV[[#This Row],[SourceObject]],"[",""),"]",""),".","_"))</f>
        <v/>
      </c>
      <c r="Y27" s="2" t="s">
        <v>48</v>
      </c>
      <c r="Z27" s="2" t="s">
        <v>49</v>
      </c>
      <c r="AA27" s="2" t="str">
        <f>IF(TBL_DEV[[#This Row],[SourceObject]] = "","",IF(TBL_DEV[[#This Row],[SourceType]] = "Oracle", "SELECT * FROM " &amp; TBL_DEV[[#This Row],[SourceObject]],""))</f>
        <v/>
      </c>
      <c r="AF27" s="2" t="str">
        <f>TRIM(SUBSTITUTE(SUBSTITUTE(TBL_DEV[[#This Row],[SourceObject]],"[",""),"]",""))</f>
        <v/>
      </c>
      <c r="AG27" s="2" t="str">
        <f>TBL_DEV[[#This Row],[Group]]&amp; "_"&amp; TRIM(SUBSTITUTE(SUBSTITUTE(SUBSTITUTE(TBL_DEV[[#This Row],[SourceObject]],"[",""),"]",""),".","_"))</f>
        <v>_</v>
      </c>
      <c r="AH27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28" spans="5:34" x14ac:dyDescent="0.45">
      <c r="M28" s="6"/>
      <c r="N28" s="6"/>
      <c r="O28" s="6"/>
      <c r="U28" s="3" t="str">
        <f>TBL_DEV[[#This Row],[Group]]&amp; "/"&amp; TRIM(SUBSTITUTE(SUBSTITUTE(SUBSTITUTE(TBL_DEV[[#This Row],[SourceObject]],"[",""),"]",""),".","_"))</f>
        <v>/</v>
      </c>
      <c r="V28" s="2" t="s">
        <v>47</v>
      </c>
      <c r="W28" s="2" t="str">
        <f>SUBSTITUTE(TBL_DEV[[#This Row],[Group]], "_", "")</f>
        <v/>
      </c>
      <c r="X28" s="2" t="str">
        <f>TRIM(SUBSTITUTE(SUBSTITUTE(SUBSTITUTE(TBL_DEV[[#This Row],[SourceObject]],"[",""),"]",""),".","_"))</f>
        <v/>
      </c>
      <c r="Y28" s="2" t="s">
        <v>48</v>
      </c>
      <c r="Z28" s="2" t="s">
        <v>49</v>
      </c>
      <c r="AA28" s="2" t="str">
        <f>IF(TBL_DEV[[#This Row],[SourceObject]] = "","",IF(TBL_DEV[[#This Row],[SourceType]] = "Oracle", "SELECT * FROM " &amp; TBL_DEV[[#This Row],[SourceObject]],""))</f>
        <v/>
      </c>
      <c r="AF28" s="2" t="str">
        <f>TRIM(SUBSTITUTE(SUBSTITUTE(TBL_DEV[[#This Row],[SourceObject]],"[",""),"]",""))</f>
        <v/>
      </c>
      <c r="AG28" s="2" t="str">
        <f>TBL_DEV[[#This Row],[Group]]&amp; "_"&amp; TRIM(SUBSTITUTE(SUBSTITUTE(SUBSTITUTE(TBL_DEV[[#This Row],[SourceObject]],"[",""),"]",""),".","_"))</f>
        <v>_</v>
      </c>
      <c r="AH28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29" spans="5:34" x14ac:dyDescent="0.45">
      <c r="M29" s="6"/>
      <c r="N29" s="6"/>
      <c r="O29" s="6"/>
      <c r="U29" s="3" t="str">
        <f>TBL_DEV[[#This Row],[Group]]&amp; "/"&amp; TRIM(SUBSTITUTE(SUBSTITUTE(SUBSTITUTE(TBL_DEV[[#This Row],[SourceObject]],"[",""),"]",""),".","_"))</f>
        <v>/</v>
      </c>
      <c r="V29" s="2" t="s">
        <v>47</v>
      </c>
      <c r="W29" s="2" t="str">
        <f>SUBSTITUTE(TBL_DEV[[#This Row],[Group]], "_", "")</f>
        <v/>
      </c>
      <c r="X29" s="2" t="str">
        <f>TRIM(SUBSTITUTE(SUBSTITUTE(SUBSTITUTE(TBL_DEV[[#This Row],[SourceObject]],"[",""),"]",""),".","_"))</f>
        <v/>
      </c>
      <c r="Y29" s="2" t="s">
        <v>48</v>
      </c>
      <c r="Z29" s="2" t="s">
        <v>49</v>
      </c>
      <c r="AA29" s="2" t="str">
        <f>IF(TBL_DEV[[#This Row],[SourceObject]] = "","",IF(TBL_DEV[[#This Row],[SourceType]] = "Oracle", "SELECT * FROM " &amp; TBL_DEV[[#This Row],[SourceObject]],""))</f>
        <v/>
      </c>
      <c r="AF29" s="2" t="str">
        <f>TRIM(SUBSTITUTE(SUBSTITUTE(TBL_DEV[[#This Row],[SourceObject]],"[",""),"]",""))</f>
        <v/>
      </c>
      <c r="AG29" s="2" t="str">
        <f>TBL_DEV[[#This Row],[Group]]&amp; "_"&amp; TRIM(SUBSTITUTE(SUBSTITUTE(SUBSTITUTE(TBL_DEV[[#This Row],[SourceObject]],"[",""),"]",""),".","_"))</f>
        <v>_</v>
      </c>
      <c r="AH29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30" spans="5:34" x14ac:dyDescent="0.45">
      <c r="M30" s="6"/>
      <c r="N30" s="6"/>
      <c r="O30" s="6"/>
      <c r="U30" s="3" t="str">
        <f>TBL_DEV[[#This Row],[Group]]&amp; "/"&amp; TRIM(SUBSTITUTE(SUBSTITUTE(SUBSTITUTE(TBL_DEV[[#This Row],[SourceObject]],"[",""),"]",""),".","_"))</f>
        <v>/</v>
      </c>
      <c r="V30" s="2" t="s">
        <v>47</v>
      </c>
      <c r="W30" s="2" t="str">
        <f>SUBSTITUTE(TBL_DEV[[#This Row],[Group]], "_", "")</f>
        <v/>
      </c>
      <c r="X30" s="2" t="str">
        <f>TRIM(SUBSTITUTE(SUBSTITUTE(SUBSTITUTE(TBL_DEV[[#This Row],[SourceObject]],"[",""),"]",""),".","_"))</f>
        <v/>
      </c>
      <c r="Y30" s="2" t="s">
        <v>48</v>
      </c>
      <c r="Z30" s="2" t="s">
        <v>49</v>
      </c>
      <c r="AA30" s="2" t="str">
        <f>IF(TBL_DEV[[#This Row],[SourceObject]] = "","",IF(TBL_DEV[[#This Row],[SourceType]] = "Oracle", "SELECT * FROM " &amp; TBL_DEV[[#This Row],[SourceObject]],""))</f>
        <v/>
      </c>
      <c r="AF30" s="2" t="str">
        <f>TRIM(SUBSTITUTE(SUBSTITUTE(TBL_DEV[[#This Row],[SourceObject]],"[",""),"]",""))</f>
        <v/>
      </c>
      <c r="AG30" s="2" t="str">
        <f>TBL_DEV[[#This Row],[Group]]&amp; "_"&amp; TRIM(SUBSTITUTE(SUBSTITUTE(SUBSTITUTE(TBL_DEV[[#This Row],[SourceObject]],"[",""),"]",""),".","_"))</f>
        <v>_</v>
      </c>
      <c r="AH30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31" spans="5:34" x14ac:dyDescent="0.45">
      <c r="M31" s="6"/>
      <c r="N31" s="6"/>
      <c r="O31" s="6"/>
      <c r="U31" s="3" t="str">
        <f>TBL_DEV[[#This Row],[Group]]&amp; "/"&amp; TRIM(SUBSTITUTE(SUBSTITUTE(SUBSTITUTE(TBL_DEV[[#This Row],[SourceObject]],"[",""),"]",""),".","_"))</f>
        <v>/</v>
      </c>
      <c r="V31" s="2" t="s">
        <v>47</v>
      </c>
      <c r="W31" s="2" t="str">
        <f>SUBSTITUTE(TBL_DEV[[#This Row],[Group]], "_", "")</f>
        <v/>
      </c>
      <c r="X31" s="2" t="str">
        <f>TRIM(SUBSTITUTE(SUBSTITUTE(SUBSTITUTE(TBL_DEV[[#This Row],[SourceObject]],"[",""),"]",""),".","_"))</f>
        <v/>
      </c>
      <c r="Y31" s="2" t="s">
        <v>48</v>
      </c>
      <c r="Z31" s="2" t="s">
        <v>49</v>
      </c>
      <c r="AA31" s="2" t="str">
        <f>IF(TBL_DEV[[#This Row],[SourceObject]] = "","",IF(TBL_DEV[[#This Row],[SourceType]] = "Oracle", "SELECT * FROM " &amp; TBL_DEV[[#This Row],[SourceObject]],""))</f>
        <v/>
      </c>
      <c r="AF31" s="2" t="str">
        <f>TRIM(SUBSTITUTE(SUBSTITUTE(TBL_DEV[[#This Row],[SourceObject]],"[",""),"]",""))</f>
        <v/>
      </c>
      <c r="AG31" s="2" t="str">
        <f>TBL_DEV[[#This Row],[Group]]&amp; "_"&amp; TRIM(SUBSTITUTE(SUBSTITUTE(SUBSTITUTE(TBL_DEV[[#This Row],[SourceObject]],"[",""),"]",""),".","_"))</f>
        <v>_</v>
      </c>
      <c r="AH31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32" spans="5:34" x14ac:dyDescent="0.45">
      <c r="M32" s="6"/>
      <c r="N32" s="6"/>
      <c r="O32" s="6"/>
      <c r="U32" s="3" t="str">
        <f>TBL_DEV[[#This Row],[Group]]&amp; "/"&amp; TRIM(SUBSTITUTE(SUBSTITUTE(SUBSTITUTE(TBL_DEV[[#This Row],[SourceObject]],"[",""),"]",""),".","_"))</f>
        <v>/</v>
      </c>
      <c r="V32" s="2" t="s">
        <v>47</v>
      </c>
      <c r="W32" s="3" t="str">
        <f>SUBSTITUTE(TBL_DEV[[#This Row],[Group]], "_", "")</f>
        <v/>
      </c>
      <c r="X32" s="3" t="str">
        <f>TRIM(SUBSTITUTE(SUBSTITUTE(SUBSTITUTE(TBL_DEV[[#This Row],[SourceObject]],"[",""),"]",""),".","_"))</f>
        <v/>
      </c>
      <c r="Y32" s="2" t="s">
        <v>48</v>
      </c>
      <c r="Z32" s="2" t="s">
        <v>49</v>
      </c>
      <c r="AA32" s="3" t="str">
        <f>IF(TBL_DEV[[#This Row],[SourceObject]] = "","",IF(TBL_DEV[[#This Row],[SourceType]] = "Oracle", "SELECT * FROM " &amp; TBL_DEV[[#This Row],[SourceObject]],""))</f>
        <v/>
      </c>
      <c r="AF32" s="3" t="str">
        <f>TRIM(SUBSTITUTE(SUBSTITUTE(TBL_DEV[[#This Row],[SourceObject]],"[",""),"]",""))</f>
        <v/>
      </c>
      <c r="AG32" s="3" t="str">
        <f>TBL_DEV[[#This Row],[Group]]&amp; "_"&amp; TRIM(SUBSTITUTE(SUBSTITUTE(SUBSTITUTE(TBL_DEV[[#This Row],[SourceObject]],"[",""),"]",""),".","_"))</f>
        <v>_</v>
      </c>
      <c r="AH32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33" spans="13:34" x14ac:dyDescent="0.45">
      <c r="M33" s="6"/>
      <c r="N33" s="6"/>
      <c r="O33" s="6"/>
      <c r="U33" s="3" t="str">
        <f>TBL_DEV[[#This Row],[Group]]&amp; "/"&amp; TRIM(SUBSTITUTE(SUBSTITUTE(SUBSTITUTE(TBL_DEV[[#This Row],[SourceObject]],"[",""),"]",""),".","_"))</f>
        <v>/</v>
      </c>
      <c r="V33" s="2" t="s">
        <v>47</v>
      </c>
      <c r="W33" s="3" t="str">
        <f>SUBSTITUTE(TBL_DEV[[#This Row],[Group]], "_", "")</f>
        <v/>
      </c>
      <c r="X33" s="3" t="str">
        <f>TRIM(SUBSTITUTE(SUBSTITUTE(SUBSTITUTE(TBL_DEV[[#This Row],[SourceObject]],"[",""),"]",""),".","_"))</f>
        <v/>
      </c>
      <c r="Y33" s="2" t="s">
        <v>48</v>
      </c>
      <c r="Z33" s="2" t="s">
        <v>49</v>
      </c>
      <c r="AA33" s="3" t="str">
        <f>IF(TBL_DEV[[#This Row],[SourceObject]] = "","",IF(TBL_DEV[[#This Row],[SourceType]] = "Oracle", "SELECT * FROM " &amp; TBL_DEV[[#This Row],[SourceObject]],""))</f>
        <v/>
      </c>
      <c r="AF33" s="3" t="str">
        <f>TRIM(SUBSTITUTE(SUBSTITUTE(TBL_DEV[[#This Row],[SourceObject]],"[",""),"]",""))</f>
        <v/>
      </c>
      <c r="AG33" s="3" t="str">
        <f>TBL_DEV[[#This Row],[Group]]&amp; "_"&amp; TRIM(SUBSTITUTE(SUBSTITUTE(SUBSTITUTE(TBL_DEV[[#This Row],[SourceObject]],"[",""),"]",""),".","_"))</f>
        <v>_</v>
      </c>
      <c r="AH33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34" spans="13:34" x14ac:dyDescent="0.45">
      <c r="M34" s="6"/>
      <c r="N34" s="6"/>
      <c r="O34" s="6"/>
      <c r="U34" s="3" t="str">
        <f>TBL_DEV[[#This Row],[Group]]&amp; "/"&amp; TRIM(SUBSTITUTE(SUBSTITUTE(SUBSTITUTE(TBL_DEV[[#This Row],[SourceObject]],"[",""),"]",""),".","_"))</f>
        <v>/</v>
      </c>
      <c r="V34" s="2" t="s">
        <v>47</v>
      </c>
      <c r="W34" s="3" t="str">
        <f>SUBSTITUTE(TBL_DEV[[#This Row],[Group]], "_", "")</f>
        <v/>
      </c>
      <c r="X34" s="3" t="str">
        <f>TRIM(SUBSTITUTE(SUBSTITUTE(SUBSTITUTE(TBL_DEV[[#This Row],[SourceObject]],"[",""),"]",""),".","_"))</f>
        <v/>
      </c>
      <c r="Y34" s="2" t="s">
        <v>48</v>
      </c>
      <c r="Z34" s="2" t="s">
        <v>49</v>
      </c>
      <c r="AA34" s="3" t="str">
        <f>IF(TBL_DEV[[#This Row],[SourceObject]] = "","",IF(TBL_DEV[[#This Row],[SourceType]] = "Oracle", "SELECT * FROM " &amp; TBL_DEV[[#This Row],[SourceObject]],""))</f>
        <v/>
      </c>
      <c r="AF34" s="3" t="str">
        <f>TRIM(SUBSTITUTE(SUBSTITUTE(TBL_DEV[[#This Row],[SourceObject]],"[",""),"]",""))</f>
        <v/>
      </c>
      <c r="AG34" s="3" t="str">
        <f>TBL_DEV[[#This Row],[Group]]&amp; "_"&amp; TRIM(SUBSTITUTE(SUBSTITUTE(SUBSTITUTE(TBL_DEV[[#This Row],[SourceObject]],"[",""),"]",""),".","_"))</f>
        <v>_</v>
      </c>
      <c r="AH34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35" spans="13:34" x14ac:dyDescent="0.45">
      <c r="M35" s="6"/>
      <c r="N35" s="6"/>
      <c r="O35" s="6"/>
      <c r="U35" s="3" t="str">
        <f>TBL_DEV[[#This Row],[Group]]&amp; "/"&amp; TRIM(SUBSTITUTE(SUBSTITUTE(SUBSTITUTE(TBL_DEV[[#This Row],[SourceObject]],"[",""),"]",""),".","_"))</f>
        <v>/</v>
      </c>
      <c r="V35" s="2" t="s">
        <v>47</v>
      </c>
      <c r="W35" s="3" t="str">
        <f>SUBSTITUTE(TBL_DEV[[#This Row],[Group]], "_", "")</f>
        <v/>
      </c>
      <c r="X35" s="3" t="str">
        <f>TRIM(SUBSTITUTE(SUBSTITUTE(SUBSTITUTE(TBL_DEV[[#This Row],[SourceObject]],"[",""),"]",""),".","_"))</f>
        <v/>
      </c>
      <c r="Y35" s="2" t="s">
        <v>48</v>
      </c>
      <c r="Z35" s="2" t="s">
        <v>49</v>
      </c>
      <c r="AA35" s="3" t="str">
        <f>IF(TBL_DEV[[#This Row],[SourceObject]] = "","",IF(TBL_DEV[[#This Row],[SourceType]] = "Oracle", "SELECT * FROM " &amp; TBL_DEV[[#This Row],[SourceObject]],""))</f>
        <v/>
      </c>
      <c r="AF35" s="3" t="str">
        <f>TRIM(SUBSTITUTE(SUBSTITUTE(TBL_DEV[[#This Row],[SourceObject]],"[",""),"]",""))</f>
        <v/>
      </c>
      <c r="AG35" s="3" t="str">
        <f>TBL_DEV[[#This Row],[Group]]&amp; "_"&amp; TRIM(SUBSTITUTE(SUBSTITUTE(SUBSTITUTE(TBL_DEV[[#This Row],[SourceObject]],"[",""),"]",""),".","_"))</f>
        <v>_</v>
      </c>
      <c r="AH35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36" spans="13:34" x14ac:dyDescent="0.45">
      <c r="M36" s="6"/>
      <c r="N36" s="6"/>
      <c r="O36" s="6"/>
      <c r="U36" s="3" t="str">
        <f>TBL_DEV[[#This Row],[Group]]&amp; "/"&amp; TRIM(SUBSTITUTE(SUBSTITUTE(SUBSTITUTE(TBL_DEV[[#This Row],[SourceObject]],"[",""),"]",""),".","_"))</f>
        <v>/</v>
      </c>
      <c r="V36" s="2" t="s">
        <v>47</v>
      </c>
      <c r="W36" s="3" t="str">
        <f>SUBSTITUTE(TBL_DEV[[#This Row],[Group]], "_", "")</f>
        <v/>
      </c>
      <c r="X36" s="3" t="str">
        <f>TRIM(SUBSTITUTE(SUBSTITUTE(SUBSTITUTE(TBL_DEV[[#This Row],[SourceObject]],"[",""),"]",""),".","_"))</f>
        <v/>
      </c>
      <c r="Y36" s="2" t="s">
        <v>48</v>
      </c>
      <c r="Z36" s="2" t="s">
        <v>49</v>
      </c>
      <c r="AA36" s="3" t="str">
        <f>IF(TBL_DEV[[#This Row],[SourceObject]] = "","",IF(TBL_DEV[[#This Row],[SourceType]] = "Oracle", "SELECT * FROM " &amp; TBL_DEV[[#This Row],[SourceObject]],""))</f>
        <v/>
      </c>
      <c r="AF36" s="3" t="str">
        <f>TRIM(SUBSTITUTE(SUBSTITUTE(TBL_DEV[[#This Row],[SourceObject]],"[",""),"]",""))</f>
        <v/>
      </c>
      <c r="AG36" s="3" t="str">
        <f>TBL_DEV[[#This Row],[Group]]&amp; "_"&amp; TRIM(SUBSTITUTE(SUBSTITUTE(SUBSTITUTE(TBL_DEV[[#This Row],[SourceObject]],"[",""),"]",""),".","_"))</f>
        <v>_</v>
      </c>
      <c r="AH36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37" spans="13:34" x14ac:dyDescent="0.45">
      <c r="M37" s="6"/>
      <c r="N37" s="6"/>
      <c r="O37" s="6"/>
      <c r="U37" s="3" t="str">
        <f>TBL_DEV[[#This Row],[Group]]&amp; "/"&amp; TRIM(SUBSTITUTE(SUBSTITUTE(SUBSTITUTE(TBL_DEV[[#This Row],[SourceObject]],"[",""),"]",""),".","_"))</f>
        <v>/</v>
      </c>
      <c r="V37" s="2" t="s">
        <v>47</v>
      </c>
      <c r="W37" s="3" t="str">
        <f>SUBSTITUTE(TBL_DEV[[#This Row],[Group]], "_", "")</f>
        <v/>
      </c>
      <c r="X37" s="3" t="str">
        <f>TRIM(SUBSTITUTE(SUBSTITUTE(SUBSTITUTE(TBL_DEV[[#This Row],[SourceObject]],"[",""),"]",""),".","_"))</f>
        <v/>
      </c>
      <c r="Y37" s="2" t="s">
        <v>48</v>
      </c>
      <c r="Z37" s="2" t="s">
        <v>49</v>
      </c>
      <c r="AA37" s="3" t="str">
        <f>IF(TBL_DEV[[#This Row],[SourceObject]] = "","",IF(TBL_DEV[[#This Row],[SourceType]] = "Oracle", "SELECT * FROM " &amp; TBL_DEV[[#This Row],[SourceObject]],""))</f>
        <v/>
      </c>
      <c r="AF37" s="3" t="str">
        <f>TRIM(SUBSTITUTE(SUBSTITUTE(TBL_DEV[[#This Row],[SourceObject]],"[",""),"]",""))</f>
        <v/>
      </c>
      <c r="AG37" s="3" t="str">
        <f>TBL_DEV[[#This Row],[Group]]&amp; "_"&amp; TRIM(SUBSTITUTE(SUBSTITUTE(SUBSTITUTE(TBL_DEV[[#This Row],[SourceObject]],"[",""),"]",""),".","_"))</f>
        <v>_</v>
      </c>
      <c r="AH37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38" spans="13:34" x14ac:dyDescent="0.45">
      <c r="M38" s="6"/>
      <c r="N38" s="6"/>
      <c r="O38" s="6"/>
      <c r="U38" s="3" t="str">
        <f>TBL_DEV[[#This Row],[Group]]&amp; "/"&amp; TRIM(SUBSTITUTE(SUBSTITUTE(SUBSTITUTE(TBL_DEV[[#This Row],[SourceObject]],"[",""),"]",""),".","_"))</f>
        <v>/</v>
      </c>
      <c r="V38" s="2" t="s">
        <v>47</v>
      </c>
      <c r="W38" s="3" t="str">
        <f>SUBSTITUTE(TBL_DEV[[#This Row],[Group]], "_", "")</f>
        <v/>
      </c>
      <c r="X38" s="3" t="str">
        <f>TRIM(SUBSTITUTE(SUBSTITUTE(SUBSTITUTE(TBL_DEV[[#This Row],[SourceObject]],"[",""),"]",""),".","_"))</f>
        <v/>
      </c>
      <c r="Y38" s="2" t="s">
        <v>48</v>
      </c>
      <c r="Z38" s="2" t="s">
        <v>49</v>
      </c>
      <c r="AA38" s="3" t="str">
        <f>IF(TBL_DEV[[#This Row],[SourceObject]] = "","",IF(TBL_DEV[[#This Row],[SourceType]] = "Oracle", "SELECT * FROM " &amp; TBL_DEV[[#This Row],[SourceObject]],""))</f>
        <v/>
      </c>
      <c r="AF38" s="3" t="str">
        <f>TRIM(SUBSTITUTE(SUBSTITUTE(TBL_DEV[[#This Row],[SourceObject]],"[",""),"]",""))</f>
        <v/>
      </c>
      <c r="AG38" s="3" t="str">
        <f>TBL_DEV[[#This Row],[Group]]&amp; "_"&amp; TRIM(SUBSTITUTE(SUBSTITUTE(SUBSTITUTE(TBL_DEV[[#This Row],[SourceObject]],"[",""),"]",""),".","_"))</f>
        <v>_</v>
      </c>
      <c r="AH38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39" spans="13:34" x14ac:dyDescent="0.45">
      <c r="M39" s="6"/>
      <c r="N39" s="6"/>
      <c r="O39" s="6"/>
      <c r="U39" s="3" t="str">
        <f>TBL_DEV[[#This Row],[Group]]&amp; "/"&amp; TRIM(SUBSTITUTE(SUBSTITUTE(SUBSTITUTE(TBL_DEV[[#This Row],[SourceObject]],"[",""),"]",""),".","_"))</f>
        <v>/</v>
      </c>
      <c r="V39" s="2" t="s">
        <v>47</v>
      </c>
      <c r="W39" s="3" t="str">
        <f>SUBSTITUTE(TBL_DEV[[#This Row],[Group]], "_", "")</f>
        <v/>
      </c>
      <c r="X39" s="3" t="str">
        <f>TRIM(SUBSTITUTE(SUBSTITUTE(SUBSTITUTE(TBL_DEV[[#This Row],[SourceObject]],"[",""),"]",""),".","_"))</f>
        <v/>
      </c>
      <c r="Y39" s="2" t="s">
        <v>48</v>
      </c>
      <c r="Z39" s="2" t="s">
        <v>49</v>
      </c>
      <c r="AA39" s="3" t="str">
        <f>IF(TBL_DEV[[#This Row],[SourceObject]] = "","",IF(TBL_DEV[[#This Row],[SourceType]] = "Oracle", "SELECT * FROM " &amp; TBL_DEV[[#This Row],[SourceObject]],""))</f>
        <v/>
      </c>
      <c r="AF39" s="3" t="str">
        <f>TRIM(SUBSTITUTE(SUBSTITUTE(TBL_DEV[[#This Row],[SourceObject]],"[",""),"]",""))</f>
        <v/>
      </c>
      <c r="AG39" s="3" t="str">
        <f>TBL_DEV[[#This Row],[Group]]&amp; "_"&amp; TRIM(SUBSTITUTE(SUBSTITUTE(SUBSTITUTE(TBL_DEV[[#This Row],[SourceObject]],"[",""),"]",""),".","_"))</f>
        <v>_</v>
      </c>
      <c r="AH39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40" spans="13:34" x14ac:dyDescent="0.45">
      <c r="M40" s="6"/>
      <c r="N40" s="6"/>
      <c r="O40" s="6"/>
      <c r="U40" s="3" t="str">
        <f>TBL_DEV[[#This Row],[Group]]&amp; "/"&amp; TRIM(SUBSTITUTE(SUBSTITUTE(SUBSTITUTE(TBL_DEV[[#This Row],[SourceObject]],"[",""),"]",""),".","_"))</f>
        <v>/</v>
      </c>
      <c r="V40" s="2" t="s">
        <v>47</v>
      </c>
      <c r="W40" s="3" t="str">
        <f>SUBSTITUTE(TBL_DEV[[#This Row],[Group]], "_", "")</f>
        <v/>
      </c>
      <c r="X40" s="3" t="str">
        <f>TRIM(SUBSTITUTE(SUBSTITUTE(SUBSTITUTE(TBL_DEV[[#This Row],[SourceObject]],"[",""),"]",""),".","_"))</f>
        <v/>
      </c>
      <c r="Y40" s="2" t="s">
        <v>48</v>
      </c>
      <c r="Z40" s="2" t="s">
        <v>49</v>
      </c>
      <c r="AA40" s="3" t="str">
        <f>IF(TBL_DEV[[#This Row],[SourceObject]] = "","",IF(TBL_DEV[[#This Row],[SourceType]] = "Oracle", "SELECT * FROM " &amp; TBL_DEV[[#This Row],[SourceObject]],""))</f>
        <v/>
      </c>
      <c r="AF40" s="3" t="str">
        <f>TRIM(SUBSTITUTE(SUBSTITUTE(TBL_DEV[[#This Row],[SourceObject]],"[",""),"]",""))</f>
        <v/>
      </c>
      <c r="AG40" s="3" t="str">
        <f>TBL_DEV[[#This Row],[Group]]&amp; "_"&amp; TRIM(SUBSTITUTE(SUBSTITUTE(SUBSTITUTE(TBL_DEV[[#This Row],[SourceObject]],"[",""),"]",""),".","_"))</f>
        <v>_</v>
      </c>
      <c r="AH40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41" spans="13:34" x14ac:dyDescent="0.45">
      <c r="N41" s="6"/>
      <c r="O41" s="6"/>
      <c r="U41" s="3" t="str">
        <f>TBL_DEV[[#This Row],[Group]]&amp; "/"&amp; TRIM(SUBSTITUTE(SUBSTITUTE(SUBSTITUTE(TBL_DEV[[#This Row],[SourceObject]],"[",""),"]",""),".","_"))</f>
        <v>/</v>
      </c>
      <c r="V41" s="2" t="s">
        <v>47</v>
      </c>
      <c r="W41" s="2" t="str">
        <f>SUBSTITUTE(TBL_DEV[[#This Row],[Group]], "_", "")</f>
        <v/>
      </c>
      <c r="X41" s="2" t="str">
        <f>TRIM(SUBSTITUTE(SUBSTITUTE(SUBSTITUTE(TBL_DEV[[#This Row],[SourceObject]],"[",""),"]",""),".","_"))</f>
        <v/>
      </c>
      <c r="Y41" s="2" t="s">
        <v>48</v>
      </c>
      <c r="Z41" s="2" t="s">
        <v>49</v>
      </c>
      <c r="AA41" s="2" t="str">
        <f>IF(TBL_DEV[[#This Row],[SourceObject]] = "","",IF(TBL_DEV[[#This Row],[SourceType]] = "Oracle", "SELECT * FROM " &amp; TBL_DEV[[#This Row],[SourceObject]],""))</f>
        <v/>
      </c>
      <c r="AF41" s="2" t="str">
        <f>TRIM(SUBSTITUTE(SUBSTITUTE(TBL_DEV[[#This Row],[SourceObject]],"[",""),"]",""))</f>
        <v/>
      </c>
      <c r="AG41" s="2" t="str">
        <f>TBL_DEV[[#This Row],[Group]]&amp; "_"&amp; TRIM(SUBSTITUTE(SUBSTITUTE(SUBSTITUTE(TBL_DEV[[#This Row],[SourceObject]],"[",""),"]",""),".","_"))</f>
        <v>_</v>
      </c>
      <c r="AH41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42" spans="13:34" x14ac:dyDescent="0.45">
      <c r="N42" s="6"/>
      <c r="O42" s="6"/>
      <c r="U42" s="3" t="str">
        <f>TBL_DEV[[#This Row],[Group]]&amp; "/"&amp; TRIM(SUBSTITUTE(SUBSTITUTE(SUBSTITUTE(TBL_DEV[[#This Row],[SourceObject]],"[",""),"]",""),".","_"))</f>
        <v>/</v>
      </c>
      <c r="V42" s="2" t="s">
        <v>47</v>
      </c>
      <c r="W42" s="3" t="str">
        <f>SUBSTITUTE(TBL_DEV[[#This Row],[Group]], "_", "")</f>
        <v/>
      </c>
      <c r="X42" s="3" t="str">
        <f>TRIM(SUBSTITUTE(SUBSTITUTE(SUBSTITUTE(TBL_DEV[[#This Row],[SourceObject]],"[",""),"]",""),".","_"))</f>
        <v/>
      </c>
      <c r="Y42" s="2" t="s">
        <v>48</v>
      </c>
      <c r="Z42" s="2" t="s">
        <v>49</v>
      </c>
      <c r="AA42" s="2" t="str">
        <f>IF(TBL_DEV[[#This Row],[SourceObject]] = "","",IF(TBL_DEV[[#This Row],[SourceType]] = "Oracle", "SELECT * FROM " &amp; TBL_DEV[[#This Row],[SourceObject]],""))</f>
        <v/>
      </c>
      <c r="AF42" s="3" t="str">
        <f>TRIM(SUBSTITUTE(SUBSTITUTE(TBL_DEV[[#This Row],[SourceObject]],"[",""),"]",""))</f>
        <v/>
      </c>
      <c r="AG42" s="3" t="str">
        <f>TBL_DEV[[#This Row],[Group]]&amp; "_"&amp; TRIM(SUBSTITUTE(SUBSTITUTE(SUBSTITUTE(TBL_DEV[[#This Row],[SourceObject]],"[",""),"]",""),".","_"))</f>
        <v>_</v>
      </c>
      <c r="AH42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43" spans="13:34" x14ac:dyDescent="0.45">
      <c r="N43" s="6"/>
      <c r="O43" s="6"/>
      <c r="U43" s="3" t="str">
        <f>TBL_DEV[[#This Row],[Group]]&amp; "/"&amp; TRIM(SUBSTITUTE(SUBSTITUTE(SUBSTITUTE(TBL_DEV[[#This Row],[SourceObject]],"[",""),"]",""),".","_"))</f>
        <v>/</v>
      </c>
      <c r="V43" s="2" t="s">
        <v>47</v>
      </c>
      <c r="W43" s="3" t="str">
        <f>SUBSTITUTE(TBL_DEV[[#This Row],[Group]], "_", "")</f>
        <v/>
      </c>
      <c r="X43" s="3" t="str">
        <f>TRIM(SUBSTITUTE(SUBSTITUTE(SUBSTITUTE(TBL_DEV[[#This Row],[SourceObject]],"[",""),"]",""),".","_"))</f>
        <v/>
      </c>
      <c r="Y43" s="2" t="s">
        <v>48</v>
      </c>
      <c r="Z43" s="2" t="s">
        <v>49</v>
      </c>
      <c r="AA43" s="2" t="str">
        <f>IF(TBL_DEV[[#This Row],[SourceObject]] = "","",IF(TBL_DEV[[#This Row],[SourceType]] = "Oracle", "SELECT * FROM " &amp; TBL_DEV[[#This Row],[SourceObject]],""))</f>
        <v/>
      </c>
      <c r="AF43" s="3" t="str">
        <f>TRIM(SUBSTITUTE(SUBSTITUTE(TBL_DEV[[#This Row],[SourceObject]],"[",""),"]",""))</f>
        <v/>
      </c>
      <c r="AG43" s="3" t="str">
        <f>TBL_DEV[[#This Row],[Group]]&amp; "_"&amp; TRIM(SUBSTITUTE(SUBSTITUTE(SUBSTITUTE(TBL_DEV[[#This Row],[SourceObject]],"[",""),"]",""),".","_"))</f>
        <v>_</v>
      </c>
      <c r="AH43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44" spans="13:34" x14ac:dyDescent="0.45">
      <c r="N44" s="6"/>
      <c r="O44" s="6"/>
      <c r="U44" s="3" t="str">
        <f>TBL_DEV[[#This Row],[Group]]&amp; "/"&amp; TRIM(SUBSTITUTE(SUBSTITUTE(SUBSTITUTE(TBL_DEV[[#This Row],[SourceObject]],"[",""),"]",""),".","_"))</f>
        <v>/</v>
      </c>
      <c r="V44" s="2" t="s">
        <v>47</v>
      </c>
      <c r="W44" s="3" t="str">
        <f>SUBSTITUTE(TBL_DEV[[#This Row],[Group]], "_", "")</f>
        <v/>
      </c>
      <c r="X44" s="3" t="str">
        <f>TRIM(SUBSTITUTE(SUBSTITUTE(SUBSTITUTE(TBL_DEV[[#This Row],[SourceObject]],"[",""),"]",""),".","_"))</f>
        <v/>
      </c>
      <c r="Y44" s="2" t="s">
        <v>48</v>
      </c>
      <c r="Z44" s="2" t="s">
        <v>49</v>
      </c>
      <c r="AA44" s="2" t="str">
        <f>IF(TBL_DEV[[#This Row],[SourceObject]] = "","",IF(TBL_DEV[[#This Row],[SourceType]] = "Oracle", "SELECT * FROM " &amp; TBL_DEV[[#This Row],[SourceObject]],""))</f>
        <v/>
      </c>
      <c r="AF44" s="3" t="str">
        <f>TRIM(SUBSTITUTE(SUBSTITUTE(TBL_DEV[[#This Row],[SourceObject]],"[",""),"]",""))</f>
        <v/>
      </c>
      <c r="AG44" s="3" t="str">
        <f>TBL_DEV[[#This Row],[Group]]&amp; "_"&amp; TRIM(SUBSTITUTE(SUBSTITUTE(SUBSTITUTE(TBL_DEV[[#This Row],[SourceObject]],"[",""),"]",""),".","_"))</f>
        <v>_</v>
      </c>
      <c r="AH44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45" spans="13:34" x14ac:dyDescent="0.45">
      <c r="N45" s="6"/>
      <c r="O45" s="6"/>
      <c r="U45" s="3" t="str">
        <f>TBL_DEV[[#This Row],[Group]]&amp; "/"&amp; TRIM(SUBSTITUTE(SUBSTITUTE(SUBSTITUTE(TBL_DEV[[#This Row],[SourceObject]],"[",""),"]",""),".","_"))</f>
        <v>/</v>
      </c>
      <c r="V45" s="2" t="s">
        <v>47</v>
      </c>
      <c r="W45" s="3" t="str">
        <f>SUBSTITUTE(TBL_DEV[[#This Row],[Group]], "_", "")</f>
        <v/>
      </c>
      <c r="X45" s="3" t="str">
        <f>TRIM(SUBSTITUTE(SUBSTITUTE(SUBSTITUTE(TBL_DEV[[#This Row],[SourceObject]],"[",""),"]",""),".","_"))</f>
        <v/>
      </c>
      <c r="Y45" s="2" t="s">
        <v>48</v>
      </c>
      <c r="Z45" s="2" t="s">
        <v>49</v>
      </c>
      <c r="AA45" s="2" t="str">
        <f>IF(TBL_DEV[[#This Row],[SourceObject]] = "","",IF(TBL_DEV[[#This Row],[SourceType]] = "Oracle", "SELECT * FROM " &amp; TBL_DEV[[#This Row],[SourceObject]],""))</f>
        <v/>
      </c>
      <c r="AF45" s="3" t="str">
        <f>TRIM(SUBSTITUTE(SUBSTITUTE(TBL_DEV[[#This Row],[SourceObject]],"[",""),"]",""))</f>
        <v/>
      </c>
      <c r="AG45" s="3" t="str">
        <f>TBL_DEV[[#This Row],[Group]]&amp; "_"&amp; TRIM(SUBSTITUTE(SUBSTITUTE(SUBSTITUTE(TBL_DEV[[#This Row],[SourceObject]],"[",""),"]",""),".","_"))</f>
        <v>_</v>
      </c>
      <c r="AH45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46" spans="13:34" x14ac:dyDescent="0.45">
      <c r="N46" s="6"/>
      <c r="O46" s="6"/>
      <c r="U46" s="3" t="str">
        <f>TBL_DEV[[#This Row],[Group]]&amp; "/"&amp; TRIM(SUBSTITUTE(SUBSTITUTE(SUBSTITUTE(TBL_DEV[[#This Row],[SourceObject]],"[",""),"]",""),".","_"))</f>
        <v>/</v>
      </c>
      <c r="V46" s="2" t="s">
        <v>47</v>
      </c>
      <c r="W46" s="3" t="str">
        <f>SUBSTITUTE(TBL_DEV[[#This Row],[Group]], "_", "")</f>
        <v/>
      </c>
      <c r="X46" s="3" t="str">
        <f>TRIM(SUBSTITUTE(SUBSTITUTE(SUBSTITUTE(TBL_DEV[[#This Row],[SourceObject]],"[",""),"]",""),".","_"))</f>
        <v/>
      </c>
      <c r="Y46" s="2" t="s">
        <v>48</v>
      </c>
      <c r="Z46" s="2" t="s">
        <v>49</v>
      </c>
      <c r="AA46" s="2" t="str">
        <f>IF(TBL_DEV[[#This Row],[SourceObject]] = "","",IF(TBL_DEV[[#This Row],[SourceType]] = "Oracle", "SELECT * FROM " &amp; TBL_DEV[[#This Row],[SourceObject]],""))</f>
        <v/>
      </c>
      <c r="AF46" s="3" t="str">
        <f>TRIM(SUBSTITUTE(SUBSTITUTE(TBL_DEV[[#This Row],[SourceObject]],"[",""),"]",""))</f>
        <v/>
      </c>
      <c r="AG46" s="3" t="str">
        <f>TBL_DEV[[#This Row],[Group]]&amp; "_"&amp; TRIM(SUBSTITUTE(SUBSTITUTE(SUBSTITUTE(TBL_DEV[[#This Row],[SourceObject]],"[",""),"]",""),".","_"))</f>
        <v>_</v>
      </c>
      <c r="AH46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47" spans="13:34" x14ac:dyDescent="0.45">
      <c r="N47" s="6"/>
      <c r="O47" s="6"/>
      <c r="U47" s="3" t="str">
        <f>TBL_DEV[[#This Row],[Group]]&amp; "/"&amp; TRIM(SUBSTITUTE(SUBSTITUTE(SUBSTITUTE(TBL_DEV[[#This Row],[SourceObject]],"[",""),"]",""),".","_"))</f>
        <v>/</v>
      </c>
      <c r="V47" s="2" t="s">
        <v>47</v>
      </c>
      <c r="W47" s="3" t="str">
        <f>SUBSTITUTE(TBL_DEV[[#This Row],[Group]], "_", "")</f>
        <v/>
      </c>
      <c r="X47" s="3" t="str">
        <f>TRIM(SUBSTITUTE(SUBSTITUTE(SUBSTITUTE(TBL_DEV[[#This Row],[SourceObject]],"[",""),"]",""),".","_"))</f>
        <v/>
      </c>
      <c r="Y47" s="2" t="s">
        <v>48</v>
      </c>
      <c r="Z47" s="2" t="s">
        <v>49</v>
      </c>
      <c r="AA47" s="2" t="str">
        <f>IF(TBL_DEV[[#This Row],[SourceObject]] = "","",IF(TBL_DEV[[#This Row],[SourceType]] = "Oracle", "SELECT * FROM " &amp; TBL_DEV[[#This Row],[SourceObject]],""))</f>
        <v/>
      </c>
      <c r="AF47" s="3" t="str">
        <f>TRIM(SUBSTITUTE(SUBSTITUTE(TBL_DEV[[#This Row],[SourceObject]],"[",""),"]",""))</f>
        <v/>
      </c>
      <c r="AG47" s="3" t="str">
        <f>TBL_DEV[[#This Row],[Group]]&amp; "_"&amp; TRIM(SUBSTITUTE(SUBSTITUTE(SUBSTITUTE(TBL_DEV[[#This Row],[SourceObject]],"[",""),"]",""),".","_"))</f>
        <v>_</v>
      </c>
      <c r="AH47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48" spans="13:34" x14ac:dyDescent="0.45">
      <c r="N48" s="6"/>
      <c r="O48" s="6"/>
      <c r="U48" s="3" t="str">
        <f>TBL_DEV[[#This Row],[Group]]&amp; "/"&amp; TRIM(SUBSTITUTE(SUBSTITUTE(SUBSTITUTE(TBL_DEV[[#This Row],[SourceObject]],"[",""),"]",""),".","_"))</f>
        <v>/</v>
      </c>
      <c r="V48" s="2" t="s">
        <v>47</v>
      </c>
      <c r="W48" s="3" t="str">
        <f>SUBSTITUTE(TBL_DEV[[#This Row],[Group]], "_", "")</f>
        <v/>
      </c>
      <c r="X48" s="3" t="str">
        <f>TRIM(SUBSTITUTE(SUBSTITUTE(SUBSTITUTE(TBL_DEV[[#This Row],[SourceObject]],"[",""),"]",""),".","_"))</f>
        <v/>
      </c>
      <c r="Y48" s="2" t="s">
        <v>48</v>
      </c>
      <c r="Z48" s="2" t="s">
        <v>49</v>
      </c>
      <c r="AA48" s="2" t="str">
        <f>IF(TBL_DEV[[#This Row],[SourceObject]] = "","",IF(TBL_DEV[[#This Row],[SourceType]] = "Oracle", "SELECT * FROM " &amp; TBL_DEV[[#This Row],[SourceObject]],""))</f>
        <v/>
      </c>
      <c r="AF48" s="3" t="str">
        <f>TRIM(SUBSTITUTE(SUBSTITUTE(TBL_DEV[[#This Row],[SourceObject]],"[",""),"]",""))</f>
        <v/>
      </c>
      <c r="AG48" s="3" t="str">
        <f>TBL_DEV[[#This Row],[Group]]&amp; "_"&amp; TRIM(SUBSTITUTE(SUBSTITUTE(SUBSTITUTE(TBL_DEV[[#This Row],[SourceObject]],"[",""),"]",""),".","_"))</f>
        <v>_</v>
      </c>
      <c r="AH48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49" spans="14:34" x14ac:dyDescent="0.45">
      <c r="N49" s="6"/>
      <c r="O49" s="6"/>
      <c r="U49" s="3" t="str">
        <f>TBL_DEV[[#This Row],[Group]]&amp; "/"&amp; TRIM(SUBSTITUTE(SUBSTITUTE(SUBSTITUTE(TBL_DEV[[#This Row],[SourceObject]],"[",""),"]",""),".","_"))</f>
        <v>/</v>
      </c>
      <c r="V49" s="2" t="s">
        <v>47</v>
      </c>
      <c r="W49" s="3" t="str">
        <f>SUBSTITUTE(TBL_DEV[[#This Row],[Group]], "_", "")</f>
        <v/>
      </c>
      <c r="X49" s="3" t="str">
        <f>TRIM(SUBSTITUTE(SUBSTITUTE(SUBSTITUTE(TBL_DEV[[#This Row],[SourceObject]],"[",""),"]",""),".","_"))</f>
        <v/>
      </c>
      <c r="Y49" s="2" t="s">
        <v>48</v>
      </c>
      <c r="Z49" s="2" t="s">
        <v>49</v>
      </c>
      <c r="AA49" s="2" t="str">
        <f>IF(TBL_DEV[[#This Row],[SourceObject]] = "","",IF(TBL_DEV[[#This Row],[SourceType]] = "Oracle", "SELECT * FROM " &amp; TBL_DEV[[#This Row],[SourceObject]],""))</f>
        <v/>
      </c>
      <c r="AF49" s="3" t="str">
        <f>TRIM(SUBSTITUTE(SUBSTITUTE(TBL_DEV[[#This Row],[SourceObject]],"[",""),"]",""))</f>
        <v/>
      </c>
      <c r="AG49" s="3" t="str">
        <f>TBL_DEV[[#This Row],[Group]]&amp; "_"&amp; TRIM(SUBSTITUTE(SUBSTITUTE(SUBSTITUTE(TBL_DEV[[#This Row],[SourceObject]],"[",""),"]",""),".","_"))</f>
        <v>_</v>
      </c>
      <c r="AH49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50" spans="14:34" x14ac:dyDescent="0.45">
      <c r="N50" s="6"/>
      <c r="O50" s="6"/>
      <c r="U50" s="3" t="str">
        <f>TBL_DEV[[#This Row],[Group]]&amp; "/"&amp; TRIM(SUBSTITUTE(SUBSTITUTE(SUBSTITUTE(TBL_DEV[[#This Row],[SourceObject]],"[",""),"]",""),".","_"))</f>
        <v>/</v>
      </c>
      <c r="V50" s="2" t="s">
        <v>47</v>
      </c>
      <c r="W50" s="3" t="str">
        <f>SUBSTITUTE(TBL_DEV[[#This Row],[Group]], "_", "")</f>
        <v/>
      </c>
      <c r="X50" s="3" t="str">
        <f>TRIM(SUBSTITUTE(SUBSTITUTE(SUBSTITUTE(TBL_DEV[[#This Row],[SourceObject]],"[",""),"]",""),".","_"))</f>
        <v/>
      </c>
      <c r="Y50" s="2" t="s">
        <v>48</v>
      </c>
      <c r="Z50" s="2" t="s">
        <v>49</v>
      </c>
      <c r="AA50" s="2" t="str">
        <f>IF(TBL_DEV[[#This Row],[SourceObject]] = "","",IF(TBL_DEV[[#This Row],[SourceType]] = "Oracle", "SELECT * FROM " &amp; TBL_DEV[[#This Row],[SourceObject]],""))</f>
        <v/>
      </c>
      <c r="AF50" s="3" t="str">
        <f>TRIM(SUBSTITUTE(SUBSTITUTE(TBL_DEV[[#This Row],[SourceObject]],"[",""),"]",""))</f>
        <v/>
      </c>
      <c r="AG50" s="3" t="str">
        <f>TBL_DEV[[#This Row],[Group]]&amp; "_"&amp; TRIM(SUBSTITUTE(SUBSTITUTE(SUBSTITUTE(TBL_DEV[[#This Row],[SourceObject]],"[",""),"]",""),".","_"))</f>
        <v>_</v>
      </c>
      <c r="AH50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51" spans="14:34" x14ac:dyDescent="0.45">
      <c r="N51" s="6"/>
      <c r="O51" s="6"/>
      <c r="U51" s="3" t="str">
        <f>TBL_DEV[[#This Row],[Group]]&amp; "/"&amp; TRIM(SUBSTITUTE(SUBSTITUTE(SUBSTITUTE(TBL_DEV[[#This Row],[SourceObject]],"[",""),"]",""),".","_"))</f>
        <v>/</v>
      </c>
      <c r="V51" s="2" t="s">
        <v>47</v>
      </c>
      <c r="W51" s="3" t="str">
        <f>SUBSTITUTE(TBL_DEV[[#This Row],[Group]], "_", "")</f>
        <v/>
      </c>
      <c r="X51" s="3" t="str">
        <f>TRIM(SUBSTITUTE(SUBSTITUTE(SUBSTITUTE(TBL_DEV[[#This Row],[SourceObject]],"[",""),"]",""),".","_"))</f>
        <v/>
      </c>
      <c r="Y51" s="2" t="s">
        <v>48</v>
      </c>
      <c r="Z51" s="2" t="s">
        <v>49</v>
      </c>
      <c r="AA51" s="2" t="str">
        <f>IF(TBL_DEV[[#This Row],[SourceObject]] = "","",IF(TBL_DEV[[#This Row],[SourceType]] = "Oracle", "SELECT * FROM " &amp; TBL_DEV[[#This Row],[SourceObject]],""))</f>
        <v/>
      </c>
      <c r="AF51" s="3" t="str">
        <f>TRIM(SUBSTITUTE(SUBSTITUTE(TBL_DEV[[#This Row],[SourceObject]],"[",""),"]",""))</f>
        <v/>
      </c>
      <c r="AG51" s="3" t="str">
        <f>TBL_DEV[[#This Row],[Group]]&amp; "_"&amp; TRIM(SUBSTITUTE(SUBSTITUTE(SUBSTITUTE(TBL_DEV[[#This Row],[SourceObject]],"[",""),"]",""),".","_"))</f>
        <v>_</v>
      </c>
      <c r="AH51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52" spans="14:34" x14ac:dyDescent="0.45">
      <c r="N52" s="6"/>
      <c r="O52" s="6"/>
      <c r="U52" s="3" t="str">
        <f>TBL_DEV[[#This Row],[Group]]&amp; "/"&amp; TRIM(SUBSTITUTE(SUBSTITUTE(SUBSTITUTE(TBL_DEV[[#This Row],[SourceObject]],"[",""),"]",""),".","_"))</f>
        <v>/</v>
      </c>
      <c r="V52" s="2" t="s">
        <v>47</v>
      </c>
      <c r="W52" s="3" t="str">
        <f>SUBSTITUTE(TBL_DEV[[#This Row],[Group]], "_", "")</f>
        <v/>
      </c>
      <c r="X52" s="3" t="str">
        <f>TRIM(SUBSTITUTE(SUBSTITUTE(SUBSTITUTE(TBL_DEV[[#This Row],[SourceObject]],"[",""),"]",""),".","_"))</f>
        <v/>
      </c>
      <c r="Y52" s="2" t="s">
        <v>48</v>
      </c>
      <c r="Z52" s="2" t="s">
        <v>49</v>
      </c>
      <c r="AA52" s="2" t="str">
        <f>IF(TBL_DEV[[#This Row],[SourceObject]] = "","",IF(TBL_DEV[[#This Row],[SourceType]] = "Oracle", "SELECT * FROM " &amp; TBL_DEV[[#This Row],[SourceObject]],""))</f>
        <v/>
      </c>
      <c r="AF52" s="3" t="str">
        <f>TRIM(SUBSTITUTE(SUBSTITUTE(TBL_DEV[[#This Row],[SourceObject]],"[",""),"]",""))</f>
        <v/>
      </c>
      <c r="AG52" s="3" t="str">
        <f>TBL_DEV[[#This Row],[Group]]&amp; "_"&amp; TRIM(SUBSTITUTE(SUBSTITUTE(SUBSTITUTE(TBL_DEV[[#This Row],[SourceObject]],"[",""),"]",""),".","_"))</f>
        <v>_</v>
      </c>
      <c r="AH52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53" spans="14:34" x14ac:dyDescent="0.45">
      <c r="N53" s="6"/>
      <c r="O53" s="6"/>
      <c r="U53" s="3" t="str">
        <f>TBL_DEV[[#This Row],[Group]]&amp; "/"&amp; TRIM(SUBSTITUTE(SUBSTITUTE(SUBSTITUTE(TBL_DEV[[#This Row],[SourceObject]],"[",""),"]",""),".","_"))</f>
        <v>/</v>
      </c>
      <c r="V53" s="2" t="s">
        <v>47</v>
      </c>
      <c r="W53" s="3" t="str">
        <f>SUBSTITUTE(TBL_DEV[[#This Row],[Group]], "_", "")</f>
        <v/>
      </c>
      <c r="X53" s="3" t="str">
        <f>TRIM(SUBSTITUTE(SUBSTITUTE(SUBSTITUTE(TBL_DEV[[#This Row],[SourceObject]],"[",""),"]",""),".","_"))</f>
        <v/>
      </c>
      <c r="Y53" s="2" t="s">
        <v>48</v>
      </c>
      <c r="Z53" s="2" t="s">
        <v>49</v>
      </c>
      <c r="AA53" s="2" t="str">
        <f>IF(TBL_DEV[[#This Row],[SourceObject]] = "","",IF(TBL_DEV[[#This Row],[SourceType]] = "Oracle", "SELECT * FROM " &amp; TBL_DEV[[#This Row],[SourceObject]],""))</f>
        <v/>
      </c>
      <c r="AF53" s="3" t="str">
        <f>TRIM(SUBSTITUTE(SUBSTITUTE(TBL_DEV[[#This Row],[SourceObject]],"[",""),"]",""))</f>
        <v/>
      </c>
      <c r="AG53" s="3" t="str">
        <f>TBL_DEV[[#This Row],[Group]]&amp; "_"&amp; TRIM(SUBSTITUTE(SUBSTITUTE(SUBSTITUTE(TBL_DEV[[#This Row],[SourceObject]],"[",""),"]",""),".","_"))</f>
        <v>_</v>
      </c>
      <c r="AH53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54" spans="14:34" x14ac:dyDescent="0.45">
      <c r="N54" s="6"/>
      <c r="O54" s="6"/>
      <c r="U54" s="3" t="str">
        <f>TBL_DEV[[#This Row],[Group]]&amp; "/"&amp; TRIM(SUBSTITUTE(SUBSTITUTE(SUBSTITUTE(TBL_DEV[[#This Row],[SourceObject]],"[",""),"]",""),".","_"))</f>
        <v>/</v>
      </c>
      <c r="V54" s="2" t="s">
        <v>47</v>
      </c>
      <c r="W54" s="3" t="str">
        <f>SUBSTITUTE(TBL_DEV[[#This Row],[Group]], "_", "")</f>
        <v/>
      </c>
      <c r="X54" s="3" t="str">
        <f>TRIM(SUBSTITUTE(SUBSTITUTE(SUBSTITUTE(TBL_DEV[[#This Row],[SourceObject]],"[",""),"]",""),".","_"))</f>
        <v/>
      </c>
      <c r="Y54" s="2" t="s">
        <v>48</v>
      </c>
      <c r="Z54" s="2" t="s">
        <v>49</v>
      </c>
      <c r="AA54" s="2" t="str">
        <f>IF(TBL_DEV[[#This Row],[SourceObject]] = "","",IF(TBL_DEV[[#This Row],[SourceType]] = "Oracle", "SELECT * FROM " &amp; TBL_DEV[[#This Row],[SourceObject]],""))</f>
        <v/>
      </c>
      <c r="AF54" s="3" t="str">
        <f>TRIM(SUBSTITUTE(SUBSTITUTE(TBL_DEV[[#This Row],[SourceObject]],"[",""),"]",""))</f>
        <v/>
      </c>
      <c r="AG54" s="3" t="str">
        <f>TBL_DEV[[#This Row],[Group]]&amp; "_"&amp; TRIM(SUBSTITUTE(SUBSTITUTE(SUBSTITUTE(TBL_DEV[[#This Row],[SourceObject]],"[",""),"]",""),".","_"))</f>
        <v>_</v>
      </c>
      <c r="AH54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55" spans="14:34" x14ac:dyDescent="0.45">
      <c r="N55" s="6"/>
      <c r="O55" s="6"/>
      <c r="U55" s="3" t="str">
        <f>TBL_DEV[[#This Row],[Group]]&amp; "/"&amp; TRIM(SUBSTITUTE(SUBSTITUTE(SUBSTITUTE(TBL_DEV[[#This Row],[SourceObject]],"[",""),"]",""),".","_"))</f>
        <v>/</v>
      </c>
      <c r="V55" s="2" t="s">
        <v>47</v>
      </c>
      <c r="W55" s="3" t="str">
        <f>SUBSTITUTE(TBL_DEV[[#This Row],[Group]], "_", "")</f>
        <v/>
      </c>
      <c r="X55" s="3" t="str">
        <f>TRIM(SUBSTITUTE(SUBSTITUTE(SUBSTITUTE(TBL_DEV[[#This Row],[SourceObject]],"[",""),"]",""),".","_"))</f>
        <v/>
      </c>
      <c r="Y55" s="2" t="s">
        <v>48</v>
      </c>
      <c r="Z55" s="2" t="s">
        <v>49</v>
      </c>
      <c r="AA55" s="2" t="str">
        <f>IF(TBL_DEV[[#This Row],[SourceObject]] = "","",IF(TBL_DEV[[#This Row],[SourceType]] = "Oracle", "SELECT * FROM " &amp; TBL_DEV[[#This Row],[SourceObject]],""))</f>
        <v/>
      </c>
      <c r="AF55" s="3" t="str">
        <f>TRIM(SUBSTITUTE(SUBSTITUTE(TBL_DEV[[#This Row],[SourceObject]],"[",""),"]",""))</f>
        <v/>
      </c>
      <c r="AG55" s="3" t="str">
        <f>TBL_DEV[[#This Row],[Group]]&amp; "_"&amp; TRIM(SUBSTITUTE(SUBSTITUTE(SUBSTITUTE(TBL_DEV[[#This Row],[SourceObject]],"[",""),"]",""),".","_"))</f>
        <v>_</v>
      </c>
      <c r="AH55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56" spans="14:34" x14ac:dyDescent="0.45">
      <c r="N56" s="6"/>
      <c r="O56" s="6"/>
      <c r="U56" s="3" t="str">
        <f>TBL_DEV[[#This Row],[Group]]&amp; "/"&amp; TRIM(SUBSTITUTE(SUBSTITUTE(SUBSTITUTE(TBL_DEV[[#This Row],[SourceObject]],"[",""),"]",""),".","_"))</f>
        <v>/</v>
      </c>
      <c r="V56" s="2" t="s">
        <v>47</v>
      </c>
      <c r="W56" s="3" t="str">
        <f>SUBSTITUTE(TBL_DEV[[#This Row],[Group]], "_", "")</f>
        <v/>
      </c>
      <c r="X56" s="3" t="str">
        <f>TRIM(SUBSTITUTE(SUBSTITUTE(SUBSTITUTE(TBL_DEV[[#This Row],[SourceObject]],"[",""),"]",""),".","_"))</f>
        <v/>
      </c>
      <c r="Y56" s="2" t="s">
        <v>48</v>
      </c>
      <c r="Z56" s="2" t="s">
        <v>49</v>
      </c>
      <c r="AA56" s="2" t="str">
        <f>IF(TBL_DEV[[#This Row],[SourceObject]] = "","",IF(TBL_DEV[[#This Row],[SourceType]] = "Oracle", "SELECT * FROM " &amp; TBL_DEV[[#This Row],[SourceObject]],""))</f>
        <v/>
      </c>
      <c r="AF56" s="3" t="str">
        <f>TRIM(SUBSTITUTE(SUBSTITUTE(TBL_DEV[[#This Row],[SourceObject]],"[",""),"]",""))</f>
        <v/>
      </c>
      <c r="AG56" s="3" t="str">
        <f>TBL_DEV[[#This Row],[Group]]&amp; "_"&amp; TRIM(SUBSTITUTE(SUBSTITUTE(SUBSTITUTE(TBL_DEV[[#This Row],[SourceObject]],"[",""),"]",""),".","_"))</f>
        <v>_</v>
      </c>
      <c r="AH56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57" spans="14:34" x14ac:dyDescent="0.45">
      <c r="N57" s="6"/>
      <c r="O57" s="6"/>
      <c r="U57" s="3" t="str">
        <f>TBL_DEV[[#This Row],[Group]]&amp; "/"&amp; TRIM(SUBSTITUTE(SUBSTITUTE(SUBSTITUTE(TBL_DEV[[#This Row],[SourceObject]],"[",""),"]",""),".","_"))</f>
        <v>/</v>
      </c>
      <c r="V57" s="2" t="s">
        <v>47</v>
      </c>
      <c r="W57" s="3" t="str">
        <f>SUBSTITUTE(TBL_DEV[[#This Row],[Group]], "_", "")</f>
        <v/>
      </c>
      <c r="X57" s="3" t="str">
        <f>TRIM(SUBSTITUTE(SUBSTITUTE(SUBSTITUTE(TBL_DEV[[#This Row],[SourceObject]],"[",""),"]",""),".","_"))</f>
        <v/>
      </c>
      <c r="Y57" s="2" t="s">
        <v>48</v>
      </c>
      <c r="Z57" s="2" t="s">
        <v>49</v>
      </c>
      <c r="AA57" s="2" t="str">
        <f>IF(TBL_DEV[[#This Row],[SourceObject]] = "","",IF(TBL_DEV[[#This Row],[SourceType]] = "Oracle", "SELECT * FROM " &amp; TBL_DEV[[#This Row],[SourceObject]],""))</f>
        <v/>
      </c>
      <c r="AF57" s="3" t="str">
        <f>TRIM(SUBSTITUTE(SUBSTITUTE(TBL_DEV[[#This Row],[SourceObject]],"[",""),"]",""))</f>
        <v/>
      </c>
      <c r="AG57" s="3" t="str">
        <f>TBL_DEV[[#This Row],[Group]]&amp; "_"&amp; TRIM(SUBSTITUTE(SUBSTITUTE(SUBSTITUTE(TBL_DEV[[#This Row],[SourceObject]],"[",""),"]",""),".","_"))</f>
        <v>_</v>
      </c>
      <c r="AH57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58" spans="14:34" x14ac:dyDescent="0.45">
      <c r="N58" s="6"/>
      <c r="O58" s="6"/>
      <c r="U58" s="3" t="str">
        <f>TBL_DEV[[#This Row],[Group]]&amp; "/"&amp; TRIM(SUBSTITUTE(SUBSTITUTE(SUBSTITUTE(TBL_DEV[[#This Row],[SourceObject]],"[",""),"]",""),".","_"))</f>
        <v>/</v>
      </c>
      <c r="V58" s="2" t="s">
        <v>47</v>
      </c>
      <c r="W58" s="3" t="str">
        <f>SUBSTITUTE(TBL_DEV[[#This Row],[Group]], "_", "")</f>
        <v/>
      </c>
      <c r="X58" s="3" t="str">
        <f>TRIM(SUBSTITUTE(SUBSTITUTE(SUBSTITUTE(TBL_DEV[[#This Row],[SourceObject]],"[",""),"]",""),".","_"))</f>
        <v/>
      </c>
      <c r="Y58" s="2" t="s">
        <v>48</v>
      </c>
      <c r="Z58" s="2" t="s">
        <v>49</v>
      </c>
      <c r="AA58" s="2" t="str">
        <f>IF(TBL_DEV[[#This Row],[SourceObject]] = "","",IF(TBL_DEV[[#This Row],[SourceType]] = "Oracle", "SELECT * FROM " &amp; TBL_DEV[[#This Row],[SourceObject]],""))</f>
        <v/>
      </c>
      <c r="AF58" s="3" t="str">
        <f>TRIM(SUBSTITUTE(SUBSTITUTE(TBL_DEV[[#This Row],[SourceObject]],"[",""),"]",""))</f>
        <v/>
      </c>
      <c r="AG58" s="3" t="str">
        <f>TBL_DEV[[#This Row],[Group]]&amp; "_"&amp; TRIM(SUBSTITUTE(SUBSTITUTE(SUBSTITUTE(TBL_DEV[[#This Row],[SourceObject]],"[",""),"]",""),".","_"))</f>
        <v>_</v>
      </c>
      <c r="AH58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59" spans="14:34" x14ac:dyDescent="0.45">
      <c r="N59" s="6"/>
      <c r="O59" s="6"/>
      <c r="U59" s="3" t="str">
        <f>TBL_DEV[[#This Row],[Group]]&amp; "/"&amp; TRIM(SUBSTITUTE(SUBSTITUTE(SUBSTITUTE(TBL_DEV[[#This Row],[SourceObject]],"[",""),"]",""),".","_"))</f>
        <v>/</v>
      </c>
      <c r="V59" s="2" t="s">
        <v>47</v>
      </c>
      <c r="W59" s="3" t="str">
        <f>SUBSTITUTE(TBL_DEV[[#This Row],[Group]], "_", "")</f>
        <v/>
      </c>
      <c r="X59" s="3" t="str">
        <f>TRIM(SUBSTITUTE(SUBSTITUTE(SUBSTITUTE(TBL_DEV[[#This Row],[SourceObject]],"[",""),"]",""),".","_"))</f>
        <v/>
      </c>
      <c r="Y59" s="2" t="s">
        <v>48</v>
      </c>
      <c r="Z59" s="2" t="s">
        <v>49</v>
      </c>
      <c r="AA59" s="2" t="str">
        <f>IF(TBL_DEV[[#This Row],[SourceObject]] = "","",IF(TBL_DEV[[#This Row],[SourceType]] = "Oracle", "SELECT * FROM " &amp; TBL_DEV[[#This Row],[SourceObject]],""))</f>
        <v/>
      </c>
      <c r="AF59" s="3" t="str">
        <f>TRIM(SUBSTITUTE(SUBSTITUTE(TBL_DEV[[#This Row],[SourceObject]],"[",""),"]",""))</f>
        <v/>
      </c>
      <c r="AG59" s="3" t="str">
        <f>TBL_DEV[[#This Row],[Group]]&amp; "_"&amp; TRIM(SUBSTITUTE(SUBSTITUTE(SUBSTITUTE(TBL_DEV[[#This Row],[SourceObject]],"[",""),"]",""),".","_"))</f>
        <v>_</v>
      </c>
      <c r="AH59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60" spans="14:34" x14ac:dyDescent="0.45">
      <c r="N60" s="6"/>
      <c r="O60" s="6"/>
      <c r="U60" s="3" t="str">
        <f>TBL_DEV[[#This Row],[Group]]&amp; "/"&amp; TRIM(SUBSTITUTE(SUBSTITUTE(SUBSTITUTE(TBL_DEV[[#This Row],[SourceObject]],"[",""),"]",""),".","_"))</f>
        <v>/</v>
      </c>
      <c r="V60" s="2" t="s">
        <v>47</v>
      </c>
      <c r="W60" s="3" t="str">
        <f>SUBSTITUTE(TBL_DEV[[#This Row],[Group]], "_", "")</f>
        <v/>
      </c>
      <c r="X60" s="3" t="str">
        <f>TRIM(SUBSTITUTE(SUBSTITUTE(SUBSTITUTE(TBL_DEV[[#This Row],[SourceObject]],"[",""),"]",""),".","_"))</f>
        <v/>
      </c>
      <c r="Y60" s="2" t="s">
        <v>48</v>
      </c>
      <c r="Z60" s="2" t="s">
        <v>49</v>
      </c>
      <c r="AA60" s="2" t="str">
        <f>IF(TBL_DEV[[#This Row],[SourceObject]] = "","",IF(TBL_DEV[[#This Row],[SourceType]] = "Oracle", "SELECT * FROM " &amp; TBL_DEV[[#This Row],[SourceObject]],""))</f>
        <v/>
      </c>
      <c r="AF60" s="3" t="str">
        <f>TRIM(SUBSTITUTE(SUBSTITUTE(TBL_DEV[[#This Row],[SourceObject]],"[",""),"]",""))</f>
        <v/>
      </c>
      <c r="AG60" s="3" t="str">
        <f>TBL_DEV[[#This Row],[Group]]&amp; "_"&amp; TRIM(SUBSTITUTE(SUBSTITUTE(SUBSTITUTE(TBL_DEV[[#This Row],[SourceObject]],"[",""),"]",""),".","_"))</f>
        <v>_</v>
      </c>
      <c r="AH60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61" spans="14:34" x14ac:dyDescent="0.45">
      <c r="N61" s="6"/>
      <c r="O61" s="6"/>
      <c r="U61" s="3" t="str">
        <f>TBL_DEV[[#This Row],[Group]]&amp; "/"&amp; TRIM(SUBSTITUTE(SUBSTITUTE(SUBSTITUTE(TBL_DEV[[#This Row],[SourceObject]],"[",""),"]",""),".","_"))</f>
        <v>/</v>
      </c>
      <c r="V61" s="2" t="s">
        <v>47</v>
      </c>
      <c r="W61" s="3" t="str">
        <f>SUBSTITUTE(TBL_DEV[[#This Row],[Group]], "_", "")</f>
        <v/>
      </c>
      <c r="X61" s="3" t="str">
        <f>TRIM(SUBSTITUTE(SUBSTITUTE(SUBSTITUTE(TBL_DEV[[#This Row],[SourceObject]],"[",""),"]",""),".","_"))</f>
        <v/>
      </c>
      <c r="Y61" s="2" t="s">
        <v>48</v>
      </c>
      <c r="Z61" s="2" t="s">
        <v>49</v>
      </c>
      <c r="AA61" s="2" t="str">
        <f>IF(TBL_DEV[[#This Row],[SourceObject]] = "","",IF(TBL_DEV[[#This Row],[SourceType]] = "Oracle", "SELECT * FROM " &amp; TBL_DEV[[#This Row],[SourceObject]],""))</f>
        <v/>
      </c>
      <c r="AF61" s="3" t="str">
        <f>TRIM(SUBSTITUTE(SUBSTITUTE(TBL_DEV[[#This Row],[SourceObject]],"[",""),"]",""))</f>
        <v/>
      </c>
      <c r="AG61" s="3" t="str">
        <f>TBL_DEV[[#This Row],[Group]]&amp; "_"&amp; TRIM(SUBSTITUTE(SUBSTITUTE(SUBSTITUTE(TBL_DEV[[#This Row],[SourceObject]],"[",""),"]",""),".","_"))</f>
        <v>_</v>
      </c>
      <c r="AH61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62" spans="14:34" x14ac:dyDescent="0.45">
      <c r="N62" s="6"/>
      <c r="O62" s="6"/>
      <c r="U62" s="3" t="str">
        <f>TBL_DEV[[#This Row],[Group]]&amp; "/"&amp; TRIM(SUBSTITUTE(SUBSTITUTE(SUBSTITUTE(TBL_DEV[[#This Row],[SourceObject]],"[",""),"]",""),".","_"))</f>
        <v>/</v>
      </c>
      <c r="V62" s="2" t="s">
        <v>47</v>
      </c>
      <c r="W62" s="3" t="str">
        <f>SUBSTITUTE(TBL_DEV[[#This Row],[Group]], "_", "")</f>
        <v/>
      </c>
      <c r="X62" s="3" t="str">
        <f>TRIM(SUBSTITUTE(SUBSTITUTE(SUBSTITUTE(TBL_DEV[[#This Row],[SourceObject]],"[",""),"]",""),".","_"))</f>
        <v/>
      </c>
      <c r="Y62" s="2" t="s">
        <v>48</v>
      </c>
      <c r="Z62" s="2" t="s">
        <v>49</v>
      </c>
      <c r="AA62" s="2" t="str">
        <f>IF(TBL_DEV[[#This Row],[SourceObject]] = "","",IF(TBL_DEV[[#This Row],[SourceType]] = "Oracle", "SELECT * FROM " &amp; TBL_DEV[[#This Row],[SourceObject]],""))</f>
        <v/>
      </c>
      <c r="AF62" s="3" t="str">
        <f>TRIM(SUBSTITUTE(SUBSTITUTE(TBL_DEV[[#This Row],[SourceObject]],"[",""),"]",""))</f>
        <v/>
      </c>
      <c r="AG62" s="3" t="str">
        <f>TBL_DEV[[#This Row],[Group]]&amp; "_"&amp; TRIM(SUBSTITUTE(SUBSTITUTE(SUBSTITUTE(TBL_DEV[[#This Row],[SourceObject]],"[",""),"]",""),".","_"))</f>
        <v>_</v>
      </c>
      <c r="AH62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63" spans="14:34" x14ac:dyDescent="0.45">
      <c r="N63" s="6"/>
      <c r="O63" s="6"/>
      <c r="U63" s="3" t="str">
        <f>TBL_DEV[[#This Row],[Group]]&amp; "/"&amp; TRIM(SUBSTITUTE(SUBSTITUTE(SUBSTITUTE(TBL_DEV[[#This Row],[SourceObject]],"[",""),"]",""),".","_"))</f>
        <v>/</v>
      </c>
      <c r="V63" s="2" t="s">
        <v>47</v>
      </c>
      <c r="W63" s="3" t="str">
        <f>SUBSTITUTE(TBL_DEV[[#This Row],[Group]], "_", "")</f>
        <v/>
      </c>
      <c r="X63" s="3" t="str">
        <f>TRIM(SUBSTITUTE(SUBSTITUTE(SUBSTITUTE(TBL_DEV[[#This Row],[SourceObject]],"[",""),"]",""),".","_"))</f>
        <v/>
      </c>
      <c r="Y63" s="2" t="s">
        <v>48</v>
      </c>
      <c r="Z63" s="2" t="s">
        <v>49</v>
      </c>
      <c r="AA63" s="2" t="str">
        <f>IF(TBL_DEV[[#This Row],[SourceObject]] = "","",IF(TBL_DEV[[#This Row],[SourceType]] = "Oracle", "SELECT * FROM " &amp; TBL_DEV[[#This Row],[SourceObject]],""))</f>
        <v/>
      </c>
      <c r="AF63" s="3" t="str">
        <f>TRIM(SUBSTITUTE(SUBSTITUTE(TBL_DEV[[#This Row],[SourceObject]],"[",""),"]",""))</f>
        <v/>
      </c>
      <c r="AG63" s="3" t="str">
        <f>TBL_DEV[[#This Row],[Group]]&amp; "_"&amp; TRIM(SUBSTITUTE(SUBSTITUTE(SUBSTITUTE(TBL_DEV[[#This Row],[SourceObject]],"[",""),"]",""),".","_"))</f>
        <v>_</v>
      </c>
      <c r="AH63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64" spans="14:34" x14ac:dyDescent="0.45">
      <c r="N64" s="6"/>
      <c r="O64" s="6"/>
      <c r="U64" s="3" t="str">
        <f>TBL_DEV[[#This Row],[Group]]&amp; "/"&amp; TRIM(SUBSTITUTE(SUBSTITUTE(SUBSTITUTE(TBL_DEV[[#This Row],[SourceObject]],"[",""),"]",""),".","_"))</f>
        <v>/</v>
      </c>
      <c r="V64" s="2" t="s">
        <v>47</v>
      </c>
      <c r="W64" s="3" t="str">
        <f>SUBSTITUTE(TBL_DEV[[#This Row],[Group]], "_", "")</f>
        <v/>
      </c>
      <c r="X64" s="3" t="str">
        <f>TRIM(SUBSTITUTE(SUBSTITUTE(SUBSTITUTE(TBL_DEV[[#This Row],[SourceObject]],"[",""),"]",""),".","_"))</f>
        <v/>
      </c>
      <c r="Y64" s="2" t="s">
        <v>48</v>
      </c>
      <c r="Z64" s="2" t="s">
        <v>49</v>
      </c>
      <c r="AA64" s="2" t="str">
        <f>IF(TBL_DEV[[#This Row],[SourceObject]] = "","",IF(TBL_DEV[[#This Row],[SourceType]] = "Oracle", "SELECT * FROM " &amp; TBL_DEV[[#This Row],[SourceObject]],""))</f>
        <v/>
      </c>
      <c r="AF64" s="3" t="str">
        <f>TRIM(SUBSTITUTE(SUBSTITUTE(TBL_DEV[[#This Row],[SourceObject]],"[",""),"]",""))</f>
        <v/>
      </c>
      <c r="AG64" s="3" t="str">
        <f>TBL_DEV[[#This Row],[Group]]&amp; "_"&amp; TRIM(SUBSTITUTE(SUBSTITUTE(SUBSTITUTE(TBL_DEV[[#This Row],[SourceObject]],"[",""),"]",""),".","_"))</f>
        <v>_</v>
      </c>
      <c r="AH64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65" spans="14:34" x14ac:dyDescent="0.45">
      <c r="N65" s="6"/>
      <c r="O65" s="6"/>
      <c r="U65" s="3" t="str">
        <f>TBL_DEV[[#This Row],[Group]]&amp; "/"&amp; TRIM(SUBSTITUTE(SUBSTITUTE(SUBSTITUTE(TBL_DEV[[#This Row],[SourceObject]],"[",""),"]",""),".","_"))</f>
        <v>/</v>
      </c>
      <c r="V65" s="2" t="s">
        <v>47</v>
      </c>
      <c r="W65" s="3" t="str">
        <f>SUBSTITUTE(TBL_DEV[[#This Row],[Group]], "_", "")</f>
        <v/>
      </c>
      <c r="X65" s="3" t="str">
        <f>TRIM(SUBSTITUTE(SUBSTITUTE(SUBSTITUTE(TBL_DEV[[#This Row],[SourceObject]],"[",""),"]",""),".","_"))</f>
        <v/>
      </c>
      <c r="Y65" s="2" t="s">
        <v>48</v>
      </c>
      <c r="Z65" s="2" t="s">
        <v>49</v>
      </c>
      <c r="AA65" s="2" t="str">
        <f>IF(TBL_DEV[[#This Row],[SourceObject]] = "","",IF(TBL_DEV[[#This Row],[SourceType]] = "Oracle", "SELECT * FROM " &amp; TBL_DEV[[#This Row],[SourceObject]],""))</f>
        <v/>
      </c>
      <c r="AF65" s="3" t="str">
        <f>TRIM(SUBSTITUTE(SUBSTITUTE(TBL_DEV[[#This Row],[SourceObject]],"[",""),"]",""))</f>
        <v/>
      </c>
      <c r="AG65" s="3" t="str">
        <f>TBL_DEV[[#This Row],[Group]]&amp; "_"&amp; TRIM(SUBSTITUTE(SUBSTITUTE(SUBSTITUTE(TBL_DEV[[#This Row],[SourceObject]],"[",""),"]",""),".","_"))</f>
        <v>_</v>
      </c>
      <c r="AH65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66" spans="14:34" x14ac:dyDescent="0.45">
      <c r="N66" s="6"/>
      <c r="O66" s="6"/>
      <c r="U66" s="3" t="str">
        <f>TBL_DEV[[#This Row],[Group]]&amp; "/"&amp; TRIM(SUBSTITUTE(SUBSTITUTE(SUBSTITUTE(TBL_DEV[[#This Row],[SourceObject]],"[",""),"]",""),".","_"))</f>
        <v>/</v>
      </c>
      <c r="V66" s="2" t="s">
        <v>47</v>
      </c>
      <c r="W66" s="3" t="str">
        <f>SUBSTITUTE(TBL_DEV[[#This Row],[Group]], "_", "")</f>
        <v/>
      </c>
      <c r="X66" s="3" t="str">
        <f>TRIM(SUBSTITUTE(SUBSTITUTE(SUBSTITUTE(TBL_DEV[[#This Row],[SourceObject]],"[",""),"]",""),".","_"))</f>
        <v/>
      </c>
      <c r="Y66" s="2" t="s">
        <v>48</v>
      </c>
      <c r="Z66" s="2" t="s">
        <v>49</v>
      </c>
      <c r="AA66" s="2" t="str">
        <f>IF(TBL_DEV[[#This Row],[SourceObject]] = "","",IF(TBL_DEV[[#This Row],[SourceType]] = "Oracle", "SELECT * FROM " &amp; TBL_DEV[[#This Row],[SourceObject]],""))</f>
        <v/>
      </c>
      <c r="AF66" s="3" t="str">
        <f>TRIM(SUBSTITUTE(SUBSTITUTE(TBL_DEV[[#This Row],[SourceObject]],"[",""),"]",""))</f>
        <v/>
      </c>
      <c r="AG66" s="3" t="str">
        <f>TBL_DEV[[#This Row],[Group]]&amp; "_"&amp; TRIM(SUBSTITUTE(SUBSTITUTE(SUBSTITUTE(TBL_DEV[[#This Row],[SourceObject]],"[",""),"]",""),".","_"))</f>
        <v>_</v>
      </c>
      <c r="AH66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67" spans="14:34" x14ac:dyDescent="0.45">
      <c r="N67" s="6"/>
      <c r="O67" s="6"/>
      <c r="U67" s="3" t="str">
        <f>TBL_DEV[[#This Row],[Group]]&amp; "/"&amp; TRIM(SUBSTITUTE(SUBSTITUTE(SUBSTITUTE(TBL_DEV[[#This Row],[SourceObject]],"[",""),"]",""),".","_"))</f>
        <v>/</v>
      </c>
      <c r="V67" s="2" t="s">
        <v>47</v>
      </c>
      <c r="W67" s="3" t="str">
        <f>SUBSTITUTE(TBL_DEV[[#This Row],[Group]], "_", "")</f>
        <v/>
      </c>
      <c r="X67" s="3" t="str">
        <f>TRIM(SUBSTITUTE(SUBSTITUTE(SUBSTITUTE(TBL_DEV[[#This Row],[SourceObject]],"[",""),"]",""),".","_"))</f>
        <v/>
      </c>
      <c r="Y67" s="2" t="s">
        <v>48</v>
      </c>
      <c r="Z67" s="2" t="s">
        <v>49</v>
      </c>
      <c r="AA67" s="2" t="str">
        <f>IF(TBL_DEV[[#This Row],[SourceObject]] = "","",IF(TBL_DEV[[#This Row],[SourceType]] = "Oracle", "SELECT * FROM " &amp; TBL_DEV[[#This Row],[SourceObject]],""))</f>
        <v/>
      </c>
      <c r="AF67" s="3" t="str">
        <f>TRIM(SUBSTITUTE(SUBSTITUTE(TBL_DEV[[#This Row],[SourceObject]],"[",""),"]",""))</f>
        <v/>
      </c>
      <c r="AG67" s="3" t="str">
        <f>TBL_DEV[[#This Row],[Group]]&amp; "_"&amp; TRIM(SUBSTITUTE(SUBSTITUTE(SUBSTITUTE(TBL_DEV[[#This Row],[SourceObject]],"[",""),"]",""),".","_"))</f>
        <v>_</v>
      </c>
      <c r="AH67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68" spans="14:34" x14ac:dyDescent="0.45">
      <c r="N68" s="6"/>
      <c r="O68" s="6"/>
      <c r="U68" s="3" t="str">
        <f>TBL_DEV[[#This Row],[Group]]&amp; "/"&amp; TRIM(SUBSTITUTE(SUBSTITUTE(SUBSTITUTE(TBL_DEV[[#This Row],[SourceObject]],"[",""),"]",""),".","_"))</f>
        <v>/</v>
      </c>
      <c r="V68" s="2" t="s">
        <v>47</v>
      </c>
      <c r="W68" s="3" t="str">
        <f>SUBSTITUTE(TBL_DEV[[#This Row],[Group]], "_", "")</f>
        <v/>
      </c>
      <c r="X68" s="3" t="str">
        <f>TRIM(SUBSTITUTE(SUBSTITUTE(SUBSTITUTE(TBL_DEV[[#This Row],[SourceObject]],"[",""),"]",""),".","_"))</f>
        <v/>
      </c>
      <c r="Y68" s="2" t="s">
        <v>48</v>
      </c>
      <c r="Z68" s="2" t="s">
        <v>49</v>
      </c>
      <c r="AA68" s="2" t="str">
        <f>IF(TBL_DEV[[#This Row],[SourceObject]] = "","",IF(TBL_DEV[[#This Row],[SourceType]] = "Oracle", "SELECT * FROM " &amp; TBL_DEV[[#This Row],[SourceObject]],""))</f>
        <v/>
      </c>
      <c r="AF68" s="3" t="str">
        <f>TRIM(SUBSTITUTE(SUBSTITUTE(TBL_DEV[[#This Row],[SourceObject]],"[",""),"]",""))</f>
        <v/>
      </c>
      <c r="AG68" s="3" t="str">
        <f>TBL_DEV[[#This Row],[Group]]&amp; "_"&amp; TRIM(SUBSTITUTE(SUBSTITUTE(SUBSTITUTE(TBL_DEV[[#This Row],[SourceObject]],"[",""),"]",""),".","_"))</f>
        <v>_</v>
      </c>
      <c r="AH68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69" spans="14:34" x14ac:dyDescent="0.45">
      <c r="N69" s="6"/>
      <c r="O69" s="6"/>
      <c r="U69" s="3" t="str">
        <f>TBL_DEV[[#This Row],[Group]]&amp; "/"&amp; TRIM(SUBSTITUTE(SUBSTITUTE(SUBSTITUTE(TBL_DEV[[#This Row],[SourceObject]],"[",""),"]",""),".","_"))</f>
        <v>/</v>
      </c>
      <c r="V69" s="2" t="s">
        <v>47</v>
      </c>
      <c r="W69" s="3" t="str">
        <f>SUBSTITUTE(TBL_DEV[[#This Row],[Group]], "_", "")</f>
        <v/>
      </c>
      <c r="X69" s="3" t="str">
        <f>TRIM(SUBSTITUTE(SUBSTITUTE(SUBSTITUTE(TBL_DEV[[#This Row],[SourceObject]],"[",""),"]",""),".","_"))</f>
        <v/>
      </c>
      <c r="Y69" s="2" t="s">
        <v>48</v>
      </c>
      <c r="Z69" s="2" t="s">
        <v>49</v>
      </c>
      <c r="AA69" s="2" t="str">
        <f>IF(TBL_DEV[[#This Row],[SourceObject]] = "","",IF(TBL_DEV[[#This Row],[SourceType]] = "Oracle", "SELECT * FROM " &amp; TBL_DEV[[#This Row],[SourceObject]],""))</f>
        <v/>
      </c>
      <c r="AF69" s="3" t="str">
        <f>TRIM(SUBSTITUTE(SUBSTITUTE(TBL_DEV[[#This Row],[SourceObject]],"[",""),"]",""))</f>
        <v/>
      </c>
      <c r="AG69" s="3" t="str">
        <f>TBL_DEV[[#This Row],[Group]]&amp; "_"&amp; TRIM(SUBSTITUTE(SUBSTITUTE(SUBSTITUTE(TBL_DEV[[#This Row],[SourceObject]],"[",""),"]",""),".","_"))</f>
        <v>_</v>
      </c>
      <c r="AH69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70" spans="14:34" x14ac:dyDescent="0.45">
      <c r="N70" s="6"/>
      <c r="O70" s="6"/>
      <c r="U70" s="3" t="str">
        <f>TBL_DEV[[#This Row],[Group]]&amp; "/"&amp; TRIM(SUBSTITUTE(SUBSTITUTE(SUBSTITUTE(TBL_DEV[[#This Row],[SourceObject]],"[",""),"]",""),".","_"))</f>
        <v>/</v>
      </c>
      <c r="V70" s="2" t="s">
        <v>47</v>
      </c>
      <c r="W70" s="3" t="str">
        <f>SUBSTITUTE(TBL_DEV[[#This Row],[Group]], "_", "")</f>
        <v/>
      </c>
      <c r="X70" s="3" t="str">
        <f>TRIM(SUBSTITUTE(SUBSTITUTE(SUBSTITUTE(TBL_DEV[[#This Row],[SourceObject]],"[",""),"]",""),".","_"))</f>
        <v/>
      </c>
      <c r="Y70" s="2" t="s">
        <v>48</v>
      </c>
      <c r="Z70" s="2" t="s">
        <v>49</v>
      </c>
      <c r="AA70" s="2" t="str">
        <f>IF(TBL_DEV[[#This Row],[SourceObject]] = "","",IF(TBL_DEV[[#This Row],[SourceType]] = "Oracle", "SELECT * FROM " &amp; TBL_DEV[[#This Row],[SourceObject]],""))</f>
        <v/>
      </c>
      <c r="AF70" s="3" t="str">
        <f>TRIM(SUBSTITUTE(SUBSTITUTE(TBL_DEV[[#This Row],[SourceObject]],"[",""),"]",""))</f>
        <v/>
      </c>
      <c r="AG70" s="3" t="str">
        <f>TBL_DEV[[#This Row],[Group]]&amp; "_"&amp; TRIM(SUBSTITUTE(SUBSTITUTE(SUBSTITUTE(TBL_DEV[[#This Row],[SourceObject]],"[",""),"]",""),".","_"))</f>
        <v>_</v>
      </c>
      <c r="AH70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71" spans="14:34" x14ac:dyDescent="0.45">
      <c r="N71" s="6"/>
      <c r="O71" s="6"/>
      <c r="U71" s="3" t="str">
        <f>TBL_DEV[[#This Row],[Group]]&amp; "/"&amp; TRIM(SUBSTITUTE(SUBSTITUTE(SUBSTITUTE(TBL_DEV[[#This Row],[SourceObject]],"[",""),"]",""),".","_"))</f>
        <v>/</v>
      </c>
      <c r="V71" s="2" t="s">
        <v>47</v>
      </c>
      <c r="W71" s="3" t="str">
        <f>SUBSTITUTE(TBL_DEV[[#This Row],[Group]], "_", "")</f>
        <v/>
      </c>
      <c r="X71" s="3" t="str">
        <f>TRIM(SUBSTITUTE(SUBSTITUTE(SUBSTITUTE(TBL_DEV[[#This Row],[SourceObject]],"[",""),"]",""),".","_"))</f>
        <v/>
      </c>
      <c r="Y71" s="2" t="s">
        <v>48</v>
      </c>
      <c r="Z71" s="2" t="s">
        <v>49</v>
      </c>
      <c r="AA71" s="2" t="str">
        <f>IF(TBL_DEV[[#This Row],[SourceObject]] = "","",IF(TBL_DEV[[#This Row],[SourceType]] = "Oracle", "SELECT * FROM " &amp; TBL_DEV[[#This Row],[SourceObject]],""))</f>
        <v/>
      </c>
      <c r="AF71" s="3" t="str">
        <f>TRIM(SUBSTITUTE(SUBSTITUTE(TBL_DEV[[#This Row],[SourceObject]],"[",""),"]",""))</f>
        <v/>
      </c>
      <c r="AG71" s="3" t="str">
        <f>TBL_DEV[[#This Row],[Group]]&amp; "_"&amp; TRIM(SUBSTITUTE(SUBSTITUTE(SUBSTITUTE(TBL_DEV[[#This Row],[SourceObject]],"[",""),"]",""),".","_"))</f>
        <v>_</v>
      </c>
      <c r="AH71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72" spans="14:34" x14ac:dyDescent="0.45">
      <c r="N72" s="6"/>
      <c r="O72" s="6"/>
      <c r="U72" s="3" t="str">
        <f>TBL_DEV[[#This Row],[Group]]&amp; "/"&amp; TRIM(SUBSTITUTE(SUBSTITUTE(SUBSTITUTE(TBL_DEV[[#This Row],[SourceObject]],"[",""),"]",""),".","_"))</f>
        <v>/</v>
      </c>
      <c r="V72" s="2" t="s">
        <v>47</v>
      </c>
      <c r="W72" s="3" t="str">
        <f>SUBSTITUTE(TBL_DEV[[#This Row],[Group]], "_", "")</f>
        <v/>
      </c>
      <c r="X72" s="3" t="str">
        <f>TRIM(SUBSTITUTE(SUBSTITUTE(SUBSTITUTE(TBL_DEV[[#This Row],[SourceObject]],"[",""),"]",""),".","_"))</f>
        <v/>
      </c>
      <c r="Y72" s="2" t="s">
        <v>48</v>
      </c>
      <c r="Z72" s="2" t="s">
        <v>49</v>
      </c>
      <c r="AA72" s="2" t="str">
        <f>IF(TBL_DEV[[#This Row],[SourceObject]] = "","",IF(TBL_DEV[[#This Row],[SourceType]] = "Oracle", "SELECT * FROM " &amp; TBL_DEV[[#This Row],[SourceObject]],""))</f>
        <v/>
      </c>
      <c r="AF72" s="3" t="str">
        <f>TRIM(SUBSTITUTE(SUBSTITUTE(TBL_DEV[[#This Row],[SourceObject]],"[",""),"]",""))</f>
        <v/>
      </c>
      <c r="AG72" s="3" t="str">
        <f>TBL_DEV[[#This Row],[Group]]&amp; "_"&amp; TRIM(SUBSTITUTE(SUBSTITUTE(SUBSTITUTE(TBL_DEV[[#This Row],[SourceObject]],"[",""),"]",""),".","_"))</f>
        <v>_</v>
      </c>
      <c r="AH72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73" spans="14:34" x14ac:dyDescent="0.45">
      <c r="N73" s="6"/>
      <c r="O73" s="6"/>
      <c r="U73" s="3" t="str">
        <f>TBL_DEV[[#This Row],[Group]]&amp; "/"&amp; TRIM(SUBSTITUTE(SUBSTITUTE(SUBSTITUTE(TBL_DEV[[#This Row],[SourceObject]],"[",""),"]",""),".","_"))</f>
        <v>/</v>
      </c>
      <c r="V73" s="2" t="s">
        <v>47</v>
      </c>
      <c r="W73" s="3" t="str">
        <f>SUBSTITUTE(TBL_DEV[[#This Row],[Group]], "_", "")</f>
        <v/>
      </c>
      <c r="X73" s="3" t="str">
        <f>TRIM(SUBSTITUTE(SUBSTITUTE(SUBSTITUTE(TBL_DEV[[#This Row],[SourceObject]],"[",""),"]",""),".","_"))</f>
        <v/>
      </c>
      <c r="Y73" s="2" t="s">
        <v>48</v>
      </c>
      <c r="Z73" s="2" t="s">
        <v>49</v>
      </c>
      <c r="AA73" s="2" t="str">
        <f>IF(TBL_DEV[[#This Row],[SourceObject]] = "","",IF(TBL_DEV[[#This Row],[SourceType]] = "Oracle", "SELECT * FROM " &amp; TBL_DEV[[#This Row],[SourceObject]],""))</f>
        <v/>
      </c>
      <c r="AF73" s="3" t="str">
        <f>TRIM(SUBSTITUTE(SUBSTITUTE(TBL_DEV[[#This Row],[SourceObject]],"[",""),"]",""))</f>
        <v/>
      </c>
      <c r="AG73" s="3" t="str">
        <f>TBL_DEV[[#This Row],[Group]]&amp; "_"&amp; TRIM(SUBSTITUTE(SUBSTITUTE(SUBSTITUTE(TBL_DEV[[#This Row],[SourceObject]],"[",""),"]",""),".","_"))</f>
        <v>_</v>
      </c>
      <c r="AH73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74" spans="14:34" x14ac:dyDescent="0.45">
      <c r="N74" s="6"/>
      <c r="O74" s="6"/>
      <c r="U74" s="3" t="str">
        <f>TBL_DEV[[#This Row],[Group]]&amp; "/"&amp; TRIM(SUBSTITUTE(SUBSTITUTE(SUBSTITUTE(TBL_DEV[[#This Row],[SourceObject]],"[",""),"]",""),".","_"))</f>
        <v>/</v>
      </c>
      <c r="V74" s="2" t="s">
        <v>47</v>
      </c>
      <c r="W74" s="3" t="str">
        <f>SUBSTITUTE(TBL_DEV[[#This Row],[Group]], "_", "")</f>
        <v/>
      </c>
      <c r="X74" s="3" t="str">
        <f>TRIM(SUBSTITUTE(SUBSTITUTE(SUBSTITUTE(TBL_DEV[[#This Row],[SourceObject]],"[",""),"]",""),".","_"))</f>
        <v/>
      </c>
      <c r="Y74" s="2" t="s">
        <v>48</v>
      </c>
      <c r="Z74" s="2" t="s">
        <v>49</v>
      </c>
      <c r="AA74" s="2" t="str">
        <f>IF(TBL_DEV[[#This Row],[SourceObject]] = "","",IF(TBL_DEV[[#This Row],[SourceType]] = "Oracle", "SELECT * FROM " &amp; TBL_DEV[[#This Row],[SourceObject]],""))</f>
        <v/>
      </c>
      <c r="AF74" s="3" t="str">
        <f>TRIM(SUBSTITUTE(SUBSTITUTE(TBL_DEV[[#This Row],[SourceObject]],"[",""),"]",""))</f>
        <v/>
      </c>
      <c r="AG74" s="3" t="str">
        <f>TBL_DEV[[#This Row],[Group]]&amp; "_"&amp; TRIM(SUBSTITUTE(SUBSTITUTE(SUBSTITUTE(TBL_DEV[[#This Row],[SourceObject]],"[",""),"]",""),".","_"))</f>
        <v>_</v>
      </c>
      <c r="AH74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75" spans="14:34" x14ac:dyDescent="0.45">
      <c r="N75" s="6"/>
      <c r="O75" s="6"/>
      <c r="U75" s="3" t="str">
        <f>TBL_DEV[[#This Row],[Group]]&amp; "/"&amp; TRIM(SUBSTITUTE(SUBSTITUTE(SUBSTITUTE(TBL_DEV[[#This Row],[SourceObject]],"[",""),"]",""),".","_"))</f>
        <v>/</v>
      </c>
      <c r="V75" s="2" t="s">
        <v>47</v>
      </c>
      <c r="W75" s="3" t="str">
        <f>SUBSTITUTE(TBL_DEV[[#This Row],[Group]], "_", "")</f>
        <v/>
      </c>
      <c r="X75" s="3" t="str">
        <f>TRIM(SUBSTITUTE(SUBSTITUTE(SUBSTITUTE(TBL_DEV[[#This Row],[SourceObject]],"[",""),"]",""),".","_"))</f>
        <v/>
      </c>
      <c r="Y75" s="2" t="s">
        <v>48</v>
      </c>
      <c r="Z75" s="2" t="s">
        <v>49</v>
      </c>
      <c r="AA75" s="2" t="str">
        <f>IF(TBL_DEV[[#This Row],[SourceObject]] = "","",IF(TBL_DEV[[#This Row],[SourceType]] = "Oracle", "SELECT * FROM " &amp; TBL_DEV[[#This Row],[SourceObject]],""))</f>
        <v/>
      </c>
      <c r="AF75" s="3" t="str">
        <f>TRIM(SUBSTITUTE(SUBSTITUTE(TBL_DEV[[#This Row],[SourceObject]],"[",""),"]",""))</f>
        <v/>
      </c>
      <c r="AG75" s="3" t="str">
        <f>TBL_DEV[[#This Row],[Group]]&amp; "_"&amp; TRIM(SUBSTITUTE(SUBSTITUTE(SUBSTITUTE(TBL_DEV[[#This Row],[SourceObject]],"[",""),"]",""),".","_"))</f>
        <v>_</v>
      </c>
      <c r="AH75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76" spans="14:34" x14ac:dyDescent="0.45">
      <c r="N76" s="6"/>
      <c r="O76" s="6"/>
      <c r="U76" s="3" t="str">
        <f>TBL_DEV[[#This Row],[Group]]&amp; "/"&amp; TRIM(SUBSTITUTE(SUBSTITUTE(SUBSTITUTE(TBL_DEV[[#This Row],[SourceObject]],"[",""),"]",""),".","_"))</f>
        <v>/</v>
      </c>
      <c r="V76" s="2" t="s">
        <v>47</v>
      </c>
      <c r="W76" s="3" t="str">
        <f>SUBSTITUTE(TBL_DEV[[#This Row],[Group]], "_", "")</f>
        <v/>
      </c>
      <c r="X76" s="3" t="str">
        <f>TRIM(SUBSTITUTE(SUBSTITUTE(SUBSTITUTE(TBL_DEV[[#This Row],[SourceObject]],"[",""),"]",""),".","_"))</f>
        <v/>
      </c>
      <c r="Y76" s="2" t="s">
        <v>48</v>
      </c>
      <c r="Z76" s="2" t="s">
        <v>49</v>
      </c>
      <c r="AA76" s="2" t="str">
        <f>IF(TBL_DEV[[#This Row],[SourceObject]] = "","",IF(TBL_DEV[[#This Row],[SourceType]] = "Oracle", "SELECT * FROM " &amp; TBL_DEV[[#This Row],[SourceObject]],""))</f>
        <v/>
      </c>
      <c r="AF76" s="3" t="str">
        <f>TRIM(SUBSTITUTE(SUBSTITUTE(TBL_DEV[[#This Row],[SourceObject]],"[",""),"]",""))</f>
        <v/>
      </c>
      <c r="AG76" s="3" t="str">
        <f>TBL_DEV[[#This Row],[Group]]&amp; "_"&amp; TRIM(SUBSTITUTE(SUBSTITUTE(SUBSTITUTE(TBL_DEV[[#This Row],[SourceObject]],"[",""),"]",""),".","_"))</f>
        <v>_</v>
      </c>
      <c r="AH76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77" spans="14:34" x14ac:dyDescent="0.45">
      <c r="N77" s="6"/>
      <c r="O77" s="6"/>
      <c r="U77" s="3" t="str">
        <f>TBL_DEV[[#This Row],[Group]]&amp; "/"&amp; TRIM(SUBSTITUTE(SUBSTITUTE(SUBSTITUTE(TBL_DEV[[#This Row],[SourceObject]],"[",""),"]",""),".","_"))</f>
        <v>/</v>
      </c>
      <c r="V77" s="2" t="s">
        <v>47</v>
      </c>
      <c r="W77" s="3" t="str">
        <f>SUBSTITUTE(TBL_DEV[[#This Row],[Group]], "_", "")</f>
        <v/>
      </c>
      <c r="X77" s="3" t="str">
        <f>TRIM(SUBSTITUTE(SUBSTITUTE(SUBSTITUTE(TBL_DEV[[#This Row],[SourceObject]],"[",""),"]",""),".","_"))</f>
        <v/>
      </c>
      <c r="Y77" s="2" t="s">
        <v>48</v>
      </c>
      <c r="Z77" s="2" t="s">
        <v>49</v>
      </c>
      <c r="AA77" s="2" t="str">
        <f>IF(TBL_DEV[[#This Row],[SourceObject]] = "","",IF(TBL_DEV[[#This Row],[SourceType]] = "Oracle", "SELECT * FROM " &amp; TBL_DEV[[#This Row],[SourceObject]],""))</f>
        <v/>
      </c>
      <c r="AF77" s="3" t="str">
        <f>TRIM(SUBSTITUTE(SUBSTITUTE(TBL_DEV[[#This Row],[SourceObject]],"[",""),"]",""))</f>
        <v/>
      </c>
      <c r="AG77" s="3" t="str">
        <f>TBL_DEV[[#This Row],[Group]]&amp; "_"&amp; TRIM(SUBSTITUTE(SUBSTITUTE(SUBSTITUTE(TBL_DEV[[#This Row],[SourceObject]],"[",""),"]",""),".","_"))</f>
        <v>_</v>
      </c>
      <c r="AH77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78" spans="14:34" x14ac:dyDescent="0.45">
      <c r="N78" s="6"/>
      <c r="O78" s="6"/>
      <c r="U78" s="3" t="str">
        <f>TBL_DEV[[#This Row],[Group]]&amp; "/"&amp; TRIM(SUBSTITUTE(SUBSTITUTE(SUBSTITUTE(TBL_DEV[[#This Row],[SourceObject]],"[",""),"]",""),".","_"))</f>
        <v>/</v>
      </c>
      <c r="V78" s="2" t="s">
        <v>47</v>
      </c>
      <c r="W78" s="3" t="str">
        <f>SUBSTITUTE(TBL_DEV[[#This Row],[Group]], "_", "")</f>
        <v/>
      </c>
      <c r="X78" s="3" t="str">
        <f>TRIM(SUBSTITUTE(SUBSTITUTE(SUBSTITUTE(TBL_DEV[[#This Row],[SourceObject]],"[",""),"]",""),".","_"))</f>
        <v/>
      </c>
      <c r="Y78" s="2" t="s">
        <v>48</v>
      </c>
      <c r="Z78" s="2" t="s">
        <v>49</v>
      </c>
      <c r="AA78" s="2" t="str">
        <f>IF(TBL_DEV[[#This Row],[SourceObject]] = "","",IF(TBL_DEV[[#This Row],[SourceType]] = "Oracle", "SELECT * FROM " &amp; TBL_DEV[[#This Row],[SourceObject]],""))</f>
        <v/>
      </c>
      <c r="AF78" s="3" t="str">
        <f>TRIM(SUBSTITUTE(SUBSTITUTE(TBL_DEV[[#This Row],[SourceObject]],"[",""),"]",""))</f>
        <v/>
      </c>
      <c r="AG78" s="3" t="str">
        <f>TBL_DEV[[#This Row],[Group]]&amp; "_"&amp; TRIM(SUBSTITUTE(SUBSTITUTE(SUBSTITUTE(TBL_DEV[[#This Row],[SourceObject]],"[",""),"]",""),".","_"))</f>
        <v>_</v>
      </c>
      <c r="AH78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79" spans="14:34" x14ac:dyDescent="0.45">
      <c r="N79" s="6"/>
      <c r="O79" s="6"/>
      <c r="U79" s="3" t="str">
        <f>TBL_DEV[[#This Row],[Group]]&amp; "/"&amp; TRIM(SUBSTITUTE(SUBSTITUTE(SUBSTITUTE(TBL_DEV[[#This Row],[SourceObject]],"[",""),"]",""),".","_"))</f>
        <v>/</v>
      </c>
      <c r="V79" s="2" t="s">
        <v>47</v>
      </c>
      <c r="W79" s="3" t="str">
        <f>SUBSTITUTE(TBL_DEV[[#This Row],[Group]], "_", "")</f>
        <v/>
      </c>
      <c r="X79" s="3" t="str">
        <f>TRIM(SUBSTITUTE(SUBSTITUTE(SUBSTITUTE(TBL_DEV[[#This Row],[SourceObject]],"[",""),"]",""),".","_"))</f>
        <v/>
      </c>
      <c r="Y79" s="2" t="s">
        <v>48</v>
      </c>
      <c r="Z79" s="2" t="s">
        <v>49</v>
      </c>
      <c r="AA79" s="2" t="str">
        <f>IF(TBL_DEV[[#This Row],[SourceObject]] = "","",IF(TBL_DEV[[#This Row],[SourceType]] = "Oracle", "SELECT * FROM " &amp; TBL_DEV[[#This Row],[SourceObject]],""))</f>
        <v/>
      </c>
      <c r="AF79" s="3" t="str">
        <f>TRIM(SUBSTITUTE(SUBSTITUTE(TBL_DEV[[#This Row],[SourceObject]],"[",""),"]",""))</f>
        <v/>
      </c>
      <c r="AG79" s="3" t="str">
        <f>TBL_DEV[[#This Row],[Group]]&amp; "_"&amp; TRIM(SUBSTITUTE(SUBSTITUTE(SUBSTITUTE(TBL_DEV[[#This Row],[SourceObject]],"[",""),"]",""),".","_"))</f>
        <v>_</v>
      </c>
      <c r="AH79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80" spans="14:34" x14ac:dyDescent="0.45">
      <c r="N80" s="6"/>
      <c r="O80" s="6"/>
      <c r="U80" s="3" t="str">
        <f>TBL_DEV[[#This Row],[Group]]&amp; "/"&amp; TRIM(SUBSTITUTE(SUBSTITUTE(SUBSTITUTE(TBL_DEV[[#This Row],[SourceObject]],"[",""),"]",""),".","_"))</f>
        <v>/</v>
      </c>
      <c r="V80" s="2" t="s">
        <v>47</v>
      </c>
      <c r="W80" s="3" t="str">
        <f>SUBSTITUTE(TBL_DEV[[#This Row],[Group]], "_", "")</f>
        <v/>
      </c>
      <c r="X80" s="3" t="str">
        <f>TRIM(SUBSTITUTE(SUBSTITUTE(SUBSTITUTE(TBL_DEV[[#This Row],[SourceObject]],"[",""),"]",""),".","_"))</f>
        <v/>
      </c>
      <c r="Y80" s="2" t="s">
        <v>48</v>
      </c>
      <c r="Z80" s="2" t="s">
        <v>49</v>
      </c>
      <c r="AA80" s="2" t="str">
        <f>IF(TBL_DEV[[#This Row],[SourceObject]] = "","",IF(TBL_DEV[[#This Row],[SourceType]] = "Oracle", "SELECT * FROM " &amp; TBL_DEV[[#This Row],[SourceObject]],""))</f>
        <v/>
      </c>
      <c r="AF80" s="3" t="str">
        <f>TRIM(SUBSTITUTE(SUBSTITUTE(TBL_DEV[[#This Row],[SourceObject]],"[",""),"]",""))</f>
        <v/>
      </c>
      <c r="AG80" s="3" t="str">
        <f>TBL_DEV[[#This Row],[Group]]&amp; "_"&amp; TRIM(SUBSTITUTE(SUBSTITUTE(SUBSTITUTE(TBL_DEV[[#This Row],[SourceObject]],"[",""),"]",""),".","_"))</f>
        <v>_</v>
      </c>
      <c r="AH80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81" spans="13:34" x14ac:dyDescent="0.45">
      <c r="N81" s="6"/>
      <c r="O81" s="6"/>
      <c r="U81" s="3" t="str">
        <f>TBL_DEV[[#This Row],[Group]]&amp; "/"&amp; TRIM(SUBSTITUTE(SUBSTITUTE(SUBSTITUTE(TBL_DEV[[#This Row],[SourceObject]],"[",""),"]",""),".","_"))</f>
        <v>/</v>
      </c>
      <c r="V81" s="2" t="s">
        <v>47</v>
      </c>
      <c r="W81" s="3" t="str">
        <f>SUBSTITUTE(TBL_DEV[[#This Row],[Group]], "_", "")</f>
        <v/>
      </c>
      <c r="X81" s="3" t="str">
        <f>TRIM(SUBSTITUTE(SUBSTITUTE(SUBSTITUTE(TBL_DEV[[#This Row],[SourceObject]],"[",""),"]",""),".","_"))</f>
        <v/>
      </c>
      <c r="Y81" s="2" t="s">
        <v>48</v>
      </c>
      <c r="Z81" s="2" t="s">
        <v>49</v>
      </c>
      <c r="AA81" s="2" t="str">
        <f>IF(TBL_DEV[[#This Row],[SourceObject]] = "","",IF(TBL_DEV[[#This Row],[SourceType]] = "Oracle", "SELECT * FROM " &amp; TBL_DEV[[#This Row],[SourceObject]],""))</f>
        <v/>
      </c>
      <c r="AF81" s="3" t="str">
        <f>TRIM(SUBSTITUTE(SUBSTITUTE(TBL_DEV[[#This Row],[SourceObject]],"[",""),"]",""))</f>
        <v/>
      </c>
      <c r="AG81" s="3" t="str">
        <f>TBL_DEV[[#This Row],[Group]]&amp; "_"&amp; TRIM(SUBSTITUTE(SUBSTITUTE(SUBSTITUTE(TBL_DEV[[#This Row],[SourceObject]],"[",""),"]",""),".","_"))</f>
        <v>_</v>
      </c>
      <c r="AH81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82" spans="13:34" x14ac:dyDescent="0.45">
      <c r="N82" s="6"/>
      <c r="O82" s="6"/>
      <c r="U82" s="3" t="str">
        <f>TBL_DEV[[#This Row],[Group]]&amp; "/"&amp; TRIM(SUBSTITUTE(SUBSTITUTE(SUBSTITUTE(TBL_DEV[[#This Row],[SourceObject]],"[",""),"]",""),".","_"))</f>
        <v>/</v>
      </c>
      <c r="V82" s="2" t="s">
        <v>47</v>
      </c>
      <c r="W82" s="3" t="str">
        <f>SUBSTITUTE(TBL_DEV[[#This Row],[Group]], "_", "")</f>
        <v/>
      </c>
      <c r="X82" s="3" t="str">
        <f>TRIM(SUBSTITUTE(SUBSTITUTE(SUBSTITUTE(TBL_DEV[[#This Row],[SourceObject]],"[",""),"]",""),".","_"))</f>
        <v/>
      </c>
      <c r="Y82" s="2" t="s">
        <v>48</v>
      </c>
      <c r="Z82" s="2" t="s">
        <v>49</v>
      </c>
      <c r="AA82" s="2" t="str">
        <f>IF(TBL_DEV[[#This Row],[SourceObject]] = "","",IF(TBL_DEV[[#This Row],[SourceType]] = "Oracle", "SELECT * FROM " &amp; TBL_DEV[[#This Row],[SourceObject]],""))</f>
        <v/>
      </c>
      <c r="AF82" s="3" t="str">
        <f>TRIM(SUBSTITUTE(SUBSTITUTE(TBL_DEV[[#This Row],[SourceObject]],"[",""),"]",""))</f>
        <v/>
      </c>
      <c r="AG82" s="3" t="str">
        <f>TBL_DEV[[#This Row],[Group]]&amp; "_"&amp; TRIM(SUBSTITUTE(SUBSTITUTE(SUBSTITUTE(TBL_DEV[[#This Row],[SourceObject]],"[",""),"]",""),".","_"))</f>
        <v>_</v>
      </c>
      <c r="AH82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83" spans="13:34" x14ac:dyDescent="0.45">
      <c r="N83" s="6"/>
      <c r="O83" s="6"/>
      <c r="U83" s="3" t="str">
        <f>TBL_DEV[[#This Row],[Group]]&amp; "/"&amp; TRIM(SUBSTITUTE(SUBSTITUTE(SUBSTITUTE(TBL_DEV[[#This Row],[SourceObject]],"[",""),"]",""),".","_"))</f>
        <v>/</v>
      </c>
      <c r="V83" s="2" t="s">
        <v>47</v>
      </c>
      <c r="W83" s="3" t="str">
        <f>SUBSTITUTE(TBL_DEV[[#This Row],[Group]], "_", "")</f>
        <v/>
      </c>
      <c r="X83" s="3" t="str">
        <f>TRIM(SUBSTITUTE(SUBSTITUTE(SUBSTITUTE(TBL_DEV[[#This Row],[SourceObject]],"[",""),"]",""),".","_"))</f>
        <v/>
      </c>
      <c r="Y83" s="2" t="s">
        <v>48</v>
      </c>
      <c r="Z83" s="2" t="s">
        <v>49</v>
      </c>
      <c r="AA83" s="2" t="str">
        <f>IF(TBL_DEV[[#This Row],[SourceObject]] = "","",IF(TBL_DEV[[#This Row],[SourceType]] = "Oracle", "SELECT * FROM " &amp; TBL_DEV[[#This Row],[SourceObject]],""))</f>
        <v/>
      </c>
      <c r="AF83" s="3" t="str">
        <f>TRIM(SUBSTITUTE(SUBSTITUTE(TBL_DEV[[#This Row],[SourceObject]],"[",""),"]",""))</f>
        <v/>
      </c>
      <c r="AG83" s="3" t="str">
        <f>TBL_DEV[[#This Row],[Group]]&amp; "_"&amp; TRIM(SUBSTITUTE(SUBSTITUTE(SUBSTITUTE(TBL_DEV[[#This Row],[SourceObject]],"[",""),"]",""),".","_"))</f>
        <v>_</v>
      </c>
      <c r="AH83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84" spans="13:34" x14ac:dyDescent="0.45">
      <c r="N84" s="6"/>
      <c r="O84" s="6"/>
      <c r="U84" s="3" t="str">
        <f>TBL_DEV[[#This Row],[Group]]&amp; "/"&amp; TRIM(SUBSTITUTE(SUBSTITUTE(SUBSTITUTE(TBL_DEV[[#This Row],[SourceObject]],"[",""),"]",""),".","_"))</f>
        <v>/</v>
      </c>
      <c r="V84" s="2" t="s">
        <v>47</v>
      </c>
      <c r="W84" s="3" t="str">
        <f>SUBSTITUTE(TBL_DEV[[#This Row],[Group]], "_", "")</f>
        <v/>
      </c>
      <c r="X84" s="3" t="str">
        <f>TRIM(SUBSTITUTE(SUBSTITUTE(SUBSTITUTE(TBL_DEV[[#This Row],[SourceObject]],"[",""),"]",""),".","_"))</f>
        <v/>
      </c>
      <c r="Y84" s="2" t="s">
        <v>48</v>
      </c>
      <c r="Z84" s="2" t="s">
        <v>49</v>
      </c>
      <c r="AA84" s="2" t="str">
        <f>IF(TBL_DEV[[#This Row],[SourceObject]] = "","",IF(TBL_DEV[[#This Row],[SourceType]] = "Oracle", "SELECT * FROM " &amp; TBL_DEV[[#This Row],[SourceObject]],""))</f>
        <v/>
      </c>
      <c r="AF84" s="3" t="str">
        <f>TRIM(SUBSTITUTE(SUBSTITUTE(TBL_DEV[[#This Row],[SourceObject]],"[",""),"]",""))</f>
        <v/>
      </c>
      <c r="AG84" s="3" t="str">
        <f>TBL_DEV[[#This Row],[Group]]&amp; "_"&amp; TRIM(SUBSTITUTE(SUBSTITUTE(SUBSTITUTE(TBL_DEV[[#This Row],[SourceObject]],"[",""),"]",""),".","_"))</f>
        <v>_</v>
      </c>
      <c r="AH84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85" spans="13:34" x14ac:dyDescent="0.45">
      <c r="N85" s="6"/>
      <c r="O85" s="6"/>
      <c r="U85" s="3" t="str">
        <f>TBL_DEV[[#This Row],[Group]]&amp; "/"&amp; TRIM(SUBSTITUTE(SUBSTITUTE(SUBSTITUTE(TBL_DEV[[#This Row],[SourceObject]],"[",""),"]",""),".","_"))</f>
        <v>/</v>
      </c>
      <c r="V85" s="2" t="s">
        <v>47</v>
      </c>
      <c r="W85" s="3" t="str">
        <f>SUBSTITUTE(TBL_DEV[[#This Row],[Group]], "_", "")</f>
        <v/>
      </c>
      <c r="X85" s="3" t="str">
        <f>TRIM(SUBSTITUTE(SUBSTITUTE(SUBSTITUTE(TBL_DEV[[#This Row],[SourceObject]],"[",""),"]",""),".","_"))</f>
        <v/>
      </c>
      <c r="Y85" s="2" t="s">
        <v>48</v>
      </c>
      <c r="Z85" s="2" t="s">
        <v>49</v>
      </c>
      <c r="AA85" s="2" t="str">
        <f>IF(TBL_DEV[[#This Row],[SourceObject]] = "","",IF(TBL_DEV[[#This Row],[SourceType]] = "Oracle", "SELECT * FROM " &amp; TBL_DEV[[#This Row],[SourceObject]],""))</f>
        <v/>
      </c>
      <c r="AF85" s="3" t="str">
        <f>TRIM(SUBSTITUTE(SUBSTITUTE(TBL_DEV[[#This Row],[SourceObject]],"[",""),"]",""))</f>
        <v/>
      </c>
      <c r="AG85" s="3" t="str">
        <f>TBL_DEV[[#This Row],[Group]]&amp; "_"&amp; TRIM(SUBSTITUTE(SUBSTITUTE(SUBSTITUTE(TBL_DEV[[#This Row],[SourceObject]],"[",""),"]",""),".","_"))</f>
        <v>_</v>
      </c>
      <c r="AH85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86" spans="13:34" x14ac:dyDescent="0.45">
      <c r="N86" s="6"/>
      <c r="O86" s="6"/>
      <c r="U86" s="3" t="str">
        <f>TBL_DEV[[#This Row],[Group]]&amp; "/"&amp; TRIM(SUBSTITUTE(SUBSTITUTE(SUBSTITUTE(TBL_DEV[[#This Row],[SourceObject]],"[",""),"]",""),".","_"))</f>
        <v>/</v>
      </c>
      <c r="V86" s="2" t="s">
        <v>47</v>
      </c>
      <c r="W86" s="3" t="str">
        <f>SUBSTITUTE(TBL_DEV[[#This Row],[Group]], "_", "")</f>
        <v/>
      </c>
      <c r="X86" s="3" t="str">
        <f>TRIM(SUBSTITUTE(SUBSTITUTE(SUBSTITUTE(TBL_DEV[[#This Row],[SourceObject]],"[",""),"]",""),".","_"))</f>
        <v/>
      </c>
      <c r="Y86" s="2" t="s">
        <v>48</v>
      </c>
      <c r="Z86" s="2" t="s">
        <v>49</v>
      </c>
      <c r="AA86" s="2" t="str">
        <f>IF(TBL_DEV[[#This Row],[SourceObject]] = "","",IF(TBL_DEV[[#This Row],[SourceType]] = "Oracle", "SELECT * FROM " &amp; TBL_DEV[[#This Row],[SourceObject]],""))</f>
        <v/>
      </c>
      <c r="AF86" s="3" t="str">
        <f>TRIM(SUBSTITUTE(SUBSTITUTE(TBL_DEV[[#This Row],[SourceObject]],"[",""),"]",""))</f>
        <v/>
      </c>
      <c r="AG86" s="3" t="str">
        <f>TBL_DEV[[#This Row],[Group]]&amp; "_"&amp; TRIM(SUBSTITUTE(SUBSTITUTE(SUBSTITUTE(TBL_DEV[[#This Row],[SourceObject]],"[",""),"]",""),".","_"))</f>
        <v>_</v>
      </c>
      <c r="AH86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87" spans="13:34" x14ac:dyDescent="0.45">
      <c r="N87" s="6"/>
      <c r="O87" s="6"/>
      <c r="U87" s="3" t="str">
        <f>TBL_DEV[[#This Row],[Group]]&amp; "/"&amp; TRIM(SUBSTITUTE(SUBSTITUTE(SUBSTITUTE(TBL_DEV[[#This Row],[SourceObject]],"[",""),"]",""),".","_"))</f>
        <v>/</v>
      </c>
      <c r="V87" s="2" t="s">
        <v>47</v>
      </c>
      <c r="W87" s="3" t="str">
        <f>SUBSTITUTE(TBL_DEV[[#This Row],[Group]], "_", "")</f>
        <v/>
      </c>
      <c r="X87" s="3" t="str">
        <f>TRIM(SUBSTITUTE(SUBSTITUTE(SUBSTITUTE(TBL_DEV[[#This Row],[SourceObject]],"[",""),"]",""),".","_"))</f>
        <v/>
      </c>
      <c r="Y87" s="2" t="s">
        <v>48</v>
      </c>
      <c r="Z87" s="2" t="s">
        <v>49</v>
      </c>
      <c r="AA87" s="2" t="str">
        <f>IF(TBL_DEV[[#This Row],[SourceObject]] = "","",IF(TBL_DEV[[#This Row],[SourceType]] = "Oracle", "SELECT * FROM " &amp; TBL_DEV[[#This Row],[SourceObject]],""))</f>
        <v/>
      </c>
      <c r="AF87" s="3" t="str">
        <f>TRIM(SUBSTITUTE(SUBSTITUTE(TBL_DEV[[#This Row],[SourceObject]],"[",""),"]",""))</f>
        <v/>
      </c>
      <c r="AG87" s="3" t="str">
        <f>TBL_DEV[[#This Row],[Group]]&amp; "_"&amp; TRIM(SUBSTITUTE(SUBSTITUTE(SUBSTITUTE(TBL_DEV[[#This Row],[SourceObject]],"[",""),"]",""),".","_"))</f>
        <v>_</v>
      </c>
      <c r="AH87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88" spans="13:34" x14ac:dyDescent="0.45">
      <c r="N88" s="6"/>
      <c r="O88" s="6"/>
      <c r="U88" s="3" t="str">
        <f>TBL_DEV[[#This Row],[Group]]&amp; "/"&amp; TRIM(SUBSTITUTE(SUBSTITUTE(SUBSTITUTE(TBL_DEV[[#This Row],[SourceObject]],"[",""),"]",""),".","_"))</f>
        <v>/</v>
      </c>
      <c r="V88" s="2" t="s">
        <v>47</v>
      </c>
      <c r="W88" s="3" t="str">
        <f>SUBSTITUTE(TBL_DEV[[#This Row],[Group]], "_", "")</f>
        <v/>
      </c>
      <c r="X88" s="3" t="str">
        <f>TRIM(SUBSTITUTE(SUBSTITUTE(SUBSTITUTE(TBL_DEV[[#This Row],[SourceObject]],"[",""),"]",""),".","_"))</f>
        <v/>
      </c>
      <c r="Y88" s="2" t="s">
        <v>48</v>
      </c>
      <c r="Z88" s="2" t="s">
        <v>49</v>
      </c>
      <c r="AA88" s="2" t="str">
        <f>IF(TBL_DEV[[#This Row],[SourceObject]] = "","",IF(TBL_DEV[[#This Row],[SourceType]] = "Oracle", "SELECT * FROM " &amp; TBL_DEV[[#This Row],[SourceObject]],""))</f>
        <v/>
      </c>
      <c r="AF88" s="3" t="str">
        <f>TRIM(SUBSTITUTE(SUBSTITUTE(TBL_DEV[[#This Row],[SourceObject]],"[",""),"]",""))</f>
        <v/>
      </c>
      <c r="AG88" s="3" t="str">
        <f>TBL_DEV[[#This Row],[Group]]&amp; "_"&amp; TRIM(SUBSTITUTE(SUBSTITUTE(SUBSTITUTE(TBL_DEV[[#This Row],[SourceObject]],"[",""),"]",""),".","_"))</f>
        <v>_</v>
      </c>
      <c r="AH88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89" spans="13:34" x14ac:dyDescent="0.45">
      <c r="N89" s="6"/>
      <c r="O89" s="6"/>
      <c r="U89" s="3" t="str">
        <f>TBL_DEV[[#This Row],[Group]]&amp; "/"&amp; TRIM(SUBSTITUTE(SUBSTITUTE(SUBSTITUTE(TBL_DEV[[#This Row],[SourceObject]],"[",""),"]",""),".","_"))</f>
        <v>/</v>
      </c>
      <c r="V89" s="2" t="s">
        <v>47</v>
      </c>
      <c r="W89" s="3" t="str">
        <f>SUBSTITUTE(TBL_DEV[[#This Row],[Group]], "_", "")</f>
        <v/>
      </c>
      <c r="X89" s="3" t="str">
        <f>TRIM(SUBSTITUTE(SUBSTITUTE(SUBSTITUTE(TBL_DEV[[#This Row],[SourceObject]],"[",""),"]",""),".","_"))</f>
        <v/>
      </c>
      <c r="Y89" s="2" t="s">
        <v>48</v>
      </c>
      <c r="Z89" s="2" t="s">
        <v>49</v>
      </c>
      <c r="AA89" s="2" t="str">
        <f>IF(TBL_DEV[[#This Row],[SourceObject]] = "","",IF(TBL_DEV[[#This Row],[SourceType]] = "Oracle", "SELECT * FROM " &amp; TBL_DEV[[#This Row],[SourceObject]],""))</f>
        <v/>
      </c>
      <c r="AF89" s="3" t="str">
        <f>TRIM(SUBSTITUTE(SUBSTITUTE(TBL_DEV[[#This Row],[SourceObject]],"[",""),"]",""))</f>
        <v/>
      </c>
      <c r="AG89" s="3" t="str">
        <f>TBL_DEV[[#This Row],[Group]]&amp; "_"&amp; TRIM(SUBSTITUTE(SUBSTITUTE(SUBSTITUTE(TBL_DEV[[#This Row],[SourceObject]],"[",""),"]",""),".","_"))</f>
        <v>_</v>
      </c>
      <c r="AH89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90" spans="13:34" x14ac:dyDescent="0.45">
      <c r="N90" s="6"/>
      <c r="O90" s="6"/>
      <c r="U90" s="3" t="str">
        <f>TBL_DEV[[#This Row],[Group]]&amp; "/"&amp; TRIM(SUBSTITUTE(SUBSTITUTE(SUBSTITUTE(TBL_DEV[[#This Row],[SourceObject]],"[",""),"]",""),".","_"))</f>
        <v>/</v>
      </c>
      <c r="V90" s="2" t="s">
        <v>47</v>
      </c>
      <c r="W90" s="3" t="str">
        <f>SUBSTITUTE(TBL_DEV[[#This Row],[Group]], "_", "")</f>
        <v/>
      </c>
      <c r="X90" s="3" t="str">
        <f>TRIM(SUBSTITUTE(SUBSTITUTE(SUBSTITUTE(TBL_DEV[[#This Row],[SourceObject]],"[",""),"]",""),".","_"))</f>
        <v/>
      </c>
      <c r="Y90" s="2" t="s">
        <v>48</v>
      </c>
      <c r="Z90" s="2" t="s">
        <v>49</v>
      </c>
      <c r="AA90" s="2" t="str">
        <f>IF(TBL_DEV[[#This Row],[SourceObject]] = "","",IF(TBL_DEV[[#This Row],[SourceType]] = "Oracle", "SELECT * FROM " &amp; TBL_DEV[[#This Row],[SourceObject]],""))</f>
        <v/>
      </c>
      <c r="AF90" s="3" t="str">
        <f>TRIM(SUBSTITUTE(SUBSTITUTE(TBL_DEV[[#This Row],[SourceObject]],"[",""),"]",""))</f>
        <v/>
      </c>
      <c r="AG90" s="3" t="str">
        <f>TBL_DEV[[#This Row],[Group]]&amp; "_"&amp; TRIM(SUBSTITUTE(SUBSTITUTE(SUBSTITUTE(TBL_DEV[[#This Row],[SourceObject]],"[",""),"]",""),".","_"))</f>
        <v>_</v>
      </c>
      <c r="AH90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91" spans="13:34" x14ac:dyDescent="0.45">
      <c r="N91" s="6"/>
      <c r="O91" s="6"/>
      <c r="U91" s="3" t="str">
        <f>TBL_DEV[[#This Row],[Group]]&amp; "/"&amp; TRIM(SUBSTITUTE(SUBSTITUTE(SUBSTITUTE(TBL_DEV[[#This Row],[SourceObject]],"[",""),"]",""),".","_"))</f>
        <v>/</v>
      </c>
      <c r="V91" s="2" t="s">
        <v>47</v>
      </c>
      <c r="W91" s="3" t="str">
        <f>SUBSTITUTE(TBL_DEV[[#This Row],[Group]], "_", "")</f>
        <v/>
      </c>
      <c r="X91" s="3" t="str">
        <f>TRIM(SUBSTITUTE(SUBSTITUTE(SUBSTITUTE(TBL_DEV[[#This Row],[SourceObject]],"[",""),"]",""),".","_"))</f>
        <v/>
      </c>
      <c r="Y91" s="2" t="s">
        <v>48</v>
      </c>
      <c r="Z91" s="2" t="s">
        <v>49</v>
      </c>
      <c r="AA91" s="2" t="str">
        <f>IF(TBL_DEV[[#This Row],[SourceObject]] = "","",IF(TBL_DEV[[#This Row],[SourceType]] = "Oracle", "SELECT * FROM " &amp; TBL_DEV[[#This Row],[SourceObject]],""))</f>
        <v/>
      </c>
      <c r="AF91" s="3" t="str">
        <f>TRIM(SUBSTITUTE(SUBSTITUTE(TBL_DEV[[#This Row],[SourceObject]],"[",""),"]",""))</f>
        <v/>
      </c>
      <c r="AG91" s="3" t="str">
        <f>TBL_DEV[[#This Row],[Group]]&amp; "_"&amp; TRIM(SUBSTITUTE(SUBSTITUTE(SUBSTITUTE(TBL_DEV[[#This Row],[SourceObject]],"[",""),"]",""),".","_"))</f>
        <v>_</v>
      </c>
      <c r="AH91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92" spans="13:34" x14ac:dyDescent="0.45">
      <c r="N92" s="6"/>
      <c r="O92" s="6"/>
      <c r="U92" s="3" t="str">
        <f>TBL_DEV[[#This Row],[Group]]&amp; "/"&amp; TRIM(SUBSTITUTE(SUBSTITUTE(SUBSTITUTE(TBL_DEV[[#This Row],[SourceObject]],"[",""),"]",""),".","_"))</f>
        <v>/</v>
      </c>
      <c r="V92" s="2" t="s">
        <v>47</v>
      </c>
      <c r="W92" s="3" t="str">
        <f>SUBSTITUTE(TBL_DEV[[#This Row],[Group]], "_", "")</f>
        <v/>
      </c>
      <c r="X92" s="3" t="str">
        <f>TRIM(SUBSTITUTE(SUBSTITUTE(SUBSTITUTE(TBL_DEV[[#This Row],[SourceObject]],"[",""),"]",""),".","_"))</f>
        <v/>
      </c>
      <c r="Y92" s="2" t="s">
        <v>48</v>
      </c>
      <c r="Z92" s="2" t="s">
        <v>49</v>
      </c>
      <c r="AA92" s="2" t="str">
        <f>IF(TBL_DEV[[#This Row],[SourceObject]] = "","",IF(TBL_DEV[[#This Row],[SourceType]] = "Oracle", "SELECT * FROM " &amp; TBL_DEV[[#This Row],[SourceObject]],""))</f>
        <v/>
      </c>
      <c r="AF92" s="3" t="str">
        <f>TRIM(SUBSTITUTE(SUBSTITUTE(TBL_DEV[[#This Row],[SourceObject]],"[",""),"]",""))</f>
        <v/>
      </c>
      <c r="AG92" s="3" t="str">
        <f>TBL_DEV[[#This Row],[Group]]&amp; "_"&amp; TRIM(SUBSTITUTE(SUBSTITUTE(SUBSTITUTE(TBL_DEV[[#This Row],[SourceObject]],"[",""),"]",""),".","_"))</f>
        <v>_</v>
      </c>
      <c r="AH92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93" spans="13:34" x14ac:dyDescent="0.45">
      <c r="N93" s="6"/>
      <c r="O93" s="6"/>
      <c r="U93" s="3" t="str">
        <f>TBL_DEV[[#This Row],[Group]]&amp; "/"&amp; TRIM(SUBSTITUTE(SUBSTITUTE(SUBSTITUTE(TBL_DEV[[#This Row],[SourceObject]],"[",""),"]",""),".","_"))</f>
        <v>/</v>
      </c>
      <c r="V93" s="2" t="s">
        <v>47</v>
      </c>
      <c r="W93" s="3" t="str">
        <f>SUBSTITUTE(TBL_DEV[[#This Row],[Group]], "_", "")</f>
        <v/>
      </c>
      <c r="X93" s="3" t="str">
        <f>TRIM(SUBSTITUTE(SUBSTITUTE(SUBSTITUTE(TBL_DEV[[#This Row],[SourceObject]],"[",""),"]",""),".","_"))</f>
        <v/>
      </c>
      <c r="Y93" s="2" t="s">
        <v>48</v>
      </c>
      <c r="Z93" s="2" t="s">
        <v>49</v>
      </c>
      <c r="AA93" s="2" t="str">
        <f>IF(TBL_DEV[[#This Row],[SourceObject]] = "","",IF(TBL_DEV[[#This Row],[SourceType]] = "Oracle", "SELECT * FROM " &amp; TBL_DEV[[#This Row],[SourceObject]],""))</f>
        <v/>
      </c>
      <c r="AF93" s="3" t="str">
        <f>TRIM(SUBSTITUTE(SUBSTITUTE(TBL_DEV[[#This Row],[SourceObject]],"[",""),"]",""))</f>
        <v/>
      </c>
      <c r="AG93" s="3" t="str">
        <f>TBL_DEV[[#This Row],[Group]]&amp; "_"&amp; TRIM(SUBSTITUTE(SUBSTITUTE(SUBSTITUTE(TBL_DEV[[#This Row],[SourceObject]],"[",""),"]",""),".","_"))</f>
        <v>_</v>
      </c>
      <c r="AH93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94" spans="13:34" x14ac:dyDescent="0.45">
      <c r="N94" s="6"/>
      <c r="O94" s="6"/>
      <c r="U94" s="3" t="str">
        <f>TBL_DEV[[#This Row],[Group]]&amp; "/"&amp; TRIM(SUBSTITUTE(SUBSTITUTE(SUBSTITUTE(TBL_DEV[[#This Row],[SourceObject]],"[",""),"]",""),".","_"))</f>
        <v>/</v>
      </c>
      <c r="V94" s="2" t="s">
        <v>47</v>
      </c>
      <c r="W94" s="3" t="str">
        <f>SUBSTITUTE(TBL_DEV[[#This Row],[Group]], "_", "")</f>
        <v/>
      </c>
      <c r="X94" s="3" t="str">
        <f>TRIM(SUBSTITUTE(SUBSTITUTE(SUBSTITUTE(TBL_DEV[[#This Row],[SourceObject]],"[",""),"]",""),".","_"))</f>
        <v/>
      </c>
      <c r="Y94" s="2" t="s">
        <v>48</v>
      </c>
      <c r="Z94" s="2" t="s">
        <v>49</v>
      </c>
      <c r="AA94" s="2" t="str">
        <f>IF(TBL_DEV[[#This Row],[SourceObject]] = "","",IF(TBL_DEV[[#This Row],[SourceType]] = "Oracle", "SELECT * FROM " &amp; TBL_DEV[[#This Row],[SourceObject]],""))</f>
        <v/>
      </c>
      <c r="AE94" s="3" t="str">
        <f>TRIM(SUBSTITUTE(SUBSTITUTE(TBL_DEV[[#This Row],[SourceObject]],"[",""),"]",""))</f>
        <v/>
      </c>
      <c r="AF94" s="3" t="str">
        <f>TRIM(SUBSTITUTE(SUBSTITUTE(TBL_DEV[[#This Row],[SourceObject]],"[",""),"]",""))</f>
        <v/>
      </c>
      <c r="AG94" s="3" t="str">
        <f>TBL_DEV[[#This Row],[Group]]&amp; "_"&amp; TRIM(SUBSTITUTE(SUBSTITUTE(SUBSTITUTE(TBL_DEV[[#This Row],[SourceObject]],"[",""),"]",""),".","_"))</f>
        <v>_</v>
      </c>
      <c r="AH94" s="3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95" spans="13:34" x14ac:dyDescent="0.45">
      <c r="M95" s="6"/>
      <c r="O95" s="6"/>
      <c r="U95" s="3" t="str">
        <f>TBL_DEV[[#This Row],[Group]]&amp; "/"&amp; TRIM(SUBSTITUTE(SUBSTITUTE(SUBSTITUTE(TBL_DEV[[#This Row],[SourceObject]],"[",""),"]",""),".","_"))</f>
        <v>/</v>
      </c>
      <c r="V95" s="2" t="s">
        <v>47</v>
      </c>
      <c r="W95" s="3" t="str">
        <f>SUBSTITUTE(TBL_DEV[[#This Row],[Group]], "_", "")</f>
        <v/>
      </c>
      <c r="X95" s="3" t="str">
        <f>TRIM(SUBSTITUTE(SUBSTITUTE(SUBSTITUTE(TBL_DEV[[#This Row],[SourceObject]],"[",""),"]",""),".","_"))</f>
        <v/>
      </c>
      <c r="Y95" s="2" t="s">
        <v>48</v>
      </c>
      <c r="Z95" s="2" t="s">
        <v>49</v>
      </c>
      <c r="AA95" s="3" t="str">
        <f>IF(TBL_DEV[[#This Row],[SourceObject]] = "","",IF(OR(TBL_DEV[[#This Row],[SourceType]] = "Oracle", TBL_DEV[[#This Row],[SourceType]] = "SQL Server"), "SELECT * FROM " &amp; TBL_DEV[[#This Row],[SourceObject]],""))</f>
        <v/>
      </c>
      <c r="AF95" s="3" t="str">
        <f>TRIM(SUBSTITUTE(SUBSTITUTE(TBL_DEV[[#This Row],[SourceObject]],"[",""),"]",""))</f>
        <v/>
      </c>
      <c r="AG95" s="3" t="str">
        <f>TBL_DEV[[#This Row],[Group]]&amp; "_"&amp; TRIM(SUBSTITUTE(SUBSTITUTE(SUBSTITUTE(TBL_DEV[[#This Row],[SourceObject]],"[",""),"]",""),".","_"))</f>
        <v>_</v>
      </c>
      <c r="AH95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96" spans="13:34" x14ac:dyDescent="0.45">
      <c r="M96" s="6"/>
      <c r="O96" s="6"/>
      <c r="U96" s="3" t="str">
        <f>TBL_DEV[[#This Row],[Group]]&amp; "/"&amp; TRIM(SUBSTITUTE(SUBSTITUTE(SUBSTITUTE(TBL_DEV[[#This Row],[SourceObject]],"[",""),"]",""),".","_"))</f>
        <v>/</v>
      </c>
      <c r="V96" s="2" t="s">
        <v>47</v>
      </c>
      <c r="W96" s="3" t="str">
        <f>SUBSTITUTE(TBL_DEV[[#This Row],[Group]], "_", "")</f>
        <v/>
      </c>
      <c r="X96" s="3" t="str">
        <f>TRIM(SUBSTITUTE(SUBSTITUTE(SUBSTITUTE(TBL_DEV[[#This Row],[SourceObject]],"[",""),"]",""),".","_"))</f>
        <v/>
      </c>
      <c r="Y96" s="2" t="s">
        <v>48</v>
      </c>
      <c r="Z96" s="2" t="s">
        <v>49</v>
      </c>
      <c r="AA96" s="3" t="str">
        <f>IF(TBL_DEV[[#This Row],[SourceObject]] = "","",IF(OR(TBL_DEV[[#This Row],[SourceType]] = "Oracle", TBL_DEV[[#This Row],[SourceType]] = "SQL Server"), "SELECT * FROM " &amp; TBL_DEV[[#This Row],[SourceObject]],""))</f>
        <v/>
      </c>
      <c r="AF96" s="3" t="str">
        <f>TRIM(SUBSTITUTE(SUBSTITUTE(TBL_DEV[[#This Row],[SourceObject]],"[",""),"]",""))</f>
        <v/>
      </c>
      <c r="AG96" s="3" t="str">
        <f>TBL_DEV[[#This Row],[Group]]&amp; "_"&amp; TRIM(SUBSTITUTE(SUBSTITUTE(SUBSTITUTE(TBL_DEV[[#This Row],[SourceObject]],"[",""),"]",""),".","_"))</f>
        <v>_</v>
      </c>
      <c r="AH96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97" spans="7:34" x14ac:dyDescent="0.45">
      <c r="M97" s="6"/>
      <c r="O97" s="6"/>
      <c r="U97" s="3" t="str">
        <f>TBL_DEV[[#This Row],[Group]]&amp; "/"&amp; TRIM(SUBSTITUTE(SUBSTITUTE(SUBSTITUTE(TBL_DEV[[#This Row],[SourceObject]],"[",""),"]",""),".","_"))</f>
        <v>/</v>
      </c>
      <c r="V97" s="2" t="s">
        <v>47</v>
      </c>
      <c r="W97" s="3" t="str">
        <f>SUBSTITUTE(TBL_DEV[[#This Row],[Group]], "_", "")</f>
        <v/>
      </c>
      <c r="X97" s="3" t="str">
        <f>TRIM(SUBSTITUTE(SUBSTITUTE(SUBSTITUTE(TBL_DEV[[#This Row],[SourceObject]],"[",""),"]",""),".","_"))</f>
        <v/>
      </c>
      <c r="Y97" s="2" t="s">
        <v>48</v>
      </c>
      <c r="Z97" s="2" t="s">
        <v>49</v>
      </c>
      <c r="AA97" s="3" t="str">
        <f>IF(TBL_DEV[[#This Row],[SourceObject]] = "","",IF(OR(TBL_DEV[[#This Row],[SourceType]] = "Oracle", TBL_DEV[[#This Row],[SourceType]] = "SQL Server"), "SELECT * FROM " &amp; TBL_DEV[[#This Row],[SourceObject]],""))</f>
        <v/>
      </c>
      <c r="AF97" s="3" t="str">
        <f>TRIM(SUBSTITUTE(SUBSTITUTE(TBL_DEV[[#This Row],[SourceObject]],"[",""),"]",""))</f>
        <v/>
      </c>
      <c r="AG97" s="3" t="str">
        <f>TBL_DEV[[#This Row],[Group]]&amp; "_"&amp; TRIM(SUBSTITUTE(SUBSTITUTE(SUBSTITUTE(TBL_DEV[[#This Row],[SourceObject]],"[",""),"]",""),".","_"))</f>
        <v>_</v>
      </c>
      <c r="AH97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98" spans="7:34" x14ac:dyDescent="0.45">
      <c r="M98" s="6"/>
      <c r="O98" s="6"/>
      <c r="U98" s="3" t="str">
        <f>TBL_DEV[[#This Row],[Group]]&amp; "/"&amp; TRIM(SUBSTITUTE(SUBSTITUTE(SUBSTITUTE(TBL_DEV[[#This Row],[SourceObject]],"[",""),"]",""),".","_"))</f>
        <v>/</v>
      </c>
      <c r="V98" s="2" t="s">
        <v>47</v>
      </c>
      <c r="W98" s="3" t="str">
        <f>SUBSTITUTE(TBL_DEV[[#This Row],[Group]], "_", "")</f>
        <v/>
      </c>
      <c r="X98" s="3" t="str">
        <f>TRIM(SUBSTITUTE(SUBSTITUTE(SUBSTITUTE(TBL_DEV[[#This Row],[SourceObject]],"[",""),"]",""),".","_"))</f>
        <v/>
      </c>
      <c r="Y98" s="2" t="s">
        <v>48</v>
      </c>
      <c r="Z98" s="2" t="s">
        <v>49</v>
      </c>
      <c r="AA98" s="3" t="str">
        <f>IF(TBL_DEV[[#This Row],[SourceObject]] = "","",IF(OR(TBL_DEV[[#This Row],[SourceType]] = "Oracle", TBL_DEV[[#This Row],[SourceType]] = "SQL Server"), "SELECT * FROM " &amp; TBL_DEV[[#This Row],[SourceObject]],""))</f>
        <v/>
      </c>
      <c r="AF98" s="3" t="str">
        <f>TRIM(SUBSTITUTE(SUBSTITUTE(TBL_DEV[[#This Row],[SourceObject]],"[",""),"]",""))</f>
        <v/>
      </c>
      <c r="AG98" s="3" t="str">
        <f>TBL_DEV[[#This Row],[Group]]&amp; "_"&amp; TRIM(SUBSTITUTE(SUBSTITUTE(SUBSTITUTE(TBL_DEV[[#This Row],[SourceObject]],"[",""),"]",""),".","_"))</f>
        <v>_</v>
      </c>
      <c r="AH98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99" spans="7:34" x14ac:dyDescent="0.45">
      <c r="M99" s="6"/>
      <c r="O99" s="6"/>
      <c r="U99" s="3" t="str">
        <f>TBL_DEV[[#This Row],[Group]]&amp; "/"&amp; TRIM(SUBSTITUTE(SUBSTITUTE(SUBSTITUTE(TBL_DEV[[#This Row],[SourceObject]],"[",""),"]",""),".","_"))</f>
        <v>/</v>
      </c>
      <c r="V99" s="2" t="s">
        <v>47</v>
      </c>
      <c r="W99" s="3" t="str">
        <f>SUBSTITUTE(TBL_DEV[[#This Row],[Group]], "_", "")</f>
        <v/>
      </c>
      <c r="X99" s="3" t="str">
        <f>TRIM(SUBSTITUTE(SUBSTITUTE(SUBSTITUTE(TBL_DEV[[#This Row],[SourceObject]],"[",""),"]",""),".","_"))</f>
        <v/>
      </c>
      <c r="Y99" s="2" t="s">
        <v>48</v>
      </c>
      <c r="Z99" s="2" t="s">
        <v>49</v>
      </c>
      <c r="AA99" s="3" t="str">
        <f>IF(TBL_DEV[[#This Row],[SourceObject]] = "","",IF(OR(TBL_DEV[[#This Row],[SourceType]] = "Oracle", TBL_DEV[[#This Row],[SourceType]] = "SQL Server"), "SELECT * FROM " &amp; TBL_DEV[[#This Row],[SourceObject]],""))</f>
        <v/>
      </c>
      <c r="AF99" s="3" t="str">
        <f>TRIM(SUBSTITUTE(SUBSTITUTE(TBL_DEV[[#This Row],[SourceObject]],"[",""),"]",""))</f>
        <v/>
      </c>
      <c r="AG99" s="3" t="str">
        <f>TBL_DEV[[#This Row],[Group]]&amp; "_"&amp; TRIM(SUBSTITUTE(SUBSTITUTE(SUBSTITUTE(TBL_DEV[[#This Row],[SourceObject]],"[",""),"]",""),".","_"))</f>
        <v>_</v>
      </c>
      <c r="AH99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100" spans="7:34" x14ac:dyDescent="0.45">
      <c r="M100" s="6"/>
      <c r="O100" s="6"/>
      <c r="U100" s="3" t="str">
        <f>TBL_DEV[[#This Row],[Group]]&amp; "/"&amp; TRIM(SUBSTITUTE(SUBSTITUTE(SUBSTITUTE(TBL_DEV[[#This Row],[SourceObject]],"[",""),"]",""),".","_"))</f>
        <v>/</v>
      </c>
      <c r="V100" s="2" t="s">
        <v>47</v>
      </c>
      <c r="W100" s="3" t="str">
        <f>SUBSTITUTE(TBL_DEV[[#This Row],[Group]], "_", "")</f>
        <v/>
      </c>
      <c r="X100" s="3" t="str">
        <f>TRIM(SUBSTITUTE(SUBSTITUTE(SUBSTITUTE(TBL_DEV[[#This Row],[SourceObject]],"[",""),"]",""),".","_"))</f>
        <v/>
      </c>
      <c r="Y100" s="2" t="s">
        <v>48</v>
      </c>
      <c r="Z100" s="2" t="s">
        <v>49</v>
      </c>
      <c r="AA100" s="3" t="str">
        <f>IF(TBL_DEV[[#This Row],[SourceObject]] = "","",IF(OR(TBL_DEV[[#This Row],[SourceType]] = "Oracle", TBL_DEV[[#This Row],[SourceType]] = "SQL Server"), "SELECT * FROM " &amp; TBL_DEV[[#This Row],[SourceObject]],""))</f>
        <v/>
      </c>
      <c r="AF100" s="3" t="str">
        <f>TRIM(SUBSTITUTE(SUBSTITUTE(TBL_DEV[[#This Row],[SourceObject]],"[",""),"]",""))</f>
        <v/>
      </c>
      <c r="AG100" s="3" t="str">
        <f>TBL_DEV[[#This Row],[Group]]&amp; "_"&amp; TRIM(SUBSTITUTE(SUBSTITUTE(SUBSTITUTE(TBL_DEV[[#This Row],[SourceObject]],"[",""),"]",""),".","_"))</f>
        <v>_</v>
      </c>
      <c r="AH100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101" spans="7:34" x14ac:dyDescent="0.45">
      <c r="M101" s="6"/>
      <c r="O101" s="6"/>
      <c r="U101" s="3" t="str">
        <f>TBL_DEV[[#This Row],[Group]]&amp; "/"&amp; TRIM(SUBSTITUTE(SUBSTITUTE(SUBSTITUTE(TBL_DEV[[#This Row],[SourceObject]],"[",""),"]",""),".","_"))</f>
        <v>/</v>
      </c>
      <c r="V101" s="2" t="s">
        <v>47</v>
      </c>
      <c r="W101" s="3" t="str">
        <f>SUBSTITUTE(TBL_DEV[[#This Row],[Group]], "_", "")</f>
        <v/>
      </c>
      <c r="X101" s="3" t="str">
        <f>TRIM(SUBSTITUTE(SUBSTITUTE(SUBSTITUTE(TBL_DEV[[#This Row],[SourceObject]],"[",""),"]",""),".","_"))</f>
        <v/>
      </c>
      <c r="Y101" s="2" t="s">
        <v>48</v>
      </c>
      <c r="Z101" s="2" t="s">
        <v>49</v>
      </c>
      <c r="AA101" s="3" t="str">
        <f>IF(TBL_DEV[[#This Row],[SourceObject]] = "","",IF(OR(TBL_DEV[[#This Row],[SourceType]] = "Oracle", TBL_DEV[[#This Row],[SourceType]] = "SQL Server"), "SELECT * FROM " &amp; TBL_DEV[[#This Row],[SourceObject]],""))</f>
        <v/>
      </c>
      <c r="AF101" s="3" t="str">
        <f>TRIM(SUBSTITUTE(SUBSTITUTE(TBL_DEV[[#This Row],[SourceObject]],"[",""),"]",""))</f>
        <v/>
      </c>
      <c r="AG101" s="3" t="str">
        <f>TBL_DEV[[#This Row],[Group]]&amp; "_"&amp; TRIM(SUBSTITUTE(SUBSTITUTE(SUBSTITUTE(TBL_DEV[[#This Row],[SourceObject]],"[",""),"]",""),".","_"))</f>
        <v>_</v>
      </c>
      <c r="AH101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102" spans="7:34" x14ac:dyDescent="0.45">
      <c r="M102" s="6"/>
      <c r="O102" s="6"/>
      <c r="U102" s="3" t="str">
        <f>TBL_DEV[[#This Row],[Group]]&amp; "/"&amp; TRIM(SUBSTITUTE(SUBSTITUTE(SUBSTITUTE(TBL_DEV[[#This Row],[SourceObject]],"[",""),"]",""),".","_"))</f>
        <v>/</v>
      </c>
      <c r="V102" s="2" t="s">
        <v>47</v>
      </c>
      <c r="W102" s="3" t="str">
        <f>SUBSTITUTE(TBL_DEV[[#This Row],[Group]], "_", "")</f>
        <v/>
      </c>
      <c r="X102" s="3" t="str">
        <f>TRIM(SUBSTITUTE(SUBSTITUTE(SUBSTITUTE(TBL_DEV[[#This Row],[SourceObject]],"[",""),"]",""),".","_"))</f>
        <v/>
      </c>
      <c r="Y102" s="2" t="s">
        <v>48</v>
      </c>
      <c r="Z102" s="2" t="s">
        <v>49</v>
      </c>
      <c r="AA102" s="3" t="str">
        <f>IF(TBL_DEV[[#This Row],[SourceObject]] = "","",IF(OR(TBL_DEV[[#This Row],[SourceType]] = "Oracle", TBL_DEV[[#This Row],[SourceType]] = "SQL Server"), "SELECT * FROM " &amp; TBL_DEV[[#This Row],[SourceObject]],""))</f>
        <v/>
      </c>
      <c r="AF102" s="3" t="str">
        <f>TRIM(SUBSTITUTE(SUBSTITUTE(TBL_DEV[[#This Row],[SourceObject]],"[",""),"]",""))</f>
        <v/>
      </c>
      <c r="AG102" s="3" t="str">
        <f>TBL_DEV[[#This Row],[Group]]&amp; "_"&amp; TRIM(SUBSTITUTE(SUBSTITUTE(SUBSTITUTE(TBL_DEV[[#This Row],[SourceObject]],"[",""),"]",""),".","_"))</f>
        <v>_</v>
      </c>
      <c r="AH102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103" spans="7:34" x14ac:dyDescent="0.45">
      <c r="M103" s="6"/>
      <c r="O103" s="6"/>
      <c r="U103" s="3" t="str">
        <f>TBL_DEV[[#This Row],[Group]]&amp; "/"&amp; TRIM(SUBSTITUTE(SUBSTITUTE(SUBSTITUTE(TBL_DEV[[#This Row],[SourceObject]],"[",""),"]",""),".","_"))</f>
        <v>/</v>
      </c>
      <c r="V103" s="2" t="s">
        <v>47</v>
      </c>
      <c r="W103" s="3" t="str">
        <f>SUBSTITUTE(TBL_DEV[[#This Row],[Group]], "_", "")</f>
        <v/>
      </c>
      <c r="X103" s="3" t="str">
        <f>TRIM(SUBSTITUTE(SUBSTITUTE(SUBSTITUTE(TBL_DEV[[#This Row],[SourceObject]],"[",""),"]",""),".","_"))</f>
        <v/>
      </c>
      <c r="Y103" s="2" t="s">
        <v>48</v>
      </c>
      <c r="Z103" s="2" t="s">
        <v>49</v>
      </c>
      <c r="AA103" s="3" t="str">
        <f>IF(TBL_DEV[[#This Row],[SourceObject]] = "","",IF(OR(TBL_DEV[[#This Row],[SourceType]] = "Oracle", TBL_DEV[[#This Row],[SourceType]] = "SQL Server"), "SELECT * FROM " &amp; TBL_DEV[[#This Row],[SourceObject]],""))</f>
        <v/>
      </c>
      <c r="AF103" s="3" t="str">
        <f>TRIM(SUBSTITUTE(SUBSTITUTE(TBL_DEV[[#This Row],[SourceObject]],"[",""),"]",""))</f>
        <v/>
      </c>
      <c r="AG103" s="3" t="str">
        <f>TBL_DEV[[#This Row],[Group]]&amp; "_"&amp; TRIM(SUBSTITUTE(SUBSTITUTE(SUBSTITUTE(TBL_DEV[[#This Row],[SourceObject]],"[",""),"]",""),".","_"))</f>
        <v>_</v>
      </c>
      <c r="AH103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104" spans="7:34" x14ac:dyDescent="0.45">
      <c r="M104" s="6"/>
      <c r="O104" s="6"/>
      <c r="U104" s="3" t="str">
        <f>TBL_DEV[[#This Row],[Group]]&amp; "/"&amp; TRIM(SUBSTITUTE(SUBSTITUTE(SUBSTITUTE(TBL_DEV[[#This Row],[SourceObject]],"[",""),"]",""),".","_"))</f>
        <v>/</v>
      </c>
      <c r="V104" s="2" t="s">
        <v>47</v>
      </c>
      <c r="W104" s="3" t="str">
        <f>SUBSTITUTE(TBL_DEV[[#This Row],[Group]], "_", "")</f>
        <v/>
      </c>
      <c r="X104" s="3" t="str">
        <f>TRIM(SUBSTITUTE(SUBSTITUTE(SUBSTITUTE(TBL_DEV[[#This Row],[SourceObject]],"[",""),"]",""),".","_"))</f>
        <v/>
      </c>
      <c r="Y104" s="2" t="s">
        <v>48</v>
      </c>
      <c r="Z104" s="2" t="s">
        <v>49</v>
      </c>
      <c r="AA104" s="3" t="str">
        <f>IF(TBL_DEV[[#This Row],[SourceObject]] = "","",IF(OR(TBL_DEV[[#This Row],[SourceType]] = "Oracle", TBL_DEV[[#This Row],[SourceType]] = "SQL Server"), "SELECT * FROM " &amp; TBL_DEV[[#This Row],[SourceObject]],""))</f>
        <v/>
      </c>
      <c r="AF104" s="3" t="str">
        <f>TRIM(SUBSTITUTE(SUBSTITUTE(TBL_DEV[[#This Row],[SourceObject]],"[",""),"]",""))</f>
        <v/>
      </c>
      <c r="AG104" s="3" t="str">
        <f>TBL_DEV[[#This Row],[Group]]&amp; "_"&amp; TRIM(SUBSTITUTE(SUBSTITUTE(SUBSTITUTE(TBL_DEV[[#This Row],[SourceObject]],"[",""),"]",""),".","_"))</f>
        <v>_</v>
      </c>
      <c r="AH104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105" spans="7:34" x14ac:dyDescent="0.45">
      <c r="M105" s="6"/>
      <c r="O105" s="6"/>
      <c r="U105" s="3" t="str">
        <f>TBL_DEV[[#This Row],[Group]]&amp; "/"&amp; TRIM(SUBSTITUTE(SUBSTITUTE(SUBSTITUTE(TBL_DEV[[#This Row],[SourceObject]],"[",""),"]",""),".","_"))</f>
        <v>/</v>
      </c>
      <c r="V105" s="2" t="s">
        <v>47</v>
      </c>
      <c r="W105" s="3" t="str">
        <f>SUBSTITUTE(TBL_DEV[[#This Row],[Group]], "_", "")</f>
        <v/>
      </c>
      <c r="X105" s="3" t="str">
        <f>TRIM(SUBSTITUTE(SUBSTITUTE(SUBSTITUTE(TBL_DEV[[#This Row],[SourceObject]],"[",""),"]",""),".","_"))</f>
        <v/>
      </c>
      <c r="Y105" s="2" t="s">
        <v>48</v>
      </c>
      <c r="Z105" s="2" t="s">
        <v>49</v>
      </c>
      <c r="AA105" s="3" t="str">
        <f>IF(TBL_DEV[[#This Row],[SourceObject]] = "","",IF(OR(TBL_DEV[[#This Row],[SourceType]] = "Oracle", TBL_DEV[[#This Row],[SourceType]] = "SQL Server"), "SELECT * FROM " &amp; TBL_DEV[[#This Row],[SourceObject]],""))</f>
        <v/>
      </c>
      <c r="AF105" s="3" t="str">
        <f>TRIM(SUBSTITUTE(SUBSTITUTE(TBL_DEV[[#This Row],[SourceObject]],"[",""),"]",""))</f>
        <v/>
      </c>
      <c r="AG105" s="3" t="str">
        <f>TBL_DEV[[#This Row],[Group]]&amp; "_"&amp; TRIM(SUBSTITUTE(SUBSTITUTE(SUBSTITUTE(TBL_DEV[[#This Row],[SourceObject]],"[",""),"]",""),".","_"))</f>
        <v>_</v>
      </c>
      <c r="AH105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106" spans="7:34" x14ac:dyDescent="0.45">
      <c r="O106" s="6"/>
      <c r="U106" s="3" t="str">
        <f>TBL_DEV[[#This Row],[Group]]&amp; "/"&amp; TRIM(SUBSTITUTE(SUBSTITUTE(SUBSTITUTE(TBL_DEV[[#This Row],[SourceObject]],"[",""),"]",""),".","_"))</f>
        <v>/</v>
      </c>
      <c r="V106" s="2" t="s">
        <v>48</v>
      </c>
      <c r="W106" s="3" t="str">
        <f>SUBSTITUTE(TBL_DEV[[#This Row],[Group]], "_", "")</f>
        <v/>
      </c>
      <c r="X106" s="3" t="str">
        <f>TRIM(SUBSTITUTE(SUBSTITUTE(SUBSTITUTE(TBL_DEV[[#This Row],[SourceObject]],"[",""),"]",""),".","_"))</f>
        <v/>
      </c>
      <c r="Y106" s="2" t="s">
        <v>48</v>
      </c>
      <c r="Z106" s="2" t="s">
        <v>49</v>
      </c>
      <c r="AA106" s="2" t="s">
        <v>380</v>
      </c>
      <c r="AF106" s="3" t="str">
        <f>TRIM(SUBSTITUTE(SUBSTITUTE(TBL_DEV[[#This Row],[SourceObject]],"[",""),"]",""))</f>
        <v/>
      </c>
      <c r="AG106" s="3" t="str">
        <f>TBL_DEV[[#This Row],[Group]]&amp; "_"&amp; TRIM(SUBSTITUTE(SUBSTITUTE(SUBSTITUTE(TBL_DEV[[#This Row],[SourceObject]],"[",""),"]",""),".","_"))</f>
        <v>_</v>
      </c>
      <c r="AH106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(csv)', @DLStagedMainFolder = '', @DLStagedSubFolder = '', @DLStagedType = 'BLOB Storage (csv)', @DLObjectGrain = 'Day', @SourceCommand = 'CostCentreSkillsTeam.csv',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107" spans="7:34" x14ac:dyDescent="0.45">
      <c r="U107" s="3" t="str">
        <f>TBL_DEV[[#This Row],[Group]]&amp; "/"&amp; TRIM(SUBSTITUTE(SUBSTITUTE(SUBSTITUTE(TBL_DEV[[#This Row],[SourceObject]],"[",""),"]",""),".","_"))</f>
        <v>/</v>
      </c>
      <c r="V107" s="2" t="s">
        <v>47</v>
      </c>
      <c r="W107" s="3" t="str">
        <f>SUBSTITUTE(TBL_DEV[[#This Row],[Group]], "_", "")</f>
        <v/>
      </c>
      <c r="X107" s="3" t="str">
        <f>TRIM(SUBSTITUTE(SUBSTITUTE(SUBSTITUTE(TBL_DEV[[#This Row],[SourceObject]],"[",""),"]",""),".","_"))</f>
        <v/>
      </c>
      <c r="Y107" s="2" t="s">
        <v>48</v>
      </c>
      <c r="Z107" s="2" t="s">
        <v>49</v>
      </c>
      <c r="AA107" s="3" t="str">
        <f>IF(TBL_DEV[[#This Row],[SourceObject]] = "","",IF(OR(TBL_DEV[[#This Row],[SourceType]] = "Oracle", TBL_DEV[[#This Row],[SourceType]] = "SQL Server"), "SELECT * FROM " &amp; TBL_DEV[[#This Row],[SourceObject]],""))</f>
        <v/>
      </c>
      <c r="AE107" s="2" t="s">
        <v>372</v>
      </c>
      <c r="AF107" s="3" t="str">
        <f>TRIM(SUBSTITUTE(SUBSTITUTE(TBL_DEV[[#This Row],[SourceObject]],"[",""),"]",""))</f>
        <v/>
      </c>
      <c r="AG107" s="3" t="str">
        <f>TBL_DEV[[#This Row],[Group]]&amp; "_"&amp; TRIM(SUBSTITUTE(SUBSTITUTE(SUBSTITUTE(TBL_DEV[[#This Row],[SourceObject]],"[",""),"]",""),".","_"))</f>
        <v>_</v>
      </c>
      <c r="AH107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'TAFECard', @BusinessKeyColumn= '', @WatermarkColumn= '', @TrackChanges= '', @AdditionalProperty = '', @IsAuditTable = '', @SoftDeleteSource = '', @SourceTSFormat = ''</v>
      </c>
    </row>
    <row r="108" spans="7:34" x14ac:dyDescent="0.45">
      <c r="G108"/>
      <c r="U108" s="3" t="str">
        <f>TBL_DEV[[#This Row],[Group]]&amp; "/"&amp; TRIM(SUBSTITUTE(SUBSTITUTE(SUBSTITUTE(TBL_DEV[[#This Row],[SourceObject]],"[",""),"]",""),".","_"))</f>
        <v>/</v>
      </c>
      <c r="V108" s="2" t="s">
        <v>48</v>
      </c>
      <c r="W108" s="3" t="str">
        <f>SUBSTITUTE(TBL_DEV[[#This Row],[Group]], "_", "")</f>
        <v/>
      </c>
      <c r="X108" s="3" t="str">
        <f>TRIM(SUBSTITUTE(SUBSTITUTE(SUBSTITUTE(TBL_DEV[[#This Row],[SourceObject]],"[",""),"]",""),".","_"))</f>
        <v/>
      </c>
      <c r="Y108" s="2" t="s">
        <v>48</v>
      </c>
      <c r="Z108" s="2" t="s">
        <v>49</v>
      </c>
      <c r="AA108" s="2" t="s">
        <v>391</v>
      </c>
      <c r="AE108" s="2" t="str">
        <f>TRIM(SUBSTITUTE(SUBSTITUTE(TBL_DEV[[#This Row],[SourceObject]],"[",""),"]",""))</f>
        <v/>
      </c>
      <c r="AF108" s="3" t="str">
        <f>TRIM(SUBSTITUTE(SUBSTITUTE(TBL_DEV[[#This Row],[SourceObject]],"[",""),"]",""))</f>
        <v/>
      </c>
      <c r="AG108" s="3" t="str">
        <f>TBL_DEV[[#This Row],[Group]]&amp; "_"&amp; TRIM(SUBSTITUTE(SUBSTITUTE(SUBSTITUTE(TBL_DEV[[#This Row],[SourceObject]],"[",""),"]",""),".","_"))</f>
        <v>_</v>
      </c>
      <c r="AH108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(csv)', @DLStagedMainFolder = '', @DLStagedSubFolder = '', @DLStagedType = 'BLOB Storage (csv)', @DLObjectGrain = 'Day', @SourceCommand = 'taleo_1_requisition_master',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109" spans="7:34" x14ac:dyDescent="0.45">
      <c r="G109"/>
      <c r="U109" s="3" t="str">
        <f>TBL_DEV[[#This Row],[Group]]&amp; "/"&amp; TRIM(SUBSTITUTE(SUBSTITUTE(SUBSTITUTE(TBL_DEV[[#This Row],[SourceObject]],"[",""),"]",""),".","_"))</f>
        <v>/</v>
      </c>
      <c r="V109" s="2" t="s">
        <v>48</v>
      </c>
      <c r="W109" s="3" t="str">
        <f>SUBSTITUTE(TBL_DEV[[#This Row],[Group]], "_", "")</f>
        <v/>
      </c>
      <c r="X109" s="3" t="str">
        <f>TRIM(SUBSTITUTE(SUBSTITUTE(SUBSTITUTE(TBL_DEV[[#This Row],[SourceObject]],"[",""),"]",""),".","_"))</f>
        <v/>
      </c>
      <c r="Y109" s="2" t="s">
        <v>48</v>
      </c>
      <c r="Z109" s="2" t="s">
        <v>49</v>
      </c>
      <c r="AA109" s="2" t="s">
        <v>393</v>
      </c>
      <c r="AE109" s="2" t="str">
        <f>TRIM(SUBSTITUTE(SUBSTITUTE(TBL_DEV[[#This Row],[SourceObject]],"[",""),"]",""))</f>
        <v/>
      </c>
      <c r="AF109" s="3" t="str">
        <f>TRIM(SUBSTITUTE(SUBSTITUTE(TBL_DEV[[#This Row],[SourceObject]],"[",""),"]",""))</f>
        <v/>
      </c>
      <c r="AG109" s="3" t="str">
        <f>TBL_DEV[[#This Row],[Group]]&amp; "_"&amp; TRIM(SUBSTITUTE(SUBSTITUTE(SUBSTITUTE(TBL_DEV[[#This Row],[SourceObject]],"[",""),"]",""),".","_"))</f>
        <v>_</v>
      </c>
      <c r="AH109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(csv)', @DLStagedMainFolder = '', @DLStagedSubFolder = '', @DLStagedType = 'BLOB Storage (csv)', @DLObjectGrain = 'Day', @SourceCommand = 'taleo_2_requisition_approval',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110" spans="7:34" x14ac:dyDescent="0.45">
      <c r="G110"/>
      <c r="U110" s="3" t="str">
        <f>TBL_DEV[[#This Row],[Group]]&amp; "/"&amp; TRIM(SUBSTITUTE(SUBSTITUTE(SUBSTITUTE(TBL_DEV[[#This Row],[SourceObject]],"[",""),"]",""),".","_"))</f>
        <v>/</v>
      </c>
      <c r="V110" s="2" t="s">
        <v>48</v>
      </c>
      <c r="W110" s="3" t="str">
        <f>SUBSTITUTE(TBL_DEV[[#This Row],[Group]], "_", "")</f>
        <v/>
      </c>
      <c r="X110" s="3" t="str">
        <f>TRIM(SUBSTITUTE(SUBSTITUTE(SUBSTITUTE(TBL_DEV[[#This Row],[SourceObject]],"[",""),"]",""),".","_"))</f>
        <v/>
      </c>
      <c r="Y110" s="2" t="s">
        <v>48</v>
      </c>
      <c r="Z110" s="2" t="s">
        <v>49</v>
      </c>
      <c r="AA110" s="2" t="s">
        <v>396</v>
      </c>
      <c r="AE110" s="2" t="str">
        <f>TRIM(SUBSTITUTE(SUBSTITUTE(TBL_DEV[[#This Row],[SourceObject]],"[",""),"]",""))</f>
        <v/>
      </c>
      <c r="AF110" s="3" t="str">
        <f>TRIM(SUBSTITUTE(SUBSTITUTE(TBL_DEV[[#This Row],[SourceObject]],"[",""),"]",""))</f>
        <v/>
      </c>
      <c r="AG110" s="3" t="str">
        <f>TBL_DEV[[#This Row],[Group]]&amp; "_"&amp; TRIM(SUBSTITUTE(SUBSTITUTE(SUBSTITUTE(TBL_DEV[[#This Row],[SourceObject]],"[",""),"]",""),".","_"))</f>
        <v>_</v>
      </c>
      <c r="AH110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(csv)', @DLStagedMainFolder = '', @DLStagedSubFolder = '', @DLStagedType = 'BLOB Storage (csv)', @DLObjectGrain = 'Day', @SourceCommand = 'taleo_3_requisition_sourcing',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111" spans="7:34" x14ac:dyDescent="0.45">
      <c r="G111"/>
      <c r="U111" s="3" t="str">
        <f>TBL_DEV[[#This Row],[Group]]&amp; "/"&amp; TRIM(SUBSTITUTE(SUBSTITUTE(SUBSTITUTE(TBL_DEV[[#This Row],[SourceObject]],"[",""),"]",""),".","_"))</f>
        <v>/</v>
      </c>
      <c r="V111" s="2" t="s">
        <v>48</v>
      </c>
      <c r="W111" s="3" t="str">
        <f>SUBSTITUTE(TBL_DEV[[#This Row],[Group]], "_", "")</f>
        <v/>
      </c>
      <c r="X111" s="3" t="str">
        <f>TRIM(SUBSTITUTE(SUBSTITUTE(SUBSTITUTE(TBL_DEV[[#This Row],[SourceObject]],"[",""),"]",""),".","_"))</f>
        <v/>
      </c>
      <c r="Y111" s="2" t="s">
        <v>48</v>
      </c>
      <c r="Z111" s="2" t="s">
        <v>49</v>
      </c>
      <c r="AA111" s="2" t="s">
        <v>608</v>
      </c>
      <c r="AE111" s="2" t="str">
        <f>TRIM(SUBSTITUTE(SUBSTITUTE(TBL_DEV[[#This Row],[SourceObject]],"[",""),"]",""))</f>
        <v/>
      </c>
      <c r="AF111" s="3" t="str">
        <f>TRIM(SUBSTITUTE(SUBSTITUTE(TBL_DEV[[#This Row],[SourceObject]],"[",""),"]",""))</f>
        <v/>
      </c>
      <c r="AG111" s="3" t="str">
        <f>TBL_DEV[[#This Row],[Group]]&amp; "_"&amp; TRIM(SUBSTITUTE(SUBSTITUTE(SUBSTITUTE(TBL_DEV[[#This Row],[SourceObject]],"[",""),"]",""),".","_"))</f>
        <v>_</v>
      </c>
      <c r="AH111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(csv)', @DLStagedMainFolder = '', @DLStagedSubFolder = '', @DLStagedType = 'BLOB Storage (csv)', @DLObjectGrain = 'Day', @SourceCommand = 'taleo_4_applicant_master',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112" spans="7:34" x14ac:dyDescent="0.45">
      <c r="G112"/>
      <c r="U112" s="3" t="str">
        <f>TBL_DEV[[#This Row],[Group]]&amp; "/"&amp; TRIM(SUBSTITUTE(SUBSTITUTE(SUBSTITUTE(TBL_DEV[[#This Row],[SourceObject]],"[",""),"]",""),".","_"))</f>
        <v>/</v>
      </c>
      <c r="V112" s="2" t="s">
        <v>48</v>
      </c>
      <c r="W112" s="3" t="str">
        <f>SUBSTITUTE(TBL_DEV[[#This Row],[Group]], "_", "")</f>
        <v/>
      </c>
      <c r="X112" s="3" t="str">
        <f>TRIM(SUBSTITUTE(SUBSTITUTE(SUBSTITUTE(TBL_DEV[[#This Row],[SourceObject]],"[",""),"]",""),".","_"))</f>
        <v/>
      </c>
      <c r="Y112" s="2" t="s">
        <v>48</v>
      </c>
      <c r="Z112" s="2" t="s">
        <v>49</v>
      </c>
      <c r="AA112" s="2" t="s">
        <v>610</v>
      </c>
      <c r="AE112" s="2" t="str">
        <f>TRIM(SUBSTITUTE(SUBSTITUTE(TBL_DEV[[#This Row],[SourceObject]],"[",""),"]",""))</f>
        <v/>
      </c>
      <c r="AF112" s="3" t="str">
        <f>TRIM(SUBSTITUTE(SUBSTITUTE(TBL_DEV[[#This Row],[SourceObject]],"[",""),"]",""))</f>
        <v/>
      </c>
      <c r="AG112" s="3" t="str">
        <f>TBL_DEV[[#This Row],[Group]]&amp; "_"&amp; TRIM(SUBSTITUTE(SUBSTITUTE(SUBSTITUTE(TBL_DEV[[#This Row],[SourceObject]],"[",""),"]",""),".","_"))</f>
        <v>_</v>
      </c>
      <c r="AH112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(csv)', @DLStagedMainFolder = '', @DLStagedSubFolder = '', @DLStagedType = 'BLOB Storage (csv)', @DLObjectGrain = 'Day', @SourceCommand = 'taleo_5_applications_summary',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113" spans="5:34" x14ac:dyDescent="0.45">
      <c r="G113"/>
      <c r="U113" s="3" t="str">
        <f>TBL_DEV[[#This Row],[Group]]&amp; "/"&amp; TRIM(SUBSTITUTE(SUBSTITUTE(SUBSTITUTE(TBL_DEV[[#This Row],[SourceObject]],"[",""),"]",""),".","_"))</f>
        <v>/</v>
      </c>
      <c r="V113" s="2" t="s">
        <v>48</v>
      </c>
      <c r="W113" s="3" t="str">
        <f>SUBSTITUTE(TBL_DEV[[#This Row],[Group]], "_", "")</f>
        <v/>
      </c>
      <c r="X113" s="3" t="str">
        <f>TRIM(SUBSTITUTE(SUBSTITUTE(SUBSTITUTE(TBL_DEV[[#This Row],[SourceObject]],"[",""),"]",""),".","_"))</f>
        <v/>
      </c>
      <c r="Y113" s="2" t="s">
        <v>48</v>
      </c>
      <c r="Z113" s="2" t="s">
        <v>49</v>
      </c>
      <c r="AA113" s="2" t="s">
        <v>612</v>
      </c>
      <c r="AE113" s="2" t="str">
        <f>TRIM(SUBSTITUTE(SUBSTITUTE(TBL_DEV[[#This Row],[SourceObject]],"[",""),"]",""))</f>
        <v/>
      </c>
      <c r="AF113" s="3" t="str">
        <f>TRIM(SUBSTITUTE(SUBSTITUTE(TBL_DEV[[#This Row],[SourceObject]],"[",""),"]",""))</f>
        <v/>
      </c>
      <c r="AG113" s="3" t="str">
        <f>TBL_DEV[[#This Row],[Group]]&amp; "_"&amp; TRIM(SUBSTITUTE(SUBSTITUTE(SUBSTITUTE(TBL_DEV[[#This Row],[SourceObject]],"[",""),"]",""),".","_"))</f>
        <v>_</v>
      </c>
      <c r="AH113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(csv)', @DLStagedMainFolder = '', @DLStagedSubFolder = '', @DLStagedType = 'BLOB Storage (csv)', @DLObjectGrain = 'Day', @SourceCommand = 'taleo_6_applications_history',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114" spans="5:34" x14ac:dyDescent="0.45">
      <c r="U114" s="3" t="str">
        <f>TBL_DEV[[#This Row],[Group]]&amp; "/"&amp; TRIM(SUBSTITUTE(SUBSTITUTE(SUBSTITUTE(TBL_DEV[[#This Row],[SourceObject]],"[",""),"]",""),".","_"))</f>
        <v>/</v>
      </c>
      <c r="V114" s="2" t="s">
        <v>48</v>
      </c>
      <c r="W114" s="3" t="str">
        <f>SUBSTITUTE(TBL_DEV[[#This Row],[Group]], "_", "")</f>
        <v/>
      </c>
      <c r="X114" s="3" t="str">
        <f>TRIM(SUBSTITUTE(SUBSTITUTE(SUBSTITUTE(TBL_DEV[[#This Row],[SourceObject]],"[",""),"]",""),".","_"))</f>
        <v/>
      </c>
      <c r="Y114" s="2" t="s">
        <v>48</v>
      </c>
      <c r="Z114" s="2" t="s">
        <v>49</v>
      </c>
      <c r="AA114" s="3" t="s">
        <v>614</v>
      </c>
      <c r="AE114" s="2" t="str">
        <f>TRIM(SUBSTITUTE(SUBSTITUTE(TBL_DEV[[#This Row],[SourceObject]],"[",""),"]",""))</f>
        <v/>
      </c>
      <c r="AF114" s="3" t="str">
        <f>TRIM(SUBSTITUTE(SUBSTITUTE(TBL_DEV[[#This Row],[SourceObject]],"[",""),"]",""))</f>
        <v/>
      </c>
      <c r="AG114" s="3" t="str">
        <f>TBL_DEV[[#This Row],[Group]]&amp; "_"&amp; TRIM(SUBSTITUTE(SUBSTITUTE(SUBSTITUTE(TBL_DEV[[#This Row],[SourceObject]],"[",""),"]",""),".","_"))</f>
        <v>_</v>
      </c>
      <c r="AH114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(csv)', @DLStagedMainFolder = '', @DLStagedSubFolder = '', @DLStagedType = 'BLOB Storage (csv)', @DLObjectGrain = 'Day', @SourceCommand = 'All products on 90003 scope_RTONRTScopeReport.xlxs',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115" spans="5:34" x14ac:dyDescent="0.45">
      <c r="E115" s="14"/>
      <c r="F115" s="14"/>
      <c r="H115" s="14"/>
      <c r="I115" s="14"/>
      <c r="M115" s="6"/>
      <c r="N115" s="14"/>
      <c r="O115" s="6"/>
      <c r="U115" s="3" t="str">
        <f>TBL_DEV[[#This Row],[Group]]&amp; "/"&amp; TRIM(SUBSTITUTE(SUBSTITUTE(SUBSTITUTE(TBL_DEV[[#This Row],[SourceObject]],"[",""),"]",""),".","_"))</f>
        <v>/</v>
      </c>
      <c r="V115" s="2" t="s">
        <v>47</v>
      </c>
      <c r="W115" s="3" t="str">
        <f>SUBSTITUTE(TBL_DEV[[#This Row],[Group]], "_", "")</f>
        <v/>
      </c>
      <c r="X115" s="3" t="str">
        <f>TRIM(SUBSTITUTE(SUBSTITUTE(SUBSTITUTE(TBL_DEV[[#This Row],[SourceObject]],"[",""),"]",""),".","_"))</f>
        <v/>
      </c>
      <c r="Y115" s="2" t="s">
        <v>48</v>
      </c>
      <c r="Z115" s="2" t="s">
        <v>49</v>
      </c>
      <c r="AA115" s="3" t="str">
        <f>IF(TBL_DEV[[#This Row],[SourceObject]] = "","",IF(OR(TBL_DEV[[#This Row],[SourceType]] = "Oracle", OR(TBL_DEV[[#This Row],[SourceType]] = "SQL Server"), TBL_DEV[[#This Row],[SourceType]] = "MySQL"), "SELECT * FROM " &amp; TBL_DEV[[#This Row],[SourceObject]],""))</f>
        <v/>
      </c>
      <c r="AE115" s="2" t="str">
        <f>TRIM(SUBSTITUTE(SUBSTITUTE(TBL_DEV[[#This Row],[SourceObject]],"[",""),"]",""))</f>
        <v/>
      </c>
      <c r="AF115" s="3" t="str">
        <f>TRIM(SUBSTITUTE(SUBSTITUTE(TBL_DEV[[#This Row],[SourceObject]],"[",""),"]",""))</f>
        <v/>
      </c>
      <c r="AG115" s="3" t="str">
        <f>TBL_DEV[[#This Row],[Group]]&amp; "_"&amp; TRIM(SUBSTITUTE(SUBSTITUTE(SUBSTITUTE(TBL_DEV[[#This Row],[SourceObject]],"[",""),"]",""),".","_"))</f>
        <v>_</v>
      </c>
      <c r="AH115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116" spans="5:34" x14ac:dyDescent="0.45">
      <c r="E116" s="14"/>
      <c r="F116" s="14"/>
      <c r="H116" s="14"/>
      <c r="I116" s="14"/>
      <c r="M116" s="6"/>
      <c r="N116" s="14"/>
      <c r="O116" s="6"/>
      <c r="U116" s="3" t="str">
        <f>TBL_DEV[[#This Row],[Group]]&amp; "/"&amp; TRIM(SUBSTITUTE(SUBSTITUTE(SUBSTITUTE(TBL_DEV[[#This Row],[SourceObject]],"[",""),"]",""),".","_"))</f>
        <v>/</v>
      </c>
      <c r="V116" s="2" t="s">
        <v>47</v>
      </c>
      <c r="W116" s="3" t="str">
        <f>SUBSTITUTE(TBL_DEV[[#This Row],[Group]], "_", "")</f>
        <v/>
      </c>
      <c r="X116" s="3" t="str">
        <f>TRIM(SUBSTITUTE(SUBSTITUTE(SUBSTITUTE(TBL_DEV[[#This Row],[SourceObject]],"[",""),"]",""),".","_"))</f>
        <v/>
      </c>
      <c r="Y116" s="2" t="s">
        <v>48</v>
      </c>
      <c r="Z116" s="2" t="s">
        <v>49</v>
      </c>
      <c r="AA116" s="3" t="str">
        <f>IF(TBL_DEV[[#This Row],[SourceObject]] = "","",IF(OR(TBL_DEV[[#This Row],[SourceType]] = "Oracle", OR(TBL_DEV[[#This Row],[SourceType]] = "SQL Server"), TBL_DEV[[#This Row],[SourceType]] = "MySQL"), "SELECT * FROM " &amp; TBL_DEV[[#This Row],[SourceObject]],""))</f>
        <v/>
      </c>
      <c r="AE116" s="2" t="str">
        <f>TRIM(SUBSTITUTE(SUBSTITUTE(TBL_DEV[[#This Row],[SourceObject]],"[",""),"]",""))</f>
        <v/>
      </c>
      <c r="AF116" s="3" t="str">
        <f>TRIM(SUBSTITUTE(SUBSTITUTE(TBL_DEV[[#This Row],[SourceObject]],"[",""),"]",""))</f>
        <v/>
      </c>
      <c r="AG116" s="3" t="str">
        <f>TBL_DEV[[#This Row],[Group]]&amp; "_"&amp; TRIM(SUBSTITUTE(SUBSTITUTE(SUBSTITUTE(TBL_DEV[[#This Row],[SourceObject]],"[",""),"]",""),".","_"))</f>
        <v>_</v>
      </c>
      <c r="AH116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117" spans="5:34" x14ac:dyDescent="0.45">
      <c r="E117" s="14"/>
      <c r="F117" s="14"/>
      <c r="H117" s="14"/>
      <c r="I117" s="14"/>
      <c r="M117" s="6"/>
      <c r="N117" s="14"/>
      <c r="O117" s="6"/>
      <c r="U117" s="3" t="str">
        <f>TBL_DEV[[#This Row],[Group]]&amp; "/"&amp; TRIM(SUBSTITUTE(SUBSTITUTE(SUBSTITUTE(TBL_DEV[[#This Row],[SourceObject]],"[",""),"]",""),".","_"))</f>
        <v>/</v>
      </c>
      <c r="V117" s="2" t="s">
        <v>47</v>
      </c>
      <c r="W117" s="3" t="str">
        <f>SUBSTITUTE(TBL_DEV[[#This Row],[Group]], "_", "")</f>
        <v/>
      </c>
      <c r="X117" s="3" t="str">
        <f>TRIM(SUBSTITUTE(SUBSTITUTE(SUBSTITUTE(TBL_DEV[[#This Row],[SourceObject]],"[",""),"]",""),".","_"))</f>
        <v/>
      </c>
      <c r="Y117" s="2" t="s">
        <v>48</v>
      </c>
      <c r="Z117" s="2" t="s">
        <v>49</v>
      </c>
      <c r="AA117" s="3" t="str">
        <f>IF(TBL_DEV[[#This Row],[SourceObject]] = "","",IF(OR(TBL_DEV[[#This Row],[SourceType]] = "Oracle", OR(TBL_DEV[[#This Row],[SourceType]] = "SQL Server"), TBL_DEV[[#This Row],[SourceType]] = "MySQL"), "SELECT * FROM " &amp; TBL_DEV[[#This Row],[SourceObject]],""))</f>
        <v/>
      </c>
      <c r="AE117" s="2" t="str">
        <f>TRIM(SUBSTITUTE(SUBSTITUTE(TBL_DEV[[#This Row],[SourceObject]],"[",""),"]",""))</f>
        <v/>
      </c>
      <c r="AF117" s="3" t="str">
        <f>TRIM(SUBSTITUTE(SUBSTITUTE(TBL_DEV[[#This Row],[SourceObject]],"[",""),"]",""))</f>
        <v/>
      </c>
      <c r="AG117" s="3" t="str">
        <f>TBL_DEV[[#This Row],[Group]]&amp; "_"&amp; TRIM(SUBSTITUTE(SUBSTITUTE(SUBSTITUTE(TBL_DEV[[#This Row],[SourceObject]],"[",""),"]",""),".","_"))</f>
        <v>_</v>
      </c>
      <c r="AH117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118" spans="5:34" x14ac:dyDescent="0.45">
      <c r="E118" s="14"/>
      <c r="F118" s="14"/>
      <c r="H118" s="14"/>
      <c r="I118" s="14"/>
      <c r="M118" s="6"/>
      <c r="N118" s="14"/>
      <c r="O118" s="6"/>
      <c r="U118" s="3" t="str">
        <f>TBL_DEV[[#This Row],[Group]]&amp; "/"&amp; TRIM(SUBSTITUTE(SUBSTITUTE(SUBSTITUTE(TBL_DEV[[#This Row],[SourceObject]],"[",""),"]",""),".","_"))</f>
        <v>/</v>
      </c>
      <c r="V118" s="2" t="s">
        <v>47</v>
      </c>
      <c r="W118" s="3" t="str">
        <f>SUBSTITUTE(TBL_DEV[[#This Row],[Group]], "_", "")</f>
        <v/>
      </c>
      <c r="X118" s="3" t="str">
        <f>TRIM(SUBSTITUTE(SUBSTITUTE(SUBSTITUTE(TBL_DEV[[#This Row],[SourceObject]],"[",""),"]",""),".","_"))</f>
        <v/>
      </c>
      <c r="Y118" s="2" t="s">
        <v>48</v>
      </c>
      <c r="Z118" s="2" t="s">
        <v>49</v>
      </c>
      <c r="AA118" s="3" t="str">
        <f>IF(TBL_DEV[[#This Row],[SourceObject]] = "","",IF(OR(TBL_DEV[[#This Row],[SourceType]] = "Oracle", OR(TBL_DEV[[#This Row],[SourceType]] = "SQL Server"), TBL_DEV[[#This Row],[SourceType]] = "MySQL"), "SELECT * FROM " &amp; TBL_DEV[[#This Row],[SourceObject]],""))</f>
        <v/>
      </c>
      <c r="AE118" s="2" t="str">
        <f>TRIM(SUBSTITUTE(SUBSTITUTE(TBL_DEV[[#This Row],[SourceObject]],"[",""),"]",""))</f>
        <v/>
      </c>
      <c r="AF118" s="3" t="str">
        <f>TRIM(SUBSTITUTE(SUBSTITUTE(TBL_DEV[[#This Row],[SourceObject]],"[",""),"]",""))</f>
        <v/>
      </c>
      <c r="AG118" s="3" t="str">
        <f>TBL_DEV[[#This Row],[Group]]&amp; "_"&amp; TRIM(SUBSTITUTE(SUBSTITUTE(SUBSTITUTE(TBL_DEV[[#This Row],[SourceObject]],"[",""),"]",""),".","_"))</f>
        <v>_</v>
      </c>
      <c r="AH118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119" spans="5:34" x14ac:dyDescent="0.45">
      <c r="E119" s="14"/>
      <c r="F119" s="14"/>
      <c r="H119" s="14"/>
      <c r="I119" s="14"/>
      <c r="M119" s="6"/>
      <c r="N119" s="14"/>
      <c r="O119" s="6"/>
      <c r="U119" s="3" t="str">
        <f>TBL_DEV[[#This Row],[Group]]&amp; "/"&amp; TRIM(SUBSTITUTE(SUBSTITUTE(SUBSTITUTE(TBL_DEV[[#This Row],[SourceObject]],"[",""),"]",""),".","_"))</f>
        <v>/</v>
      </c>
      <c r="V119" s="2" t="s">
        <v>47</v>
      </c>
      <c r="W119" s="3" t="str">
        <f>SUBSTITUTE(TBL_DEV[[#This Row],[Group]], "_", "")</f>
        <v/>
      </c>
      <c r="X119" s="3" t="str">
        <f>TRIM(SUBSTITUTE(SUBSTITUTE(SUBSTITUTE(TBL_DEV[[#This Row],[SourceObject]],"[",""),"]",""),".","_"))</f>
        <v/>
      </c>
      <c r="Y119" s="2" t="s">
        <v>48</v>
      </c>
      <c r="Z119" s="2" t="s">
        <v>49</v>
      </c>
      <c r="AA119" s="3" t="str">
        <f>IF(TBL_DEV[[#This Row],[SourceObject]] = "","",IF(OR(TBL_DEV[[#This Row],[SourceType]] = "Oracle", OR(TBL_DEV[[#This Row],[SourceType]] = "SQL Server"), TBL_DEV[[#This Row],[SourceType]] = "MySQL"), "SELECT * FROM " &amp; TBL_DEV[[#This Row],[SourceObject]],""))</f>
        <v/>
      </c>
      <c r="AE119" s="2" t="str">
        <f>TRIM(SUBSTITUTE(SUBSTITUTE(TBL_DEV[[#This Row],[SourceObject]],"[",""),"]",""))</f>
        <v/>
      </c>
      <c r="AF119" s="3" t="str">
        <f>TRIM(SUBSTITUTE(SUBSTITUTE(TBL_DEV[[#This Row],[SourceObject]],"[",""),"]",""))</f>
        <v/>
      </c>
      <c r="AG119" s="3" t="str">
        <f>TBL_DEV[[#This Row],[Group]]&amp; "_"&amp; TRIM(SUBSTITUTE(SUBSTITUTE(SUBSTITUTE(TBL_DEV[[#This Row],[SourceObject]],"[",""),"]",""),".","_"))</f>
        <v>_</v>
      </c>
      <c r="AH119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120" spans="5:34" x14ac:dyDescent="0.45">
      <c r="E120" s="14"/>
      <c r="F120" s="14"/>
      <c r="H120" s="14"/>
      <c r="I120" s="14"/>
      <c r="M120" s="6"/>
      <c r="N120" s="14"/>
      <c r="O120" s="6"/>
      <c r="U120" s="3" t="str">
        <f>TBL_DEV[[#This Row],[Group]]&amp; "/"&amp; TRIM(SUBSTITUTE(SUBSTITUTE(SUBSTITUTE(TBL_DEV[[#This Row],[SourceObject]],"[",""),"]",""),".","_"))</f>
        <v>/</v>
      </c>
      <c r="V120" s="2" t="s">
        <v>47</v>
      </c>
      <c r="W120" s="3" t="str">
        <f>SUBSTITUTE(TBL_DEV[[#This Row],[Group]], "_", "")</f>
        <v/>
      </c>
      <c r="X120" s="3" t="str">
        <f>TRIM(SUBSTITUTE(SUBSTITUTE(SUBSTITUTE(TBL_DEV[[#This Row],[SourceObject]],"[",""),"]",""),".","_"))</f>
        <v/>
      </c>
      <c r="Y120" s="2" t="s">
        <v>48</v>
      </c>
      <c r="Z120" s="2" t="s">
        <v>49</v>
      </c>
      <c r="AA120" s="3" t="str">
        <f>IF(TBL_DEV[[#This Row],[SourceObject]] = "","",IF(OR(TBL_DEV[[#This Row],[SourceType]] = "Oracle", OR(TBL_DEV[[#This Row],[SourceType]] = "SQL Server"), TBL_DEV[[#This Row],[SourceType]] = "MySQL"), "SELECT * FROM " &amp; TBL_DEV[[#This Row],[SourceObject]],""))</f>
        <v/>
      </c>
      <c r="AE120" s="2" t="str">
        <f>TRIM(SUBSTITUTE(SUBSTITUTE(TBL_DEV[[#This Row],[SourceObject]],"[",""),"]",""))</f>
        <v/>
      </c>
      <c r="AF120" s="3" t="str">
        <f>TRIM(SUBSTITUTE(SUBSTITUTE(TBL_DEV[[#This Row],[SourceObject]],"[",""),"]",""))</f>
        <v/>
      </c>
      <c r="AG120" s="3" t="str">
        <f>TBL_DEV[[#This Row],[Group]]&amp; "_"&amp; TRIM(SUBSTITUTE(SUBSTITUTE(SUBSTITUTE(TBL_DEV[[#This Row],[SourceObject]],"[",""),"]",""),".","_"))</f>
        <v>_</v>
      </c>
      <c r="AH120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121" spans="5:34" x14ac:dyDescent="0.45">
      <c r="E121" s="14"/>
      <c r="F121" s="14"/>
      <c r="H121" s="14"/>
      <c r="I121" s="14"/>
      <c r="M121" s="6"/>
      <c r="N121" s="14"/>
      <c r="O121" s="6"/>
      <c r="U121" s="3" t="str">
        <f>TBL_DEV[[#This Row],[Group]]&amp; "/"&amp; TRIM(SUBSTITUTE(SUBSTITUTE(SUBSTITUTE(TBL_DEV[[#This Row],[SourceObject]],"[",""),"]",""),".","_"))</f>
        <v>/</v>
      </c>
      <c r="V121" s="2" t="s">
        <v>47</v>
      </c>
      <c r="W121" s="3" t="str">
        <f>SUBSTITUTE(TBL_DEV[[#This Row],[Group]], "_", "")</f>
        <v/>
      </c>
      <c r="X121" s="3" t="str">
        <f>TRIM(SUBSTITUTE(SUBSTITUTE(SUBSTITUTE(TBL_DEV[[#This Row],[SourceObject]],"[",""),"]",""),".","_"))</f>
        <v/>
      </c>
      <c r="Y121" s="2" t="s">
        <v>48</v>
      </c>
      <c r="Z121" s="2" t="s">
        <v>49</v>
      </c>
      <c r="AA121" s="3" t="str">
        <f>IF(TBL_DEV[[#This Row],[SourceObject]] = "","",IF(OR(TBL_DEV[[#This Row],[SourceType]] = "Oracle", OR(TBL_DEV[[#This Row],[SourceType]] = "SQL Server"), TBL_DEV[[#This Row],[SourceType]] = "MySQL"), "SELECT * FROM " &amp; TBL_DEV[[#This Row],[SourceObject]],""))</f>
        <v/>
      </c>
      <c r="AE121" s="2" t="str">
        <f>TRIM(SUBSTITUTE(SUBSTITUTE(TBL_DEV[[#This Row],[SourceObject]],"[",""),"]",""))</f>
        <v/>
      </c>
      <c r="AF121" s="3" t="str">
        <f>TRIM(SUBSTITUTE(SUBSTITUTE(TBL_DEV[[#This Row],[SourceObject]],"[",""),"]",""))</f>
        <v/>
      </c>
      <c r="AG121" s="3" t="str">
        <f>TBL_DEV[[#This Row],[Group]]&amp; "_"&amp; TRIM(SUBSTITUTE(SUBSTITUTE(SUBSTITUTE(TBL_DEV[[#This Row],[SourceObject]],"[",""),"]",""),".","_"))</f>
        <v>_</v>
      </c>
      <c r="AH121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122" spans="5:34" x14ac:dyDescent="0.45">
      <c r="E122" s="14"/>
      <c r="F122" s="14"/>
      <c r="H122" s="14"/>
      <c r="I122" s="14"/>
      <c r="M122" s="6"/>
      <c r="N122" s="14"/>
      <c r="O122" s="6"/>
      <c r="U122" s="3" t="str">
        <f>TBL_DEV[[#This Row],[Group]]&amp; "/"&amp; TRIM(SUBSTITUTE(SUBSTITUTE(SUBSTITUTE(TBL_DEV[[#This Row],[SourceObject]],"[",""),"]",""),".","_"))</f>
        <v>/</v>
      </c>
      <c r="V122" s="2" t="s">
        <v>47</v>
      </c>
      <c r="W122" s="3" t="str">
        <f>SUBSTITUTE(TBL_DEV[[#This Row],[Group]], "_", "")</f>
        <v/>
      </c>
      <c r="X122" s="3" t="str">
        <f>TRIM(SUBSTITUTE(SUBSTITUTE(SUBSTITUTE(TBL_DEV[[#This Row],[SourceObject]],"[",""),"]",""),".","_"))</f>
        <v/>
      </c>
      <c r="Y122" s="2" t="s">
        <v>48</v>
      </c>
      <c r="Z122" s="2" t="s">
        <v>49</v>
      </c>
      <c r="AA122" s="3" t="str">
        <f>IF(TBL_DEV[[#This Row],[SourceObject]] = "","",IF(OR(TBL_DEV[[#This Row],[SourceType]] = "Oracle", OR(TBL_DEV[[#This Row],[SourceType]] = "SQL Server"), TBL_DEV[[#This Row],[SourceType]] = "MySQL"), "SELECT * FROM " &amp; TBL_DEV[[#This Row],[SourceObject]],""))</f>
        <v/>
      </c>
      <c r="AE122" s="2" t="str">
        <f>TRIM(SUBSTITUTE(SUBSTITUTE(TBL_DEV[[#This Row],[SourceObject]],"[",""),"]",""))</f>
        <v/>
      </c>
      <c r="AF122" s="3" t="str">
        <f>TRIM(SUBSTITUTE(SUBSTITUTE(TBL_DEV[[#This Row],[SourceObject]],"[",""),"]",""))</f>
        <v/>
      </c>
      <c r="AG122" s="3" t="str">
        <f>TBL_DEV[[#This Row],[Group]]&amp; "_"&amp; TRIM(SUBSTITUTE(SUBSTITUTE(SUBSTITUTE(TBL_DEV[[#This Row],[SourceObject]],"[",""),"]",""),".","_"))</f>
        <v>_</v>
      </c>
      <c r="AH122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123" spans="5:34" x14ac:dyDescent="0.45">
      <c r="E123" s="14"/>
      <c r="F123" s="14"/>
      <c r="H123" s="14"/>
      <c r="I123" s="14"/>
      <c r="M123" s="6"/>
      <c r="N123" s="14"/>
      <c r="O123" s="6"/>
      <c r="U123" s="3" t="str">
        <f>TBL_DEV[[#This Row],[Group]]&amp; "/"&amp; TRIM(SUBSTITUTE(SUBSTITUTE(SUBSTITUTE(TBL_DEV[[#This Row],[SourceObject]],"[",""),"]",""),".","_"))</f>
        <v>/</v>
      </c>
      <c r="V123" s="2" t="s">
        <v>47</v>
      </c>
      <c r="W123" s="3" t="str">
        <f>SUBSTITUTE(TBL_DEV[[#This Row],[Group]], "_", "")</f>
        <v/>
      </c>
      <c r="X123" s="3" t="str">
        <f>TRIM(SUBSTITUTE(SUBSTITUTE(SUBSTITUTE(TBL_DEV[[#This Row],[SourceObject]],"[",""),"]",""),".","_"))</f>
        <v/>
      </c>
      <c r="Y123" s="2" t="s">
        <v>48</v>
      </c>
      <c r="Z123" s="2" t="s">
        <v>49</v>
      </c>
      <c r="AA123" s="3" t="str">
        <f>IF(TBL_DEV[[#This Row],[SourceObject]] = "","",IF(OR(TBL_DEV[[#This Row],[SourceType]] = "Oracle", OR(TBL_DEV[[#This Row],[SourceType]] = "SQL Server"), TBL_DEV[[#This Row],[SourceType]] = "MySQL"), "SELECT * FROM " &amp; TBL_DEV[[#This Row],[SourceObject]],""))</f>
        <v/>
      </c>
      <c r="AE123" s="2" t="str">
        <f>TRIM(SUBSTITUTE(SUBSTITUTE(TBL_DEV[[#This Row],[SourceObject]],"[",""),"]",""))</f>
        <v/>
      </c>
      <c r="AF123" s="3" t="str">
        <f>TRIM(SUBSTITUTE(SUBSTITUTE(TBL_DEV[[#This Row],[SourceObject]],"[",""),"]",""))</f>
        <v/>
      </c>
      <c r="AG123" s="3" t="str">
        <f>TBL_DEV[[#This Row],[Group]]&amp; "_"&amp; TRIM(SUBSTITUTE(SUBSTITUTE(SUBSTITUTE(TBL_DEV[[#This Row],[SourceObject]],"[",""),"]",""),".","_"))</f>
        <v>_</v>
      </c>
      <c r="AH123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124" spans="5:34" x14ac:dyDescent="0.45">
      <c r="E124" s="14"/>
      <c r="F124" s="14"/>
      <c r="H124" s="14"/>
      <c r="I124" s="14"/>
      <c r="M124" s="6"/>
      <c r="N124" s="14"/>
      <c r="O124" s="6"/>
      <c r="U124" s="3" t="str">
        <f>TBL_DEV[[#This Row],[Group]]&amp; "/"&amp; TRIM(SUBSTITUTE(SUBSTITUTE(SUBSTITUTE(TBL_DEV[[#This Row],[SourceObject]],"[",""),"]",""),".","_"))</f>
        <v>/</v>
      </c>
      <c r="V124" s="2" t="s">
        <v>47</v>
      </c>
      <c r="W124" s="3" t="str">
        <f>SUBSTITUTE(TBL_DEV[[#This Row],[Group]], "_", "")</f>
        <v/>
      </c>
      <c r="X124" s="3" t="str">
        <f>TRIM(SUBSTITUTE(SUBSTITUTE(SUBSTITUTE(TBL_DEV[[#This Row],[SourceObject]],"[",""),"]",""),".","_"))</f>
        <v/>
      </c>
      <c r="Y124" s="2" t="s">
        <v>48</v>
      </c>
      <c r="Z124" s="2" t="s">
        <v>49</v>
      </c>
      <c r="AA124" s="3" t="str">
        <f>IF(TBL_DEV[[#This Row],[SourceObject]] = "","",IF(OR(TBL_DEV[[#This Row],[SourceType]] = "Oracle", OR(TBL_DEV[[#This Row],[SourceType]] = "SQL Server"), TBL_DEV[[#This Row],[SourceType]] = "MySQL"), "SELECT * FROM " &amp; TBL_DEV[[#This Row],[SourceObject]],""))</f>
        <v/>
      </c>
      <c r="AE124" s="2" t="str">
        <f>TRIM(SUBSTITUTE(SUBSTITUTE(TBL_DEV[[#This Row],[SourceObject]],"[",""),"]",""))</f>
        <v/>
      </c>
      <c r="AF124" s="3" t="str">
        <f>TRIM(SUBSTITUTE(SUBSTITUTE(TBL_DEV[[#This Row],[SourceObject]],"[",""),"]",""))</f>
        <v/>
      </c>
      <c r="AG124" s="3" t="str">
        <f>TBL_DEV[[#This Row],[Group]]&amp; "_"&amp; TRIM(SUBSTITUTE(SUBSTITUTE(SUBSTITUTE(TBL_DEV[[#This Row],[SourceObject]],"[",""),"]",""),".","_"))</f>
        <v>_</v>
      </c>
      <c r="AH124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125" spans="5:34" x14ac:dyDescent="0.45">
      <c r="E125" s="14"/>
      <c r="F125" s="14"/>
      <c r="H125" s="14"/>
      <c r="I125" s="14"/>
      <c r="M125" s="6"/>
      <c r="N125" s="14"/>
      <c r="O125" s="6"/>
      <c r="U125" s="3" t="str">
        <f>TBL_DEV[[#This Row],[Group]]&amp; "/"&amp; TRIM(SUBSTITUTE(SUBSTITUTE(SUBSTITUTE(TBL_DEV[[#This Row],[SourceObject]],"[",""),"]",""),".","_"))</f>
        <v>/</v>
      </c>
      <c r="V125" s="2" t="s">
        <v>47</v>
      </c>
      <c r="W125" s="3" t="str">
        <f>SUBSTITUTE(TBL_DEV[[#This Row],[Group]], "_", "")</f>
        <v/>
      </c>
      <c r="X125" s="3" t="str">
        <f>TRIM(SUBSTITUTE(SUBSTITUTE(SUBSTITUTE(TBL_DEV[[#This Row],[SourceObject]],"[",""),"]",""),".","_"))</f>
        <v/>
      </c>
      <c r="Y125" s="2" t="s">
        <v>48</v>
      </c>
      <c r="Z125" s="2" t="s">
        <v>49</v>
      </c>
      <c r="AA125" s="3" t="str">
        <f>IF(TBL_DEV[[#This Row],[SourceObject]] = "","",IF(OR(TBL_DEV[[#This Row],[SourceType]] = "Oracle", OR(TBL_DEV[[#This Row],[SourceType]] = "SQL Server"), TBL_DEV[[#This Row],[SourceType]] = "MySQL"), "SELECT * FROM " &amp; TBL_DEV[[#This Row],[SourceObject]],""))</f>
        <v/>
      </c>
      <c r="AE125" s="2" t="str">
        <f>TRIM(SUBSTITUTE(SUBSTITUTE(TBL_DEV[[#This Row],[SourceObject]],"[",""),"]",""))</f>
        <v/>
      </c>
      <c r="AF125" s="3" t="str">
        <f>TRIM(SUBSTITUTE(SUBSTITUTE(TBL_DEV[[#This Row],[SourceObject]],"[",""),"]",""))</f>
        <v/>
      </c>
      <c r="AG125" s="3" t="str">
        <f>TBL_DEV[[#This Row],[Group]]&amp; "_"&amp; TRIM(SUBSTITUTE(SUBSTITUTE(SUBSTITUTE(TBL_DEV[[#This Row],[SourceObject]],"[",""),"]",""),".","_"))</f>
        <v>_</v>
      </c>
      <c r="AH125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126" spans="5:34" x14ac:dyDescent="0.45">
      <c r="E126" s="14"/>
      <c r="F126" s="14"/>
      <c r="H126" s="14"/>
      <c r="I126" s="14"/>
      <c r="M126" s="6"/>
      <c r="N126" s="14"/>
      <c r="O126" s="6"/>
      <c r="U126" s="3" t="str">
        <f>TBL_DEV[[#This Row],[Group]]&amp; "/"&amp; TRIM(SUBSTITUTE(SUBSTITUTE(SUBSTITUTE(TBL_DEV[[#This Row],[SourceObject]],"[",""),"]",""),".","_"))</f>
        <v>/</v>
      </c>
      <c r="V126" s="2" t="s">
        <v>47</v>
      </c>
      <c r="W126" s="3" t="str">
        <f>SUBSTITUTE(TBL_DEV[[#This Row],[Group]], "_", "")</f>
        <v/>
      </c>
      <c r="X126" s="3" t="str">
        <f>TRIM(SUBSTITUTE(SUBSTITUTE(SUBSTITUTE(TBL_DEV[[#This Row],[SourceObject]],"[",""),"]",""),".","_"))</f>
        <v/>
      </c>
      <c r="Y126" s="2" t="s">
        <v>48</v>
      </c>
      <c r="Z126" s="2" t="s">
        <v>49</v>
      </c>
      <c r="AA126" s="3" t="str">
        <f>IF(TBL_DEV[[#This Row],[SourceObject]] = "","",IF(OR(TBL_DEV[[#This Row],[SourceType]] = "Oracle", OR(TBL_DEV[[#This Row],[SourceType]] = "SQL Server"), TBL_DEV[[#This Row],[SourceType]] = "MySQL"), "SELECT * FROM " &amp; TBL_DEV[[#This Row],[SourceObject]],""))</f>
        <v/>
      </c>
      <c r="AE126" s="2" t="str">
        <f>TRIM(SUBSTITUTE(SUBSTITUTE(TBL_DEV[[#This Row],[SourceObject]],"[",""),"]",""))</f>
        <v/>
      </c>
      <c r="AF126" s="3" t="str">
        <f>TRIM(SUBSTITUTE(SUBSTITUTE(TBL_DEV[[#This Row],[SourceObject]],"[",""),"]",""))</f>
        <v/>
      </c>
      <c r="AG126" s="3" t="str">
        <f>TBL_DEV[[#This Row],[Group]]&amp; "_"&amp; TRIM(SUBSTITUTE(SUBSTITUTE(SUBSTITUTE(TBL_DEV[[#This Row],[SourceObject]],"[",""),"]",""),".","_"))</f>
        <v>_</v>
      </c>
      <c r="AH126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127" spans="5:34" x14ac:dyDescent="0.45">
      <c r="E127" s="14"/>
      <c r="F127" s="14"/>
      <c r="H127" s="14"/>
      <c r="I127" s="14"/>
      <c r="M127" s="6"/>
      <c r="N127" s="14"/>
      <c r="O127" s="6"/>
      <c r="U127" s="3" t="str">
        <f>TBL_DEV[[#This Row],[Group]]&amp; "/"&amp; TRIM(SUBSTITUTE(SUBSTITUTE(SUBSTITUTE(TBL_DEV[[#This Row],[SourceObject]],"[",""),"]",""),".","_"))</f>
        <v>/</v>
      </c>
      <c r="V127" s="2" t="s">
        <v>47</v>
      </c>
      <c r="W127" s="3" t="str">
        <f>SUBSTITUTE(TBL_DEV[[#This Row],[Group]], "_", "")</f>
        <v/>
      </c>
      <c r="X127" s="3" t="str">
        <f>TRIM(SUBSTITUTE(SUBSTITUTE(SUBSTITUTE(TBL_DEV[[#This Row],[SourceObject]],"[",""),"]",""),".","_"))</f>
        <v/>
      </c>
      <c r="Y127" s="2" t="s">
        <v>48</v>
      </c>
      <c r="Z127" s="2" t="s">
        <v>49</v>
      </c>
      <c r="AA127" s="3" t="str">
        <f>IF(TBL_DEV[[#This Row],[SourceObject]] = "","",IF(OR(TBL_DEV[[#This Row],[SourceType]] = "Oracle", OR(TBL_DEV[[#This Row],[SourceType]] = "SQL Server"), TBL_DEV[[#This Row],[SourceType]] = "MySQL"), "SELECT * FROM " &amp; TBL_DEV[[#This Row],[SourceObject]],""))</f>
        <v/>
      </c>
      <c r="AE127" s="2" t="str">
        <f>TRIM(SUBSTITUTE(SUBSTITUTE(TBL_DEV[[#This Row],[SourceObject]],"[",""),"]",""))</f>
        <v/>
      </c>
      <c r="AF127" s="3" t="str">
        <f>TRIM(SUBSTITUTE(SUBSTITUTE(TBL_DEV[[#This Row],[SourceObject]],"[",""),"]",""))</f>
        <v/>
      </c>
      <c r="AG127" s="3" t="str">
        <f>TBL_DEV[[#This Row],[Group]]&amp; "_"&amp; TRIM(SUBSTITUTE(SUBSTITUTE(SUBSTITUTE(TBL_DEV[[#This Row],[SourceObject]],"[",""),"]",""),".","_"))</f>
        <v>_</v>
      </c>
      <c r="AH127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128" spans="5:34" x14ac:dyDescent="0.45">
      <c r="E128" s="14"/>
      <c r="F128" s="14"/>
      <c r="H128" s="14"/>
      <c r="I128" s="14"/>
      <c r="M128" s="6"/>
      <c r="N128" s="14"/>
      <c r="O128" s="6"/>
      <c r="U128" s="3" t="str">
        <f>TBL_DEV[[#This Row],[Group]]&amp; "/"&amp; TRIM(SUBSTITUTE(SUBSTITUTE(SUBSTITUTE(TBL_DEV[[#This Row],[SourceObject]],"[",""),"]",""),".","_"))</f>
        <v>/</v>
      </c>
      <c r="V128" s="2" t="s">
        <v>47</v>
      </c>
      <c r="W128" s="3" t="str">
        <f>SUBSTITUTE(TBL_DEV[[#This Row],[Group]], "_", "")</f>
        <v/>
      </c>
      <c r="X128" s="3" t="str">
        <f>TRIM(SUBSTITUTE(SUBSTITUTE(SUBSTITUTE(TBL_DEV[[#This Row],[SourceObject]],"[",""),"]",""),".","_"))</f>
        <v/>
      </c>
      <c r="Y128" s="2" t="s">
        <v>48</v>
      </c>
      <c r="Z128" s="2" t="s">
        <v>49</v>
      </c>
      <c r="AA128" s="3" t="str">
        <f>IF(TBL_DEV[[#This Row],[SourceObject]] = "","",IF(OR(TBL_DEV[[#This Row],[SourceType]] = "Oracle", OR(TBL_DEV[[#This Row],[SourceType]] = "SQL Server"), TBL_DEV[[#This Row],[SourceType]] = "MySQL"), "SELECT * FROM " &amp; TBL_DEV[[#This Row],[SourceObject]],""))</f>
        <v/>
      </c>
      <c r="AE128" s="2" t="str">
        <f>TRIM(SUBSTITUTE(SUBSTITUTE(TBL_DEV[[#This Row],[SourceObject]],"[",""),"]",""))</f>
        <v/>
      </c>
      <c r="AF128" s="3" t="str">
        <f>TRIM(SUBSTITUTE(SUBSTITUTE(TBL_DEV[[#This Row],[SourceObject]],"[",""),"]",""))</f>
        <v/>
      </c>
      <c r="AG128" s="3" t="str">
        <f>TBL_DEV[[#This Row],[Group]]&amp; "_"&amp; TRIM(SUBSTITUTE(SUBSTITUTE(SUBSTITUTE(TBL_DEV[[#This Row],[SourceObject]],"[",""),"]",""),".","_"))</f>
        <v>_</v>
      </c>
      <c r="AH128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129" spans="5:34" x14ac:dyDescent="0.45">
      <c r="E129" s="14"/>
      <c r="F129" s="14"/>
      <c r="H129" s="14"/>
      <c r="I129" s="14"/>
      <c r="M129" s="6"/>
      <c r="N129" s="14"/>
      <c r="O129" s="6"/>
      <c r="U129" s="3" t="str">
        <f>TBL_DEV[[#This Row],[Group]]&amp; "/"&amp; TRIM(SUBSTITUTE(SUBSTITUTE(SUBSTITUTE(TBL_DEV[[#This Row],[SourceObject]],"[",""),"]",""),".","_"))</f>
        <v>/</v>
      </c>
      <c r="V129" s="2" t="s">
        <v>47</v>
      </c>
      <c r="W129" s="3" t="str">
        <f>SUBSTITUTE(TBL_DEV[[#This Row],[Group]], "_", "")</f>
        <v/>
      </c>
      <c r="X129" s="3" t="str">
        <f>TRIM(SUBSTITUTE(SUBSTITUTE(SUBSTITUTE(TBL_DEV[[#This Row],[SourceObject]],"[",""),"]",""),".","_"))</f>
        <v/>
      </c>
      <c r="Y129" s="2" t="s">
        <v>48</v>
      </c>
      <c r="Z129" s="2" t="s">
        <v>49</v>
      </c>
      <c r="AA129" s="3" t="str">
        <f>IF(TBL_DEV[[#This Row],[SourceObject]] = "","",IF(OR(TBL_DEV[[#This Row],[SourceType]] = "Oracle", OR(TBL_DEV[[#This Row],[SourceType]] = "SQL Server"), TBL_DEV[[#This Row],[SourceType]] = "MySQL"), "SELECT * FROM " &amp; TBL_DEV[[#This Row],[SourceObject]],""))</f>
        <v/>
      </c>
      <c r="AE129" s="2" t="str">
        <f>TRIM(SUBSTITUTE(SUBSTITUTE(TBL_DEV[[#This Row],[SourceObject]],"[",""),"]",""))</f>
        <v/>
      </c>
      <c r="AF129" s="3" t="str">
        <f>TRIM(SUBSTITUTE(SUBSTITUTE(TBL_DEV[[#This Row],[SourceObject]],"[",""),"]",""))</f>
        <v/>
      </c>
      <c r="AG129" s="3" t="str">
        <f>TBL_DEV[[#This Row],[Group]]&amp; "_"&amp; TRIM(SUBSTITUTE(SUBSTITUTE(SUBSTITUTE(TBL_DEV[[#This Row],[SourceObject]],"[",""),"]",""),".","_"))</f>
        <v>_</v>
      </c>
      <c r="AH129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130" spans="5:34" x14ac:dyDescent="0.45">
      <c r="E130" s="14"/>
      <c r="F130" s="14"/>
      <c r="H130" s="14"/>
      <c r="I130" s="14"/>
      <c r="M130" s="6"/>
      <c r="N130" s="14"/>
      <c r="O130" s="6"/>
      <c r="U130" s="3" t="str">
        <f>TBL_DEV[[#This Row],[Group]]&amp; "/"&amp; TRIM(SUBSTITUTE(SUBSTITUTE(SUBSTITUTE(TBL_DEV[[#This Row],[SourceObject]],"[",""),"]",""),".","_"))</f>
        <v>/</v>
      </c>
      <c r="V130" s="2" t="s">
        <v>47</v>
      </c>
      <c r="W130" s="3" t="str">
        <f>SUBSTITUTE(TBL_DEV[[#This Row],[Group]], "_", "")</f>
        <v/>
      </c>
      <c r="X130" s="3" t="str">
        <f>TRIM(SUBSTITUTE(SUBSTITUTE(SUBSTITUTE(TBL_DEV[[#This Row],[SourceObject]],"[",""),"]",""),".","_"))</f>
        <v/>
      </c>
      <c r="Y130" s="2" t="s">
        <v>48</v>
      </c>
      <c r="Z130" s="2" t="s">
        <v>49</v>
      </c>
      <c r="AA130" s="3" t="str">
        <f>IF(TBL_DEV[[#This Row],[SourceObject]] = "","",IF(OR(TBL_DEV[[#This Row],[SourceType]] = "Oracle", OR(TBL_DEV[[#This Row],[SourceType]] = "SQL Server"), TBL_DEV[[#This Row],[SourceType]] = "MySQL"), "SELECT * FROM " &amp; TBL_DEV[[#This Row],[SourceObject]],""))</f>
        <v/>
      </c>
      <c r="AE130" s="2" t="str">
        <f>TRIM(SUBSTITUTE(SUBSTITUTE(TBL_DEV[[#This Row],[SourceObject]],"[",""),"]",""))</f>
        <v/>
      </c>
      <c r="AF130" s="3" t="str">
        <f>TRIM(SUBSTITUTE(SUBSTITUTE(TBL_DEV[[#This Row],[SourceObject]],"[",""),"]",""))</f>
        <v/>
      </c>
      <c r="AG130" s="3" t="str">
        <f>TBL_DEV[[#This Row],[Group]]&amp; "_"&amp; TRIM(SUBSTITUTE(SUBSTITUTE(SUBSTITUTE(TBL_DEV[[#This Row],[SourceObject]],"[",""),"]",""),".","_"))</f>
        <v>_</v>
      </c>
      <c r="AH130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131" spans="5:34" x14ac:dyDescent="0.45">
      <c r="E131" s="14"/>
      <c r="F131" s="14"/>
      <c r="H131" s="14"/>
      <c r="I131" s="14"/>
      <c r="M131" s="6"/>
      <c r="N131" s="14"/>
      <c r="O131" s="6"/>
      <c r="U131" s="3" t="str">
        <f>TBL_DEV[[#This Row],[Group]]&amp; "/"&amp; TRIM(SUBSTITUTE(SUBSTITUTE(SUBSTITUTE(TBL_DEV[[#This Row],[SourceObject]],"[",""),"]",""),".","_"))</f>
        <v>/</v>
      </c>
      <c r="V131" s="2" t="s">
        <v>47</v>
      </c>
      <c r="W131" s="3" t="str">
        <f>SUBSTITUTE(TBL_DEV[[#This Row],[Group]], "_", "")</f>
        <v/>
      </c>
      <c r="X131" s="3" t="str">
        <f>TRIM(SUBSTITUTE(SUBSTITUTE(SUBSTITUTE(TBL_DEV[[#This Row],[SourceObject]],"[",""),"]",""),".","_"))</f>
        <v/>
      </c>
      <c r="Y131" s="2" t="s">
        <v>48</v>
      </c>
      <c r="Z131" s="2" t="s">
        <v>49</v>
      </c>
      <c r="AA131" s="3" t="str">
        <f>IF(TBL_DEV[[#This Row],[SourceObject]] = "","",IF(OR(TBL_DEV[[#This Row],[SourceType]] = "Oracle", OR(TBL_DEV[[#This Row],[SourceType]] = "SQL Server"), TBL_DEV[[#This Row],[SourceType]] = "MySQL"), "SELECT * FROM " &amp; TBL_DEV[[#This Row],[SourceObject]],""))</f>
        <v/>
      </c>
      <c r="AE131" s="2" t="str">
        <f>TRIM(SUBSTITUTE(SUBSTITUTE(TBL_DEV[[#This Row],[SourceObject]],"[",""),"]",""))</f>
        <v/>
      </c>
      <c r="AF131" s="3" t="str">
        <f>TRIM(SUBSTITUTE(SUBSTITUTE(TBL_DEV[[#This Row],[SourceObject]],"[",""),"]",""))</f>
        <v/>
      </c>
      <c r="AG131" s="3" t="str">
        <f>TBL_DEV[[#This Row],[Group]]&amp; "_"&amp; TRIM(SUBSTITUTE(SUBSTITUTE(SUBSTITUTE(TBL_DEV[[#This Row],[SourceObject]],"[",""),"]",""),".","_"))</f>
        <v>_</v>
      </c>
      <c r="AH131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132" spans="5:34" x14ac:dyDescent="0.45">
      <c r="E132" s="14"/>
      <c r="F132" s="14"/>
      <c r="H132" s="14"/>
      <c r="I132" s="14"/>
      <c r="M132" s="6"/>
      <c r="N132" s="14"/>
      <c r="O132" s="6"/>
      <c r="U132" s="3" t="str">
        <f>TBL_DEV[[#This Row],[Group]]&amp; "/"&amp; TRIM(SUBSTITUTE(SUBSTITUTE(SUBSTITUTE(TBL_DEV[[#This Row],[SourceObject]],"[",""),"]",""),".","_"))</f>
        <v>/</v>
      </c>
      <c r="V132" s="2" t="s">
        <v>47</v>
      </c>
      <c r="W132" s="3" t="str">
        <f>SUBSTITUTE(TBL_DEV[[#This Row],[Group]], "_", "")</f>
        <v/>
      </c>
      <c r="X132" s="3" t="str">
        <f>TRIM(SUBSTITUTE(SUBSTITUTE(SUBSTITUTE(TBL_DEV[[#This Row],[SourceObject]],"[",""),"]",""),".","_"))</f>
        <v/>
      </c>
      <c r="Y132" s="2" t="s">
        <v>48</v>
      </c>
      <c r="Z132" s="2" t="s">
        <v>49</v>
      </c>
      <c r="AA132" s="3" t="str">
        <f>IF(TBL_DEV[[#This Row],[SourceObject]] = "","",IF(OR(TBL_DEV[[#This Row],[SourceType]] = "Oracle", OR(TBL_DEV[[#This Row],[SourceType]] = "SQL Server"), TBL_DEV[[#This Row],[SourceType]] = "MySQL"), "SELECT * FROM " &amp; TBL_DEV[[#This Row],[SourceObject]],""))</f>
        <v/>
      </c>
      <c r="AE132" s="2" t="str">
        <f>TRIM(SUBSTITUTE(SUBSTITUTE(TBL_DEV[[#This Row],[SourceObject]],"[",""),"]",""))</f>
        <v/>
      </c>
      <c r="AF132" s="3" t="str">
        <f>TRIM(SUBSTITUTE(SUBSTITUTE(TBL_DEV[[#This Row],[SourceObject]],"[",""),"]",""))</f>
        <v/>
      </c>
      <c r="AG132" s="3" t="str">
        <f>TBL_DEV[[#This Row],[Group]]&amp; "_"&amp; TRIM(SUBSTITUTE(SUBSTITUTE(SUBSTITUTE(TBL_DEV[[#This Row],[SourceObject]],"[",""),"]",""),".","_"))</f>
        <v>_</v>
      </c>
      <c r="AH132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133" spans="5:34" x14ac:dyDescent="0.45">
      <c r="E133" s="14"/>
      <c r="F133" s="14"/>
      <c r="H133" s="14"/>
      <c r="I133" s="14"/>
      <c r="M133" s="6"/>
      <c r="N133" s="14"/>
      <c r="O133" s="6"/>
      <c r="U133" s="3" t="str">
        <f>TBL_DEV[[#This Row],[Group]]&amp; "/"&amp; TRIM(SUBSTITUTE(SUBSTITUTE(SUBSTITUTE(TBL_DEV[[#This Row],[SourceObject]],"[",""),"]",""),".","_"))</f>
        <v>/</v>
      </c>
      <c r="V133" s="2" t="s">
        <v>47</v>
      </c>
      <c r="W133" s="3" t="str">
        <f>SUBSTITUTE(TBL_DEV[[#This Row],[Group]], "_", "")</f>
        <v/>
      </c>
      <c r="X133" s="3" t="str">
        <f>TRIM(SUBSTITUTE(SUBSTITUTE(SUBSTITUTE(TBL_DEV[[#This Row],[SourceObject]],"[",""),"]",""),".","_"))</f>
        <v/>
      </c>
      <c r="Y133" s="2" t="s">
        <v>48</v>
      </c>
      <c r="Z133" s="2" t="s">
        <v>49</v>
      </c>
      <c r="AA133" s="3" t="str">
        <f>IF(TBL_DEV[[#This Row],[SourceObject]] = "","",IF(OR(TBL_DEV[[#This Row],[SourceType]] = "Oracle", OR(TBL_DEV[[#This Row],[SourceType]] = "SQL Server"), TBL_DEV[[#This Row],[SourceType]] = "MySQL"), "SELECT * FROM " &amp; TBL_DEV[[#This Row],[SourceObject]],""))</f>
        <v/>
      </c>
      <c r="AE133" s="2" t="str">
        <f>TRIM(SUBSTITUTE(SUBSTITUTE(TBL_DEV[[#This Row],[SourceObject]],"[",""),"]",""))</f>
        <v/>
      </c>
      <c r="AF133" s="3" t="str">
        <f>TRIM(SUBSTITUTE(SUBSTITUTE(TBL_DEV[[#This Row],[SourceObject]],"[",""),"]",""))</f>
        <v/>
      </c>
      <c r="AG133" s="3" t="str">
        <f>TBL_DEV[[#This Row],[Group]]&amp; "_"&amp; TRIM(SUBSTITUTE(SUBSTITUTE(SUBSTITUTE(TBL_DEV[[#This Row],[SourceObject]],"[",""),"]",""),".","_"))</f>
        <v>_</v>
      </c>
      <c r="AH133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134" spans="5:34" x14ac:dyDescent="0.45">
      <c r="E134" s="14"/>
      <c r="F134" s="14"/>
      <c r="H134" s="14"/>
      <c r="I134" s="14"/>
      <c r="M134" s="6"/>
      <c r="N134" s="14"/>
      <c r="O134" s="6"/>
      <c r="U134" s="3" t="str">
        <f>TBL_DEV[[#This Row],[Group]]&amp; "/"&amp; TRIM(SUBSTITUTE(SUBSTITUTE(SUBSTITUTE(TBL_DEV[[#This Row],[SourceObject]],"[",""),"]",""),".","_"))</f>
        <v>/</v>
      </c>
      <c r="V134" s="2" t="s">
        <v>47</v>
      </c>
      <c r="W134" s="3" t="str">
        <f>SUBSTITUTE(TBL_DEV[[#This Row],[Group]], "_", "")</f>
        <v/>
      </c>
      <c r="X134" s="3" t="str">
        <f>TRIM(SUBSTITUTE(SUBSTITUTE(SUBSTITUTE(TBL_DEV[[#This Row],[SourceObject]],"[",""),"]",""),".","_"))</f>
        <v/>
      </c>
      <c r="Y134" s="2" t="s">
        <v>48</v>
      </c>
      <c r="Z134" s="2" t="s">
        <v>49</v>
      </c>
      <c r="AA134" s="3" t="str">
        <f>IF(TBL_DEV[[#This Row],[SourceObject]] = "","",IF(OR(TBL_DEV[[#This Row],[SourceType]] = "Oracle", OR(TBL_DEV[[#This Row],[SourceType]] = "SQL Server"), TBL_DEV[[#This Row],[SourceType]] = "MySQL"), "SELECT * FROM " &amp; TBL_DEV[[#This Row],[SourceObject]],""))</f>
        <v/>
      </c>
      <c r="AE134" s="2" t="str">
        <f>TRIM(SUBSTITUTE(SUBSTITUTE(TBL_DEV[[#This Row],[SourceObject]],"[",""),"]",""))</f>
        <v/>
      </c>
      <c r="AF134" s="3" t="str">
        <f>TRIM(SUBSTITUTE(SUBSTITUTE(TBL_DEV[[#This Row],[SourceObject]],"[",""),"]",""))</f>
        <v/>
      </c>
      <c r="AG134" s="3" t="str">
        <f>TBL_DEV[[#This Row],[Group]]&amp; "_"&amp; TRIM(SUBSTITUTE(SUBSTITUTE(SUBSTITUTE(TBL_DEV[[#This Row],[SourceObject]],"[",""),"]",""),".","_"))</f>
        <v>_</v>
      </c>
      <c r="AH134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135" spans="5:34" x14ac:dyDescent="0.45">
      <c r="E135" s="14"/>
      <c r="F135" s="14"/>
      <c r="H135" s="14"/>
      <c r="I135" s="14"/>
      <c r="M135" s="6"/>
      <c r="N135" s="14"/>
      <c r="O135" s="6"/>
      <c r="U135" s="3" t="str">
        <f>TBL_DEV[[#This Row],[Group]]&amp; "/"&amp; TRIM(SUBSTITUTE(SUBSTITUTE(SUBSTITUTE(TBL_DEV[[#This Row],[SourceObject]],"[",""),"]",""),".","_"))</f>
        <v>/</v>
      </c>
      <c r="V135" s="2" t="s">
        <v>47</v>
      </c>
      <c r="W135" s="3" t="str">
        <f>SUBSTITUTE(TBL_DEV[[#This Row],[Group]], "_", "")</f>
        <v/>
      </c>
      <c r="X135" s="3" t="str">
        <f>TRIM(SUBSTITUTE(SUBSTITUTE(SUBSTITUTE(TBL_DEV[[#This Row],[SourceObject]],"[",""),"]",""),".","_"))</f>
        <v/>
      </c>
      <c r="Y135" s="2" t="s">
        <v>48</v>
      </c>
      <c r="Z135" s="2" t="s">
        <v>49</v>
      </c>
      <c r="AA135" s="3" t="str">
        <f>IF(TBL_DEV[[#This Row],[SourceObject]] = "","",IF(OR(TBL_DEV[[#This Row],[SourceType]] = "Oracle", OR(TBL_DEV[[#This Row],[SourceType]] = "SQL Server"), TBL_DEV[[#This Row],[SourceType]] = "MySQL"), "SELECT * FROM " &amp; TBL_DEV[[#This Row],[SourceObject]],""))</f>
        <v/>
      </c>
      <c r="AE135" s="2" t="str">
        <f>TRIM(SUBSTITUTE(SUBSTITUTE(TBL_DEV[[#This Row],[SourceObject]],"[",""),"]",""))</f>
        <v/>
      </c>
      <c r="AF135" s="3" t="str">
        <f>TRIM(SUBSTITUTE(SUBSTITUTE(TBL_DEV[[#This Row],[SourceObject]],"[",""),"]",""))</f>
        <v/>
      </c>
      <c r="AG135" s="3" t="str">
        <f>TBL_DEV[[#This Row],[Group]]&amp; "_"&amp; TRIM(SUBSTITUTE(SUBSTITUTE(SUBSTITUTE(TBL_DEV[[#This Row],[SourceObject]],"[",""),"]",""),".","_"))</f>
        <v>_</v>
      </c>
      <c r="AH135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136" spans="5:34" x14ac:dyDescent="0.45">
      <c r="E136" s="14"/>
      <c r="F136" s="14"/>
      <c r="H136" s="14"/>
      <c r="I136" s="14"/>
      <c r="M136" s="6"/>
      <c r="N136" s="14"/>
      <c r="O136" s="6"/>
      <c r="U136" s="3" t="str">
        <f>TBL_DEV[[#This Row],[Group]]&amp; "/"&amp; TRIM(SUBSTITUTE(SUBSTITUTE(SUBSTITUTE(TBL_DEV[[#This Row],[SourceObject]],"[",""),"]",""),".","_"))</f>
        <v>/</v>
      </c>
      <c r="V136" s="2" t="s">
        <v>47</v>
      </c>
      <c r="W136" s="3" t="str">
        <f>SUBSTITUTE(TBL_DEV[[#This Row],[Group]], "_", "")</f>
        <v/>
      </c>
      <c r="X136" s="3" t="str">
        <f>TRIM(SUBSTITUTE(SUBSTITUTE(SUBSTITUTE(TBL_DEV[[#This Row],[SourceObject]],"[",""),"]",""),".","_"))</f>
        <v/>
      </c>
      <c r="Y136" s="2" t="s">
        <v>48</v>
      </c>
      <c r="Z136" s="2" t="s">
        <v>49</v>
      </c>
      <c r="AA136" s="3" t="str">
        <f>IF(TBL_DEV[[#This Row],[SourceObject]] = "","",IF(OR(TBL_DEV[[#This Row],[SourceType]] = "Oracle", OR(TBL_DEV[[#This Row],[SourceType]] = "SQL Server"), TBL_DEV[[#This Row],[SourceType]] = "MySQL"), "SELECT * FROM " &amp; TBL_DEV[[#This Row],[SourceObject]],""))</f>
        <v/>
      </c>
      <c r="AE136" s="2" t="str">
        <f>TRIM(SUBSTITUTE(SUBSTITUTE(TBL_DEV[[#This Row],[SourceObject]],"[",""),"]",""))</f>
        <v/>
      </c>
      <c r="AF136" s="3" t="str">
        <f>TRIM(SUBSTITUTE(SUBSTITUTE(TBL_DEV[[#This Row],[SourceObject]],"[",""),"]",""))</f>
        <v/>
      </c>
      <c r="AG136" s="3" t="str">
        <f>TBL_DEV[[#This Row],[Group]]&amp; "_"&amp; TRIM(SUBSTITUTE(SUBSTITUTE(SUBSTITUTE(TBL_DEV[[#This Row],[SourceObject]],"[",""),"]",""),".","_"))</f>
        <v>_</v>
      </c>
      <c r="AH136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137" spans="5:34" x14ac:dyDescent="0.45">
      <c r="E137" s="14"/>
      <c r="F137" s="14"/>
      <c r="H137" s="14"/>
      <c r="I137" s="14"/>
      <c r="M137" s="6"/>
      <c r="N137" s="14"/>
      <c r="O137" s="6"/>
      <c r="U137" s="3" t="str">
        <f>TBL_DEV[[#This Row],[Group]]&amp; "/"&amp; TRIM(SUBSTITUTE(SUBSTITUTE(SUBSTITUTE(TBL_DEV[[#This Row],[SourceObject]],"[",""),"]",""),".","_"))</f>
        <v>/</v>
      </c>
      <c r="V137" s="2" t="s">
        <v>47</v>
      </c>
      <c r="W137" s="3" t="str">
        <f>SUBSTITUTE(TBL_DEV[[#This Row],[Group]], "_", "")</f>
        <v/>
      </c>
      <c r="X137" s="3" t="str">
        <f>TRIM(SUBSTITUTE(SUBSTITUTE(SUBSTITUTE(TBL_DEV[[#This Row],[SourceObject]],"[",""),"]",""),".","_"))</f>
        <v/>
      </c>
      <c r="Y137" s="2" t="s">
        <v>48</v>
      </c>
      <c r="Z137" s="2" t="s">
        <v>49</v>
      </c>
      <c r="AA137" s="3" t="str">
        <f>IF(TBL_DEV[[#This Row],[SourceObject]] = "","",IF(OR(TBL_DEV[[#This Row],[SourceType]] = "Oracle", OR(TBL_DEV[[#This Row],[SourceType]] = "SQL Server"), TBL_DEV[[#This Row],[SourceType]] = "MySQL"), "SELECT * FROM " &amp; TBL_DEV[[#This Row],[SourceObject]],""))</f>
        <v/>
      </c>
      <c r="AE137" s="2" t="str">
        <f>TRIM(SUBSTITUTE(SUBSTITUTE(TBL_DEV[[#This Row],[SourceObject]],"[",""),"]",""))</f>
        <v/>
      </c>
      <c r="AF137" s="3" t="str">
        <f>TRIM(SUBSTITUTE(SUBSTITUTE(TBL_DEV[[#This Row],[SourceObject]],"[",""),"]",""))</f>
        <v/>
      </c>
      <c r="AG137" s="3" t="str">
        <f>TBL_DEV[[#This Row],[Group]]&amp; "_"&amp; TRIM(SUBSTITUTE(SUBSTITUTE(SUBSTITUTE(TBL_DEV[[#This Row],[SourceObject]],"[",""),"]",""),".","_"))</f>
        <v>_</v>
      </c>
      <c r="AH137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138" spans="5:34" x14ac:dyDescent="0.45">
      <c r="E138" s="14"/>
      <c r="F138" s="14"/>
      <c r="H138" s="14"/>
      <c r="I138" s="14"/>
      <c r="M138" s="6"/>
      <c r="N138" s="14"/>
      <c r="O138" s="6"/>
      <c r="U138" s="3" t="str">
        <f>TBL_DEV[[#This Row],[Group]]&amp; "/"&amp; TRIM(SUBSTITUTE(SUBSTITUTE(SUBSTITUTE(TBL_DEV[[#This Row],[SourceObject]],"[",""),"]",""),".","_"))</f>
        <v>/</v>
      </c>
      <c r="V138" s="2" t="s">
        <v>47</v>
      </c>
      <c r="W138" s="3" t="str">
        <f>SUBSTITUTE(TBL_DEV[[#This Row],[Group]], "_", "")</f>
        <v/>
      </c>
      <c r="X138" s="3" t="str">
        <f>TRIM(SUBSTITUTE(SUBSTITUTE(SUBSTITUTE(TBL_DEV[[#This Row],[SourceObject]],"[",""),"]",""),".","_"))</f>
        <v/>
      </c>
      <c r="Y138" s="2" t="s">
        <v>48</v>
      </c>
      <c r="Z138" s="2" t="s">
        <v>49</v>
      </c>
      <c r="AA138" s="3" t="str">
        <f>IF(TBL_DEV[[#This Row],[SourceObject]] = "","",IF(OR(TBL_DEV[[#This Row],[SourceType]] = "Oracle", OR(TBL_DEV[[#This Row],[SourceType]] = "SQL Server"), TBL_DEV[[#This Row],[SourceType]] = "MySQL"), "SELECT * FROM " &amp; TBL_DEV[[#This Row],[SourceObject]],""))</f>
        <v/>
      </c>
      <c r="AE138" s="2" t="str">
        <f>TRIM(SUBSTITUTE(SUBSTITUTE(TBL_DEV[[#This Row],[SourceObject]],"[",""),"]",""))</f>
        <v/>
      </c>
      <c r="AF138" s="3" t="str">
        <f>TRIM(SUBSTITUTE(SUBSTITUTE(TBL_DEV[[#This Row],[SourceObject]],"[",""),"]",""))</f>
        <v/>
      </c>
      <c r="AG138" s="3" t="str">
        <f>TBL_DEV[[#This Row],[Group]]&amp; "_"&amp; TRIM(SUBSTITUTE(SUBSTITUTE(SUBSTITUTE(TBL_DEV[[#This Row],[SourceObject]],"[",""),"]",""),".","_"))</f>
        <v>_</v>
      </c>
      <c r="AH138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139" spans="5:34" x14ac:dyDescent="0.45">
      <c r="E139" s="14"/>
      <c r="F139" s="14"/>
      <c r="H139" s="14"/>
      <c r="I139" s="14"/>
      <c r="M139" s="6"/>
      <c r="N139" s="14"/>
      <c r="O139" s="6"/>
      <c r="U139" s="3" t="str">
        <f>TBL_DEV[[#This Row],[Group]]&amp; "/"&amp; TRIM(SUBSTITUTE(SUBSTITUTE(SUBSTITUTE(TBL_DEV[[#This Row],[SourceObject]],"[",""),"]",""),".","_"))</f>
        <v>/</v>
      </c>
      <c r="V139" s="2" t="s">
        <v>47</v>
      </c>
      <c r="W139" s="3" t="str">
        <f>SUBSTITUTE(TBL_DEV[[#This Row],[Group]], "_", "")</f>
        <v/>
      </c>
      <c r="X139" s="3" t="str">
        <f>TRIM(SUBSTITUTE(SUBSTITUTE(SUBSTITUTE(TBL_DEV[[#This Row],[SourceObject]],"[",""),"]",""),".","_"))</f>
        <v/>
      </c>
      <c r="Y139" s="2" t="s">
        <v>48</v>
      </c>
      <c r="Z139" s="2" t="s">
        <v>49</v>
      </c>
      <c r="AA139" s="3" t="str">
        <f>IF(TBL_DEV[[#This Row],[SourceObject]] = "","",IF(OR(TBL_DEV[[#This Row],[SourceType]] = "Oracle", OR(TBL_DEV[[#This Row],[SourceType]] = "SQL Server"), TBL_DEV[[#This Row],[SourceType]] = "MySQL"), "SELECT * FROM " &amp; TBL_DEV[[#This Row],[SourceObject]],""))</f>
        <v/>
      </c>
      <c r="AE139" s="2" t="str">
        <f>TRIM(SUBSTITUTE(SUBSTITUTE(TBL_DEV[[#This Row],[SourceObject]],"[",""),"]",""))</f>
        <v/>
      </c>
      <c r="AF139" s="3" t="str">
        <f>TRIM(SUBSTITUTE(SUBSTITUTE(TBL_DEV[[#This Row],[SourceObject]],"[",""),"]",""))</f>
        <v/>
      </c>
      <c r="AG139" s="3" t="str">
        <f>TBL_DEV[[#This Row],[Group]]&amp; "_"&amp; TRIM(SUBSTITUTE(SUBSTITUTE(SUBSTITUTE(TBL_DEV[[#This Row],[SourceObject]],"[",""),"]",""),".","_"))</f>
        <v>_</v>
      </c>
      <c r="AH139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140" spans="5:34" x14ac:dyDescent="0.45">
      <c r="E140" s="14"/>
      <c r="F140" s="14"/>
      <c r="H140" s="14"/>
      <c r="I140" s="14"/>
      <c r="M140" s="6"/>
      <c r="N140" s="14"/>
      <c r="O140" s="6"/>
      <c r="U140" s="3" t="str">
        <f>TBL_DEV[[#This Row],[Group]]&amp; "/"&amp; TRIM(SUBSTITUTE(SUBSTITUTE(SUBSTITUTE(TBL_DEV[[#This Row],[SourceObject]],"[",""),"]",""),".","_"))</f>
        <v>/</v>
      </c>
      <c r="V140" s="2" t="s">
        <v>47</v>
      </c>
      <c r="W140" s="3" t="str">
        <f>SUBSTITUTE(TBL_DEV[[#This Row],[Group]], "_", "")</f>
        <v/>
      </c>
      <c r="X140" s="3" t="str">
        <f>TRIM(SUBSTITUTE(SUBSTITUTE(SUBSTITUTE(TBL_DEV[[#This Row],[SourceObject]],"[",""),"]",""),".","_"))</f>
        <v/>
      </c>
      <c r="Y140" s="2" t="s">
        <v>48</v>
      </c>
      <c r="Z140" s="2" t="s">
        <v>49</v>
      </c>
      <c r="AA140" s="3" t="str">
        <f>IF(TBL_DEV[[#This Row],[SourceObject]] = "","",IF(OR(TBL_DEV[[#This Row],[SourceType]] = "Oracle", OR(TBL_DEV[[#This Row],[SourceType]] = "SQL Server"), TBL_DEV[[#This Row],[SourceType]] = "MySQL"), "SELECT * FROM " &amp; TBL_DEV[[#This Row],[SourceObject]],""))</f>
        <v/>
      </c>
      <c r="AE140" s="2" t="str">
        <f>TRIM(SUBSTITUTE(SUBSTITUTE(TBL_DEV[[#This Row],[SourceObject]],"[",""),"]",""))</f>
        <v/>
      </c>
      <c r="AF140" s="3" t="str">
        <f>TRIM(SUBSTITUTE(SUBSTITUTE(TBL_DEV[[#This Row],[SourceObject]],"[",""),"]",""))</f>
        <v/>
      </c>
      <c r="AG140" s="3" t="str">
        <f>TBL_DEV[[#This Row],[Group]]&amp; "_"&amp; TRIM(SUBSTITUTE(SUBSTITUTE(SUBSTITUTE(TBL_DEV[[#This Row],[SourceObject]],"[",""),"]",""),".","_"))</f>
        <v>_</v>
      </c>
      <c r="AH140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141" spans="5:34" x14ac:dyDescent="0.45">
      <c r="E141" s="14"/>
      <c r="F141" s="14"/>
      <c r="H141" s="14"/>
      <c r="I141" s="14"/>
      <c r="M141" s="6"/>
      <c r="N141" s="14"/>
      <c r="O141" s="6"/>
      <c r="U141" s="3" t="str">
        <f>TBL_DEV[[#This Row],[Group]]&amp; "/"&amp; TRIM(SUBSTITUTE(SUBSTITUTE(SUBSTITUTE(TBL_DEV[[#This Row],[SourceObject]],"[",""),"]",""),".","_"))</f>
        <v>/</v>
      </c>
      <c r="V141" s="2" t="s">
        <v>47</v>
      </c>
      <c r="W141" s="3" t="str">
        <f>SUBSTITUTE(TBL_DEV[[#This Row],[Group]], "_", "")</f>
        <v/>
      </c>
      <c r="X141" s="3" t="str">
        <f>TRIM(SUBSTITUTE(SUBSTITUTE(SUBSTITUTE(TBL_DEV[[#This Row],[SourceObject]],"[",""),"]",""),".","_"))</f>
        <v/>
      </c>
      <c r="Y141" s="2" t="s">
        <v>48</v>
      </c>
      <c r="Z141" s="2" t="s">
        <v>49</v>
      </c>
      <c r="AA141" s="3" t="str">
        <f>IF(TBL_DEV[[#This Row],[SourceObject]] = "","",IF(OR(TBL_DEV[[#This Row],[SourceType]] = "Oracle", OR(TBL_DEV[[#This Row],[SourceType]] = "SQL Server"), TBL_DEV[[#This Row],[SourceType]] = "MySQL"), "SELECT * FROM " &amp; TBL_DEV[[#This Row],[SourceObject]],""))</f>
        <v/>
      </c>
      <c r="AE141" s="2" t="str">
        <f>TRIM(SUBSTITUTE(SUBSTITUTE(TBL_DEV[[#This Row],[SourceObject]],"[",""),"]",""))</f>
        <v/>
      </c>
      <c r="AF141" s="3" t="str">
        <f>TRIM(SUBSTITUTE(SUBSTITUTE(TBL_DEV[[#This Row],[SourceObject]],"[",""),"]",""))</f>
        <v/>
      </c>
      <c r="AG141" s="3" t="str">
        <f>TBL_DEV[[#This Row],[Group]]&amp; "_"&amp; TRIM(SUBSTITUTE(SUBSTITUTE(SUBSTITUTE(TBL_DEV[[#This Row],[SourceObject]],"[",""),"]",""),".","_"))</f>
        <v>_</v>
      </c>
      <c r="AH141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142" spans="5:34" x14ac:dyDescent="0.45">
      <c r="E142" s="14"/>
      <c r="F142" s="14"/>
      <c r="H142" s="14"/>
      <c r="I142" s="14"/>
      <c r="M142" s="6"/>
      <c r="N142" s="14"/>
      <c r="O142" s="6"/>
      <c r="U142" s="3" t="str">
        <f>TBL_DEV[[#This Row],[Group]]&amp; "/"&amp; TRIM(SUBSTITUTE(SUBSTITUTE(SUBSTITUTE(TBL_DEV[[#This Row],[SourceObject]],"[",""),"]",""),".","_"))</f>
        <v>/</v>
      </c>
      <c r="V142" s="2" t="s">
        <v>47</v>
      </c>
      <c r="W142" s="3" t="str">
        <f>SUBSTITUTE(TBL_DEV[[#This Row],[Group]], "_", "")</f>
        <v/>
      </c>
      <c r="X142" s="3" t="str">
        <f>TRIM(SUBSTITUTE(SUBSTITUTE(SUBSTITUTE(TBL_DEV[[#This Row],[SourceObject]],"[",""),"]",""),".","_"))</f>
        <v/>
      </c>
      <c r="Y142" s="2" t="s">
        <v>48</v>
      </c>
      <c r="Z142" s="2" t="s">
        <v>49</v>
      </c>
      <c r="AA142" s="3" t="str">
        <f>IF(TBL_DEV[[#This Row],[SourceObject]] = "","",IF(OR(TBL_DEV[[#This Row],[SourceType]] = "Oracle", OR(TBL_DEV[[#This Row],[SourceType]] = "SQL Server"), TBL_DEV[[#This Row],[SourceType]] = "MySQL"), "SELECT * FROM " &amp; TBL_DEV[[#This Row],[SourceObject]],""))</f>
        <v/>
      </c>
      <c r="AE142" s="2" t="str">
        <f>TRIM(SUBSTITUTE(SUBSTITUTE(TBL_DEV[[#This Row],[SourceObject]],"[",""),"]",""))</f>
        <v/>
      </c>
      <c r="AF142" s="3" t="str">
        <f>TRIM(SUBSTITUTE(SUBSTITUTE(TBL_DEV[[#This Row],[SourceObject]],"[",""),"]",""))</f>
        <v/>
      </c>
      <c r="AG142" s="3" t="str">
        <f>TBL_DEV[[#This Row],[Group]]&amp; "_"&amp; TRIM(SUBSTITUTE(SUBSTITUTE(SUBSTITUTE(TBL_DEV[[#This Row],[SourceObject]],"[",""),"]",""),".","_"))</f>
        <v>_</v>
      </c>
      <c r="AH142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143" spans="5:34" x14ac:dyDescent="0.45">
      <c r="E143" s="14"/>
      <c r="F143" s="14"/>
      <c r="H143" s="14"/>
      <c r="I143" s="14"/>
      <c r="M143" s="6"/>
      <c r="N143" s="14"/>
      <c r="O143" s="6"/>
      <c r="U143" s="3" t="str">
        <f>TBL_DEV[[#This Row],[Group]]&amp; "/"&amp; TRIM(SUBSTITUTE(SUBSTITUTE(SUBSTITUTE(TBL_DEV[[#This Row],[SourceObject]],"[",""),"]",""),".","_"))</f>
        <v>/</v>
      </c>
      <c r="V143" s="2" t="s">
        <v>47</v>
      </c>
      <c r="W143" s="3" t="str">
        <f>SUBSTITUTE(TBL_DEV[[#This Row],[Group]], "_", "")</f>
        <v/>
      </c>
      <c r="X143" s="3" t="str">
        <f>TRIM(SUBSTITUTE(SUBSTITUTE(SUBSTITUTE(TBL_DEV[[#This Row],[SourceObject]],"[",""),"]",""),".","_"))</f>
        <v/>
      </c>
      <c r="Y143" s="2" t="s">
        <v>48</v>
      </c>
      <c r="Z143" s="2" t="s">
        <v>49</v>
      </c>
      <c r="AA143" s="3" t="str">
        <f>IF(TBL_DEV[[#This Row],[SourceObject]] = "","",IF(OR(TBL_DEV[[#This Row],[SourceType]] = "Oracle", OR(TBL_DEV[[#This Row],[SourceType]] = "SQL Server"), TBL_DEV[[#This Row],[SourceType]] = "MySQL"), "SELECT * FROM " &amp; TBL_DEV[[#This Row],[SourceObject]],""))</f>
        <v/>
      </c>
      <c r="AE143" s="2" t="str">
        <f>TRIM(SUBSTITUTE(SUBSTITUTE(TBL_DEV[[#This Row],[SourceObject]],"[",""),"]",""))</f>
        <v/>
      </c>
      <c r="AF143" s="3" t="str">
        <f>TRIM(SUBSTITUTE(SUBSTITUTE(TBL_DEV[[#This Row],[SourceObject]],"[",""),"]",""))</f>
        <v/>
      </c>
      <c r="AG143" s="3" t="str">
        <f>TBL_DEV[[#This Row],[Group]]&amp; "_"&amp; TRIM(SUBSTITUTE(SUBSTITUTE(SUBSTITUTE(TBL_DEV[[#This Row],[SourceObject]],"[",""),"]",""),".","_"))</f>
        <v>_</v>
      </c>
      <c r="AH143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144" spans="5:34" x14ac:dyDescent="0.45">
      <c r="E144" s="14"/>
      <c r="F144" s="14"/>
      <c r="H144" s="14"/>
      <c r="I144" s="14"/>
      <c r="M144" s="6"/>
      <c r="N144" s="14"/>
      <c r="O144" s="6"/>
      <c r="U144" s="3" t="str">
        <f>TBL_DEV[[#This Row],[Group]]&amp; "/"&amp; TRIM(SUBSTITUTE(SUBSTITUTE(SUBSTITUTE(TBL_DEV[[#This Row],[SourceObject]],"[",""),"]",""),".","_"))</f>
        <v>/</v>
      </c>
      <c r="V144" s="2" t="s">
        <v>47</v>
      </c>
      <c r="W144" s="3" t="str">
        <f>SUBSTITUTE(TBL_DEV[[#This Row],[Group]], "_", "")</f>
        <v/>
      </c>
      <c r="X144" s="3" t="str">
        <f>TRIM(SUBSTITUTE(SUBSTITUTE(SUBSTITUTE(TBL_DEV[[#This Row],[SourceObject]],"[",""),"]",""),".","_"))</f>
        <v/>
      </c>
      <c r="Y144" s="2" t="s">
        <v>48</v>
      </c>
      <c r="Z144" s="2" t="s">
        <v>49</v>
      </c>
      <c r="AA144" s="3" t="str">
        <f>IF(TBL_DEV[[#This Row],[SourceObject]] = "","",IF(OR(TBL_DEV[[#This Row],[SourceType]] = "Oracle", OR(TBL_DEV[[#This Row],[SourceType]] = "SQL Server"), TBL_DEV[[#This Row],[SourceType]] = "MySQL"), "SELECT * FROM " &amp; TBL_DEV[[#This Row],[SourceObject]],""))</f>
        <v/>
      </c>
      <c r="AE144" s="2" t="str">
        <f>TRIM(SUBSTITUTE(SUBSTITUTE(TBL_DEV[[#This Row],[SourceObject]],"[",""),"]",""))</f>
        <v/>
      </c>
      <c r="AF144" s="3" t="str">
        <f>TRIM(SUBSTITUTE(SUBSTITUTE(TBL_DEV[[#This Row],[SourceObject]],"[",""),"]",""))</f>
        <v/>
      </c>
      <c r="AG144" s="3" t="str">
        <f>TBL_DEV[[#This Row],[Group]]&amp; "_"&amp; TRIM(SUBSTITUTE(SUBSTITUTE(SUBSTITUTE(TBL_DEV[[#This Row],[SourceObject]],"[",""),"]",""),".","_"))</f>
        <v>_</v>
      </c>
      <c r="AH144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145" spans="5:34" x14ac:dyDescent="0.45">
      <c r="E145" s="14"/>
      <c r="F145" s="14"/>
      <c r="H145" s="14"/>
      <c r="I145" s="14"/>
      <c r="M145" s="6"/>
      <c r="N145" s="14"/>
      <c r="O145" s="6"/>
      <c r="U145" s="3" t="str">
        <f>TBL_DEV[[#This Row],[Group]]&amp; "/"&amp; TRIM(SUBSTITUTE(SUBSTITUTE(SUBSTITUTE(TBL_DEV[[#This Row],[SourceObject]],"[",""),"]",""),".","_"))</f>
        <v>/</v>
      </c>
      <c r="V145" s="2" t="s">
        <v>47</v>
      </c>
      <c r="W145" s="3" t="str">
        <f>SUBSTITUTE(TBL_DEV[[#This Row],[Group]], "_", "")</f>
        <v/>
      </c>
      <c r="X145" s="3" t="str">
        <f>TRIM(SUBSTITUTE(SUBSTITUTE(SUBSTITUTE(TBL_DEV[[#This Row],[SourceObject]],"[",""),"]",""),".","_"))</f>
        <v/>
      </c>
      <c r="Y145" s="2" t="s">
        <v>48</v>
      </c>
      <c r="Z145" s="2" t="s">
        <v>49</v>
      </c>
      <c r="AA145" s="3" t="str">
        <f>IF(TBL_DEV[[#This Row],[SourceObject]] = "","",IF(OR(TBL_DEV[[#This Row],[SourceType]] = "Oracle", OR(TBL_DEV[[#This Row],[SourceType]] = "SQL Server"), TBL_DEV[[#This Row],[SourceType]] = "MySQL"), "SELECT * FROM " &amp; TBL_DEV[[#This Row],[SourceObject]],""))</f>
        <v/>
      </c>
      <c r="AE145" s="2" t="str">
        <f>TRIM(SUBSTITUTE(SUBSTITUTE(TBL_DEV[[#This Row],[SourceObject]],"[",""),"]",""))</f>
        <v/>
      </c>
      <c r="AF145" s="3" t="str">
        <f>TRIM(SUBSTITUTE(SUBSTITUTE(TBL_DEV[[#This Row],[SourceObject]],"[",""),"]",""))</f>
        <v/>
      </c>
      <c r="AG145" s="3" t="str">
        <f>TBL_DEV[[#This Row],[Group]]&amp; "_"&amp; TRIM(SUBSTITUTE(SUBSTITUTE(SUBSTITUTE(TBL_DEV[[#This Row],[SourceObject]],"[",""),"]",""),".","_"))</f>
        <v>_</v>
      </c>
      <c r="AH145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146" spans="5:34" x14ac:dyDescent="0.45">
      <c r="E146" s="14"/>
      <c r="F146" s="14"/>
      <c r="H146" s="14"/>
      <c r="I146" s="14"/>
      <c r="M146" s="6"/>
      <c r="N146" s="14"/>
      <c r="O146" s="6"/>
      <c r="U146" s="3" t="str">
        <f>TBL_DEV[[#This Row],[Group]]&amp; "/"&amp; TRIM(SUBSTITUTE(SUBSTITUTE(SUBSTITUTE(TBL_DEV[[#This Row],[SourceObject]],"[",""),"]",""),".","_"))</f>
        <v>/</v>
      </c>
      <c r="V146" s="2" t="s">
        <v>47</v>
      </c>
      <c r="W146" s="3" t="str">
        <f>SUBSTITUTE(TBL_DEV[[#This Row],[Group]], "_", "")</f>
        <v/>
      </c>
      <c r="X146" s="3" t="str">
        <f>TRIM(SUBSTITUTE(SUBSTITUTE(SUBSTITUTE(TBL_DEV[[#This Row],[SourceObject]],"[",""),"]",""),".","_"))</f>
        <v/>
      </c>
      <c r="Y146" s="2" t="s">
        <v>48</v>
      </c>
      <c r="Z146" s="2" t="s">
        <v>49</v>
      </c>
      <c r="AA146" s="3" t="str">
        <f>IF(TBL_DEV[[#This Row],[SourceObject]] = "","",IF(OR(TBL_DEV[[#This Row],[SourceType]] = "Oracle", OR(TBL_DEV[[#This Row],[SourceType]] = "SQL Server"), TBL_DEV[[#This Row],[SourceType]] = "MySQL"), "SELECT * FROM " &amp; TBL_DEV[[#This Row],[SourceObject]],""))</f>
        <v/>
      </c>
      <c r="AE146" s="2" t="str">
        <f>TRIM(SUBSTITUTE(SUBSTITUTE(TBL_DEV[[#This Row],[SourceObject]],"[",""),"]",""))</f>
        <v/>
      </c>
      <c r="AF146" s="3" t="str">
        <f>TRIM(SUBSTITUTE(SUBSTITUTE(TBL_DEV[[#This Row],[SourceObject]],"[",""),"]",""))</f>
        <v/>
      </c>
      <c r="AG146" s="3" t="str">
        <f>TBL_DEV[[#This Row],[Group]]&amp; "_"&amp; TRIM(SUBSTITUTE(SUBSTITUTE(SUBSTITUTE(TBL_DEV[[#This Row],[SourceObject]],"[",""),"]",""),".","_"))</f>
        <v>_</v>
      </c>
      <c r="AH146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147" spans="5:34" x14ac:dyDescent="0.45">
      <c r="E147" s="14"/>
      <c r="F147" s="14"/>
      <c r="H147" s="14"/>
      <c r="I147" s="14"/>
      <c r="M147" s="6"/>
      <c r="N147" s="14"/>
      <c r="O147" s="6"/>
      <c r="U147" s="3" t="str">
        <f>TBL_DEV[[#This Row],[Group]]&amp; "/"&amp; TRIM(SUBSTITUTE(SUBSTITUTE(SUBSTITUTE(TBL_DEV[[#This Row],[SourceObject]],"[",""),"]",""),".","_"))</f>
        <v>/</v>
      </c>
      <c r="V147" s="2" t="s">
        <v>47</v>
      </c>
      <c r="W147" s="3" t="str">
        <f>SUBSTITUTE(TBL_DEV[[#This Row],[Group]], "_", "")</f>
        <v/>
      </c>
      <c r="X147" s="3" t="str">
        <f>TRIM(SUBSTITUTE(SUBSTITUTE(SUBSTITUTE(TBL_DEV[[#This Row],[SourceObject]],"[",""),"]",""),".","_"))</f>
        <v/>
      </c>
      <c r="Y147" s="2" t="s">
        <v>48</v>
      </c>
      <c r="Z147" s="2" t="s">
        <v>49</v>
      </c>
      <c r="AA147" s="3" t="str">
        <f>IF(TBL_DEV[[#This Row],[SourceObject]] = "","",IF(OR(TBL_DEV[[#This Row],[SourceType]] = "Oracle", OR(TBL_DEV[[#This Row],[SourceType]] = "SQL Server"), TBL_DEV[[#This Row],[SourceType]] = "MySQL"), "SELECT * FROM " &amp; TBL_DEV[[#This Row],[SourceObject]],""))</f>
        <v/>
      </c>
      <c r="AE147" s="2" t="str">
        <f>TRIM(SUBSTITUTE(SUBSTITUTE(TBL_DEV[[#This Row],[SourceObject]],"[",""),"]",""))</f>
        <v/>
      </c>
      <c r="AF147" s="3" t="str">
        <f>TRIM(SUBSTITUTE(SUBSTITUTE(TBL_DEV[[#This Row],[SourceObject]],"[",""),"]",""))</f>
        <v/>
      </c>
      <c r="AG147" s="3" t="str">
        <f>TBL_DEV[[#This Row],[Group]]&amp; "_"&amp; TRIM(SUBSTITUTE(SUBSTITUTE(SUBSTITUTE(TBL_DEV[[#This Row],[SourceObject]],"[",""),"]",""),".","_"))</f>
        <v>_</v>
      </c>
      <c r="AH147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148" spans="5:34" x14ac:dyDescent="0.45">
      <c r="E148" s="14"/>
      <c r="F148" s="14"/>
      <c r="H148" s="14"/>
      <c r="I148" s="14"/>
      <c r="M148" s="6"/>
      <c r="N148" s="14"/>
      <c r="O148" s="6"/>
      <c r="U148" s="3" t="str">
        <f>TBL_DEV[[#This Row],[Group]]&amp; "/"&amp; TRIM(SUBSTITUTE(SUBSTITUTE(SUBSTITUTE(TBL_DEV[[#This Row],[SourceObject]],"[",""),"]",""),".","_"))</f>
        <v>/</v>
      </c>
      <c r="V148" s="2" t="s">
        <v>47</v>
      </c>
      <c r="W148" s="3" t="str">
        <f>SUBSTITUTE(TBL_DEV[[#This Row],[Group]], "_", "")</f>
        <v/>
      </c>
      <c r="X148" s="3" t="str">
        <f>TRIM(SUBSTITUTE(SUBSTITUTE(SUBSTITUTE(TBL_DEV[[#This Row],[SourceObject]],"[",""),"]",""),".","_"))</f>
        <v/>
      </c>
      <c r="Y148" s="2" t="s">
        <v>48</v>
      </c>
      <c r="Z148" s="2" t="s">
        <v>49</v>
      </c>
      <c r="AA148" s="3" t="str">
        <f>IF(TBL_DEV[[#This Row],[SourceObject]] = "","",IF(OR(TBL_DEV[[#This Row],[SourceType]] = "Oracle", OR(TBL_DEV[[#This Row],[SourceType]] = "SQL Server"), TBL_DEV[[#This Row],[SourceType]] = "MySQL"), "SELECT * FROM " &amp; TBL_DEV[[#This Row],[SourceObject]],""))</f>
        <v/>
      </c>
      <c r="AE148" s="2" t="str">
        <f>TRIM(SUBSTITUTE(SUBSTITUTE(TBL_DEV[[#This Row],[SourceObject]],"[",""),"]",""))</f>
        <v/>
      </c>
      <c r="AF148" s="3" t="str">
        <f>TRIM(SUBSTITUTE(SUBSTITUTE(TBL_DEV[[#This Row],[SourceObject]],"[",""),"]",""))</f>
        <v/>
      </c>
      <c r="AG148" s="3" t="str">
        <f>TBL_DEV[[#This Row],[Group]]&amp; "_"&amp; TRIM(SUBSTITUTE(SUBSTITUTE(SUBSTITUTE(TBL_DEV[[#This Row],[SourceObject]],"[",""),"]",""),".","_"))</f>
        <v>_</v>
      </c>
      <c r="AH148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149" spans="5:34" x14ac:dyDescent="0.45">
      <c r="E149" s="14"/>
      <c r="F149" s="14"/>
      <c r="H149" s="14"/>
      <c r="I149" s="14"/>
      <c r="M149" s="6"/>
      <c r="N149" s="14"/>
      <c r="O149" s="6"/>
      <c r="U149" s="3" t="str">
        <f>TBL_DEV[[#This Row],[Group]]&amp; "/"&amp; TRIM(SUBSTITUTE(SUBSTITUTE(SUBSTITUTE(TBL_DEV[[#This Row],[SourceObject]],"[",""),"]",""),".","_"))</f>
        <v>/</v>
      </c>
      <c r="V149" s="2" t="s">
        <v>47</v>
      </c>
      <c r="W149" s="3" t="str">
        <f>SUBSTITUTE(TBL_DEV[[#This Row],[Group]], "_", "")</f>
        <v/>
      </c>
      <c r="X149" s="3" t="str">
        <f>TRIM(SUBSTITUTE(SUBSTITUTE(SUBSTITUTE(TBL_DEV[[#This Row],[SourceObject]],"[",""),"]",""),".","_"))</f>
        <v/>
      </c>
      <c r="Y149" s="2" t="s">
        <v>48</v>
      </c>
      <c r="Z149" s="2" t="s">
        <v>49</v>
      </c>
      <c r="AA149" s="3" t="str">
        <f>IF(TBL_DEV[[#This Row],[SourceObject]] = "","",IF(OR(TBL_DEV[[#This Row],[SourceType]] = "Oracle", OR(TBL_DEV[[#This Row],[SourceType]] = "SQL Server"), TBL_DEV[[#This Row],[SourceType]] = "MySQL"), "SELECT * FROM " &amp; TBL_DEV[[#This Row],[SourceObject]],""))</f>
        <v/>
      </c>
      <c r="AE149" s="2" t="str">
        <f>TRIM(SUBSTITUTE(SUBSTITUTE(TBL_DEV[[#This Row],[SourceObject]],"[",""),"]",""))</f>
        <v/>
      </c>
      <c r="AF149" s="3" t="str">
        <f>TRIM(SUBSTITUTE(SUBSTITUTE(TBL_DEV[[#This Row],[SourceObject]],"[",""),"]",""))</f>
        <v/>
      </c>
      <c r="AG149" s="3" t="str">
        <f>TBL_DEV[[#This Row],[Group]]&amp; "_"&amp; TRIM(SUBSTITUTE(SUBSTITUTE(SUBSTITUTE(TBL_DEV[[#This Row],[SourceObject]],"[",""),"]",""),".","_"))</f>
        <v>_</v>
      </c>
      <c r="AH149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150" spans="5:34" x14ac:dyDescent="0.45">
      <c r="E150" s="14"/>
      <c r="F150" s="14"/>
      <c r="H150" s="14"/>
      <c r="I150" s="14"/>
      <c r="M150" s="6"/>
      <c r="N150" s="14"/>
      <c r="O150" s="6"/>
      <c r="U150" s="3" t="str">
        <f>TBL_DEV[[#This Row],[Group]]&amp; "/"&amp; TRIM(SUBSTITUTE(SUBSTITUTE(SUBSTITUTE(TBL_DEV[[#This Row],[SourceObject]],"[",""),"]",""),".","_"))</f>
        <v>/</v>
      </c>
      <c r="V150" s="2" t="s">
        <v>47</v>
      </c>
      <c r="W150" s="3" t="str">
        <f>SUBSTITUTE(TBL_DEV[[#This Row],[Group]], "_", "")</f>
        <v/>
      </c>
      <c r="X150" s="3" t="str">
        <f>TRIM(SUBSTITUTE(SUBSTITUTE(SUBSTITUTE(TBL_DEV[[#This Row],[SourceObject]],"[",""),"]",""),".","_"))</f>
        <v/>
      </c>
      <c r="Y150" s="2" t="s">
        <v>48</v>
      </c>
      <c r="Z150" s="2" t="s">
        <v>49</v>
      </c>
      <c r="AA150" s="3" t="str">
        <f>IF(TBL_DEV[[#This Row],[SourceObject]] = "","",IF(OR(TBL_DEV[[#This Row],[SourceType]] = "Oracle", OR(TBL_DEV[[#This Row],[SourceType]] = "SQL Server"), TBL_DEV[[#This Row],[SourceType]] = "MySQL"), "SELECT * FROM " &amp; TBL_DEV[[#This Row],[SourceObject]],""))</f>
        <v/>
      </c>
      <c r="AE150" s="2" t="str">
        <f>TRIM(SUBSTITUTE(SUBSTITUTE(TBL_DEV[[#This Row],[SourceObject]],"[",""),"]",""))</f>
        <v/>
      </c>
      <c r="AF150" s="3" t="str">
        <f>TRIM(SUBSTITUTE(SUBSTITUTE(TBL_DEV[[#This Row],[SourceObject]],"[",""),"]",""))</f>
        <v/>
      </c>
      <c r="AG150" s="3" t="str">
        <f>TBL_DEV[[#This Row],[Group]]&amp; "_"&amp; TRIM(SUBSTITUTE(SUBSTITUTE(SUBSTITUTE(TBL_DEV[[#This Row],[SourceObject]],"[",""),"]",""),".","_"))</f>
        <v>_</v>
      </c>
      <c r="AH150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151" spans="5:34" x14ac:dyDescent="0.45">
      <c r="E151" s="14"/>
      <c r="F151" s="14"/>
      <c r="H151" s="14"/>
      <c r="I151" s="14"/>
      <c r="M151" s="6"/>
      <c r="N151" s="14"/>
      <c r="O151" s="6"/>
      <c r="U151" s="3" t="str">
        <f>TBL_DEV[[#This Row],[Group]]&amp; "/"&amp; TRIM(SUBSTITUTE(SUBSTITUTE(SUBSTITUTE(TBL_DEV[[#This Row],[SourceObject]],"[",""),"]",""),".","_"))</f>
        <v>/</v>
      </c>
      <c r="V151" s="2" t="s">
        <v>47</v>
      </c>
      <c r="W151" s="3" t="str">
        <f>SUBSTITUTE(TBL_DEV[[#This Row],[Group]], "_", "")</f>
        <v/>
      </c>
      <c r="X151" s="3" t="str">
        <f>TRIM(SUBSTITUTE(SUBSTITUTE(SUBSTITUTE(TBL_DEV[[#This Row],[SourceObject]],"[",""),"]",""),".","_"))</f>
        <v/>
      </c>
      <c r="Y151" s="2" t="s">
        <v>48</v>
      </c>
      <c r="Z151" s="2" t="s">
        <v>49</v>
      </c>
      <c r="AA151" s="3" t="str">
        <f>IF(TBL_DEV[[#This Row],[SourceObject]] = "","",IF(OR(TBL_DEV[[#This Row],[SourceType]] = "Oracle", OR(TBL_DEV[[#This Row],[SourceType]] = "SQL Server"), TBL_DEV[[#This Row],[SourceType]] = "MySQL"), "SELECT * FROM " &amp; TBL_DEV[[#This Row],[SourceObject]],""))</f>
        <v/>
      </c>
      <c r="AE151" s="2" t="str">
        <f>TRIM(SUBSTITUTE(SUBSTITUTE(TBL_DEV[[#This Row],[SourceObject]],"[",""),"]",""))</f>
        <v/>
      </c>
      <c r="AF151" s="3" t="str">
        <f>TRIM(SUBSTITUTE(SUBSTITUTE(TBL_DEV[[#This Row],[SourceObject]],"[",""),"]",""))</f>
        <v/>
      </c>
      <c r="AG151" s="3" t="str">
        <f>TBL_DEV[[#This Row],[Group]]&amp; "_"&amp; TRIM(SUBSTITUTE(SUBSTITUTE(SUBSTITUTE(TBL_DEV[[#This Row],[SourceObject]],"[",""),"]",""),".","_"))</f>
        <v>_</v>
      </c>
      <c r="AH151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152" spans="5:34" x14ac:dyDescent="0.45">
      <c r="E152" s="14"/>
      <c r="F152" s="14"/>
      <c r="H152" s="14"/>
      <c r="I152" s="14"/>
      <c r="M152" s="6"/>
      <c r="N152" s="14"/>
      <c r="O152" s="6"/>
      <c r="U152" s="3" t="str">
        <f>TBL_DEV[[#This Row],[Group]]&amp; "/"&amp; TRIM(SUBSTITUTE(SUBSTITUTE(SUBSTITUTE(TBL_DEV[[#This Row],[SourceObject]],"[",""),"]",""),".","_"))</f>
        <v>/</v>
      </c>
      <c r="V152" s="2" t="s">
        <v>47</v>
      </c>
      <c r="W152" s="3" t="str">
        <f>SUBSTITUTE(TBL_DEV[[#This Row],[Group]], "_", "")</f>
        <v/>
      </c>
      <c r="X152" s="3" t="str">
        <f>TRIM(SUBSTITUTE(SUBSTITUTE(SUBSTITUTE(TBL_DEV[[#This Row],[SourceObject]],"[",""),"]",""),".","_"))</f>
        <v/>
      </c>
      <c r="Y152" s="2" t="s">
        <v>48</v>
      </c>
      <c r="Z152" s="2" t="s">
        <v>49</v>
      </c>
      <c r="AA152" s="3" t="str">
        <f>IF(TBL_DEV[[#This Row],[SourceObject]] = "","",IF(OR(TBL_DEV[[#This Row],[SourceType]] = "Oracle", OR(TBL_DEV[[#This Row],[SourceType]] = "SQL Server"), TBL_DEV[[#This Row],[SourceType]] = "MySQL"), "SELECT * FROM " &amp; TBL_DEV[[#This Row],[SourceObject]],""))</f>
        <v/>
      </c>
      <c r="AE152" s="2" t="str">
        <f>TRIM(SUBSTITUTE(SUBSTITUTE(TBL_DEV[[#This Row],[SourceObject]],"[",""),"]",""))</f>
        <v/>
      </c>
      <c r="AF152" s="3" t="str">
        <f>TRIM(SUBSTITUTE(SUBSTITUTE(TBL_DEV[[#This Row],[SourceObject]],"[",""),"]",""))</f>
        <v/>
      </c>
      <c r="AG152" s="3" t="str">
        <f>TBL_DEV[[#This Row],[Group]]&amp; "_"&amp; TRIM(SUBSTITUTE(SUBSTITUTE(SUBSTITUTE(TBL_DEV[[#This Row],[SourceObject]],"[",""),"]",""),".","_"))</f>
        <v>_</v>
      </c>
      <c r="AH152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153" spans="5:34" x14ac:dyDescent="0.45">
      <c r="E153" s="14"/>
      <c r="F153" s="14"/>
      <c r="H153" s="14"/>
      <c r="I153" s="14"/>
      <c r="M153" s="6"/>
      <c r="N153" s="14"/>
      <c r="O153" s="6"/>
      <c r="U153" s="3" t="str">
        <f>TBL_DEV[[#This Row],[Group]]&amp; "/"&amp; TRIM(SUBSTITUTE(SUBSTITUTE(SUBSTITUTE(TBL_DEV[[#This Row],[SourceObject]],"[",""),"]",""),".","_"))</f>
        <v>/</v>
      </c>
      <c r="V153" s="2" t="s">
        <v>47</v>
      </c>
      <c r="W153" s="3" t="str">
        <f>SUBSTITUTE(TBL_DEV[[#This Row],[Group]], "_", "")</f>
        <v/>
      </c>
      <c r="X153" s="3" t="str">
        <f>TRIM(SUBSTITUTE(SUBSTITUTE(SUBSTITUTE(TBL_DEV[[#This Row],[SourceObject]],"[",""),"]",""),".","_"))</f>
        <v/>
      </c>
      <c r="Y153" s="2" t="s">
        <v>48</v>
      </c>
      <c r="Z153" s="2" t="s">
        <v>49</v>
      </c>
      <c r="AA153" s="3" t="str">
        <f>IF(TBL_DEV[[#This Row],[SourceObject]] = "","",IF(OR(TBL_DEV[[#This Row],[SourceType]] = "Oracle", OR(TBL_DEV[[#This Row],[SourceType]] = "SQL Server"), TBL_DEV[[#This Row],[SourceType]] = "MySQL"), "SELECT * FROM " &amp; TBL_DEV[[#This Row],[SourceObject]],""))</f>
        <v/>
      </c>
      <c r="AE153" s="2" t="str">
        <f>TRIM(SUBSTITUTE(SUBSTITUTE(TBL_DEV[[#This Row],[SourceObject]],"[",""),"]",""))</f>
        <v/>
      </c>
      <c r="AF153" s="3" t="str">
        <f>TRIM(SUBSTITUTE(SUBSTITUTE(TBL_DEV[[#This Row],[SourceObject]],"[",""),"]",""))</f>
        <v/>
      </c>
      <c r="AG153" s="3" t="str">
        <f>TBL_DEV[[#This Row],[Group]]&amp; "_"&amp; TRIM(SUBSTITUTE(SUBSTITUTE(SUBSTITUTE(TBL_DEV[[#This Row],[SourceObject]],"[",""),"]",""),".","_"))</f>
        <v>_</v>
      </c>
      <c r="AH153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154" spans="5:34" x14ac:dyDescent="0.45">
      <c r="E154" s="14"/>
      <c r="F154" s="14"/>
      <c r="H154" s="14"/>
      <c r="I154" s="14"/>
      <c r="M154" s="6"/>
      <c r="N154" s="14"/>
      <c r="O154" s="6"/>
      <c r="U154" s="3" t="str">
        <f>TBL_DEV[[#This Row],[Group]]&amp; "/"&amp; TRIM(SUBSTITUTE(SUBSTITUTE(SUBSTITUTE(TBL_DEV[[#This Row],[SourceObject]],"[",""),"]",""),".","_"))</f>
        <v>/</v>
      </c>
      <c r="V154" s="2" t="s">
        <v>47</v>
      </c>
      <c r="W154" s="3" t="str">
        <f>SUBSTITUTE(TBL_DEV[[#This Row],[Group]], "_", "")</f>
        <v/>
      </c>
      <c r="X154" s="3" t="str">
        <f>TRIM(SUBSTITUTE(SUBSTITUTE(SUBSTITUTE(TBL_DEV[[#This Row],[SourceObject]],"[",""),"]",""),".","_"))</f>
        <v/>
      </c>
      <c r="Y154" s="2" t="s">
        <v>48</v>
      </c>
      <c r="Z154" s="2" t="s">
        <v>49</v>
      </c>
      <c r="AA154" s="3" t="str">
        <f>IF(TBL_DEV[[#This Row],[SourceObject]] = "","",IF(OR(TBL_DEV[[#This Row],[SourceType]] = "Oracle", OR(TBL_DEV[[#This Row],[SourceType]] = "SQL Server"), TBL_DEV[[#This Row],[SourceType]] = "MySQL"), "SELECT * FROM " &amp; TBL_DEV[[#This Row],[SourceObject]],""))</f>
        <v/>
      </c>
      <c r="AE154" s="2" t="str">
        <f>TRIM(SUBSTITUTE(SUBSTITUTE(TBL_DEV[[#This Row],[SourceObject]],"[",""),"]",""))</f>
        <v/>
      </c>
      <c r="AF154" s="3" t="str">
        <f>TRIM(SUBSTITUTE(SUBSTITUTE(TBL_DEV[[#This Row],[SourceObject]],"[",""),"]",""))</f>
        <v/>
      </c>
      <c r="AG154" s="3" t="str">
        <f>TBL_DEV[[#This Row],[Group]]&amp; "_"&amp; TRIM(SUBSTITUTE(SUBSTITUTE(SUBSTITUTE(TBL_DEV[[#This Row],[SourceObject]],"[",""),"]",""),".","_"))</f>
        <v>_</v>
      </c>
      <c r="AH154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155" spans="5:34" x14ac:dyDescent="0.45">
      <c r="E155" s="14"/>
      <c r="F155" s="14"/>
      <c r="H155" s="14"/>
      <c r="I155" s="14"/>
      <c r="M155" s="6"/>
      <c r="N155" s="14"/>
      <c r="O155" s="6"/>
      <c r="U155" s="3" t="str">
        <f>TBL_DEV[[#This Row],[Group]]&amp; "/"&amp; TRIM(SUBSTITUTE(SUBSTITUTE(SUBSTITUTE(TBL_DEV[[#This Row],[SourceObject]],"[",""),"]",""),".","_"))</f>
        <v>/</v>
      </c>
      <c r="V155" s="2" t="s">
        <v>47</v>
      </c>
      <c r="W155" s="3" t="str">
        <f>SUBSTITUTE(TBL_DEV[[#This Row],[Group]], "_", "")</f>
        <v/>
      </c>
      <c r="X155" s="3" t="str">
        <f>TRIM(SUBSTITUTE(SUBSTITUTE(SUBSTITUTE(TBL_DEV[[#This Row],[SourceObject]],"[",""),"]",""),".","_"))</f>
        <v/>
      </c>
      <c r="Y155" s="2" t="s">
        <v>48</v>
      </c>
      <c r="Z155" s="2" t="s">
        <v>49</v>
      </c>
      <c r="AA155" s="3" t="str">
        <f>IF(TBL_DEV[[#This Row],[SourceObject]] = "","",IF(OR(TBL_DEV[[#This Row],[SourceType]] = "Oracle", OR(TBL_DEV[[#This Row],[SourceType]] = "SQL Server"), TBL_DEV[[#This Row],[SourceType]] = "MySQL"), "SELECT * FROM " &amp; TBL_DEV[[#This Row],[SourceObject]],""))</f>
        <v/>
      </c>
      <c r="AE155" s="2" t="str">
        <f>TRIM(SUBSTITUTE(SUBSTITUTE(TBL_DEV[[#This Row],[SourceObject]],"[",""),"]",""))</f>
        <v/>
      </c>
      <c r="AF155" s="3" t="str">
        <f>TRIM(SUBSTITUTE(SUBSTITUTE(TBL_DEV[[#This Row],[SourceObject]],"[",""),"]",""))</f>
        <v/>
      </c>
      <c r="AG155" s="3" t="str">
        <f>TBL_DEV[[#This Row],[Group]]&amp; "_"&amp; TRIM(SUBSTITUTE(SUBSTITUTE(SUBSTITUTE(TBL_DEV[[#This Row],[SourceObject]],"[",""),"]",""),".","_"))</f>
        <v>_</v>
      </c>
      <c r="AH155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156" spans="5:34" x14ac:dyDescent="0.45">
      <c r="E156" s="14"/>
      <c r="F156" s="14"/>
      <c r="H156" s="14"/>
      <c r="I156" s="14"/>
      <c r="M156" s="6"/>
      <c r="N156" s="14"/>
      <c r="O156" s="6"/>
      <c r="U156" s="3" t="str">
        <f>TBL_DEV[[#This Row],[Group]]&amp; "/"&amp; TRIM(SUBSTITUTE(SUBSTITUTE(SUBSTITUTE(TBL_DEV[[#This Row],[SourceObject]],"[",""),"]",""),".","_"))</f>
        <v>/</v>
      </c>
      <c r="V156" s="2" t="s">
        <v>47</v>
      </c>
      <c r="W156" s="3" t="str">
        <f>SUBSTITUTE(TBL_DEV[[#This Row],[Group]], "_", "")</f>
        <v/>
      </c>
      <c r="X156" s="3" t="str">
        <f>TRIM(SUBSTITUTE(SUBSTITUTE(SUBSTITUTE(TBL_DEV[[#This Row],[SourceObject]],"[",""),"]",""),".","_"))</f>
        <v/>
      </c>
      <c r="Y156" s="2" t="s">
        <v>48</v>
      </c>
      <c r="Z156" s="2" t="s">
        <v>49</v>
      </c>
      <c r="AA156" s="3" t="str">
        <f>IF(TBL_DEV[[#This Row],[SourceObject]] = "","",IF(OR(TBL_DEV[[#This Row],[SourceType]] = "Oracle", OR(TBL_DEV[[#This Row],[SourceType]] = "SQL Server"), TBL_DEV[[#This Row],[SourceType]] = "MySQL"), "SELECT * FROM " &amp; TBL_DEV[[#This Row],[SourceObject]],""))</f>
        <v/>
      </c>
      <c r="AE156" s="2" t="str">
        <f>TRIM(SUBSTITUTE(SUBSTITUTE(TBL_DEV[[#This Row],[SourceObject]],"[",""),"]",""))</f>
        <v/>
      </c>
      <c r="AF156" s="3" t="str">
        <f>TRIM(SUBSTITUTE(SUBSTITUTE(TBL_DEV[[#This Row],[SourceObject]],"[",""),"]",""))</f>
        <v/>
      </c>
      <c r="AG156" s="3" t="str">
        <f>TBL_DEV[[#This Row],[Group]]&amp; "_"&amp; TRIM(SUBSTITUTE(SUBSTITUTE(SUBSTITUTE(TBL_DEV[[#This Row],[SourceObject]],"[",""),"]",""),".","_"))</f>
        <v>_</v>
      </c>
      <c r="AH156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157" spans="5:34" x14ac:dyDescent="0.45">
      <c r="E157" s="14"/>
      <c r="F157" s="14"/>
      <c r="H157" s="14"/>
      <c r="I157" s="14"/>
      <c r="M157" s="6"/>
      <c r="N157" s="14"/>
      <c r="O157" s="6"/>
      <c r="U157" s="3" t="str">
        <f>TBL_DEV[[#This Row],[Group]]&amp; "/"&amp; TRIM(SUBSTITUTE(SUBSTITUTE(SUBSTITUTE(TBL_DEV[[#This Row],[SourceObject]],"[",""),"]",""),".","_"))</f>
        <v>/</v>
      </c>
      <c r="V157" s="2" t="s">
        <v>47</v>
      </c>
      <c r="W157" s="3" t="str">
        <f>SUBSTITUTE(TBL_DEV[[#This Row],[Group]], "_", "")</f>
        <v/>
      </c>
      <c r="X157" s="3" t="str">
        <f>TRIM(SUBSTITUTE(SUBSTITUTE(SUBSTITUTE(TBL_DEV[[#This Row],[SourceObject]],"[",""),"]",""),".","_"))</f>
        <v/>
      </c>
      <c r="Y157" s="2" t="s">
        <v>48</v>
      </c>
      <c r="Z157" s="2" t="s">
        <v>49</v>
      </c>
      <c r="AA157" s="3" t="str">
        <f>IF(TBL_DEV[[#This Row],[SourceObject]] = "","",IF(OR(TBL_DEV[[#This Row],[SourceType]] = "Oracle", OR(TBL_DEV[[#This Row],[SourceType]] = "SQL Server"), TBL_DEV[[#This Row],[SourceType]] = "MySQL"), "SELECT * FROM " &amp; TBL_DEV[[#This Row],[SourceObject]],""))</f>
        <v/>
      </c>
      <c r="AE157" s="2" t="str">
        <f>TRIM(SUBSTITUTE(SUBSTITUTE(TBL_DEV[[#This Row],[SourceObject]],"[",""),"]",""))</f>
        <v/>
      </c>
      <c r="AF157" s="3" t="str">
        <f>TRIM(SUBSTITUTE(SUBSTITUTE(TBL_DEV[[#This Row],[SourceObject]],"[",""),"]",""))</f>
        <v/>
      </c>
      <c r="AG157" s="3" t="str">
        <f>TBL_DEV[[#This Row],[Group]]&amp; "_"&amp; TRIM(SUBSTITUTE(SUBSTITUTE(SUBSTITUTE(TBL_DEV[[#This Row],[SourceObject]],"[",""),"]",""),".","_"))</f>
        <v>_</v>
      </c>
      <c r="AH157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158" spans="5:34" x14ac:dyDescent="0.45">
      <c r="E158" s="14"/>
      <c r="F158" s="14"/>
      <c r="H158" s="14"/>
      <c r="I158" s="14"/>
      <c r="M158" s="6"/>
      <c r="N158" s="14"/>
      <c r="O158" s="6"/>
      <c r="U158" s="3" t="str">
        <f>TBL_DEV[[#This Row],[Group]]&amp; "/"&amp; TRIM(SUBSTITUTE(SUBSTITUTE(SUBSTITUTE(TBL_DEV[[#This Row],[SourceObject]],"[",""),"]",""),".","_"))</f>
        <v>/</v>
      </c>
      <c r="V158" s="2" t="s">
        <v>47</v>
      </c>
      <c r="W158" s="3" t="str">
        <f>SUBSTITUTE(TBL_DEV[[#This Row],[Group]], "_", "")</f>
        <v/>
      </c>
      <c r="X158" s="3" t="str">
        <f>TRIM(SUBSTITUTE(SUBSTITUTE(SUBSTITUTE(TBL_DEV[[#This Row],[SourceObject]],"[",""),"]",""),".","_"))</f>
        <v/>
      </c>
      <c r="Y158" s="2" t="s">
        <v>48</v>
      </c>
      <c r="Z158" s="2" t="s">
        <v>49</v>
      </c>
      <c r="AA158" s="3" t="str">
        <f>IF(TBL_DEV[[#This Row],[SourceObject]] = "","",IF(OR(TBL_DEV[[#This Row],[SourceType]] = "Oracle", OR(TBL_DEV[[#This Row],[SourceType]] = "SQL Server"), TBL_DEV[[#This Row],[SourceType]] = "MySQL"), "SELECT * FROM " &amp; TBL_DEV[[#This Row],[SourceObject]],""))</f>
        <v/>
      </c>
      <c r="AE158" s="2" t="str">
        <f>TRIM(SUBSTITUTE(SUBSTITUTE(TBL_DEV[[#This Row],[SourceObject]],"[",""),"]",""))</f>
        <v/>
      </c>
      <c r="AF158" s="3" t="str">
        <f>TRIM(SUBSTITUTE(SUBSTITUTE(TBL_DEV[[#This Row],[SourceObject]],"[",""),"]",""))</f>
        <v/>
      </c>
      <c r="AG158" s="3" t="str">
        <f>TBL_DEV[[#This Row],[Group]]&amp; "_"&amp; TRIM(SUBSTITUTE(SUBSTITUTE(SUBSTITUTE(TBL_DEV[[#This Row],[SourceObject]],"[",""),"]",""),".","_"))</f>
        <v>_</v>
      </c>
      <c r="AH158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159" spans="5:34" x14ac:dyDescent="0.45">
      <c r="E159" s="14"/>
      <c r="F159" s="14"/>
      <c r="H159" s="14"/>
      <c r="I159" s="14"/>
      <c r="M159" s="6"/>
      <c r="N159" s="14"/>
      <c r="O159" s="6"/>
      <c r="U159" s="3" t="str">
        <f>TBL_DEV[[#This Row],[Group]]&amp; "/"&amp; TRIM(SUBSTITUTE(SUBSTITUTE(SUBSTITUTE(TBL_DEV[[#This Row],[SourceObject]],"[",""),"]",""),".","_"))</f>
        <v>/</v>
      </c>
      <c r="V159" s="2" t="s">
        <v>47</v>
      </c>
      <c r="W159" s="3" t="str">
        <f>SUBSTITUTE(TBL_DEV[[#This Row],[Group]], "_", "")</f>
        <v/>
      </c>
      <c r="X159" s="3" t="str">
        <f>TRIM(SUBSTITUTE(SUBSTITUTE(SUBSTITUTE(TBL_DEV[[#This Row],[SourceObject]],"[",""),"]",""),".","_"))</f>
        <v/>
      </c>
      <c r="Y159" s="2" t="s">
        <v>48</v>
      </c>
      <c r="Z159" s="2" t="s">
        <v>49</v>
      </c>
      <c r="AA159" s="3" t="str">
        <f>IF(TBL_DEV[[#This Row],[SourceObject]] = "","",IF(OR(TBL_DEV[[#This Row],[SourceType]] = "Oracle", OR(TBL_DEV[[#This Row],[SourceType]] = "SQL Server"), TBL_DEV[[#This Row],[SourceType]] = "MySQL"), "SELECT * FROM " &amp; TBL_DEV[[#This Row],[SourceObject]],""))</f>
        <v/>
      </c>
      <c r="AE159" s="2" t="str">
        <f>TRIM(SUBSTITUTE(SUBSTITUTE(TBL_DEV[[#This Row],[SourceObject]],"[",""),"]",""))</f>
        <v/>
      </c>
      <c r="AF159" s="3" t="str">
        <f>TRIM(SUBSTITUTE(SUBSTITUTE(TBL_DEV[[#This Row],[SourceObject]],"[",""),"]",""))</f>
        <v/>
      </c>
      <c r="AG159" s="3" t="str">
        <f>TBL_DEV[[#This Row],[Group]]&amp; "_"&amp; TRIM(SUBSTITUTE(SUBSTITUTE(SUBSTITUTE(TBL_DEV[[#This Row],[SourceObject]],"[",""),"]",""),".","_"))</f>
        <v>_</v>
      </c>
      <c r="AH159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160" spans="5:34" x14ac:dyDescent="0.45">
      <c r="E160" s="14"/>
      <c r="F160" s="14"/>
      <c r="H160" s="14"/>
      <c r="I160" s="14"/>
      <c r="M160" s="6"/>
      <c r="N160" s="14"/>
      <c r="O160" s="6"/>
      <c r="U160" s="3" t="str">
        <f>TBL_DEV[[#This Row],[Group]]&amp; "/"&amp; TRIM(SUBSTITUTE(SUBSTITUTE(SUBSTITUTE(TBL_DEV[[#This Row],[SourceObject]],"[",""),"]",""),".","_"))</f>
        <v>/</v>
      </c>
      <c r="V160" s="2" t="s">
        <v>47</v>
      </c>
      <c r="W160" s="3" t="str">
        <f>SUBSTITUTE(TBL_DEV[[#This Row],[Group]], "_", "")</f>
        <v/>
      </c>
      <c r="X160" s="3" t="str">
        <f>TRIM(SUBSTITUTE(SUBSTITUTE(SUBSTITUTE(TBL_DEV[[#This Row],[SourceObject]],"[",""),"]",""),".","_"))</f>
        <v/>
      </c>
      <c r="Y160" s="2" t="s">
        <v>48</v>
      </c>
      <c r="Z160" s="2" t="s">
        <v>49</v>
      </c>
      <c r="AA160" s="3" t="str">
        <f>IF(TBL_DEV[[#This Row],[SourceObject]] = "","",IF(OR(TBL_DEV[[#This Row],[SourceType]] = "Oracle", OR(TBL_DEV[[#This Row],[SourceType]] = "SQL Server"), TBL_DEV[[#This Row],[SourceType]] = "MySQL"), "SELECT * FROM " &amp; TBL_DEV[[#This Row],[SourceObject]],""))</f>
        <v/>
      </c>
      <c r="AE160" s="2" t="str">
        <f>TRIM(SUBSTITUTE(SUBSTITUTE(TBL_DEV[[#This Row],[SourceObject]],"[",""),"]",""))</f>
        <v/>
      </c>
      <c r="AF160" s="3" t="str">
        <f>TRIM(SUBSTITUTE(SUBSTITUTE(TBL_DEV[[#This Row],[SourceObject]],"[",""),"]",""))</f>
        <v/>
      </c>
      <c r="AG160" s="3" t="str">
        <f>TBL_DEV[[#This Row],[Group]]&amp; "_"&amp; TRIM(SUBSTITUTE(SUBSTITUTE(SUBSTITUTE(TBL_DEV[[#This Row],[SourceObject]],"[",""),"]",""),".","_"))</f>
        <v>_</v>
      </c>
      <c r="AH160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161" spans="5:34" x14ac:dyDescent="0.45">
      <c r="E161" s="14"/>
      <c r="F161" s="14"/>
      <c r="H161" s="14"/>
      <c r="I161" s="14"/>
      <c r="M161" s="6"/>
      <c r="N161" s="14"/>
      <c r="O161" s="6"/>
      <c r="U161" s="3" t="str">
        <f>TBL_DEV[[#This Row],[Group]]&amp; "/"&amp; TRIM(SUBSTITUTE(SUBSTITUTE(SUBSTITUTE(TBL_DEV[[#This Row],[SourceObject]],"[",""),"]",""),".","_"))</f>
        <v>/</v>
      </c>
      <c r="V161" s="2" t="s">
        <v>47</v>
      </c>
      <c r="W161" s="3" t="str">
        <f>SUBSTITUTE(TBL_DEV[[#This Row],[Group]], "_", "")</f>
        <v/>
      </c>
      <c r="X161" s="3" t="str">
        <f>TRIM(SUBSTITUTE(SUBSTITUTE(SUBSTITUTE(TBL_DEV[[#This Row],[SourceObject]],"[",""),"]",""),".","_"))</f>
        <v/>
      </c>
      <c r="Y161" s="2" t="s">
        <v>48</v>
      </c>
      <c r="Z161" s="2" t="s">
        <v>49</v>
      </c>
      <c r="AA161" s="3" t="str">
        <f>IF(TBL_DEV[[#This Row],[SourceObject]] = "","",IF(OR(TBL_DEV[[#This Row],[SourceType]] = "Oracle", OR(TBL_DEV[[#This Row],[SourceType]] = "SQL Server"), TBL_DEV[[#This Row],[SourceType]] = "MySQL"), "SELECT * FROM " &amp; TBL_DEV[[#This Row],[SourceObject]],""))</f>
        <v/>
      </c>
      <c r="AE161" s="2" t="str">
        <f>TRIM(SUBSTITUTE(SUBSTITUTE(TBL_DEV[[#This Row],[SourceObject]],"[",""),"]",""))</f>
        <v/>
      </c>
      <c r="AF161" s="3" t="str">
        <f>TRIM(SUBSTITUTE(SUBSTITUTE(TBL_DEV[[#This Row],[SourceObject]],"[",""),"]",""))</f>
        <v/>
      </c>
      <c r="AG161" s="3" t="str">
        <f>TBL_DEV[[#This Row],[Group]]&amp; "_"&amp; TRIM(SUBSTITUTE(SUBSTITUTE(SUBSTITUTE(TBL_DEV[[#This Row],[SourceObject]],"[",""),"]",""),".","_"))</f>
        <v>_</v>
      </c>
      <c r="AH161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162" spans="5:34" x14ac:dyDescent="0.45">
      <c r="E162" s="15"/>
      <c r="F162" s="14"/>
      <c r="H162" s="14"/>
      <c r="I162" s="14"/>
      <c r="M162" s="6"/>
      <c r="N162" s="14"/>
      <c r="O162" s="6"/>
      <c r="U162" s="3" t="str">
        <f>TBL_DEV[[#This Row],[Group]]&amp; "/"&amp; TRIM(SUBSTITUTE(SUBSTITUTE(SUBSTITUTE(TBL_DEV[[#This Row],[SourceObject]],"[",""),"]",""),".","_"))</f>
        <v>/</v>
      </c>
      <c r="V162" s="2" t="s">
        <v>47</v>
      </c>
      <c r="W162" s="3" t="str">
        <f>SUBSTITUTE(TBL_DEV[[#This Row],[Group]], "_", "")</f>
        <v/>
      </c>
      <c r="X162" s="3" t="str">
        <f>TRIM(SUBSTITUTE(SUBSTITUTE(SUBSTITUTE(TBL_DEV[[#This Row],[SourceObject]],"[",""),"]",""),".","_"))</f>
        <v/>
      </c>
      <c r="Y162" s="2" t="s">
        <v>48</v>
      </c>
      <c r="Z162" s="2" t="s">
        <v>49</v>
      </c>
      <c r="AA162" s="3" t="str">
        <f>IF(TBL_DEV[[#This Row],[SourceObject]] = "","",IF(OR(TBL_DEV[[#This Row],[SourceType]] = "Oracle", OR(TBL_DEV[[#This Row],[SourceType]] = "SQL Server"), TBL_DEV[[#This Row],[SourceType]] = "MySQL"), "SELECT * FROM " &amp; TBL_DEV[[#This Row],[SourceObject]],""))</f>
        <v/>
      </c>
      <c r="AE162" s="3" t="str">
        <f>TRIM(SUBSTITUTE(SUBSTITUTE(TBL_DEV[[#This Row],[SourceObject]],"[",""),"]",""))</f>
        <v/>
      </c>
      <c r="AF162" s="3" t="str">
        <f>TRIM(SUBSTITUTE(SUBSTITUTE(TBL_DEV[[#This Row],[SourceObject]],"[",""),"]",""))</f>
        <v/>
      </c>
      <c r="AG162" s="3" t="str">
        <f>TBL_DEV[[#This Row],[Group]]&amp; "_"&amp; TRIM(SUBSTITUTE(SUBSTITUTE(SUBSTITUTE(TBL_DEV[[#This Row],[SourceObject]],"[",""),"]",""),".","_"))</f>
        <v>_</v>
      </c>
      <c r="AH162" s="3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163" spans="5:34" x14ac:dyDescent="0.45">
      <c r="E163" s="15"/>
      <c r="F163" s="14"/>
      <c r="H163" s="14"/>
      <c r="I163" s="14"/>
      <c r="M163" s="6"/>
      <c r="N163" s="14"/>
      <c r="O163" s="6"/>
      <c r="U163" s="3" t="str">
        <f>TBL_DEV[[#This Row],[Group]]&amp; "/"&amp; TRIM(SUBSTITUTE(SUBSTITUTE(SUBSTITUTE(TBL_DEV[[#This Row],[SourceObject]],"[",""),"]",""),".","_"))</f>
        <v>/</v>
      </c>
      <c r="V163" s="2" t="s">
        <v>47</v>
      </c>
      <c r="W163" s="3" t="str">
        <f>SUBSTITUTE(TBL_DEV[[#This Row],[Group]], "_", "")</f>
        <v/>
      </c>
      <c r="X163" s="3" t="str">
        <f>TRIM(SUBSTITUTE(SUBSTITUTE(SUBSTITUTE(TBL_DEV[[#This Row],[SourceObject]],"[",""),"]",""),".","_"))</f>
        <v/>
      </c>
      <c r="Y163" s="2" t="s">
        <v>48</v>
      </c>
      <c r="Z163" s="2" t="s">
        <v>49</v>
      </c>
      <c r="AA163" s="3" t="str">
        <f>IF(TBL_DEV[[#This Row],[SourceObject]] = "","",IF(OR(TBL_DEV[[#This Row],[SourceType]] = "Oracle", OR(TBL_DEV[[#This Row],[SourceType]] = "SQL Server"), TBL_DEV[[#This Row],[SourceType]] = "MySQL"), "SELECT * FROM " &amp; TBL_DEV[[#This Row],[SourceObject]],""))</f>
        <v/>
      </c>
      <c r="AE163" s="3" t="str">
        <f>TRIM(SUBSTITUTE(SUBSTITUTE(TBL_DEV[[#This Row],[SourceObject]],"[",""),"]",""))</f>
        <v/>
      </c>
      <c r="AF163" s="3" t="str">
        <f>TRIM(SUBSTITUTE(SUBSTITUTE(TBL_DEV[[#This Row],[SourceObject]],"[",""),"]",""))</f>
        <v/>
      </c>
      <c r="AG163" s="3" t="str">
        <f>TBL_DEV[[#This Row],[Group]]&amp; "_"&amp; TRIM(SUBSTITUTE(SUBSTITUTE(SUBSTITUTE(TBL_DEV[[#This Row],[SourceObject]],"[",""),"]",""),".","_"))</f>
        <v>_</v>
      </c>
      <c r="AH163" s="3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164" spans="5:34" x14ac:dyDescent="0.45">
      <c r="E164" s="15"/>
      <c r="F164" s="14"/>
      <c r="H164" s="14"/>
      <c r="I164" s="14"/>
      <c r="M164" s="6"/>
      <c r="N164" s="14"/>
      <c r="O164" s="6"/>
      <c r="U164" s="3" t="str">
        <f>TBL_DEV[[#This Row],[Group]]&amp; "/"&amp; TRIM(SUBSTITUTE(SUBSTITUTE(SUBSTITUTE(TBL_DEV[[#This Row],[SourceObject]],"[",""),"]",""),".","_"))</f>
        <v>/</v>
      </c>
      <c r="V164" s="2" t="s">
        <v>47</v>
      </c>
      <c r="W164" s="3" t="str">
        <f>SUBSTITUTE(TBL_DEV[[#This Row],[Group]], "_", "")</f>
        <v/>
      </c>
      <c r="X164" s="3" t="str">
        <f>TRIM(SUBSTITUTE(SUBSTITUTE(SUBSTITUTE(TBL_DEV[[#This Row],[SourceObject]],"[",""),"]",""),".","_"))</f>
        <v/>
      </c>
      <c r="Y164" s="2" t="s">
        <v>48</v>
      </c>
      <c r="Z164" s="2" t="s">
        <v>49</v>
      </c>
      <c r="AA164" s="3" t="str">
        <f>IF(TBL_DEV[[#This Row],[SourceObject]] = "","",IF(OR(TBL_DEV[[#This Row],[SourceType]] = "Oracle", OR(TBL_DEV[[#This Row],[SourceType]] = "SQL Server"), TBL_DEV[[#This Row],[SourceType]] = "MySQL"), "SELECT * FROM " &amp; TBL_DEV[[#This Row],[SourceObject]],""))</f>
        <v/>
      </c>
      <c r="AE164" s="3" t="str">
        <f>TRIM(SUBSTITUTE(SUBSTITUTE(TBL_DEV[[#This Row],[SourceObject]],"[",""),"]",""))</f>
        <v/>
      </c>
      <c r="AF164" s="3" t="str">
        <f>TRIM(SUBSTITUTE(SUBSTITUTE(TBL_DEV[[#This Row],[SourceObject]],"[",""),"]",""))</f>
        <v/>
      </c>
      <c r="AG164" s="3" t="str">
        <f>TBL_DEV[[#This Row],[Group]]&amp; "_"&amp; TRIM(SUBSTITUTE(SUBSTITUTE(SUBSTITUTE(TBL_DEV[[#This Row],[SourceObject]],"[",""),"]",""),".","_"))</f>
        <v>_</v>
      </c>
      <c r="AH164" s="3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165" spans="5:34" x14ac:dyDescent="0.45">
      <c r="E165" s="15"/>
      <c r="F165" s="14"/>
      <c r="H165" s="14"/>
      <c r="I165" s="14"/>
      <c r="M165" s="6"/>
      <c r="N165" s="14"/>
      <c r="O165" s="6"/>
      <c r="U165" s="3" t="str">
        <f>TBL_DEV[[#This Row],[Group]]&amp; "/"&amp; TRIM(SUBSTITUTE(SUBSTITUTE(SUBSTITUTE(TBL_DEV[[#This Row],[SourceObject]],"[",""),"]",""),".","_"))</f>
        <v>/</v>
      </c>
      <c r="V165" s="2" t="s">
        <v>47</v>
      </c>
      <c r="W165" s="3" t="str">
        <f>SUBSTITUTE(TBL_DEV[[#This Row],[Group]], "_", "")</f>
        <v/>
      </c>
      <c r="X165" s="3" t="str">
        <f>TRIM(SUBSTITUTE(SUBSTITUTE(SUBSTITUTE(TBL_DEV[[#This Row],[SourceObject]],"[",""),"]",""),".","_"))</f>
        <v/>
      </c>
      <c r="Y165" s="2" t="s">
        <v>48</v>
      </c>
      <c r="Z165" s="2" t="s">
        <v>49</v>
      </c>
      <c r="AA165" s="3" t="str">
        <f>IF(TBL_DEV[[#This Row],[SourceObject]] = "","",IF(OR(TBL_DEV[[#This Row],[SourceType]] = "Oracle", OR(TBL_DEV[[#This Row],[SourceType]] = "SQL Server"), TBL_DEV[[#This Row],[SourceType]] = "MySQL"), "SELECT * FROM " &amp; TBL_DEV[[#This Row],[SourceObject]],""))</f>
        <v/>
      </c>
      <c r="AE165" s="3" t="str">
        <f>TRIM(SUBSTITUTE(SUBSTITUTE(TBL_DEV[[#This Row],[SourceObject]],"[",""),"]",""))</f>
        <v/>
      </c>
      <c r="AF165" s="3" t="str">
        <f>TRIM(SUBSTITUTE(SUBSTITUTE(TBL_DEV[[#This Row],[SourceObject]],"[",""),"]",""))</f>
        <v/>
      </c>
      <c r="AG165" s="3" t="str">
        <f>TBL_DEV[[#This Row],[Group]]&amp; "_"&amp; TRIM(SUBSTITUTE(SUBSTITUTE(SUBSTITUTE(TBL_DEV[[#This Row],[SourceObject]],"[",""),"]",""),".","_"))</f>
        <v>_</v>
      </c>
      <c r="AH165" s="3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166" spans="5:34" x14ac:dyDescent="0.45">
      <c r="E166" s="15"/>
      <c r="F166" s="14"/>
      <c r="H166" s="14"/>
      <c r="I166" s="14"/>
      <c r="M166" s="6"/>
      <c r="N166" s="14"/>
      <c r="O166" s="6"/>
      <c r="U166" s="3" t="str">
        <f>TBL_DEV[[#This Row],[Group]]&amp; "/"&amp; TRIM(SUBSTITUTE(SUBSTITUTE(SUBSTITUTE(TBL_DEV[[#This Row],[SourceObject]],"[",""),"]",""),".","_"))</f>
        <v>/</v>
      </c>
      <c r="V166" s="2" t="s">
        <v>47</v>
      </c>
      <c r="W166" s="3" t="str">
        <f>SUBSTITUTE(TBL_DEV[[#This Row],[Group]], "_", "")</f>
        <v/>
      </c>
      <c r="X166" s="3" t="str">
        <f>TRIM(SUBSTITUTE(SUBSTITUTE(SUBSTITUTE(TBL_DEV[[#This Row],[SourceObject]],"[",""),"]",""),".","_"))</f>
        <v/>
      </c>
      <c r="Y166" s="2" t="s">
        <v>48</v>
      </c>
      <c r="Z166" s="2" t="s">
        <v>49</v>
      </c>
      <c r="AA166" s="3" t="str">
        <f>IF(TBL_DEV[[#This Row],[SourceObject]] = "","",IF(OR(TBL_DEV[[#This Row],[SourceType]] = "Oracle", OR(TBL_DEV[[#This Row],[SourceType]] = "SQL Server"), TBL_DEV[[#This Row],[SourceType]] = "MySQL"), "SELECT * FROM " &amp; TBL_DEV[[#This Row],[SourceObject]],""))</f>
        <v/>
      </c>
      <c r="AE166" s="3" t="str">
        <f>TRIM(SUBSTITUTE(SUBSTITUTE(TBL_DEV[[#This Row],[SourceObject]],"[",""),"]",""))</f>
        <v/>
      </c>
      <c r="AF166" s="3" t="str">
        <f>TRIM(SUBSTITUTE(SUBSTITUTE(TBL_DEV[[#This Row],[SourceObject]],"[",""),"]",""))</f>
        <v/>
      </c>
      <c r="AG166" s="3" t="str">
        <f>TBL_DEV[[#This Row],[Group]]&amp; "_"&amp; TRIM(SUBSTITUTE(SUBSTITUTE(SUBSTITUTE(TBL_DEV[[#This Row],[SourceObject]],"[",""),"]",""),".","_"))</f>
        <v>_</v>
      </c>
      <c r="AH166" s="3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167" spans="5:34" x14ac:dyDescent="0.45">
      <c r="E167" s="15"/>
      <c r="F167" s="14"/>
      <c r="H167" s="14"/>
      <c r="I167" s="14"/>
      <c r="M167" s="6"/>
      <c r="N167" s="14"/>
      <c r="O167" s="6"/>
      <c r="U167" s="3" t="str">
        <f>TBL_DEV[[#This Row],[Group]]&amp; "/"&amp; TRIM(SUBSTITUTE(SUBSTITUTE(SUBSTITUTE(TBL_DEV[[#This Row],[SourceObject]],"[",""),"]",""),".","_"))</f>
        <v>/</v>
      </c>
      <c r="V167" s="2" t="s">
        <v>47</v>
      </c>
      <c r="W167" s="3" t="str">
        <f>SUBSTITUTE(TBL_DEV[[#This Row],[Group]], "_", "")</f>
        <v/>
      </c>
      <c r="X167" s="3" t="str">
        <f>TRIM(SUBSTITUTE(SUBSTITUTE(SUBSTITUTE(TBL_DEV[[#This Row],[SourceObject]],"[",""),"]",""),".","_"))</f>
        <v/>
      </c>
      <c r="Y167" s="2" t="s">
        <v>48</v>
      </c>
      <c r="Z167" s="2" t="s">
        <v>49</v>
      </c>
      <c r="AA167" s="3" t="str">
        <f>IF(TBL_DEV[[#This Row],[SourceObject]] = "","",IF(OR(TBL_DEV[[#This Row],[SourceType]] = "Oracle", OR(TBL_DEV[[#This Row],[SourceType]] = "SQL Server"), TBL_DEV[[#This Row],[SourceType]] = "MySQL"), "SELECT * FROM " &amp; TBL_DEV[[#This Row],[SourceObject]],""))</f>
        <v/>
      </c>
      <c r="AE167" s="3" t="str">
        <f>TRIM(SUBSTITUTE(SUBSTITUTE(TBL_DEV[[#This Row],[SourceObject]],"[",""),"]",""))</f>
        <v/>
      </c>
      <c r="AF167" s="3" t="str">
        <f>TRIM(SUBSTITUTE(SUBSTITUTE(TBL_DEV[[#This Row],[SourceObject]],"[",""),"]",""))</f>
        <v/>
      </c>
      <c r="AG167" s="3" t="str">
        <f>TBL_DEV[[#This Row],[Group]]&amp; "_"&amp; TRIM(SUBSTITUTE(SUBSTITUTE(SUBSTITUTE(TBL_DEV[[#This Row],[SourceObject]],"[",""),"]",""),".","_"))</f>
        <v>_</v>
      </c>
      <c r="AH167" s="3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168" spans="5:34" x14ac:dyDescent="0.45">
      <c r="E168" s="15"/>
      <c r="F168" s="14"/>
      <c r="H168" s="14"/>
      <c r="I168" s="14"/>
      <c r="M168" s="6"/>
      <c r="N168" s="14"/>
      <c r="O168" s="6"/>
      <c r="U168" s="3" t="str">
        <f>TBL_DEV[[#This Row],[Group]]&amp; "/"&amp; TRIM(SUBSTITUTE(SUBSTITUTE(SUBSTITUTE(TBL_DEV[[#This Row],[SourceObject]],"[",""),"]",""),".","_"))</f>
        <v>/</v>
      </c>
      <c r="V168" s="2" t="s">
        <v>47</v>
      </c>
      <c r="W168" s="3" t="str">
        <f>SUBSTITUTE(TBL_DEV[[#This Row],[Group]], "_", "")</f>
        <v/>
      </c>
      <c r="X168" s="3" t="str">
        <f>TRIM(SUBSTITUTE(SUBSTITUTE(SUBSTITUTE(TBL_DEV[[#This Row],[SourceObject]],"[",""),"]",""),".","_"))</f>
        <v/>
      </c>
      <c r="Y168" s="2" t="s">
        <v>48</v>
      </c>
      <c r="Z168" s="2" t="s">
        <v>49</v>
      </c>
      <c r="AA168" s="3" t="str">
        <f>IF(TBL_DEV[[#This Row],[SourceObject]] = "","",IF(OR(TBL_DEV[[#This Row],[SourceType]] = "Oracle", OR(TBL_DEV[[#This Row],[SourceType]] = "SQL Server"), TBL_DEV[[#This Row],[SourceType]] = "MySQL"), "SELECT * FROM " &amp; TBL_DEV[[#This Row],[SourceObject]],""))</f>
        <v/>
      </c>
      <c r="AE168" s="3" t="str">
        <f>TRIM(SUBSTITUTE(SUBSTITUTE(TBL_DEV[[#This Row],[SourceObject]],"[",""),"]",""))</f>
        <v/>
      </c>
      <c r="AF168" s="3" t="str">
        <f>TRIM(SUBSTITUTE(SUBSTITUTE(TBL_DEV[[#This Row],[SourceObject]],"[",""),"]",""))</f>
        <v/>
      </c>
      <c r="AG168" s="3" t="str">
        <f>TBL_DEV[[#This Row],[Group]]&amp; "_"&amp; TRIM(SUBSTITUTE(SUBSTITUTE(SUBSTITUTE(TBL_DEV[[#This Row],[SourceObject]],"[",""),"]",""),".","_"))</f>
        <v>_</v>
      </c>
      <c r="AH168" s="3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169" spans="5:34" x14ac:dyDescent="0.45">
      <c r="E169" s="15"/>
      <c r="F169" s="14"/>
      <c r="H169" s="14"/>
      <c r="I169" s="14"/>
      <c r="M169" s="6"/>
      <c r="N169" s="14"/>
      <c r="O169" s="6"/>
      <c r="U169" s="3" t="str">
        <f>TBL_DEV[[#This Row],[Group]]&amp; "/"&amp; TRIM(SUBSTITUTE(SUBSTITUTE(SUBSTITUTE(TBL_DEV[[#This Row],[SourceObject]],"[",""),"]",""),".","_"))</f>
        <v>/</v>
      </c>
      <c r="V169" s="2" t="s">
        <v>47</v>
      </c>
      <c r="W169" s="3" t="str">
        <f>SUBSTITUTE(TBL_DEV[[#This Row],[Group]], "_", "")</f>
        <v/>
      </c>
      <c r="X169" s="3" t="str">
        <f>TRIM(SUBSTITUTE(SUBSTITUTE(SUBSTITUTE(TBL_DEV[[#This Row],[SourceObject]],"[",""),"]",""),".","_"))</f>
        <v/>
      </c>
      <c r="Y169" s="2" t="s">
        <v>48</v>
      </c>
      <c r="Z169" s="2" t="s">
        <v>49</v>
      </c>
      <c r="AA169" s="3" t="str">
        <f>IF(TBL_DEV[[#This Row],[SourceObject]] = "","",IF(OR(TBL_DEV[[#This Row],[SourceType]] = "Oracle", OR(TBL_DEV[[#This Row],[SourceType]] = "SQL Server"), TBL_DEV[[#This Row],[SourceType]] = "MySQL"), "SELECT * FROM " &amp; TBL_DEV[[#This Row],[SourceObject]],""))</f>
        <v/>
      </c>
      <c r="AE169" s="3" t="str">
        <f>TRIM(SUBSTITUTE(SUBSTITUTE(TBL_DEV[[#This Row],[SourceObject]],"[",""),"]",""))</f>
        <v/>
      </c>
      <c r="AF169" s="3" t="str">
        <f>TRIM(SUBSTITUTE(SUBSTITUTE(TBL_DEV[[#This Row],[SourceObject]],"[",""),"]",""))</f>
        <v/>
      </c>
      <c r="AG169" s="3" t="str">
        <f>TBL_DEV[[#This Row],[Group]]&amp; "_"&amp; TRIM(SUBSTITUTE(SUBSTITUTE(SUBSTITUTE(TBL_DEV[[#This Row],[SourceObject]],"[",""),"]",""),".","_"))</f>
        <v>_</v>
      </c>
      <c r="AH169" s="3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170" spans="5:34" x14ac:dyDescent="0.45">
      <c r="E170" s="15"/>
      <c r="F170" s="14"/>
      <c r="H170" s="14"/>
      <c r="I170" s="14"/>
      <c r="M170" s="6"/>
      <c r="N170" s="14"/>
      <c r="O170" s="6"/>
      <c r="U170" s="3" t="str">
        <f>TBL_DEV[[#This Row],[Group]]&amp; "/"&amp; TRIM(SUBSTITUTE(SUBSTITUTE(SUBSTITUTE(TBL_DEV[[#This Row],[SourceObject]],"[",""),"]",""),".","_"))</f>
        <v>/</v>
      </c>
      <c r="V170" s="2" t="s">
        <v>47</v>
      </c>
      <c r="W170" s="3" t="str">
        <f>SUBSTITUTE(TBL_DEV[[#This Row],[Group]], "_", "")</f>
        <v/>
      </c>
      <c r="X170" s="3" t="str">
        <f>TRIM(SUBSTITUTE(SUBSTITUTE(SUBSTITUTE(TBL_DEV[[#This Row],[SourceObject]],"[",""),"]",""),".","_"))</f>
        <v/>
      </c>
      <c r="Y170" s="2" t="s">
        <v>48</v>
      </c>
      <c r="Z170" s="2" t="s">
        <v>49</v>
      </c>
      <c r="AA170" s="3" t="str">
        <f>IF(TBL_DEV[[#This Row],[SourceObject]] = "","",IF(OR(TBL_DEV[[#This Row],[SourceType]] = "Oracle", OR(TBL_DEV[[#This Row],[SourceType]] = "SQL Server"), TBL_DEV[[#This Row],[SourceType]] = "MySQL"), "SELECT * FROM " &amp; TBL_DEV[[#This Row],[SourceObject]],""))</f>
        <v/>
      </c>
      <c r="AE170" s="3" t="str">
        <f>TRIM(SUBSTITUTE(SUBSTITUTE(TBL_DEV[[#This Row],[SourceObject]],"[",""),"]",""))</f>
        <v/>
      </c>
      <c r="AF170" s="3" t="str">
        <f>TRIM(SUBSTITUTE(SUBSTITUTE(TBL_DEV[[#This Row],[SourceObject]],"[",""),"]",""))</f>
        <v/>
      </c>
      <c r="AG170" s="3" t="str">
        <f>TBL_DEV[[#This Row],[Group]]&amp; "_"&amp; TRIM(SUBSTITUTE(SUBSTITUTE(SUBSTITUTE(TBL_DEV[[#This Row],[SourceObject]],"[",""),"]",""),".","_"))</f>
        <v>_</v>
      </c>
      <c r="AH170" s="3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171" spans="5:34" x14ac:dyDescent="0.45">
      <c r="E171" s="15"/>
      <c r="F171" s="14"/>
      <c r="H171" s="14"/>
      <c r="I171" s="14"/>
      <c r="M171" s="6"/>
      <c r="N171" s="14"/>
      <c r="O171" s="6"/>
      <c r="U171" s="3" t="str">
        <f>TBL_DEV[[#This Row],[Group]]&amp; "/"&amp; TRIM(SUBSTITUTE(SUBSTITUTE(SUBSTITUTE(TBL_DEV[[#This Row],[SourceObject]],"[",""),"]",""),".","_"))</f>
        <v>/</v>
      </c>
      <c r="V171" s="2" t="s">
        <v>47</v>
      </c>
      <c r="W171" s="3" t="str">
        <f>SUBSTITUTE(TBL_DEV[[#This Row],[Group]], "_", "")</f>
        <v/>
      </c>
      <c r="X171" s="3" t="str">
        <f>TRIM(SUBSTITUTE(SUBSTITUTE(SUBSTITUTE(TBL_DEV[[#This Row],[SourceObject]],"[",""),"]",""),".","_"))</f>
        <v/>
      </c>
      <c r="Y171" s="2" t="s">
        <v>48</v>
      </c>
      <c r="Z171" s="2" t="s">
        <v>49</v>
      </c>
      <c r="AA171" s="3" t="str">
        <f>IF(TBL_DEV[[#This Row],[SourceObject]] = "","",IF(OR(TBL_DEV[[#This Row],[SourceType]] = "Oracle", OR(TBL_DEV[[#This Row],[SourceType]] = "SQL Server"), TBL_DEV[[#This Row],[SourceType]] = "MySQL"), "SELECT * FROM " &amp; TBL_DEV[[#This Row],[SourceObject]],""))</f>
        <v/>
      </c>
      <c r="AE171" s="3" t="str">
        <f>TRIM(SUBSTITUTE(SUBSTITUTE(TBL_DEV[[#This Row],[SourceObject]],"[",""),"]",""))</f>
        <v/>
      </c>
      <c r="AF171" s="3" t="str">
        <f>TRIM(SUBSTITUTE(SUBSTITUTE(TBL_DEV[[#This Row],[SourceObject]],"[",""),"]",""))</f>
        <v/>
      </c>
      <c r="AG171" s="3" t="str">
        <f>TBL_DEV[[#This Row],[Group]]&amp; "_"&amp; TRIM(SUBSTITUTE(SUBSTITUTE(SUBSTITUTE(TBL_DEV[[#This Row],[SourceObject]],"[",""),"]",""),".","_"))</f>
        <v>_</v>
      </c>
      <c r="AH171" s="3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172" spans="5:34" x14ac:dyDescent="0.45">
      <c r="E172" s="15"/>
      <c r="F172" s="14"/>
      <c r="H172" s="14"/>
      <c r="I172" s="14"/>
      <c r="M172" s="6"/>
      <c r="N172" s="14"/>
      <c r="O172" s="6"/>
      <c r="U172" s="3" t="str">
        <f>TBL_DEV[[#This Row],[Group]]&amp; "/"&amp; TRIM(SUBSTITUTE(SUBSTITUTE(SUBSTITUTE(TBL_DEV[[#This Row],[SourceObject]],"[",""),"]",""),".","_"))</f>
        <v>/</v>
      </c>
      <c r="V172" s="2" t="s">
        <v>47</v>
      </c>
      <c r="W172" s="3" t="str">
        <f>SUBSTITUTE(TBL_DEV[[#This Row],[Group]], "_", "")</f>
        <v/>
      </c>
      <c r="X172" s="3" t="str">
        <f>TRIM(SUBSTITUTE(SUBSTITUTE(SUBSTITUTE(TBL_DEV[[#This Row],[SourceObject]],"[",""),"]",""),".","_"))</f>
        <v/>
      </c>
      <c r="Y172" s="2" t="s">
        <v>48</v>
      </c>
      <c r="Z172" s="2" t="s">
        <v>49</v>
      </c>
      <c r="AA172" s="3" t="str">
        <f>IF(TBL_DEV[[#This Row],[SourceObject]] = "","",IF(OR(TBL_DEV[[#This Row],[SourceType]] = "Oracle", OR(TBL_DEV[[#This Row],[SourceType]] = "SQL Server"), TBL_DEV[[#This Row],[SourceType]] = "MySQL"), "SELECT * FROM " &amp; TBL_DEV[[#This Row],[SourceObject]],""))</f>
        <v/>
      </c>
      <c r="AE172" s="3" t="str">
        <f>TRIM(SUBSTITUTE(SUBSTITUTE(TBL_DEV[[#This Row],[SourceObject]],"[",""),"]",""))</f>
        <v/>
      </c>
      <c r="AF172" s="3" t="str">
        <f>TRIM(SUBSTITUTE(SUBSTITUTE(TBL_DEV[[#This Row],[SourceObject]],"[",""),"]",""))</f>
        <v/>
      </c>
      <c r="AG172" s="3" t="str">
        <f>TBL_DEV[[#This Row],[Group]]&amp; "_"&amp; TRIM(SUBSTITUTE(SUBSTITUTE(SUBSTITUTE(TBL_DEV[[#This Row],[SourceObject]],"[",""),"]",""),".","_"))</f>
        <v>_</v>
      </c>
      <c r="AH172" s="3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173" spans="5:34" x14ac:dyDescent="0.45">
      <c r="E173" s="15"/>
      <c r="F173" s="14"/>
      <c r="H173" s="14"/>
      <c r="I173" s="14"/>
      <c r="M173" s="6"/>
      <c r="N173" s="14"/>
      <c r="O173" s="6"/>
      <c r="U173" s="3" t="str">
        <f>TBL_DEV[[#This Row],[Group]]&amp; "/"&amp; TRIM(SUBSTITUTE(SUBSTITUTE(SUBSTITUTE(TBL_DEV[[#This Row],[SourceObject]],"[",""),"]",""),".","_"))</f>
        <v>/</v>
      </c>
      <c r="V173" s="2" t="s">
        <v>47</v>
      </c>
      <c r="W173" s="3" t="str">
        <f>SUBSTITUTE(TBL_DEV[[#This Row],[Group]], "_", "")</f>
        <v/>
      </c>
      <c r="X173" s="3" t="str">
        <f>TRIM(SUBSTITUTE(SUBSTITUTE(SUBSTITUTE(TBL_DEV[[#This Row],[SourceObject]],"[",""),"]",""),".","_"))</f>
        <v/>
      </c>
      <c r="Y173" s="2" t="s">
        <v>48</v>
      </c>
      <c r="Z173" s="2" t="s">
        <v>49</v>
      </c>
      <c r="AA173" s="3" t="str">
        <f>IF(TBL_DEV[[#This Row],[SourceObject]] = "","",IF(OR(TBL_DEV[[#This Row],[SourceType]] = "Oracle", OR(TBL_DEV[[#This Row],[SourceType]] = "SQL Server"), TBL_DEV[[#This Row],[SourceType]] = "MySQL"), "SELECT * FROM " &amp; TBL_DEV[[#This Row],[SourceObject]],""))</f>
        <v/>
      </c>
      <c r="AE173" s="3" t="str">
        <f>TRIM(SUBSTITUTE(SUBSTITUTE(TBL_DEV[[#This Row],[SourceObject]],"[",""),"]",""))</f>
        <v/>
      </c>
      <c r="AF173" s="3" t="str">
        <f>TRIM(SUBSTITUTE(SUBSTITUTE(TBL_DEV[[#This Row],[SourceObject]],"[",""),"]",""))</f>
        <v/>
      </c>
      <c r="AG173" s="3" t="str">
        <f>TBL_DEV[[#This Row],[Group]]&amp; "_"&amp; TRIM(SUBSTITUTE(SUBSTITUTE(SUBSTITUTE(TBL_DEV[[#This Row],[SourceObject]],"[",""),"]",""),".","_"))</f>
        <v>_</v>
      </c>
      <c r="AH173" s="3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174" spans="5:34" x14ac:dyDescent="0.45">
      <c r="E174" s="15"/>
      <c r="F174" s="14"/>
      <c r="H174" s="14"/>
      <c r="I174" s="14"/>
      <c r="M174" s="6"/>
      <c r="N174" s="14"/>
      <c r="O174" s="6"/>
      <c r="U174" s="3" t="str">
        <f>TBL_DEV[[#This Row],[Group]]&amp; "/"&amp; TRIM(SUBSTITUTE(SUBSTITUTE(SUBSTITUTE(TBL_DEV[[#This Row],[SourceObject]],"[",""),"]",""),".","_"))</f>
        <v>/</v>
      </c>
      <c r="V174" s="2" t="s">
        <v>47</v>
      </c>
      <c r="W174" s="3" t="str">
        <f>SUBSTITUTE(TBL_DEV[[#This Row],[Group]], "_", "")</f>
        <v/>
      </c>
      <c r="X174" s="3" t="str">
        <f>TRIM(SUBSTITUTE(SUBSTITUTE(SUBSTITUTE(TBL_DEV[[#This Row],[SourceObject]],"[",""),"]",""),".","_"))</f>
        <v/>
      </c>
      <c r="Y174" s="2" t="s">
        <v>48</v>
      </c>
      <c r="Z174" s="2" t="s">
        <v>49</v>
      </c>
      <c r="AA174" s="3" t="str">
        <f>IF(TBL_DEV[[#This Row],[SourceObject]] = "","",IF(OR(TBL_DEV[[#This Row],[SourceType]] = "Oracle", OR(TBL_DEV[[#This Row],[SourceType]] = "SQL Server"), TBL_DEV[[#This Row],[SourceType]] = "MySQL"), "SELECT * FROM " &amp; TBL_DEV[[#This Row],[SourceObject]],""))</f>
        <v/>
      </c>
      <c r="AE174" s="3" t="str">
        <f>TRIM(SUBSTITUTE(SUBSTITUTE(TBL_DEV[[#This Row],[SourceObject]],"[",""),"]",""))</f>
        <v/>
      </c>
      <c r="AF174" s="3" t="str">
        <f>TRIM(SUBSTITUTE(SUBSTITUTE(TBL_DEV[[#This Row],[SourceObject]],"[",""),"]",""))</f>
        <v/>
      </c>
      <c r="AG174" s="3" t="str">
        <f>TBL_DEV[[#This Row],[Group]]&amp; "_"&amp; TRIM(SUBSTITUTE(SUBSTITUTE(SUBSTITUTE(TBL_DEV[[#This Row],[SourceObject]],"[",""),"]",""),".","_"))</f>
        <v>_</v>
      </c>
      <c r="AH174" s="3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175" spans="5:34" x14ac:dyDescent="0.45">
      <c r="E175" s="15"/>
      <c r="F175" s="14"/>
      <c r="H175" s="14"/>
      <c r="I175" s="14"/>
      <c r="M175" s="6"/>
      <c r="N175" s="14"/>
      <c r="O175" s="6"/>
      <c r="U175" s="3" t="str">
        <f>TBL_DEV[[#This Row],[Group]]&amp; "/"&amp; TRIM(SUBSTITUTE(SUBSTITUTE(SUBSTITUTE(TBL_DEV[[#This Row],[SourceObject]],"[",""),"]",""),".","_"))</f>
        <v>/</v>
      </c>
      <c r="V175" s="2" t="s">
        <v>47</v>
      </c>
      <c r="W175" s="3" t="str">
        <f>SUBSTITUTE(TBL_DEV[[#This Row],[Group]], "_", "")</f>
        <v/>
      </c>
      <c r="X175" s="3" t="str">
        <f>TRIM(SUBSTITUTE(SUBSTITUTE(SUBSTITUTE(TBL_DEV[[#This Row],[SourceObject]],"[",""),"]",""),".","_"))</f>
        <v/>
      </c>
      <c r="Y175" s="2" t="s">
        <v>48</v>
      </c>
      <c r="Z175" s="2" t="s">
        <v>49</v>
      </c>
      <c r="AA175" s="3" t="str">
        <f>IF(TBL_DEV[[#This Row],[SourceObject]] = "","",IF(OR(TBL_DEV[[#This Row],[SourceType]] = "Oracle", OR(TBL_DEV[[#This Row],[SourceType]] = "SQL Server"), TBL_DEV[[#This Row],[SourceType]] = "MySQL"), "SELECT * FROM " &amp; TBL_DEV[[#This Row],[SourceObject]],""))</f>
        <v/>
      </c>
      <c r="AE175" s="3" t="str">
        <f>TRIM(SUBSTITUTE(SUBSTITUTE(TBL_DEV[[#This Row],[SourceObject]],"[",""),"]",""))</f>
        <v/>
      </c>
      <c r="AF175" s="3" t="str">
        <f>TRIM(SUBSTITUTE(SUBSTITUTE(TBL_DEV[[#This Row],[SourceObject]],"[",""),"]",""))</f>
        <v/>
      </c>
      <c r="AG175" s="3" t="str">
        <f>TBL_DEV[[#This Row],[Group]]&amp; "_"&amp; TRIM(SUBSTITUTE(SUBSTITUTE(SUBSTITUTE(TBL_DEV[[#This Row],[SourceObject]],"[",""),"]",""),".","_"))</f>
        <v>_</v>
      </c>
      <c r="AH175" s="3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176" spans="5:34" x14ac:dyDescent="0.45">
      <c r="E176" s="15"/>
      <c r="F176" s="14"/>
      <c r="H176" s="14"/>
      <c r="I176" s="14"/>
      <c r="M176" s="6"/>
      <c r="N176" s="14"/>
      <c r="O176" s="6"/>
      <c r="U176" s="3" t="str">
        <f>TBL_DEV[[#This Row],[Group]]&amp; "/"&amp; TRIM(SUBSTITUTE(SUBSTITUTE(SUBSTITUTE(TBL_DEV[[#This Row],[SourceObject]],"[",""),"]",""),".","_"))</f>
        <v>/</v>
      </c>
      <c r="V176" s="2" t="s">
        <v>47</v>
      </c>
      <c r="W176" s="3" t="str">
        <f>SUBSTITUTE(TBL_DEV[[#This Row],[Group]], "_", "")</f>
        <v/>
      </c>
      <c r="X176" s="3" t="str">
        <f>TRIM(SUBSTITUTE(SUBSTITUTE(SUBSTITUTE(TBL_DEV[[#This Row],[SourceObject]],"[",""),"]",""),".","_"))</f>
        <v/>
      </c>
      <c r="Y176" s="2" t="s">
        <v>48</v>
      </c>
      <c r="Z176" s="2" t="s">
        <v>49</v>
      </c>
      <c r="AA176" s="3" t="str">
        <f>IF(TBL_DEV[[#This Row],[SourceObject]] = "","",IF(OR(TBL_DEV[[#This Row],[SourceType]] = "Oracle", OR(TBL_DEV[[#This Row],[SourceType]] = "SQL Server"), TBL_DEV[[#This Row],[SourceType]] = "MySQL"), "SELECT * FROM " &amp; TBL_DEV[[#This Row],[SourceObject]],""))</f>
        <v/>
      </c>
      <c r="AE176" s="3" t="str">
        <f>TRIM(SUBSTITUTE(SUBSTITUTE(TBL_DEV[[#This Row],[SourceObject]],"[",""),"]",""))</f>
        <v/>
      </c>
      <c r="AF176" s="3" t="str">
        <f>TRIM(SUBSTITUTE(SUBSTITUTE(TBL_DEV[[#This Row],[SourceObject]],"[",""),"]",""))</f>
        <v/>
      </c>
      <c r="AG176" s="3" t="str">
        <f>TBL_DEV[[#This Row],[Group]]&amp; "_"&amp; TRIM(SUBSTITUTE(SUBSTITUTE(SUBSTITUTE(TBL_DEV[[#This Row],[SourceObject]],"[",""),"]",""),".","_"))</f>
        <v>_</v>
      </c>
      <c r="AH176" s="3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177" spans="5:34" x14ac:dyDescent="0.45">
      <c r="E177" s="15"/>
      <c r="F177" s="14"/>
      <c r="H177" s="14"/>
      <c r="I177" s="14"/>
      <c r="M177" s="6"/>
      <c r="N177" s="14"/>
      <c r="O177" s="6"/>
      <c r="U177" s="3" t="str">
        <f>TBL_DEV[[#This Row],[Group]]&amp; "/"&amp; TRIM(SUBSTITUTE(SUBSTITUTE(SUBSTITUTE(TBL_DEV[[#This Row],[SourceObject]],"[",""),"]",""),".","_"))</f>
        <v>/</v>
      </c>
      <c r="V177" s="2" t="s">
        <v>47</v>
      </c>
      <c r="W177" s="3" t="str">
        <f>SUBSTITUTE(TBL_DEV[[#This Row],[Group]], "_", "")</f>
        <v/>
      </c>
      <c r="X177" s="3" t="str">
        <f>TRIM(SUBSTITUTE(SUBSTITUTE(SUBSTITUTE(TBL_DEV[[#This Row],[SourceObject]],"[",""),"]",""),".","_"))</f>
        <v/>
      </c>
      <c r="Y177" s="2" t="s">
        <v>48</v>
      </c>
      <c r="Z177" s="2" t="s">
        <v>49</v>
      </c>
      <c r="AA177" s="3" t="str">
        <f>IF(TBL_DEV[[#This Row],[SourceObject]] = "","",IF(OR(TBL_DEV[[#This Row],[SourceType]] = "Oracle", OR(TBL_DEV[[#This Row],[SourceType]] = "SQL Server"), TBL_DEV[[#This Row],[SourceType]] = "MySQL"), "SELECT * FROM " &amp; TBL_DEV[[#This Row],[SourceObject]],""))</f>
        <v/>
      </c>
      <c r="AE177" s="3" t="str">
        <f>TRIM(SUBSTITUTE(SUBSTITUTE(TBL_DEV[[#This Row],[SourceObject]],"[",""),"]",""))</f>
        <v/>
      </c>
      <c r="AF177" s="3" t="str">
        <f>TRIM(SUBSTITUTE(SUBSTITUTE(TBL_DEV[[#This Row],[SourceObject]],"[",""),"]",""))</f>
        <v/>
      </c>
      <c r="AG177" s="3" t="str">
        <f>TBL_DEV[[#This Row],[Group]]&amp; "_"&amp; TRIM(SUBSTITUTE(SUBSTITUTE(SUBSTITUTE(TBL_DEV[[#This Row],[SourceObject]],"[",""),"]",""),".","_"))</f>
        <v>_</v>
      </c>
      <c r="AH177" s="3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178" spans="5:34" x14ac:dyDescent="0.45">
      <c r="E178" s="15"/>
      <c r="F178" s="14"/>
      <c r="H178" s="14"/>
      <c r="I178" s="14"/>
      <c r="M178" s="6"/>
      <c r="N178" s="14"/>
      <c r="O178" s="6"/>
      <c r="U178" s="3" t="str">
        <f>TBL_DEV[[#This Row],[Group]]&amp; "/"&amp; TRIM(SUBSTITUTE(SUBSTITUTE(SUBSTITUTE(TBL_DEV[[#This Row],[SourceObject]],"[",""),"]",""),".","_"))</f>
        <v>/</v>
      </c>
      <c r="V178" s="2" t="s">
        <v>47</v>
      </c>
      <c r="W178" s="3" t="str">
        <f>SUBSTITUTE(TBL_DEV[[#This Row],[Group]], "_", "")</f>
        <v/>
      </c>
      <c r="X178" s="3" t="str">
        <f>TRIM(SUBSTITUTE(SUBSTITUTE(SUBSTITUTE(TBL_DEV[[#This Row],[SourceObject]],"[",""),"]",""),".","_"))</f>
        <v/>
      </c>
      <c r="Y178" s="2" t="s">
        <v>48</v>
      </c>
      <c r="Z178" s="2" t="s">
        <v>49</v>
      </c>
      <c r="AA178" s="3" t="str">
        <f>IF(TBL_DEV[[#This Row],[SourceObject]] = "","",IF(OR(TBL_DEV[[#This Row],[SourceType]] = "Oracle", OR(TBL_DEV[[#This Row],[SourceType]] = "SQL Server"), TBL_DEV[[#This Row],[SourceType]] = "MySQL"), "SELECT * FROM " &amp; TBL_DEV[[#This Row],[SourceObject]],""))</f>
        <v/>
      </c>
      <c r="AE178" s="3" t="str">
        <f>TRIM(SUBSTITUTE(SUBSTITUTE(TBL_DEV[[#This Row],[SourceObject]],"[",""),"]",""))</f>
        <v/>
      </c>
      <c r="AF178" s="3" t="str">
        <f>TRIM(SUBSTITUTE(SUBSTITUTE(TBL_DEV[[#This Row],[SourceObject]],"[",""),"]",""))</f>
        <v/>
      </c>
      <c r="AG178" s="3" t="str">
        <f>TBL_DEV[[#This Row],[Group]]&amp; "_"&amp; TRIM(SUBSTITUTE(SUBSTITUTE(SUBSTITUTE(TBL_DEV[[#This Row],[SourceObject]],"[",""),"]",""),".","_"))</f>
        <v>_</v>
      </c>
      <c r="AH178" s="3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179" spans="5:34" x14ac:dyDescent="0.45">
      <c r="E179" s="15"/>
      <c r="F179" s="14"/>
      <c r="H179" s="14"/>
      <c r="I179" s="14"/>
      <c r="M179" s="6"/>
      <c r="N179" s="14"/>
      <c r="O179" s="6"/>
      <c r="U179" s="3" t="str">
        <f>TBL_DEV[[#This Row],[Group]]&amp; "/"&amp; TRIM(SUBSTITUTE(SUBSTITUTE(SUBSTITUTE(TBL_DEV[[#This Row],[SourceObject]],"[",""),"]",""),".","_"))</f>
        <v>/</v>
      </c>
      <c r="V179" s="2" t="s">
        <v>47</v>
      </c>
      <c r="W179" s="3" t="str">
        <f>SUBSTITUTE(TBL_DEV[[#This Row],[Group]], "_", "")</f>
        <v/>
      </c>
      <c r="X179" s="3" t="str">
        <f>TRIM(SUBSTITUTE(SUBSTITUTE(SUBSTITUTE(TBL_DEV[[#This Row],[SourceObject]],"[",""),"]",""),".","_"))</f>
        <v/>
      </c>
      <c r="Y179" s="2" t="s">
        <v>48</v>
      </c>
      <c r="Z179" s="2" t="s">
        <v>49</v>
      </c>
      <c r="AA179" s="3" t="str">
        <f>IF(TBL_DEV[[#This Row],[SourceObject]] = "","",IF(OR(TBL_DEV[[#This Row],[SourceType]] = "Oracle", OR(TBL_DEV[[#This Row],[SourceType]] = "SQL Server"), TBL_DEV[[#This Row],[SourceType]] = "MySQL"), "SELECT * FROM " &amp; TBL_DEV[[#This Row],[SourceObject]],""))</f>
        <v/>
      </c>
      <c r="AE179" s="3" t="str">
        <f>TRIM(SUBSTITUTE(SUBSTITUTE(TBL_DEV[[#This Row],[SourceObject]],"[",""),"]",""))</f>
        <v/>
      </c>
      <c r="AF179" s="3" t="str">
        <f>TRIM(SUBSTITUTE(SUBSTITUTE(TBL_DEV[[#This Row],[SourceObject]],"[",""),"]",""))</f>
        <v/>
      </c>
      <c r="AG179" s="3" t="str">
        <f>TBL_DEV[[#This Row],[Group]]&amp; "_"&amp; TRIM(SUBSTITUTE(SUBSTITUTE(SUBSTITUTE(TBL_DEV[[#This Row],[SourceObject]],"[",""),"]",""),".","_"))</f>
        <v>_</v>
      </c>
      <c r="AH179" s="3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180" spans="5:34" x14ac:dyDescent="0.45">
      <c r="E180" s="15"/>
      <c r="F180" s="14"/>
      <c r="H180" s="14"/>
      <c r="I180" s="14"/>
      <c r="M180" s="6"/>
      <c r="N180" s="14"/>
      <c r="O180" s="6"/>
      <c r="U180" s="3" t="str">
        <f>TBL_DEV[[#This Row],[Group]]&amp; "/"&amp; TRIM(SUBSTITUTE(SUBSTITUTE(SUBSTITUTE(TBL_DEV[[#This Row],[SourceObject]],"[",""),"]",""),".","_"))</f>
        <v>/</v>
      </c>
      <c r="V180" s="2" t="s">
        <v>47</v>
      </c>
      <c r="W180" s="3" t="str">
        <f>SUBSTITUTE(TBL_DEV[[#This Row],[Group]], "_", "")</f>
        <v/>
      </c>
      <c r="X180" s="3" t="str">
        <f>TRIM(SUBSTITUTE(SUBSTITUTE(SUBSTITUTE(TBL_DEV[[#This Row],[SourceObject]],"[",""),"]",""),".","_"))</f>
        <v/>
      </c>
      <c r="Y180" s="2" t="s">
        <v>48</v>
      </c>
      <c r="Z180" s="2" t="s">
        <v>49</v>
      </c>
      <c r="AA180" s="3" t="str">
        <f>IF(TBL_DEV[[#This Row],[SourceObject]] = "","",IF(OR(TBL_DEV[[#This Row],[SourceType]] = "Oracle", OR(TBL_DEV[[#This Row],[SourceType]] = "SQL Server"), TBL_DEV[[#This Row],[SourceType]] = "MySQL"), "SELECT * FROM " &amp; TBL_DEV[[#This Row],[SourceObject]],""))</f>
        <v/>
      </c>
      <c r="AE180" s="3" t="str">
        <f>TRIM(SUBSTITUTE(SUBSTITUTE(TBL_DEV[[#This Row],[SourceObject]],"[",""),"]",""))</f>
        <v/>
      </c>
      <c r="AF180" s="3" t="str">
        <f>TRIM(SUBSTITUTE(SUBSTITUTE(TBL_DEV[[#This Row],[SourceObject]],"[",""),"]",""))</f>
        <v/>
      </c>
      <c r="AG180" s="3" t="str">
        <f>TBL_DEV[[#This Row],[Group]]&amp; "_"&amp; TRIM(SUBSTITUTE(SUBSTITUTE(SUBSTITUTE(TBL_DEV[[#This Row],[SourceObject]],"[",""),"]",""),".","_"))</f>
        <v>_</v>
      </c>
      <c r="AH180" s="3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181" spans="5:34" ht="14.25" customHeight="1" x14ac:dyDescent="0.45">
      <c r="E181" s="14"/>
      <c r="F181" s="14"/>
      <c r="H181" s="15"/>
      <c r="I181" s="14"/>
      <c r="M181" s="6"/>
      <c r="N181" s="14"/>
      <c r="O181" s="6"/>
      <c r="U181" s="3" t="str">
        <f>TBL_DEV[[#This Row],[Group]]&amp; "/"&amp; TRIM(SUBSTITUTE(SUBSTITUTE(SUBSTITUTE(TBL_DEV[[#This Row],[SourceObject]],"[",""),"]",""),".","_"))</f>
        <v>/</v>
      </c>
      <c r="V181" s="2" t="s">
        <v>47</v>
      </c>
      <c r="W181" s="3" t="str">
        <f>SUBSTITUTE(TBL_DEV[[#This Row],[Group]], "_", "")</f>
        <v/>
      </c>
      <c r="X181" s="3" t="str">
        <f>TRIM(SUBSTITUTE(SUBSTITUTE(SUBSTITUTE(TBL_DEV[[#This Row],[SourceObject]],"[",""),"]",""),".","_"))</f>
        <v/>
      </c>
      <c r="Y181" s="2" t="s">
        <v>48</v>
      </c>
      <c r="Z181" s="2" t="s">
        <v>49</v>
      </c>
      <c r="AA181" s="3" t="str">
        <f>IF(TBL_DEV[[#This Row],[SourceObject]] = "","",IF(OR(TBL_DEV[[#This Row],[SourceType]] = "Oracle", OR(TBL_DEV[[#This Row],[SourceType]] = "SQL Server"), TBL_DEV[[#This Row],[SourceType]] = "MySQL"), "SELECT * FROM " &amp; TBL_DEV[[#This Row],[SourceObject]],""))</f>
        <v/>
      </c>
      <c r="AE181" s="3" t="str">
        <f>TRIM(SUBSTITUTE(SUBSTITUTE(TBL_DEV[[#This Row],[SourceObject]],"[",""),"]",""))</f>
        <v/>
      </c>
      <c r="AF181" s="3" t="str">
        <f>TRIM(SUBSTITUTE(SUBSTITUTE(TBL_DEV[[#This Row],[SourceObject]],"[",""),"]",""))</f>
        <v/>
      </c>
      <c r="AG181" s="3" t="str">
        <f>TBL_DEV[[#This Row],[Group]]&amp; "_"&amp; TRIM(SUBSTITUTE(SUBSTITUTE(SUBSTITUTE(TBL_DEV[[#This Row],[SourceObject]],"[",""),"]",""),".","_"))</f>
        <v>_</v>
      </c>
      <c r="AH181" s="3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182" spans="5:34" x14ac:dyDescent="0.45">
      <c r="F182"/>
      <c r="G182"/>
      <c r="O182" s="6"/>
      <c r="P182" s="8"/>
      <c r="U182" s="3" t="str">
        <f>TBL_DEV[[#This Row],[Group]]&amp; "/"&amp; TRIM(SUBSTITUTE(SUBSTITUTE(SUBSTITUTE(TBL_DEV[[#This Row],[SourceObject]],"[",""),"]",""),".","_"))</f>
        <v>/</v>
      </c>
      <c r="V182" s="2" t="s">
        <v>48</v>
      </c>
      <c r="W182" s="3" t="str">
        <f>SUBSTITUTE(TBL_DEV[[#This Row],[Group]], "_", "")</f>
        <v/>
      </c>
      <c r="X182" s="3" t="str">
        <f>TRIM(SUBSTITUTE(SUBSTITUTE(SUBSTITUTE(TBL_DEV[[#This Row],[SourceObject]],"[",""),"]",""),".","_"))</f>
        <v/>
      </c>
      <c r="Y182" s="2" t="s">
        <v>48</v>
      </c>
      <c r="Z182" s="2" t="s">
        <v>49</v>
      </c>
      <c r="AA182" s="2" t="s">
        <v>467</v>
      </c>
      <c r="AC182" s="9"/>
      <c r="AE182" s="3" t="str">
        <f>TRIM(SUBSTITUTE(SUBSTITUTE(TBL_DEV[[#This Row],[SourceObject]],"[",""),"]",""))</f>
        <v/>
      </c>
      <c r="AF182" s="3" t="str">
        <f>TRIM(SUBSTITUTE(SUBSTITUTE(TBL_DEV[[#This Row],[SourceObject]],"[",""),"]",""))</f>
        <v/>
      </c>
      <c r="AG182" s="3" t="str">
        <f>TBL_DEV[[#This Row],[Group]]&amp; "_"&amp; TRIM(SUBSTITUTE(SUBSTITUTE(SUBSTITUTE(TBL_DEV[[#This Row],[SourceObject]],"[",""),"]",""),".","_"))</f>
        <v>_</v>
      </c>
      <c r="AH182" s="3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(csv)', @DLStagedMainFolder = '', @DLStagedSubFolder = '', @DLStagedType = 'BLOB Storage (csv)', @DLObjectGrain = 'Day', @SourceCommand = 'Commencing_Program_Identifier_escfmt.csv',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183" spans="5:34" x14ac:dyDescent="0.45">
      <c r="F183"/>
      <c r="G183"/>
      <c r="O183" s="6"/>
      <c r="P183" s="8"/>
      <c r="U183" s="3" t="str">
        <f>TBL_DEV[[#This Row],[Group]]&amp; "/"&amp; TRIM(SUBSTITUTE(SUBSTITUTE(SUBSTITUTE(TBL_DEV[[#This Row],[SourceObject]],"[",""),"]",""),".","_"))</f>
        <v>/</v>
      </c>
      <c r="V183" s="2" t="s">
        <v>48</v>
      </c>
      <c r="W183" s="3" t="str">
        <f>SUBSTITUTE(TBL_DEV[[#This Row],[Group]], "_", "")</f>
        <v/>
      </c>
      <c r="X183" s="3" t="str">
        <f>TRIM(SUBSTITUTE(SUBSTITUTE(SUBSTITUTE(TBL_DEV[[#This Row],[SourceObject]],"[",""),"]",""),".","_"))</f>
        <v/>
      </c>
      <c r="Y183" s="2" t="s">
        <v>48</v>
      </c>
      <c r="Z183" s="2" t="s">
        <v>49</v>
      </c>
      <c r="AA183" s="2" t="s">
        <v>469</v>
      </c>
      <c r="AC183" s="9"/>
      <c r="AE183" s="3" t="str">
        <f>TRIM(SUBSTITUTE(SUBSTITUTE(TBL_DEV[[#This Row],[SourceObject]],"[",""),"]",""))</f>
        <v/>
      </c>
      <c r="AF183" s="3" t="str">
        <f>TRIM(SUBSTITUTE(SUBSTITUTE(TBL_DEV[[#This Row],[SourceObject]],"[",""),"]",""))</f>
        <v/>
      </c>
      <c r="AG183" s="3" t="str">
        <f>TBL_DEV[[#This Row],[Group]]&amp; "_"&amp; TRIM(SUBSTITUTE(SUBSTITUTE(SUBSTITUTE(TBL_DEV[[#This Row],[SourceObject]],"[",""),"]",""),".","_"))</f>
        <v>_</v>
      </c>
      <c r="AH183" s="3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(csv)', @DLStagedMainFolder = '', @DLStagedSubFolder = '', @DLStagedType = 'BLOB Storage (csv)', @DLObjectGrain = 'Day', @SourceCommand = 'Commencing_Program_Identifier_unitesc.csv',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184" spans="5:34" x14ac:dyDescent="0.45">
      <c r="F184"/>
      <c r="G184"/>
      <c r="O184" s="6"/>
      <c r="P184" s="8"/>
      <c r="U184" s="3" t="str">
        <f>TBL_DEV[[#This Row],[Group]]&amp; "/"&amp; TRIM(SUBSTITUTE(SUBSTITUTE(SUBSTITUTE(TBL_DEV[[#This Row],[SourceObject]],"[",""),"]",""),".","_"))</f>
        <v>/</v>
      </c>
      <c r="V184" s="2" t="s">
        <v>48</v>
      </c>
      <c r="W184" s="3" t="str">
        <f>SUBSTITUTE(TBL_DEV[[#This Row],[Group]], "_", "")</f>
        <v/>
      </c>
      <c r="X184" s="3" t="str">
        <f>TRIM(SUBSTITUTE(SUBSTITUTE(SUBSTITUTE(TBL_DEV[[#This Row],[SourceObject]],"[",""),"]",""),".","_"))</f>
        <v/>
      </c>
      <c r="Y184" s="2" t="s">
        <v>48</v>
      </c>
      <c r="Z184" s="2" t="s">
        <v>49</v>
      </c>
      <c r="AA184" s="2" t="s">
        <v>471</v>
      </c>
      <c r="AC184" s="9"/>
      <c r="AE184" s="3" t="str">
        <f>TRIM(SUBSTITUTE(SUBSTITUTE(TBL_DEV[[#This Row],[SourceObject]],"[",""),"]",""))</f>
        <v/>
      </c>
      <c r="AF184" s="3" t="str">
        <f>TRIM(SUBSTITUTE(SUBSTITUTE(TBL_DEV[[#This Row],[SourceObject]],"[",""),"]",""))</f>
        <v/>
      </c>
      <c r="AG184" s="3" t="str">
        <f>TBL_DEV[[#This Row],[Group]]&amp; "_"&amp; TRIM(SUBSTITUTE(SUBSTITUTE(SUBSTITUTE(TBL_DEV[[#This Row],[SourceObject]],"[",""),"]",""),".","_"))</f>
        <v>_</v>
      </c>
      <c r="AH184" s="3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(csv)', @DLStagedMainFolder = '', @DLStagedSubFolder = '', @DLStagedType = 'BLOB Storage (csv)', @DLObjectGrain = 'Day', @SourceCommand = 'Commencing_Program_Identifier_escnm.csv',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185" spans="5:34" x14ac:dyDescent="0.45">
      <c r="N185" s="6"/>
      <c r="O185" s="6"/>
      <c r="U185" s="3" t="str">
        <f>TBL_DEV[[#This Row],[Group]]&amp; "/"&amp; TRIM(SUBSTITUTE(SUBSTITUTE(SUBSTITUTE(TBL_DEV[[#This Row],[SourceObject]],"[",""),"]",""),".","_"))</f>
        <v>/</v>
      </c>
      <c r="V185" s="2" t="s">
        <v>47</v>
      </c>
      <c r="W185" s="3" t="str">
        <f>SUBSTITUTE(TBL_DEV[[#This Row],[Group]], "_", "")</f>
        <v/>
      </c>
      <c r="X185" s="3" t="str">
        <f>TRIM(SUBSTITUTE(SUBSTITUTE(SUBSTITUTE(TBL_DEV[[#This Row],[SourceObject]],"[",""),"]",""),".","_"))</f>
        <v/>
      </c>
      <c r="Y185" s="2" t="s">
        <v>48</v>
      </c>
      <c r="Z185" s="2" t="s">
        <v>49</v>
      </c>
      <c r="AA185" s="2" t="str">
        <f>IF(TBL_DEV[[#This Row],[SourceObject]] = "","",IF(TBL_DEV[[#This Row],[SourceType]] = "Oracle", "SELECT * FROM " &amp; TBL_DEV[[#This Row],[SourceObject]],""))</f>
        <v/>
      </c>
      <c r="AF185" s="3" t="str">
        <f>TRIM(SUBSTITUTE(SUBSTITUTE(TBL_DEV[[#This Row],[SourceObject]],"[",""),"]",""))</f>
        <v/>
      </c>
      <c r="AG185" s="3" t="str">
        <f>TBL_DEV[[#This Row],[Group]]&amp; "_"&amp; TRIM(SUBSTITUTE(SUBSTITUTE(SUBSTITUTE(TBL_DEV[[#This Row],[SourceObject]],"[",""),"]",""),".","_"))</f>
        <v>_</v>
      </c>
      <c r="AH185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186" spans="5:34" x14ac:dyDescent="0.45">
      <c r="N186" s="6"/>
      <c r="O186" s="6"/>
      <c r="U186" s="3" t="str">
        <f>TBL_DEV[[#This Row],[Group]]&amp; "/"&amp; TRIM(SUBSTITUTE(SUBSTITUTE(SUBSTITUTE(TBL_DEV[[#This Row],[SourceObject]],"[",""),"]",""),".","_"))</f>
        <v>/</v>
      </c>
      <c r="V186" s="2" t="s">
        <v>47</v>
      </c>
      <c r="W186" s="3" t="str">
        <f>SUBSTITUTE(TBL_DEV[[#This Row],[Group]], "_", "")</f>
        <v/>
      </c>
      <c r="X186" s="3" t="str">
        <f>TRIM(SUBSTITUTE(SUBSTITUTE(SUBSTITUTE(TBL_DEV[[#This Row],[SourceObject]],"[",""),"]",""),".","_"))</f>
        <v/>
      </c>
      <c r="Y186" s="2" t="s">
        <v>48</v>
      </c>
      <c r="Z186" s="2" t="s">
        <v>49</v>
      </c>
      <c r="AA186" s="2" t="str">
        <f>IF(TBL_DEV[[#This Row],[SourceObject]] = "","",IF(TBL_DEV[[#This Row],[SourceType]] = "Oracle", "SELECT * FROM " &amp; TBL_DEV[[#This Row],[SourceObject]],""))</f>
        <v/>
      </c>
      <c r="AF186" s="3" t="str">
        <f>TRIM(SUBSTITUTE(SUBSTITUTE(TBL_DEV[[#This Row],[SourceObject]],"[",""),"]",""))</f>
        <v/>
      </c>
      <c r="AG186" s="3" t="str">
        <f>TBL_DEV[[#This Row],[Group]]&amp; "_"&amp; TRIM(SUBSTITUTE(SUBSTITUTE(SUBSTITUTE(TBL_DEV[[#This Row],[SourceObject]],"[",""),"]",""),".","_"))</f>
        <v>_</v>
      </c>
      <c r="AH186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187" spans="5:34" x14ac:dyDescent="0.45">
      <c r="N187" s="6"/>
      <c r="O187" s="6"/>
      <c r="U187" s="3" t="str">
        <f>TBL_DEV[[#This Row],[Group]]&amp; "/"&amp; TRIM(SUBSTITUTE(SUBSTITUTE(SUBSTITUTE(TBL_DEV[[#This Row],[SourceObject]],"[",""),"]",""),".","_"))</f>
        <v>/</v>
      </c>
      <c r="V187" s="2" t="s">
        <v>47</v>
      </c>
      <c r="W187" s="3" t="str">
        <f>SUBSTITUTE(TBL_DEV[[#This Row],[Group]], "_", "")</f>
        <v/>
      </c>
      <c r="X187" s="3" t="str">
        <f>TRIM(SUBSTITUTE(SUBSTITUTE(SUBSTITUTE(TBL_DEV[[#This Row],[SourceObject]],"[",""),"]",""),".","_"))</f>
        <v/>
      </c>
      <c r="Y187" s="2" t="s">
        <v>48</v>
      </c>
      <c r="Z187" s="2" t="s">
        <v>49</v>
      </c>
      <c r="AA187" s="2" t="str">
        <f>IF(TBL_DEV[[#This Row],[SourceObject]] = "","",IF(TBL_DEV[[#This Row],[SourceType]] = "Oracle", "SELECT * FROM " &amp; TBL_DEV[[#This Row],[SourceObject]],""))</f>
        <v/>
      </c>
      <c r="AF187" s="3" t="str">
        <f>TRIM(SUBSTITUTE(SUBSTITUTE(TBL_DEV[[#This Row],[SourceObject]],"[",""),"]",""))</f>
        <v/>
      </c>
      <c r="AG187" s="3" t="str">
        <f>TBL_DEV[[#This Row],[Group]]&amp; "_"&amp; TRIM(SUBSTITUTE(SUBSTITUTE(SUBSTITUTE(TBL_DEV[[#This Row],[SourceObject]],"[",""),"]",""),".","_"))</f>
        <v>_</v>
      </c>
      <c r="AH187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188" spans="5:34" x14ac:dyDescent="0.45">
      <c r="U188" s="3" t="str">
        <f>TBL_DEV[[#This Row],[Group]]&amp; "/"&amp; TRIM(SUBSTITUTE(SUBSTITUTE(SUBSTITUTE(TBL_DEV[[#This Row],[SourceObject]],"[",""),"]",""),".","_"))</f>
        <v>/</v>
      </c>
      <c r="V188" s="2" t="s">
        <v>47</v>
      </c>
      <c r="W188" s="2" t="str">
        <f>SUBSTITUTE(TBL_DEV[[#This Row],[Group]], "_", "")</f>
        <v/>
      </c>
      <c r="X188" s="2" t="str">
        <f>TRIM(SUBSTITUTE(SUBSTITUTE(SUBSTITUTE(TBL_DEV[[#This Row],[SourceObject]],"[",""),"]",""),".","_"))</f>
        <v/>
      </c>
      <c r="Y188" s="2" t="s">
        <v>48</v>
      </c>
      <c r="Z188" s="2" t="s">
        <v>49</v>
      </c>
      <c r="AA188" s="2" t="str">
        <f>IF(TBL_DEV[[#This Row],[SourceObject]] = "","",IF(TBL_DEV[[#This Row],[SourceType]] = "Oracle", "SELECT * FROM " &amp; TBL_DEV[[#This Row],[SourceObject]],""))</f>
        <v/>
      </c>
      <c r="AF188" s="2" t="str">
        <f>TRIM(SUBSTITUTE(SUBSTITUTE(TBL_DEV[[#This Row],[SourceObject]],"[",""),"]",""))</f>
        <v/>
      </c>
      <c r="AG188" s="2" t="str">
        <f>TBL_DEV[[#This Row],[Group]]&amp; "_"&amp; TRIM(SUBSTITUTE(SUBSTITUTE(SUBSTITUTE(TBL_DEV[[#This Row],[SourceObject]],"[",""),"]",""),".","_"))</f>
        <v>_</v>
      </c>
      <c r="AH188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189" spans="5:34" x14ac:dyDescent="0.45">
      <c r="N189" s="6"/>
      <c r="O189" s="6"/>
      <c r="U189" s="3" t="str">
        <f>TBL_DEV[[#This Row],[Group]]&amp; "/"&amp; TRIM(SUBSTITUTE(SUBSTITUTE(SUBSTITUTE(TBL_DEV[[#This Row],[SourceObject]],"[",""),"]",""),".","_"))</f>
        <v>/</v>
      </c>
      <c r="V189" s="2" t="s">
        <v>47</v>
      </c>
      <c r="W189" s="2" t="str">
        <f>SUBSTITUTE(TBL_DEV[[#This Row],[Group]], "_", "")</f>
        <v/>
      </c>
      <c r="X189" s="2" t="str">
        <f>TRIM(SUBSTITUTE(SUBSTITUTE(SUBSTITUTE(TBL_DEV[[#This Row],[SourceObject]],"[",""),"]",""),".","_"))</f>
        <v/>
      </c>
      <c r="Y189" s="2" t="s">
        <v>48</v>
      </c>
      <c r="Z189" s="2" t="s">
        <v>49</v>
      </c>
      <c r="AA189" s="2" t="str">
        <f>IF(TBL_DEV[[#This Row],[SourceObject]] = "","",IF(TBL_DEV[[#This Row],[SourceType]] = "Oracle", "SELECT * FROM " &amp; TBL_DEV[[#This Row],[SourceObject]],""))</f>
        <v/>
      </c>
      <c r="AF189" s="2" t="str">
        <f>TRIM(SUBSTITUTE(SUBSTITUTE(TBL_DEV[[#This Row],[SourceObject]],"[",""),"]",""))</f>
        <v/>
      </c>
      <c r="AG189" s="2" t="str">
        <f>TBL_DEV[[#This Row],[Group]]&amp; "_"&amp; TRIM(SUBSTITUTE(SUBSTITUTE(SUBSTITUTE(TBL_DEV[[#This Row],[SourceObject]],"[",""),"]",""),".","_"))</f>
        <v>_</v>
      </c>
      <c r="AH189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190" spans="5:34" x14ac:dyDescent="0.4">
      <c r="H190" s="12"/>
      <c r="U190" s="3" t="str">
        <f>TBL_DEV[[#This Row],[Group]]&amp; "/"&amp; TRIM(SUBSTITUTE(SUBSTITUTE(SUBSTITUTE(TBL_DEV[[#This Row],[SourceObject]],"[",""),"]",""),".","_"))</f>
        <v>/</v>
      </c>
      <c r="V190" s="2" t="s">
        <v>47</v>
      </c>
      <c r="W190" s="2" t="str">
        <f>SUBSTITUTE(TBL_DEV[[#This Row],[Group]], "_", "")</f>
        <v/>
      </c>
      <c r="X190" s="2" t="str">
        <f>TRIM(SUBSTITUTE(SUBSTITUTE(SUBSTITUTE(TBL_DEV[[#This Row],[SourceObject]],"[",""),"]",""),".","_"))</f>
        <v/>
      </c>
      <c r="Y190" s="2" t="s">
        <v>48</v>
      </c>
      <c r="Z190" s="2" t="s">
        <v>49</v>
      </c>
      <c r="AA190" s="2" t="str">
        <f>IF(TBL_DEV[[#This Row],[SourceObject]] = "","",IF(TBL_DEV[[#This Row],[SourceType]] = "Oracle", "SELECT * FROM " &amp; TBL_DEV[[#This Row],[SourceObject]],""))</f>
        <v/>
      </c>
      <c r="AF190" s="2" t="str">
        <f>TRIM(SUBSTITUTE(SUBSTITUTE(TBL_DEV[[#This Row],[SourceObject]],"[",""),"]",""))</f>
        <v/>
      </c>
      <c r="AG190" s="2" t="str">
        <f>TBL_DEV[[#This Row],[Group]]&amp; "_"&amp; TRIM(SUBSTITUTE(SUBSTITUTE(SUBSTITUTE(TBL_DEV[[#This Row],[SourceObject]],"[",""),"]",""),".","_"))</f>
        <v>_</v>
      </c>
      <c r="AH190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191" spans="5:34" x14ac:dyDescent="0.45">
      <c r="M191" s="6"/>
      <c r="O191" s="6"/>
      <c r="U191" s="3" t="str">
        <f>TBL_DEV[[#This Row],[Group]]&amp; "/"&amp; TRIM(SUBSTITUTE(SUBSTITUTE(SUBSTITUTE(TBL_DEV[[#This Row],[SourceObject]],"[",""),"]",""),".","_"))</f>
        <v>/</v>
      </c>
      <c r="V191" s="2" t="s">
        <v>47</v>
      </c>
      <c r="W191" s="3" t="str">
        <f>SUBSTITUTE(TBL_DEV[[#This Row],[Group]], "_", "")</f>
        <v/>
      </c>
      <c r="X191" s="3" t="str">
        <f>TRIM(SUBSTITUTE(SUBSTITUTE(SUBSTITUTE(TBL_DEV[[#This Row],[SourceObject]],"[",""),"]",""),".","_"))</f>
        <v/>
      </c>
      <c r="Y191" s="2" t="s">
        <v>48</v>
      </c>
      <c r="Z191" s="2" t="s">
        <v>49</v>
      </c>
      <c r="AA191" s="3" t="s">
        <v>703</v>
      </c>
      <c r="AF191" s="3" t="str">
        <f>TRIM(SUBSTITUTE(SUBSTITUTE(TBL_DEV[[#This Row],[SourceObject]],"[",""),"]",""))</f>
        <v/>
      </c>
      <c r="AG191" s="3" t="str">
        <f>TBL_DEV[[#This Row],[Group]]&amp; "_"&amp; TRIM(SUBSTITUTE(SUBSTITUTE(SUBSTITUTE(TBL_DEV[[#This Row],[SourceObject]],"[",""),"]",""),".","_"))</f>
        <v>_</v>
      </c>
      <c r="AH191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'Select * from dbo.COURSE_ENROLMENTS_OneEBS where report_date = 2020',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192" spans="5:34" x14ac:dyDescent="0.45">
      <c r="M192" s="6"/>
      <c r="O192" s="6"/>
      <c r="U192" s="3" t="str">
        <f>TBL_DEV[[#This Row],[Group]]&amp; "/"&amp; TRIM(SUBSTITUTE(SUBSTITUTE(SUBSTITUTE(TBL_DEV[[#This Row],[SourceObject]],"[",""),"]",""),".","_"))</f>
        <v>/</v>
      </c>
      <c r="V192" s="2" t="s">
        <v>47</v>
      </c>
      <c r="W192" s="3" t="str">
        <f>SUBSTITUTE(TBL_DEV[[#This Row],[Group]], "_", "")</f>
        <v/>
      </c>
      <c r="X192" s="3" t="str">
        <f>TRIM(SUBSTITUTE(SUBSTITUTE(SUBSTITUTE(TBL_DEV[[#This Row],[SourceObject]],"[",""),"]",""),".","_"))</f>
        <v/>
      </c>
      <c r="Y192" s="2" t="s">
        <v>48</v>
      </c>
      <c r="Z192" s="2" t="s">
        <v>49</v>
      </c>
      <c r="AA192" s="3" t="s">
        <v>705</v>
      </c>
      <c r="AF192" s="3" t="str">
        <f>TRIM(SUBSTITUTE(SUBSTITUTE(TBL_DEV[[#This Row],[SourceObject]],"[",""),"]",""))</f>
        <v/>
      </c>
      <c r="AG192" s="3" t="str">
        <f>TBL_DEV[[#This Row],[Group]]&amp; "_"&amp; TRIM(SUBSTITUTE(SUBSTITUTE(SUBSTITUTE(TBL_DEV[[#This Row],[SourceObject]],"[",""),"]",""),".","_"))</f>
        <v>_</v>
      </c>
      <c r="AH192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'Select * from [dbo].[PEOPLE_OneEBS] where extract_date = 2020',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193" spans="13:34" x14ac:dyDescent="0.45">
      <c r="M193" s="6"/>
      <c r="O193" s="6"/>
      <c r="U193" s="3" t="str">
        <f>TBL_DEV[[#This Row],[Group]]&amp; "/"&amp; TRIM(SUBSTITUTE(SUBSTITUTE(SUBSTITUTE(TBL_DEV[[#This Row],[SourceObject]],"[",""),"]",""),".","_"))</f>
        <v>/</v>
      </c>
      <c r="V193" s="2" t="s">
        <v>47</v>
      </c>
      <c r="W193" s="3" t="str">
        <f>SUBSTITUTE(TBL_DEV[[#This Row],[Group]], "_", "")</f>
        <v/>
      </c>
      <c r="X193" s="3" t="str">
        <f>TRIM(SUBSTITUTE(SUBSTITUTE(SUBSTITUTE(TBL_DEV[[#This Row],[SourceObject]],"[",""),"]",""),".","_"))</f>
        <v/>
      </c>
      <c r="Y193" s="2" t="s">
        <v>48</v>
      </c>
      <c r="Z193" s="2" t="s">
        <v>49</v>
      </c>
      <c r="AA193" s="3" t="s">
        <v>707</v>
      </c>
      <c r="AF193" s="3" t="str">
        <f>TRIM(SUBSTITUTE(SUBSTITUTE(TBL_DEV[[#This Row],[SourceObject]],"[",""),"]",""))</f>
        <v/>
      </c>
      <c r="AG193" s="3" t="str">
        <f>TBL_DEV[[#This Row],[Group]]&amp; "_"&amp; TRIM(SUBSTITUTE(SUBSTITUTE(SUBSTITUTE(TBL_DEV[[#This Row],[SourceObject]],"[",""),"]",""),".","_"))</f>
        <v>_</v>
      </c>
      <c r="AH193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'Select * from [dbo].[REFERENCE_DATA_OneEBS]',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194" spans="13:34" x14ac:dyDescent="0.45">
      <c r="M194" s="6"/>
      <c r="O194" s="6"/>
      <c r="U194" s="3" t="str">
        <f>TBL_DEV[[#This Row],[Group]]&amp; "/"&amp; TRIM(SUBSTITUTE(SUBSTITUTE(SUBSTITUTE(TBL_DEV[[#This Row],[SourceObject]],"[",""),"]",""),".","_"))</f>
        <v>/</v>
      </c>
      <c r="V194" s="2" t="s">
        <v>47</v>
      </c>
      <c r="W194" s="3" t="str">
        <f>SUBSTITUTE(TBL_DEV[[#This Row],[Group]], "_", "")</f>
        <v/>
      </c>
      <c r="X194" s="3" t="str">
        <f>TRIM(SUBSTITUTE(SUBSTITUTE(SUBSTITUTE(TBL_DEV[[#This Row],[SourceObject]],"[",""),"]",""),".","_"))</f>
        <v/>
      </c>
      <c r="Y194" s="2" t="s">
        <v>48</v>
      </c>
      <c r="Z194" s="2" t="s">
        <v>49</v>
      </c>
      <c r="AA194" s="3" t="s">
        <v>709</v>
      </c>
      <c r="AF194" s="3" t="str">
        <f>TRIM(SUBSTITUTE(SUBSTITUTE(TBL_DEV[[#This Row],[SourceObject]],"[",""),"]",""))</f>
        <v/>
      </c>
      <c r="AG194" s="3" t="str">
        <f>TBL_DEV[[#This Row],[Group]]&amp; "_"&amp; TRIM(SUBSTITUTE(SUBSTITUTE(SUBSTITUTE(TBL_DEV[[#This Row],[SourceObject]],"[",""),"]",""),".","_"))</f>
        <v>_</v>
      </c>
      <c r="AH194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'Select * from [dbo].[REFERENCE_DATA]',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195" spans="13:34" x14ac:dyDescent="0.45">
      <c r="M195" s="6"/>
      <c r="O195" s="6"/>
      <c r="U195" s="3" t="str">
        <f>TBL_DEV[[#This Row],[Group]]&amp; "/"&amp; TRIM(SUBSTITUTE(SUBSTITUTE(SUBSTITUTE(TBL_DEV[[#This Row],[SourceObject]],"[",""),"]",""),".","_"))</f>
        <v>/</v>
      </c>
      <c r="V195" s="2" t="s">
        <v>47</v>
      </c>
      <c r="W195" s="3" t="str">
        <f>SUBSTITUTE(TBL_DEV[[#This Row],[Group]], "_", "")</f>
        <v/>
      </c>
      <c r="X195" s="3" t="str">
        <f>TRIM(SUBSTITUTE(SUBSTITUTE(SUBSTITUTE(TBL_DEV[[#This Row],[SourceObject]],"[",""),"]",""),".","_"))</f>
        <v/>
      </c>
      <c r="Y195" s="2" t="s">
        <v>48</v>
      </c>
      <c r="Z195" s="2" t="s">
        <v>49</v>
      </c>
      <c r="AA195" s="3" t="s">
        <v>711</v>
      </c>
      <c r="AF195" s="3" t="str">
        <f>TRIM(SUBSTITUTE(SUBSTITUTE(TBL_DEV[[#This Row],[SourceObject]],"[",""),"]",""))</f>
        <v/>
      </c>
      <c r="AG195" s="3" t="str">
        <f>TBL_DEV[[#This Row],[Group]]&amp; "_"&amp; TRIM(SUBSTITUTE(SUBSTITUTE(SUBSTITUTE(TBL_DEV[[#This Row],[SourceObject]],"[",""),"]",""),".","_"))</f>
        <v>_</v>
      </c>
      <c r="AH195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'Select * from [dbo].[UNIT_INSTANCE_OCCURRENCES_OneEBS] where extract_date = 2020',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196" spans="13:34" x14ac:dyDescent="0.45">
      <c r="M196" s="6"/>
      <c r="O196" s="6"/>
      <c r="U196" s="3" t="str">
        <f>TBL_DEV[[#This Row],[Group]]&amp; "/"&amp; TRIM(SUBSTITUTE(SUBSTITUTE(SUBSTITUTE(TBL_DEV[[#This Row],[SourceObject]],"[",""),"]",""),".","_"))</f>
        <v>/</v>
      </c>
      <c r="V196" s="2" t="s">
        <v>47</v>
      </c>
      <c r="W196" s="3" t="str">
        <f>SUBSTITUTE(TBL_DEV[[#This Row],[Group]], "_", "")</f>
        <v/>
      </c>
      <c r="X196" s="3" t="str">
        <f>TRIM(SUBSTITUTE(SUBSTITUTE(SUBSTITUTE(TBL_DEV[[#This Row],[SourceObject]],"[",""),"]",""),".","_"))</f>
        <v/>
      </c>
      <c r="Y196" s="2" t="s">
        <v>48</v>
      </c>
      <c r="Z196" s="2" t="s">
        <v>49</v>
      </c>
      <c r="AA196" s="3" t="s">
        <v>713</v>
      </c>
      <c r="AF196" s="3" t="str">
        <f>TRIM(SUBSTITUTE(SUBSTITUTE(TBL_DEV[[#This Row],[SourceObject]],"[",""),"]",""))</f>
        <v/>
      </c>
      <c r="AG196" s="3" t="str">
        <f>TBL_DEV[[#This Row],[Group]]&amp; "_"&amp; TRIM(SUBSTITUTE(SUBSTITUTE(SUBSTITUTE(TBL_DEV[[#This Row],[SourceObject]],"[",""),"]",""),".","_"))</f>
        <v>_</v>
      </c>
      <c r="AH196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'Select * from [dbo].[STS_DATA]',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197" spans="13:34" x14ac:dyDescent="0.45">
      <c r="M197" s="6"/>
      <c r="O197" s="6"/>
      <c r="U197" s="3" t="str">
        <f>TBL_DEV[[#This Row],[Group]]&amp; "/"&amp; TRIM(SUBSTITUTE(SUBSTITUTE(SUBSTITUTE(TBL_DEV[[#This Row],[SourceObject]],"[",""),"]",""),".","_"))</f>
        <v>/</v>
      </c>
      <c r="V197" s="2" t="s">
        <v>47</v>
      </c>
      <c r="W197" s="3" t="str">
        <f>SUBSTITUTE(TBL_DEV[[#This Row],[Group]], "_", "")</f>
        <v/>
      </c>
      <c r="X197" s="3" t="str">
        <f>TRIM(SUBSTITUTE(SUBSTITUTE(SUBSTITUTE(TBL_DEV[[#This Row],[SourceObject]],"[",""),"]",""),".","_"))</f>
        <v/>
      </c>
      <c r="Y197" s="2" t="s">
        <v>48</v>
      </c>
      <c r="Z197" s="2" t="s">
        <v>49</v>
      </c>
      <c r="AA197" s="3" t="s">
        <v>715</v>
      </c>
      <c r="AF197" s="3" t="str">
        <f>TRIM(SUBSTITUTE(SUBSTITUTE(TBL_DEV[[#This Row],[SourceObject]],"[",""),"]",""))</f>
        <v/>
      </c>
      <c r="AG197" s="3" t="str">
        <f>TBL_DEV[[#This Row],[Group]]&amp; "_"&amp; TRIM(SUBSTITUTE(SUBSTITUTE(SUBSTITUTE(TBL_DEV[[#This Row],[SourceObject]],"[",""),"]",""),".","_"))</f>
        <v>_</v>
      </c>
      <c r="AH197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'Select * from [dbo].[SKILLS_TEAM_MAPPING]',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198" spans="13:34" x14ac:dyDescent="0.45">
      <c r="M198" s="6"/>
      <c r="O198" s="6"/>
      <c r="U198" s="3" t="str">
        <f>TBL_DEV[[#This Row],[Group]]&amp; "/"&amp; TRIM(SUBSTITUTE(SUBSTITUTE(SUBSTITUTE(TBL_DEV[[#This Row],[SourceObject]],"[",""),"]",""),".","_"))</f>
        <v>/</v>
      </c>
      <c r="V198" s="2" t="s">
        <v>47</v>
      </c>
      <c r="W198" s="3" t="str">
        <f>SUBSTITUTE(TBL_DEV[[#This Row],[Group]], "_", "")</f>
        <v/>
      </c>
      <c r="X198" s="3" t="str">
        <f>TRIM(SUBSTITUTE(SUBSTITUTE(SUBSTITUTE(TBL_DEV[[#This Row],[SourceObject]],"[",""),"]",""),".","_"))</f>
        <v/>
      </c>
      <c r="Y198" s="2" t="s">
        <v>48</v>
      </c>
      <c r="Z198" s="2" t="s">
        <v>49</v>
      </c>
      <c r="AA198" s="3" t="s">
        <v>717</v>
      </c>
      <c r="AF198" s="3" t="str">
        <f>TRIM(SUBSTITUTE(SUBSTITUTE(TBL_DEV[[#This Row],[SourceObject]],"[",""),"]",""))</f>
        <v/>
      </c>
      <c r="AG198" s="3" t="str">
        <f>TBL_DEV[[#This Row],[Group]]&amp; "_"&amp; TRIM(SUBSTITUTE(SUBSTITUTE(SUBSTITUTE(TBL_DEV[[#This Row],[SourceObject]],"[",""),"]",""),".","_"))</f>
        <v>_</v>
      </c>
      <c r="AH198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'Select * from [dbo].[UNIT_INSTANCES_OneEBS] where extract_date = 2020',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199" spans="13:34" x14ac:dyDescent="0.45">
      <c r="U199" s="3" t="str">
        <f>TBL_DEV[[#This Row],[Group]]&amp; "/"&amp; TRIM(SUBSTITUTE(SUBSTITUTE(SUBSTITUTE(TBL_DEV[[#This Row],[SourceObject]],"[",""),"]",""),".","_"))</f>
        <v>/</v>
      </c>
      <c r="W199" s="3" t="str">
        <f>SUBSTITUTE(TBL_DEV[[#This Row],[Group]], "_", "")</f>
        <v/>
      </c>
      <c r="X199" s="3" t="str">
        <f>TRIM(SUBSTITUTE(SUBSTITUTE(SUBSTITUTE(TBL_DEV[[#This Row],[SourceObject]],"[",""),"]",""),".","_"))</f>
        <v/>
      </c>
      <c r="AA199" s="3" t="str">
        <f>IF(TBL_DEV[[#This Row],[SourceObject]] = "","",IF(TBL_DEV[[#This Row],[SourceType]] = "ODBC", "Select * from " &amp;#REF! &amp; "." &amp; TBL_DEV[[#This Row],[SourceObject]],""))</f>
        <v/>
      </c>
      <c r="AE199" s="3" t="str">
        <f>TRIM(SUBSTITUTE(SUBSTITUTE(TBL_DEV[[#This Row],[SourceObject]],"[",""),"]",""))</f>
        <v/>
      </c>
      <c r="AF199" s="3" t="str">
        <f>TRIM(SUBSTITUTE(SUBSTITUTE(TBL_DEV[[#This Row],[SourceObject]],"[",""),"]",""))</f>
        <v/>
      </c>
      <c r="AG199" s="3" t="str">
        <f>TBL_DEV[[#This Row],[Group]]&amp; "_"&amp; TRIM(SUBSTITUTE(SUBSTITUTE(SUBSTITUTE(TBL_DEV[[#This Row],[SourceObject]],"[",""),"]",""),".","_"))</f>
        <v>_</v>
      </c>
      <c r="AH199" s="3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'', @DLStagedMainFolder = '', @DLStagedSubFolder = '', @DLStagedType = '', @DLObjectGrain = '',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200" spans="13:34" x14ac:dyDescent="0.45">
      <c r="U200" s="3" t="str">
        <f>TBL_DEV[[#This Row],[Group]]&amp; "/"&amp; TRIM(SUBSTITUTE(SUBSTITUTE(SUBSTITUTE(TBL_DEV[[#This Row],[SourceObject]],"[",""),"]",""),".","_"))</f>
        <v>/</v>
      </c>
      <c r="W200" s="3" t="str">
        <f>SUBSTITUTE(TBL_DEV[[#This Row],[Group]], "_", "")</f>
        <v/>
      </c>
      <c r="X200" s="3" t="str">
        <f>TRIM(SUBSTITUTE(SUBSTITUTE(SUBSTITUTE(TBL_DEV[[#This Row],[SourceObject]],"[",""),"]",""),".","_"))</f>
        <v/>
      </c>
      <c r="AA200" s="3" t="str">
        <f>IF(TBL_DEV[[#This Row],[SourceObject]] = "","",IF(TBL_DEV[[#This Row],[SourceType]] = "ODBC", "Select * from " &amp;#REF! &amp; "." &amp; TBL_DEV[[#This Row],[SourceObject]],""))</f>
        <v/>
      </c>
      <c r="AE200" s="3" t="str">
        <f>TRIM(SUBSTITUTE(SUBSTITUTE(TBL_DEV[[#This Row],[SourceObject]],"[",""),"]",""))</f>
        <v/>
      </c>
      <c r="AF200" s="3" t="str">
        <f>TRIM(SUBSTITUTE(SUBSTITUTE(TBL_DEV[[#This Row],[SourceObject]],"[",""),"]",""))</f>
        <v/>
      </c>
      <c r="AG200" s="3" t="str">
        <f>TBL_DEV[[#This Row],[Group]]&amp; "_"&amp; TRIM(SUBSTITUTE(SUBSTITUTE(SUBSTITUTE(TBL_DEV[[#This Row],[SourceObject]],"[",""),"]",""),".","_"))</f>
        <v>_</v>
      </c>
      <c r="AH200" s="3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'', @DLStagedMainFolder = '', @DLStagedSubFolder = '', @DLStagedType = '', @DLObjectGrain = '',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201" spans="13:34" x14ac:dyDescent="0.45">
      <c r="U201" s="3" t="str">
        <f>TBL_DEV[[#This Row],[Group]]&amp; "/"&amp; TRIM(SUBSTITUTE(SUBSTITUTE(SUBSTITUTE(TBL_DEV[[#This Row],[SourceObject]],"[",""),"]",""),".","_"))</f>
        <v>/</v>
      </c>
      <c r="W201" s="3" t="str">
        <f>SUBSTITUTE(TBL_DEV[[#This Row],[Group]], "_", "")</f>
        <v/>
      </c>
      <c r="X201" s="3" t="str">
        <f>TRIM(SUBSTITUTE(SUBSTITUTE(SUBSTITUTE(TBL_DEV[[#This Row],[SourceObject]],"[",""),"]",""),".","_"))</f>
        <v/>
      </c>
      <c r="AA201" s="3" t="str">
        <f>IF(TBL_DEV[[#This Row],[SourceObject]] = "","",IF(TBL_DEV[[#This Row],[SourceType]] = "ODBC", "Select * from " &amp;#REF! &amp; "." &amp; TBL_DEV[[#This Row],[SourceObject]],""))</f>
        <v/>
      </c>
      <c r="AE201" s="3" t="str">
        <f>TRIM(SUBSTITUTE(SUBSTITUTE(TBL_DEV[[#This Row],[SourceObject]],"[",""),"]",""))</f>
        <v/>
      </c>
      <c r="AF201" s="3" t="str">
        <f>TRIM(SUBSTITUTE(SUBSTITUTE(TBL_DEV[[#This Row],[SourceObject]],"[",""),"]",""))</f>
        <v/>
      </c>
      <c r="AG201" s="3" t="str">
        <f>TBL_DEV[[#This Row],[Group]]&amp; "_"&amp; TRIM(SUBSTITUTE(SUBSTITUTE(SUBSTITUTE(TBL_DEV[[#This Row],[SourceObject]],"[",""),"]",""),".","_"))</f>
        <v>_</v>
      </c>
      <c r="AH201" s="3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'', @DLStagedMainFolder = '', @DLStagedSubFolder = '', @DLStagedType = '', @DLObjectGrain = '',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202" spans="13:34" x14ac:dyDescent="0.45">
      <c r="U202" s="3" t="str">
        <f>TBL_DEV[[#This Row],[Group]]&amp; "/"&amp; TRIM(SUBSTITUTE(SUBSTITUTE(SUBSTITUTE(TBL_DEV[[#This Row],[SourceObject]],"[",""),"]",""),".","_"))</f>
        <v>/</v>
      </c>
      <c r="W202" s="3" t="str">
        <f>SUBSTITUTE(TBL_DEV[[#This Row],[Group]], "_", "")</f>
        <v/>
      </c>
      <c r="X202" s="3" t="str">
        <f>TRIM(SUBSTITUTE(SUBSTITUTE(SUBSTITUTE(TBL_DEV[[#This Row],[SourceObject]],"[",""),"]",""),".","_"))</f>
        <v/>
      </c>
      <c r="AA202" s="3" t="str">
        <f>IF(TBL_DEV[[#This Row],[SourceObject]] = "","",IF(TBL_DEV[[#This Row],[SourceType]] = "ODBC", "Select * from " &amp;#REF! &amp; "." &amp; TBL_DEV[[#This Row],[SourceObject]],""))</f>
        <v/>
      </c>
      <c r="AE202" s="3" t="str">
        <f>TRIM(SUBSTITUTE(SUBSTITUTE(TBL_DEV[[#This Row],[SourceObject]],"[",""),"]",""))</f>
        <v/>
      </c>
      <c r="AF202" s="3" t="str">
        <f>TRIM(SUBSTITUTE(SUBSTITUTE(TBL_DEV[[#This Row],[SourceObject]],"[",""),"]",""))</f>
        <v/>
      </c>
      <c r="AG202" s="3" t="str">
        <f>TBL_DEV[[#This Row],[Group]]&amp; "_"&amp; TRIM(SUBSTITUTE(SUBSTITUTE(SUBSTITUTE(TBL_DEV[[#This Row],[SourceObject]],"[",""),"]",""),".","_"))</f>
        <v>_</v>
      </c>
      <c r="AH202" s="3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'', @DLStagedMainFolder = '', @DLStagedSubFolder = '', @DLStagedType = '', @DLObjectGrain = '',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203" spans="13:34" x14ac:dyDescent="0.45">
      <c r="U203" s="3" t="str">
        <f>TBL_DEV[[#This Row],[Group]]&amp; "/"&amp; TRIM(SUBSTITUTE(SUBSTITUTE(SUBSTITUTE(TBL_DEV[[#This Row],[SourceObject]],"[",""),"]",""),".","_"))</f>
        <v>/</v>
      </c>
      <c r="W203" s="3" t="str">
        <f>SUBSTITUTE(TBL_DEV[[#This Row],[Group]], "_", "")</f>
        <v/>
      </c>
      <c r="X203" s="3" t="str">
        <f>TRIM(SUBSTITUTE(SUBSTITUTE(SUBSTITUTE(TBL_DEV[[#This Row],[SourceObject]],"[",""),"]",""),".","_"))</f>
        <v/>
      </c>
      <c r="AA203" s="3" t="str">
        <f>IF(TBL_DEV[[#This Row],[SourceObject]] = "","",IF(TBL_DEV[[#This Row],[SourceType]] = "ODBC", "Select * from " &amp;#REF! &amp; "." &amp; TBL_DEV[[#This Row],[SourceObject]],""))</f>
        <v/>
      </c>
      <c r="AE203" s="3" t="str">
        <f>TRIM(SUBSTITUTE(SUBSTITUTE(TBL_DEV[[#This Row],[SourceObject]],"[",""),"]",""))</f>
        <v/>
      </c>
      <c r="AF203" s="3" t="str">
        <f>TRIM(SUBSTITUTE(SUBSTITUTE(TBL_DEV[[#This Row],[SourceObject]],"[",""),"]",""))</f>
        <v/>
      </c>
      <c r="AG203" s="3" t="str">
        <f>TBL_DEV[[#This Row],[Group]]&amp; "_"&amp; TRIM(SUBSTITUTE(SUBSTITUTE(SUBSTITUTE(TBL_DEV[[#This Row],[SourceObject]],"[",""),"]",""),".","_"))</f>
        <v>_</v>
      </c>
      <c r="AH203" s="3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'', @DLStagedMainFolder = '', @DLStagedSubFolder = '', @DLStagedType = '', @DLObjectGrain = '',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204" spans="13:34" x14ac:dyDescent="0.45">
      <c r="U204" s="3" t="str">
        <f>TBL_DEV[[#This Row],[Group]]&amp; "/"&amp; TRIM(SUBSTITUTE(SUBSTITUTE(SUBSTITUTE(TBL_DEV[[#This Row],[SourceObject]],"[",""),"]",""),".","_"))</f>
        <v>/</v>
      </c>
      <c r="W204" s="3" t="str">
        <f>SUBSTITUTE(TBL_DEV[[#This Row],[Group]], "_", "")</f>
        <v/>
      </c>
      <c r="X204" s="3" t="str">
        <f>TRIM(SUBSTITUTE(SUBSTITUTE(SUBSTITUTE(TBL_DEV[[#This Row],[SourceObject]],"[",""),"]",""),".","_"))</f>
        <v/>
      </c>
      <c r="AA204" s="3" t="str">
        <f>IF(TBL_DEV[[#This Row],[SourceObject]] = "","",IF(TBL_DEV[[#This Row],[SourceType]] = "ODBC", "Select * from " &amp;#REF! &amp; "." &amp; TBL_DEV[[#This Row],[SourceObject]],""))</f>
        <v/>
      </c>
      <c r="AE204" s="3" t="str">
        <f>TRIM(SUBSTITUTE(SUBSTITUTE(TBL_DEV[[#This Row],[SourceObject]],"[",""),"]",""))</f>
        <v/>
      </c>
      <c r="AF204" s="3" t="str">
        <f>TRIM(SUBSTITUTE(SUBSTITUTE(TBL_DEV[[#This Row],[SourceObject]],"[",""),"]",""))</f>
        <v/>
      </c>
      <c r="AG204" s="3" t="str">
        <f>TBL_DEV[[#This Row],[Group]]&amp; "_"&amp; TRIM(SUBSTITUTE(SUBSTITUTE(SUBSTITUTE(TBL_DEV[[#This Row],[SourceObject]],"[",""),"]",""),".","_"))</f>
        <v>_</v>
      </c>
      <c r="AH204" s="3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'', @DLStagedMainFolder = '', @DLStagedSubFolder = '', @DLStagedType = '', @DLObjectGrain = '',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205" spans="13:34" x14ac:dyDescent="0.45">
      <c r="U205" s="3" t="str">
        <f>TBL_DEV[[#This Row],[Group]]&amp; "/"&amp; TRIM(SUBSTITUTE(SUBSTITUTE(SUBSTITUTE(TBL_DEV[[#This Row],[SourceObject]],"[",""),"]",""),".","_"))</f>
        <v>/</v>
      </c>
      <c r="W205" s="3" t="str">
        <f>SUBSTITUTE(TBL_DEV[[#This Row],[Group]], "_", "")</f>
        <v/>
      </c>
      <c r="X205" s="3" t="str">
        <f>TRIM(SUBSTITUTE(SUBSTITUTE(SUBSTITUTE(TBL_DEV[[#This Row],[SourceObject]],"[",""),"]",""),".","_"))</f>
        <v/>
      </c>
      <c r="AA205" s="3" t="str">
        <f>IF(TBL_DEV[[#This Row],[SourceObject]] = "","",IF(TBL_DEV[[#This Row],[SourceType]] = "ODBC", "Select * from " &amp;#REF! &amp; "." &amp; TBL_DEV[[#This Row],[SourceObject]],""))</f>
        <v/>
      </c>
      <c r="AE205" s="3" t="str">
        <f>TRIM(SUBSTITUTE(SUBSTITUTE(TBL_DEV[[#This Row],[SourceObject]],"[",""),"]",""))</f>
        <v/>
      </c>
      <c r="AF205" s="3" t="str">
        <f>TRIM(SUBSTITUTE(SUBSTITUTE(TBL_DEV[[#This Row],[SourceObject]],"[",""),"]",""))</f>
        <v/>
      </c>
      <c r="AG205" s="3" t="str">
        <f>TBL_DEV[[#This Row],[Group]]&amp; "_"&amp; TRIM(SUBSTITUTE(SUBSTITUTE(SUBSTITUTE(TBL_DEV[[#This Row],[SourceObject]],"[",""),"]",""),".","_"))</f>
        <v>_</v>
      </c>
      <c r="AH205" s="3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'', @DLStagedMainFolder = '', @DLStagedSubFolder = '', @DLStagedType = '', @DLObjectGrain = '',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206" spans="13:34" x14ac:dyDescent="0.45">
      <c r="U206" s="3" t="str">
        <f>TBL_DEV[[#This Row],[Group]]&amp; "/"&amp; TRIM(SUBSTITUTE(SUBSTITUTE(SUBSTITUTE(TBL_DEV[[#This Row],[SourceObject]],"[",""),"]",""),".","_"))</f>
        <v>/</v>
      </c>
      <c r="W206" s="3" t="str">
        <f>SUBSTITUTE(TBL_DEV[[#This Row],[Group]], "_", "")</f>
        <v/>
      </c>
      <c r="X206" s="3" t="str">
        <f>TRIM(SUBSTITUTE(SUBSTITUTE(SUBSTITUTE(TBL_DEV[[#This Row],[SourceObject]],"[",""),"]",""),".","_"))</f>
        <v/>
      </c>
      <c r="AA206" s="3" t="str">
        <f>IF(TBL_DEV[[#This Row],[SourceObject]] = "","",IF(TBL_DEV[[#This Row],[SourceType]] = "ODBC", "Select * from " &amp;#REF! &amp; "." &amp; TBL_DEV[[#This Row],[SourceObject]],""))</f>
        <v/>
      </c>
      <c r="AE206" s="3" t="str">
        <f>TRIM(SUBSTITUTE(SUBSTITUTE(TBL_DEV[[#This Row],[SourceObject]],"[",""),"]",""))</f>
        <v/>
      </c>
      <c r="AF206" s="3" t="str">
        <f>TRIM(SUBSTITUTE(SUBSTITUTE(TBL_DEV[[#This Row],[SourceObject]],"[",""),"]",""))</f>
        <v/>
      </c>
      <c r="AG206" s="3" t="str">
        <f>TBL_DEV[[#This Row],[Group]]&amp; "_"&amp; TRIM(SUBSTITUTE(SUBSTITUTE(SUBSTITUTE(TBL_DEV[[#This Row],[SourceObject]],"[",""),"]",""),".","_"))</f>
        <v>_</v>
      </c>
      <c r="AH206" s="3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'', @DLStagedMainFolder = '', @DLStagedSubFolder = '', @DLStagedType = '', @DLObjectGrain = '',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207" spans="13:34" x14ac:dyDescent="0.45">
      <c r="U207" s="3" t="str">
        <f>TBL_DEV[[#This Row],[Group]]&amp; "/"&amp; TRIM(SUBSTITUTE(SUBSTITUTE(SUBSTITUTE(TBL_DEV[[#This Row],[SourceObject]],"[",""),"]",""),".","_"))</f>
        <v>/</v>
      </c>
      <c r="W207" s="3" t="str">
        <f>SUBSTITUTE(TBL_DEV[[#This Row],[Group]], "_", "")</f>
        <v/>
      </c>
      <c r="X207" s="3" t="str">
        <f>TRIM(SUBSTITUTE(SUBSTITUTE(SUBSTITUTE(TBL_DEV[[#This Row],[SourceObject]],"[",""),"]",""),".","_"))</f>
        <v/>
      </c>
      <c r="AA207" s="3" t="str">
        <f>IF(TBL_DEV[[#This Row],[SourceObject]] = "","",IF(TBL_DEV[[#This Row],[SourceType]] = "ODBC", "Select * from " &amp;#REF! &amp; "." &amp; TBL_DEV[[#This Row],[SourceObject]],""))</f>
        <v/>
      </c>
      <c r="AE207" s="3" t="str">
        <f>TRIM(SUBSTITUTE(SUBSTITUTE(TBL_DEV[[#This Row],[SourceObject]],"[",""),"]",""))</f>
        <v/>
      </c>
      <c r="AF207" s="3" t="str">
        <f>TRIM(SUBSTITUTE(SUBSTITUTE(TBL_DEV[[#This Row],[SourceObject]],"[",""),"]",""))</f>
        <v/>
      </c>
      <c r="AG207" s="3" t="str">
        <f>TBL_DEV[[#This Row],[Group]]&amp; "_"&amp; TRIM(SUBSTITUTE(SUBSTITUTE(SUBSTITUTE(TBL_DEV[[#This Row],[SourceObject]],"[",""),"]",""),".","_"))</f>
        <v>_</v>
      </c>
      <c r="AH207" s="3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'', @DLStagedMainFolder = '', @DLStagedSubFolder = '', @DLStagedType = '', @DLObjectGrain = '',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208" spans="13:34" x14ac:dyDescent="0.45">
      <c r="U208" s="3" t="str">
        <f>TBL_DEV[[#This Row],[Group]]&amp; "/"&amp; TRIM(SUBSTITUTE(SUBSTITUTE(SUBSTITUTE(TBL_DEV[[#This Row],[SourceObject]],"[",""),"]",""),".","_"))</f>
        <v>/</v>
      </c>
      <c r="W208" s="3" t="str">
        <f>SUBSTITUTE(TBL_DEV[[#This Row],[Group]], "_", "")</f>
        <v/>
      </c>
      <c r="X208" s="3" t="str">
        <f>TRIM(SUBSTITUTE(SUBSTITUTE(SUBSTITUTE(TBL_DEV[[#This Row],[SourceObject]],"[",""),"]",""),".","_"))</f>
        <v/>
      </c>
      <c r="AA208" s="3" t="str">
        <f>IF(TBL_DEV[[#This Row],[SourceObject]] = "","",IF(TBL_DEV[[#This Row],[SourceType]] = "ODBC", "Select * from " &amp;#REF! &amp; "." &amp; TBL_DEV[[#This Row],[SourceObject]],""))</f>
        <v/>
      </c>
      <c r="AE208" s="3" t="str">
        <f>TRIM(SUBSTITUTE(SUBSTITUTE(TBL_DEV[[#This Row],[SourceObject]],"[",""),"]",""))</f>
        <v/>
      </c>
      <c r="AF208" s="3" t="str">
        <f>TRIM(SUBSTITUTE(SUBSTITUTE(TBL_DEV[[#This Row],[SourceObject]],"[",""),"]",""))</f>
        <v/>
      </c>
      <c r="AG208" s="3" t="str">
        <f>TBL_DEV[[#This Row],[Group]]&amp; "_"&amp; TRIM(SUBSTITUTE(SUBSTITUTE(SUBSTITUTE(TBL_DEV[[#This Row],[SourceObject]],"[",""),"]",""),".","_"))</f>
        <v>_</v>
      </c>
      <c r="AH208" s="3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'', @DLStagedMainFolder = '', @DLStagedSubFolder = '', @DLStagedType = '', @DLObjectGrain = '',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209" spans="21:34" x14ac:dyDescent="0.45">
      <c r="U209" s="3" t="str">
        <f>TBL_DEV[[#This Row],[Group]]&amp; "/"&amp; TRIM(SUBSTITUTE(SUBSTITUTE(SUBSTITUTE(TBL_DEV[[#This Row],[SourceObject]],"[",""),"]",""),".","_"))</f>
        <v>/</v>
      </c>
      <c r="W209" s="3" t="str">
        <f>SUBSTITUTE(TBL_DEV[[#This Row],[Group]], "_", "")</f>
        <v/>
      </c>
      <c r="X209" s="3" t="str">
        <f>TRIM(SUBSTITUTE(SUBSTITUTE(SUBSTITUTE(TBL_DEV[[#This Row],[SourceObject]],"[",""),"]",""),".","_"))</f>
        <v/>
      </c>
      <c r="AA209" s="3" t="str">
        <f>IF(TBL_DEV[[#This Row],[SourceObject]] = "","",IF(TBL_DEV[[#This Row],[SourceType]] = "ODBC", "Select * from " &amp;#REF! &amp; "." &amp; TBL_DEV[[#This Row],[SourceObject]],""))</f>
        <v/>
      </c>
      <c r="AE209" s="3" t="str">
        <f>TRIM(SUBSTITUTE(SUBSTITUTE(TBL_DEV[[#This Row],[SourceObject]],"[",""),"]",""))</f>
        <v/>
      </c>
      <c r="AF209" s="3" t="str">
        <f>TRIM(SUBSTITUTE(SUBSTITUTE(TBL_DEV[[#This Row],[SourceObject]],"[",""),"]",""))</f>
        <v/>
      </c>
      <c r="AG209" s="3" t="str">
        <f>TBL_DEV[[#This Row],[Group]]&amp; "_"&amp; TRIM(SUBSTITUTE(SUBSTITUTE(SUBSTITUTE(TBL_DEV[[#This Row],[SourceObject]],"[",""),"]",""),".","_"))</f>
        <v>_</v>
      </c>
      <c r="AH209" s="3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'', @DLStagedMainFolder = '', @DLStagedSubFolder = '', @DLStagedType = '', @DLObjectGrain = '',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210" spans="21:34" x14ac:dyDescent="0.45">
      <c r="U210" s="3" t="str">
        <f>TBL_DEV[[#This Row],[Group]]&amp; "/"&amp; TRIM(SUBSTITUTE(SUBSTITUTE(SUBSTITUTE(TBL_DEV[[#This Row],[SourceObject]],"[",""),"]",""),".","_"))</f>
        <v>/</v>
      </c>
      <c r="W210" s="3" t="str">
        <f>SUBSTITUTE(TBL_DEV[[#This Row],[Group]], "_", "")</f>
        <v/>
      </c>
      <c r="X210" s="3" t="str">
        <f>TRIM(SUBSTITUTE(SUBSTITUTE(SUBSTITUTE(TBL_DEV[[#This Row],[SourceObject]],"[",""),"]",""),".","_"))</f>
        <v/>
      </c>
      <c r="AA210" s="3" t="str">
        <f>IF(TBL_DEV[[#This Row],[SourceObject]] = "","",IF(TBL_DEV[[#This Row],[SourceType]] = "ODBC", "Select * from " &amp;#REF! &amp; "." &amp; TBL_DEV[[#This Row],[SourceObject]],""))</f>
        <v/>
      </c>
      <c r="AE210" s="3" t="str">
        <f>TRIM(SUBSTITUTE(SUBSTITUTE(TBL_DEV[[#This Row],[SourceObject]],"[",""),"]",""))</f>
        <v/>
      </c>
      <c r="AF210" s="3" t="str">
        <f>TRIM(SUBSTITUTE(SUBSTITUTE(TBL_DEV[[#This Row],[SourceObject]],"[",""),"]",""))</f>
        <v/>
      </c>
      <c r="AG210" s="3" t="str">
        <f>TBL_DEV[[#This Row],[Group]]&amp; "_"&amp; TRIM(SUBSTITUTE(SUBSTITUTE(SUBSTITUTE(TBL_DEV[[#This Row],[SourceObject]],"[",""),"]",""),".","_"))</f>
        <v>_</v>
      </c>
      <c r="AH210" s="3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'', @DLStagedMainFolder = '', @DLStagedSubFolder = '', @DLStagedType = '', @DLObjectGrain = '',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211" spans="21:34" x14ac:dyDescent="0.45">
      <c r="U211" s="3" t="str">
        <f>TBL_DEV[[#This Row],[Group]]&amp; "/"&amp; TRIM(SUBSTITUTE(SUBSTITUTE(SUBSTITUTE(TBL_DEV[[#This Row],[SourceObject]],"[",""),"]",""),".","_"))</f>
        <v>/</v>
      </c>
      <c r="W211" s="3" t="str">
        <f>SUBSTITUTE(TBL_DEV[[#This Row],[Group]], "_", "")</f>
        <v/>
      </c>
      <c r="X211" s="3" t="str">
        <f>TRIM(SUBSTITUTE(SUBSTITUTE(SUBSTITUTE(TBL_DEV[[#This Row],[SourceObject]],"[",""),"]",""),".","_"))</f>
        <v/>
      </c>
      <c r="AA211" s="3" t="str">
        <f>IF(TBL_DEV[[#This Row],[SourceObject]] = "","",IF(TBL_DEV[[#This Row],[SourceType]] = "ODBC", "Select * from " &amp;#REF! &amp; "." &amp; TBL_DEV[[#This Row],[SourceObject]],""))</f>
        <v/>
      </c>
      <c r="AE211" s="3" t="str">
        <f>TRIM(SUBSTITUTE(SUBSTITUTE(TBL_DEV[[#This Row],[SourceObject]],"[",""),"]",""))</f>
        <v/>
      </c>
      <c r="AF211" s="3" t="str">
        <f>TRIM(SUBSTITUTE(SUBSTITUTE(TBL_DEV[[#This Row],[SourceObject]],"[",""),"]",""))</f>
        <v/>
      </c>
      <c r="AG211" s="3" t="str">
        <f>TBL_DEV[[#This Row],[Group]]&amp; "_"&amp; TRIM(SUBSTITUTE(SUBSTITUTE(SUBSTITUTE(TBL_DEV[[#This Row],[SourceObject]],"[",""),"]",""),".","_"))</f>
        <v>_</v>
      </c>
      <c r="AH211" s="3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'', @DLStagedMainFolder = '', @DLStagedSubFolder = '', @DLStagedType = '', @DLObjectGrain = '',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212" spans="21:34" x14ac:dyDescent="0.45">
      <c r="U212" s="3" t="str">
        <f>TBL_DEV[[#This Row],[Group]]&amp; "/"&amp; TRIM(SUBSTITUTE(SUBSTITUTE(SUBSTITUTE(TBL_DEV[[#This Row],[SourceObject]],"[",""),"]",""),".","_"))</f>
        <v>/</v>
      </c>
      <c r="W212" s="3" t="str">
        <f>SUBSTITUTE(TBL_DEV[[#This Row],[Group]], "_", "")</f>
        <v/>
      </c>
      <c r="X212" s="3" t="str">
        <f>TRIM(SUBSTITUTE(SUBSTITUTE(SUBSTITUTE(TBL_DEV[[#This Row],[SourceObject]],"[",""),"]",""),".","_"))</f>
        <v/>
      </c>
      <c r="AA212" s="3" t="str">
        <f>IF(TBL_DEV[[#This Row],[SourceObject]] = "","",IF(TBL_DEV[[#This Row],[SourceType]] = "ODBC", "Select * from " &amp;#REF! &amp; "." &amp; TBL_DEV[[#This Row],[SourceObject]],""))</f>
        <v/>
      </c>
      <c r="AE212" s="3" t="str">
        <f>TRIM(SUBSTITUTE(SUBSTITUTE(TBL_DEV[[#This Row],[SourceObject]],"[",""),"]",""))</f>
        <v/>
      </c>
      <c r="AF212" s="3" t="str">
        <f>TRIM(SUBSTITUTE(SUBSTITUTE(TBL_DEV[[#This Row],[SourceObject]],"[",""),"]",""))</f>
        <v/>
      </c>
      <c r="AG212" s="3" t="str">
        <f>TBL_DEV[[#This Row],[Group]]&amp; "_"&amp; TRIM(SUBSTITUTE(SUBSTITUTE(SUBSTITUTE(TBL_DEV[[#This Row],[SourceObject]],"[",""),"]",""),".","_"))</f>
        <v>_</v>
      </c>
      <c r="AH212" s="3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'', @DLStagedMainFolder = '', @DLStagedSubFolder = '', @DLStagedType = '', @DLObjectGrain = '',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213" spans="21:34" x14ac:dyDescent="0.45">
      <c r="U213" s="3" t="str">
        <f>TBL_DEV[[#This Row],[Group]]&amp; "/"&amp; TRIM(SUBSTITUTE(SUBSTITUTE(SUBSTITUTE(TBL_DEV[[#This Row],[SourceObject]],"[",""),"]",""),".","_"))</f>
        <v>/</v>
      </c>
      <c r="W213" s="3" t="str">
        <f>SUBSTITUTE(TBL_DEV[[#This Row],[Group]], "_", "")</f>
        <v/>
      </c>
      <c r="X213" s="3" t="str">
        <f>TRIM(SUBSTITUTE(SUBSTITUTE(SUBSTITUTE(TBL_DEV[[#This Row],[SourceObject]],"[",""),"]",""),".","_"))</f>
        <v/>
      </c>
      <c r="AA213" s="3" t="str">
        <f>IF(TBL_DEV[[#This Row],[SourceObject]] = "","",IF(TBL_DEV[[#This Row],[SourceType]] = "ODBC", "Select * from " &amp;#REF! &amp; "." &amp; TBL_DEV[[#This Row],[SourceObject]],""))</f>
        <v/>
      </c>
      <c r="AE213" s="3" t="str">
        <f>TRIM(SUBSTITUTE(SUBSTITUTE(TBL_DEV[[#This Row],[SourceObject]],"[",""),"]",""))</f>
        <v/>
      </c>
      <c r="AF213" s="3" t="str">
        <f>TRIM(SUBSTITUTE(SUBSTITUTE(TBL_DEV[[#This Row],[SourceObject]],"[",""),"]",""))</f>
        <v/>
      </c>
      <c r="AG213" s="3" t="str">
        <f>TBL_DEV[[#This Row],[Group]]&amp; "_"&amp; TRIM(SUBSTITUTE(SUBSTITUTE(SUBSTITUTE(TBL_DEV[[#This Row],[SourceObject]],"[",""),"]",""),".","_"))</f>
        <v>_</v>
      </c>
      <c r="AH213" s="3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'', @DLStagedMainFolder = '', @DLStagedSubFolder = '', @DLStagedType = '', @DLObjectGrain = '',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</sheetData>
  <pageMargins left="0.7" right="0.7" top="0.75" bottom="0.75" header="0.3" footer="0.3"/>
  <pageSetup paperSize="9" orientation="portrait" horizontalDpi="4294967293" verticalDpi="4294967293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B840999A-7301-4030-8989-88CD22AF829B}">
          <x14:formula1>
            <xm:f>'Ref Lookups'!$B$3:$B$7</xm:f>
          </x14:formula1>
          <xm:sqref>B115:C184</xm:sqref>
        </x14:dataValidation>
        <x14:dataValidation type="list" allowBlank="1" showInputMessage="1" showErrorMessage="1" xr:uid="{B08DA001-EF86-4A84-9F2B-FA431AF48C3A}">
          <x14:formula1>
            <xm:f>'Ref Lookups'!$E$3:$E$18</xm:f>
          </x14:formula1>
          <xm:sqref>M107:M198 M3:M105</xm:sqref>
        </x14:dataValidation>
        <x14:dataValidation type="list" allowBlank="1" showInputMessage="1" showErrorMessage="1" xr:uid="{C3DE21ED-07DD-46AF-B2C6-79D8B77D52CD}">
          <x14:formula1>
            <xm:f>'Ref Lookups'!$G$3:$G$7</xm:f>
          </x14:formula1>
          <xm:sqref>N182:N198 N3:N114</xm:sqref>
        </x14:dataValidation>
        <x14:dataValidation type="list" allowBlank="1" showInputMessage="1" showErrorMessage="1" xr:uid="{A59DB480-5C38-4ACA-B8D0-7E4C33933C77}">
          <x14:formula1>
            <xm:f>'Ref Lookups'!$B$3:$B$8</xm:f>
          </x14:formula1>
          <xm:sqref>B41:C94 B185:C187 B189:C190</xm:sqref>
        </x14:dataValidation>
        <x14:dataValidation type="list" allowBlank="1" showInputMessage="1" showErrorMessage="1" xr:uid="{2026D990-8480-4655-9902-B67A61C65B14}">
          <x14:formula1>
            <xm:f>'Ref Lookups'!$B$3:$B$6</xm:f>
          </x14:formula1>
          <xm:sqref>B191:C198 B95:C114 B188:C188 B3:C3 B4:C40</xm:sqref>
        </x14:dataValidation>
        <x14:dataValidation type="list" allowBlank="1" showInputMessage="1" showErrorMessage="1" xr:uid="{00AE0E18-AC04-45E1-99C6-B8A66193FA40}">
          <x14:formula1>
            <xm:f>'Ref Lookups'!$E$3:$E$10</xm:f>
          </x14:formula1>
          <xm:sqref>V3:V213 Y3:Y213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09767-EEDF-4107-AB8F-2F2704D57A14}">
  <sheetPr>
    <tabColor rgb="FFC00000"/>
  </sheetPr>
  <dimension ref="A4:M48"/>
  <sheetViews>
    <sheetView workbookViewId="0">
      <selection activeCell="C11" sqref="C11"/>
    </sheetView>
  </sheetViews>
  <sheetFormatPr defaultColWidth="9.1328125" defaultRowHeight="14.25" x14ac:dyDescent="0.45"/>
  <cols>
    <col min="1" max="1" width="15.1328125" style="23" customWidth="1"/>
    <col min="2" max="2" width="14.59765625" style="19" customWidth="1"/>
    <col min="3" max="3" width="28.46484375" style="19" bestFit="1" customWidth="1"/>
    <col min="4" max="4" width="13.1328125" style="19" customWidth="1"/>
    <col min="5" max="5" width="25.265625" style="19" bestFit="1" customWidth="1"/>
    <col min="6" max="6" width="13.1328125" style="19" customWidth="1"/>
    <col min="7" max="7" width="28.46484375" style="19" bestFit="1" customWidth="1"/>
    <col min="8" max="8" width="13.1328125" style="19" customWidth="1"/>
    <col min="9" max="9" width="26.19921875" style="19" bestFit="1" customWidth="1"/>
    <col min="10" max="10" width="11.53125" style="19" customWidth="1"/>
    <col min="11" max="11" width="23.3984375" style="19" bestFit="1" customWidth="1"/>
    <col min="12" max="12" width="11.53125" style="19" customWidth="1"/>
    <col min="13" max="13" width="9.1328125" style="20"/>
    <col min="14" max="16384" width="9.1328125" style="19"/>
  </cols>
  <sheetData>
    <row r="4" spans="1:12" x14ac:dyDescent="0.45">
      <c r="A4" s="17" t="s">
        <v>844</v>
      </c>
      <c r="B4" s="18" t="s">
        <v>845</v>
      </c>
      <c r="D4" s="34" t="s">
        <v>846</v>
      </c>
      <c r="E4" s="34"/>
      <c r="F4" s="34"/>
      <c r="G4" s="34"/>
      <c r="H4" s="34"/>
      <c r="J4" s="34" t="s">
        <v>872</v>
      </c>
      <c r="K4" s="34"/>
      <c r="L4" s="34"/>
    </row>
    <row r="5" spans="1:12" x14ac:dyDescent="0.45">
      <c r="A5" s="17" t="s">
        <v>847</v>
      </c>
      <c r="B5" s="21" t="s">
        <v>848</v>
      </c>
      <c r="D5" s="21" t="s">
        <v>849</v>
      </c>
      <c r="F5" s="21" t="s">
        <v>879</v>
      </c>
      <c r="H5" s="21" t="s">
        <v>850</v>
      </c>
      <c r="J5" s="21" t="s">
        <v>535</v>
      </c>
      <c r="L5" s="21" t="s">
        <v>851</v>
      </c>
    </row>
    <row r="6" spans="1:12" x14ac:dyDescent="0.45">
      <c r="A6" s="17" t="s">
        <v>535</v>
      </c>
      <c r="C6" s="22" t="s">
        <v>868</v>
      </c>
      <c r="E6" s="22" t="s">
        <v>880</v>
      </c>
      <c r="G6" s="22" t="s">
        <v>881</v>
      </c>
      <c r="I6" s="22" t="s">
        <v>869</v>
      </c>
      <c r="K6" s="22" t="s">
        <v>870</v>
      </c>
    </row>
    <row r="7" spans="1:12" ht="12.4" customHeight="1" x14ac:dyDescent="0.45">
      <c r="A7" s="17"/>
    </row>
    <row r="8" spans="1:12" x14ac:dyDescent="0.45">
      <c r="A8" s="17" t="s">
        <v>866</v>
      </c>
      <c r="C8" s="30" t="s">
        <v>861</v>
      </c>
      <c r="E8" s="30" t="s">
        <v>882</v>
      </c>
      <c r="G8" s="30" t="s">
        <v>883</v>
      </c>
      <c r="I8" s="30" t="s">
        <v>875</v>
      </c>
      <c r="K8" s="30" t="s">
        <v>876</v>
      </c>
    </row>
    <row r="9" spans="1:12" x14ac:dyDescent="0.45">
      <c r="A9" s="17"/>
      <c r="C9" s="30" t="s">
        <v>862</v>
      </c>
    </row>
    <row r="13" spans="1:12" x14ac:dyDescent="0.45">
      <c r="B13" s="17" t="s">
        <v>864</v>
      </c>
      <c r="C13" s="29" t="s">
        <v>857</v>
      </c>
      <c r="D13" s="17" t="s">
        <v>534</v>
      </c>
      <c r="E13" s="32" t="s">
        <v>535</v>
      </c>
      <c r="F13" s="29" t="s">
        <v>878</v>
      </c>
    </row>
    <row r="14" spans="1:12" x14ac:dyDescent="0.45">
      <c r="B14" s="23"/>
      <c r="C14" s="20" t="s">
        <v>858</v>
      </c>
      <c r="D14" s="23">
        <v>1</v>
      </c>
      <c r="E14" s="31" t="s">
        <v>35</v>
      </c>
      <c r="F14" s="20">
        <v>100</v>
      </c>
    </row>
    <row r="15" spans="1:12" x14ac:dyDescent="0.45">
      <c r="B15" s="23"/>
      <c r="C15" s="20" t="s">
        <v>859</v>
      </c>
      <c r="D15" s="23">
        <v>2</v>
      </c>
      <c r="E15" s="31" t="s">
        <v>36</v>
      </c>
      <c r="F15" s="20">
        <v>200</v>
      </c>
    </row>
    <row r="16" spans="1:12" x14ac:dyDescent="0.45">
      <c r="B16" s="23"/>
      <c r="C16" s="20" t="s">
        <v>860</v>
      </c>
      <c r="D16" s="23">
        <v>3</v>
      </c>
      <c r="E16" s="31" t="s">
        <v>63</v>
      </c>
      <c r="F16" s="20">
        <v>300</v>
      </c>
    </row>
    <row r="17" spans="2:7" x14ac:dyDescent="0.45">
      <c r="B17" s="23"/>
      <c r="C17" s="20"/>
      <c r="D17" s="23">
        <v>4</v>
      </c>
      <c r="E17" s="31" t="s">
        <v>867</v>
      </c>
      <c r="F17" s="20">
        <v>400</v>
      </c>
      <c r="G17" s="33" t="s">
        <v>884</v>
      </c>
    </row>
    <row r="18" spans="2:7" x14ac:dyDescent="0.45">
      <c r="B18" s="17" t="s">
        <v>865</v>
      </c>
      <c r="C18" s="20" t="s">
        <v>873</v>
      </c>
      <c r="D18" s="23">
        <v>5</v>
      </c>
      <c r="E18" s="31" t="s">
        <v>877</v>
      </c>
      <c r="F18" s="20">
        <v>500</v>
      </c>
      <c r="G18" s="33" t="s">
        <v>884</v>
      </c>
    </row>
    <row r="19" spans="2:7" x14ac:dyDescent="0.45">
      <c r="B19" s="23"/>
      <c r="C19" s="20" t="s">
        <v>874</v>
      </c>
      <c r="D19" s="23"/>
      <c r="E19" s="31"/>
    </row>
    <row r="20" spans="2:7" x14ac:dyDescent="0.45">
      <c r="B20" s="23"/>
      <c r="C20" s="20"/>
    </row>
    <row r="21" spans="2:7" x14ac:dyDescent="0.45">
      <c r="B21" s="17" t="s">
        <v>846</v>
      </c>
      <c r="C21" s="20" t="s">
        <v>863</v>
      </c>
    </row>
    <row r="22" spans="2:7" x14ac:dyDescent="0.45">
      <c r="B22" s="23"/>
      <c r="C22" s="20" t="s">
        <v>882</v>
      </c>
    </row>
    <row r="23" spans="2:7" x14ac:dyDescent="0.45">
      <c r="B23" s="23"/>
      <c r="C23" s="20" t="s">
        <v>883</v>
      </c>
    </row>
    <row r="24" spans="2:7" x14ac:dyDescent="0.45">
      <c r="B24" s="23"/>
      <c r="C24" s="20"/>
    </row>
    <row r="25" spans="2:7" x14ac:dyDescent="0.45">
      <c r="B25" s="17" t="s">
        <v>871</v>
      </c>
      <c r="C25" s="20" t="s">
        <v>875</v>
      </c>
    </row>
    <row r="26" spans="2:7" x14ac:dyDescent="0.45">
      <c r="C26" s="20" t="s">
        <v>876</v>
      </c>
    </row>
    <row r="28" spans="2:7" x14ac:dyDescent="0.45">
      <c r="B28" s="33"/>
    </row>
    <row r="30" spans="2:7" x14ac:dyDescent="0.45">
      <c r="E30" s="23">
        <v>1</v>
      </c>
      <c r="F30" s="31" t="s">
        <v>894</v>
      </c>
    </row>
    <row r="31" spans="2:7" x14ac:dyDescent="0.45">
      <c r="E31" s="23">
        <v>2</v>
      </c>
      <c r="F31" s="31" t="s">
        <v>895</v>
      </c>
    </row>
    <row r="32" spans="2:7" x14ac:dyDescent="0.45">
      <c r="F32" s="20" t="s">
        <v>896</v>
      </c>
    </row>
    <row r="33" spans="5:6" x14ac:dyDescent="0.45">
      <c r="F33" s="20" t="s">
        <v>897</v>
      </c>
    </row>
    <row r="34" spans="5:6" x14ac:dyDescent="0.45">
      <c r="E34" s="23">
        <v>3</v>
      </c>
      <c r="F34" s="31" t="s">
        <v>885</v>
      </c>
    </row>
    <row r="35" spans="5:6" x14ac:dyDescent="0.45">
      <c r="E35" s="23">
        <v>4</v>
      </c>
      <c r="F35" s="31" t="s">
        <v>886</v>
      </c>
    </row>
    <row r="36" spans="5:6" x14ac:dyDescent="0.45">
      <c r="E36" s="23"/>
      <c r="F36" s="31" t="s">
        <v>899</v>
      </c>
    </row>
    <row r="37" spans="5:6" x14ac:dyDescent="0.45">
      <c r="E37" s="23">
        <v>5</v>
      </c>
      <c r="F37" s="31" t="s">
        <v>887</v>
      </c>
    </row>
    <row r="38" spans="5:6" x14ac:dyDescent="0.45">
      <c r="E38" s="23"/>
      <c r="F38" s="31" t="s">
        <v>888</v>
      </c>
    </row>
    <row r="39" spans="5:6" x14ac:dyDescent="0.45">
      <c r="E39" s="23"/>
      <c r="F39" s="31" t="s">
        <v>889</v>
      </c>
    </row>
    <row r="40" spans="5:6" x14ac:dyDescent="0.45">
      <c r="E40" s="23"/>
      <c r="F40" s="31" t="s">
        <v>890</v>
      </c>
    </row>
    <row r="41" spans="5:6" x14ac:dyDescent="0.45">
      <c r="E41" s="23">
        <v>6</v>
      </c>
      <c r="F41" s="31" t="s">
        <v>891</v>
      </c>
    </row>
    <row r="42" spans="5:6" x14ac:dyDescent="0.45">
      <c r="E42" s="23">
        <v>7</v>
      </c>
      <c r="F42" s="31" t="s">
        <v>892</v>
      </c>
    </row>
    <row r="43" spans="5:6" x14ac:dyDescent="0.45">
      <c r="E43" s="23">
        <v>8</v>
      </c>
      <c r="F43" s="31" t="s">
        <v>893</v>
      </c>
    </row>
    <row r="44" spans="5:6" x14ac:dyDescent="0.45">
      <c r="E44" s="23"/>
    </row>
    <row r="45" spans="5:6" x14ac:dyDescent="0.45">
      <c r="E45" s="23"/>
    </row>
    <row r="46" spans="5:6" x14ac:dyDescent="0.45">
      <c r="E46" s="23"/>
    </row>
    <row r="47" spans="5:6" x14ac:dyDescent="0.45">
      <c r="E47" s="23"/>
    </row>
    <row r="48" spans="5:6" x14ac:dyDescent="0.45">
      <c r="E48" s="23"/>
    </row>
  </sheetData>
  <mergeCells count="2">
    <mergeCell ref="J4:L4"/>
    <mergeCell ref="D4:H4"/>
  </mergeCell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F91F4-9DEF-4A83-A47C-1D71F70BF0CF}">
  <sheetPr>
    <tabColor rgb="FFC00000"/>
  </sheetPr>
  <dimension ref="A2:J18"/>
  <sheetViews>
    <sheetView workbookViewId="0">
      <selection activeCell="E5" sqref="E5"/>
    </sheetView>
  </sheetViews>
  <sheetFormatPr defaultRowHeight="14.25" x14ac:dyDescent="0.45"/>
  <cols>
    <col min="1" max="1" width="10.59765625" customWidth="1"/>
    <col min="2" max="2" width="19.3984375" bestFit="1" customWidth="1"/>
    <col min="3" max="3" width="4.86328125" customWidth="1"/>
    <col min="4" max="4" width="11.265625" customWidth="1"/>
    <col min="5" max="5" width="24" bestFit="1" customWidth="1"/>
    <col min="7" max="7" width="14.265625" bestFit="1" customWidth="1"/>
    <col min="9" max="9" width="11.46484375" customWidth="1"/>
  </cols>
  <sheetData>
    <row r="2" spans="1:10" x14ac:dyDescent="0.45">
      <c r="A2" t="s">
        <v>534</v>
      </c>
      <c r="B2" t="s">
        <v>535</v>
      </c>
      <c r="D2" t="s">
        <v>534</v>
      </c>
      <c r="E2" t="s">
        <v>535</v>
      </c>
      <c r="G2" t="s">
        <v>13</v>
      </c>
      <c r="I2" s="9" t="s">
        <v>853</v>
      </c>
      <c r="J2" s="9" t="s">
        <v>0</v>
      </c>
    </row>
    <row r="3" spans="1:10" x14ac:dyDescent="0.45">
      <c r="A3" s="1">
        <v>1</v>
      </c>
      <c r="B3" t="s">
        <v>35</v>
      </c>
      <c r="D3" s="1">
        <v>1</v>
      </c>
      <c r="E3" t="s">
        <v>78</v>
      </c>
      <c r="G3" t="s">
        <v>144</v>
      </c>
      <c r="I3" s="9" t="s">
        <v>852</v>
      </c>
      <c r="J3" s="9" t="s">
        <v>852</v>
      </c>
    </row>
    <row r="4" spans="1:10" x14ac:dyDescent="0.45">
      <c r="A4" s="1">
        <v>2</v>
      </c>
      <c r="B4" t="s">
        <v>36</v>
      </c>
      <c r="D4" s="1">
        <v>2</v>
      </c>
      <c r="E4" t="s">
        <v>48</v>
      </c>
      <c r="G4" t="s">
        <v>41</v>
      </c>
    </row>
    <row r="5" spans="1:10" x14ac:dyDescent="0.45">
      <c r="A5" s="1">
        <v>3</v>
      </c>
      <c r="B5" t="s">
        <v>63</v>
      </c>
      <c r="D5" s="1">
        <v>3</v>
      </c>
      <c r="E5" t="s">
        <v>47</v>
      </c>
      <c r="G5" t="s">
        <v>85</v>
      </c>
    </row>
    <row r="6" spans="1:10" x14ac:dyDescent="0.45">
      <c r="A6" s="1">
        <v>4</v>
      </c>
      <c r="B6" t="s">
        <v>75</v>
      </c>
      <c r="D6" s="1">
        <v>4</v>
      </c>
      <c r="E6" t="s">
        <v>65</v>
      </c>
      <c r="G6" t="s">
        <v>179</v>
      </c>
    </row>
    <row r="7" spans="1:10" x14ac:dyDescent="0.45">
      <c r="A7" s="1">
        <v>5</v>
      </c>
      <c r="B7" t="s">
        <v>416</v>
      </c>
      <c r="D7" s="1">
        <v>5</v>
      </c>
      <c r="E7" t="s">
        <v>112</v>
      </c>
      <c r="G7" t="s">
        <v>536</v>
      </c>
    </row>
    <row r="8" spans="1:10" x14ac:dyDescent="0.45">
      <c r="A8" s="1">
        <v>6</v>
      </c>
      <c r="B8" t="s">
        <v>472</v>
      </c>
      <c r="D8" s="1">
        <v>6</v>
      </c>
      <c r="E8" t="s">
        <v>84</v>
      </c>
    </row>
    <row r="9" spans="1:10" x14ac:dyDescent="0.45">
      <c r="A9" s="1">
        <v>7</v>
      </c>
      <c r="B9" t="s">
        <v>474</v>
      </c>
      <c r="D9" s="1">
        <v>7</v>
      </c>
      <c r="E9" t="s">
        <v>537</v>
      </c>
    </row>
    <row r="10" spans="1:10" x14ac:dyDescent="0.45">
      <c r="D10" s="1">
        <v>8</v>
      </c>
      <c r="E10" t="s">
        <v>538</v>
      </c>
    </row>
    <row r="11" spans="1:10" x14ac:dyDescent="0.45">
      <c r="D11" s="1">
        <v>9</v>
      </c>
      <c r="E11" t="s">
        <v>539</v>
      </c>
    </row>
    <row r="12" spans="1:10" x14ac:dyDescent="0.45">
      <c r="D12" s="1">
        <v>10</v>
      </c>
      <c r="E12" t="s">
        <v>352</v>
      </c>
    </row>
    <row r="13" spans="1:10" x14ac:dyDescent="0.45">
      <c r="D13" s="1">
        <v>11</v>
      </c>
      <c r="E13" t="s">
        <v>540</v>
      </c>
    </row>
    <row r="14" spans="1:10" x14ac:dyDescent="0.45">
      <c r="D14" s="1">
        <v>12</v>
      </c>
      <c r="E14" t="s">
        <v>541</v>
      </c>
    </row>
    <row r="15" spans="1:10" x14ac:dyDescent="0.45">
      <c r="D15" s="1">
        <v>13</v>
      </c>
      <c r="E15" t="s">
        <v>53</v>
      </c>
    </row>
    <row r="16" spans="1:10" x14ac:dyDescent="0.45">
      <c r="D16" s="1">
        <v>14</v>
      </c>
      <c r="E16" t="s">
        <v>409</v>
      </c>
    </row>
    <row r="17" spans="4:5" x14ac:dyDescent="0.45">
      <c r="D17" s="1">
        <v>15</v>
      </c>
      <c r="E17" t="s">
        <v>542</v>
      </c>
    </row>
    <row r="18" spans="4:5" x14ac:dyDescent="0.45">
      <c r="D18" s="1">
        <v>16</v>
      </c>
      <c r="E18" t="s">
        <v>448</v>
      </c>
    </row>
  </sheetData>
  <pageMargins left="0.7" right="0.7" top="0.75" bottom="0.75" header="0.3" footer="0.3"/>
  <pageSetup orientation="portrait" r:id="rId1"/>
  <tableParts count="4">
    <tablePart r:id="rId2"/>
    <tablePart r:id="rId3"/>
    <tablePart r:id="rId4"/>
    <tablePart r:id="rId5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0E681-B0C5-4273-AA20-69E7BB43F826}">
  <sheetPr>
    <tabColor theme="1"/>
  </sheetPr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0" tint="-0.499984740745262"/>
  </sheetPr>
  <dimension ref="A1:AH303"/>
  <sheetViews>
    <sheetView workbookViewId="0"/>
  </sheetViews>
  <sheetFormatPr defaultColWidth="18.265625" defaultRowHeight="14.25" x14ac:dyDescent="0.45"/>
  <cols>
    <col min="1" max="1" width="23" style="2" bestFit="1" customWidth="1"/>
    <col min="2" max="3" width="18.265625" style="2"/>
    <col min="4" max="4" width="35" style="2" customWidth="1"/>
    <col min="5" max="5" width="42" style="2" bestFit="1" customWidth="1"/>
    <col min="6" max="6" width="31.265625" style="2" customWidth="1"/>
    <col min="7" max="7" width="22.1328125" style="2" customWidth="1"/>
    <col min="8" max="8" width="62.73046875" style="2" customWidth="1"/>
    <col min="9" max="9" width="31" style="2" customWidth="1"/>
    <col min="10" max="10" width="7.86328125" style="2" customWidth="1"/>
    <col min="11" max="11" width="17.86328125" style="2" bestFit="1" customWidth="1"/>
    <col min="12" max="12" width="13.59765625" style="2" bestFit="1" customWidth="1"/>
    <col min="13" max="13" width="22.1328125" style="2" customWidth="1"/>
    <col min="14" max="14" width="17" style="2" customWidth="1"/>
    <col min="15" max="15" width="14.73046875" style="2" customWidth="1"/>
    <col min="16" max="16" width="34.86328125" style="2" customWidth="1"/>
    <col min="17" max="17" width="17.86328125" style="2" customWidth="1"/>
    <col min="18" max="18" width="19.1328125" style="2" customWidth="1"/>
    <col min="19" max="19" width="72.86328125" style="2" customWidth="1"/>
    <col min="20" max="20" width="27.3984375" style="2" customWidth="1"/>
    <col min="21" max="21" width="50.73046875" style="2" customWidth="1"/>
    <col min="22" max="22" width="22.3984375" style="2" customWidth="1"/>
    <col min="23" max="23" width="23.59765625" style="2" customWidth="1"/>
    <col min="24" max="24" width="38.3984375" style="2" customWidth="1"/>
    <col min="25" max="25" width="20.265625" style="2" customWidth="1"/>
    <col min="26" max="26" width="14.59765625" style="2" customWidth="1"/>
    <col min="27" max="27" width="53.59765625" style="2" customWidth="1"/>
    <col min="28" max="28" width="33" style="2" customWidth="1"/>
    <col min="29" max="29" width="45.3984375" style="2" customWidth="1"/>
    <col min="30" max="32" width="34.73046875" style="2" customWidth="1"/>
    <col min="33" max="33" width="56.3984375" style="2" bestFit="1" customWidth="1"/>
    <col min="34" max="34" width="148.86328125" customWidth="1"/>
    <col min="35" max="35" width="47.265625" style="2" customWidth="1"/>
    <col min="36" max="60" width="18.265625" style="2"/>
    <col min="61" max="61" width="117.3984375" style="2" customWidth="1"/>
    <col min="62" max="16384" width="18.265625" style="2"/>
  </cols>
  <sheetData>
    <row r="1" spans="1:34" x14ac:dyDescent="0.45">
      <c r="A1" s="5" t="s">
        <v>0</v>
      </c>
      <c r="B1" s="2" t="s">
        <v>1</v>
      </c>
      <c r="C1" s="2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5" t="s">
        <v>25</v>
      </c>
      <c r="AA1" s="5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4" t="s">
        <v>31</v>
      </c>
      <c r="AG1" s="4" t="s">
        <v>32</v>
      </c>
      <c r="AH1" s="2" t="s">
        <v>33</v>
      </c>
    </row>
    <row r="2" spans="1:34" x14ac:dyDescent="0.45">
      <c r="A2" s="2" t="s">
        <v>34</v>
      </c>
      <c r="B2" s="2" t="s">
        <v>35</v>
      </c>
      <c r="C2" s="2" t="s">
        <v>36</v>
      </c>
      <c r="D2" s="2" t="s">
        <v>37</v>
      </c>
      <c r="E2" t="s">
        <v>38</v>
      </c>
      <c r="F2" s="10"/>
      <c r="G2" s="10"/>
      <c r="J2" s="2" t="s">
        <v>39</v>
      </c>
      <c r="M2" s="2" t="s">
        <v>40</v>
      </c>
      <c r="N2" s="2" t="s">
        <v>41</v>
      </c>
      <c r="O2" s="6" t="s">
        <v>42</v>
      </c>
      <c r="P2" s="2" t="s">
        <v>43</v>
      </c>
      <c r="Q2" s="2" t="s">
        <v>44</v>
      </c>
      <c r="R2" s="2" t="s">
        <v>44</v>
      </c>
      <c r="S2" s="2" t="s">
        <v>45</v>
      </c>
      <c r="T2" s="2" t="s">
        <v>46</v>
      </c>
      <c r="U2" s="3" t="str">
        <f>TBL_TEST[[#This Row],[Group]]&amp; "/"&amp; TRIM(SUBSTITUTE(SUBSTITUTE(SUBSTITUTE(TBL_TEST[[#This Row],[SourceObject]],"[",""),"]",""),".","_"))</f>
        <v>AAD/users</v>
      </c>
      <c r="V2" s="2" t="s">
        <v>47</v>
      </c>
      <c r="W2" s="3" t="str">
        <f>SUBSTITUTE(TBL_TEST[[#This Row],[Group]], "_", "")</f>
        <v>AAD</v>
      </c>
      <c r="X2" s="3" t="str">
        <f>TRIM(SUBSTITUTE(SUBSTITUTE(SUBSTITUTE(TBL_TEST[[#This Row],[SourceObject]],"[",""),"]",""),".","_"))</f>
        <v>users</v>
      </c>
      <c r="Y2" s="2" t="s">
        <v>48</v>
      </c>
      <c r="Z2" s="2" t="s">
        <v>49</v>
      </c>
      <c r="AA2" s="7" t="s">
        <v>50</v>
      </c>
      <c r="AB2" s="2" t="s">
        <v>51</v>
      </c>
      <c r="AF2" s="3" t="str">
        <f>TRIM(SUBSTITUTE(SUBSTITUTE(TBL_TEST[[#This Row],[SourceObject]],"[",""),"]",""))</f>
        <v>users</v>
      </c>
      <c r="AG2" s="3" t="str">
        <f>TBL_TEST[[#This Row],[Group]]&amp; "_"&amp; TRIM(SUBSTITUTE(SUBSTITUTE(SUBSTITUTE(TBL_TEST[[#This Row],[SourceObject]],"[",""),"]",""),".","_"))</f>
        <v>AAD_users</v>
      </c>
      <c r="AH2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'ONDEMAND', @StartStageName = 'Source to Raw', @EndStageName = 'Raw to Trusted', @SourceGroup = 'AAD', @SourceName = 'AAD_users', @SourceObjectName = 'users', @SourceType = 'Odata-AADServicePrincipal', @DataLoadMode= 'TRUNCATE-LOAD', @SourceSecretName = 'appGraphID|appGraphSecret', @DLRawSecret = 'datalake-SasToken', @DLStagedSecret = 'datalake-SasToken', @DBProcessor = 'databricks-token|0302-214741-beg140|Standard_DS3_v2|8.1.x-scala2.12|2:8', @StageDBSecret = 'AzureSqlDatabase-SQLDB', @DLRawSubFolder = 'AAD/users', @DLRawType = 'BLOB Storage (json)', @DLStagedMainFolder = 'AAD', @DLStagedSubFolder = 'users', @DLStagedType = 'BLOB Storage (csv)', @DLObjectGrain = 'Day', @SourceCommand = 'https://graph.microsoft.com/v1.0/', @DLRawtoStageCommand = '/build/trusted/load-trusted-zone-v2', @DLStagetoDBCommand = '',@TargetObjectType= '', @TargetOverride= '', @BusinessKeyColumn= '', @WatermarkColumn= '', @TrackChanges= 'No', @AdditionalProperty = '', @IsAuditTable = '', @SoftDeleteSource = '', @SourceTSFormat = ''</v>
      </c>
    </row>
    <row r="3" spans="1:34" x14ac:dyDescent="0.45">
      <c r="A3" s="2" t="s">
        <v>34</v>
      </c>
      <c r="B3" s="2" t="s">
        <v>35</v>
      </c>
      <c r="C3" s="2" t="s">
        <v>36</v>
      </c>
      <c r="D3" s="2" t="s">
        <v>37</v>
      </c>
      <c r="E3" t="s">
        <v>52</v>
      </c>
      <c r="F3"/>
      <c r="G3"/>
      <c r="J3" s="2" t="s">
        <v>39</v>
      </c>
      <c r="M3" s="2" t="s">
        <v>53</v>
      </c>
      <c r="N3" s="2" t="s">
        <v>41</v>
      </c>
      <c r="O3" s="6" t="s">
        <v>42</v>
      </c>
      <c r="P3" s="2" t="s">
        <v>54</v>
      </c>
      <c r="Q3" s="2" t="s">
        <v>44</v>
      </c>
      <c r="R3" s="2" t="s">
        <v>44</v>
      </c>
      <c r="S3" s="2" t="s">
        <v>45</v>
      </c>
      <c r="T3" s="2" t="s">
        <v>46</v>
      </c>
      <c r="U3" s="3" t="str">
        <f>TBL_TEST[[#This Row],[Group]]&amp; "/"&amp; TRIM(SUBSTITUTE(SUBSTITUTE(SUBSTITUTE(TBL_TEST[[#This Row],[SourceObject]],"[",""),"]",""),".","_"))</f>
        <v>AAD/ComposedLooks</v>
      </c>
      <c r="V3" s="2" t="s">
        <v>47</v>
      </c>
      <c r="W3" s="3" t="str">
        <f>SUBSTITUTE(TBL_TEST[[#This Row],[Group]], "_", "")</f>
        <v>AAD</v>
      </c>
      <c r="X3" s="3" t="str">
        <f>TRIM(SUBSTITUTE(SUBSTITUTE(SUBSTITUTE(TBL_TEST[[#This Row],[SourceObject]],"[",""),"]",""),".","_"))</f>
        <v>ComposedLooks</v>
      </c>
      <c r="Y3" s="2" t="s">
        <v>48</v>
      </c>
      <c r="Z3" s="2" t="s">
        <v>49</v>
      </c>
      <c r="AA3" s="7" t="s">
        <v>55</v>
      </c>
      <c r="AB3" s="2" t="s">
        <v>51</v>
      </c>
      <c r="AF3" s="3" t="str">
        <f>TRIM(SUBSTITUTE(SUBSTITUTE(TBL_TEST[[#This Row],[SourceObject]],"[",""),"]",""))</f>
        <v>ComposedLooks</v>
      </c>
      <c r="AG3" s="3" t="str">
        <f>TBL_TEST[[#This Row],[Group]]&amp; "_"&amp; TRIM(SUBSTITUTE(SUBSTITUTE(SUBSTITUTE(TBL_TEST[[#This Row],[SourceObject]],"[",""),"]",""),".","_"))</f>
        <v>AAD_ComposedLooks</v>
      </c>
      <c r="AH3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'ONDEMAND', @StartStageName = 'Source to Raw', @EndStageName = 'Raw to Trusted', @SourceGroup = 'AAD', @SourceName = 'AAD_ComposedLooks', @SourceObjectName = 'ComposedLooks', @SourceType = 'SharePoint', @DataLoadMode= 'TRUNCATE-LOAD', @SourceSecretName = 'appSharePointAzureDataID|appSharePointAzureDataSecret', @DLRawSecret = 'datalake-SasToken', @DLStagedSecret = 'datalake-SasToken', @DBProcessor = 'databricks-token|0302-214741-beg140|Standard_DS3_v2|8.1.x-scala2.12|2:8', @StageDBSecret = 'AzureSqlDatabase-SQLDB', @DLRawSubFolder = 'AAD/ComposedLooks', @DLRawType = 'BLOB Storage (json)', @DLStagedMainFolder = 'AAD', @DLStagedSubFolder = 'ComposedLooks', @DLStagedType = 'BLOB Storage (csv)', @DLObjectGrain = 'Day', @SourceCommand = 'https://tafenswtest.sharepoint.com/sites/AzureData', @DLRawtoStageCommand = '/build/trusted/load-trusted-zone-v2', @DLStagetoDBCommand = '',@TargetObjectType= '', @TargetOverride= '', @BusinessKeyColumn= '', @WatermarkColumn= '', @TrackChanges= 'No', @AdditionalProperty = '', @IsAuditTable = '', @SoftDeleteSource = '', @SourceTSFormat = ''</v>
      </c>
    </row>
    <row r="4" spans="1:34" x14ac:dyDescent="0.45">
      <c r="A4" s="2" t="s">
        <v>56</v>
      </c>
      <c r="B4" s="2" t="s">
        <v>35</v>
      </c>
      <c r="C4" s="2" t="s">
        <v>36</v>
      </c>
      <c r="D4" s="2" t="s">
        <v>56</v>
      </c>
      <c r="E4" t="s">
        <v>57</v>
      </c>
      <c r="F4"/>
      <c r="G4"/>
      <c r="J4" s="2" t="s">
        <v>39</v>
      </c>
      <c r="M4" s="2" t="s">
        <v>58</v>
      </c>
      <c r="N4" s="2" t="s">
        <v>41</v>
      </c>
      <c r="O4" s="6" t="s">
        <v>42</v>
      </c>
      <c r="P4" s="2" t="s">
        <v>59</v>
      </c>
      <c r="Q4" s="2" t="s">
        <v>44</v>
      </c>
      <c r="R4" s="2" t="s">
        <v>44</v>
      </c>
      <c r="S4" s="2" t="s">
        <v>45</v>
      </c>
      <c r="T4" s="2" t="s">
        <v>46</v>
      </c>
      <c r="U4" s="3" t="str">
        <f>TBL_TEST[[#This Row],[Group]]&amp; "/"&amp; TRIM(SUBSTITUTE(SUBSTITUTE(SUBSTITUTE(TBL_TEST[[#This Row],[SourceObject]],"[",""),"]",""),".","_"))</f>
        <v>AssetVision/all_software</v>
      </c>
      <c r="V4" s="2" t="s">
        <v>47</v>
      </c>
      <c r="W4" s="3" t="str">
        <f>SUBSTITUTE(TBL_TEST[[#This Row],[Group]], "_", "")</f>
        <v>AssetVision</v>
      </c>
      <c r="X4" s="3" t="str">
        <f>TRIM(SUBSTITUTE(SUBSTITUTE(SUBSTITUTE(TBL_TEST[[#This Row],[SourceObject]],"[",""),"]",""),".","_"))</f>
        <v>all_software</v>
      </c>
      <c r="Y4" s="2" t="s">
        <v>48</v>
      </c>
      <c r="Z4" s="2" t="s">
        <v>49</v>
      </c>
      <c r="AA4" s="7" t="s">
        <v>60</v>
      </c>
      <c r="AB4" s="2" t="s">
        <v>51</v>
      </c>
      <c r="AF4" s="3" t="str">
        <f>TRIM(SUBSTITUTE(SUBSTITUTE(TBL_TEST[[#This Row],[SourceObject]],"[",""),"]",""))</f>
        <v>all_software</v>
      </c>
      <c r="AG4" s="3" t="str">
        <f>TBL_TEST[[#This Row],[Group]]&amp; "_"&amp; TRIM(SUBSTITUTE(SUBSTITUTE(SUBSTITUTE(TBL_TEST[[#This Row],[SourceObject]],"[",""),"]",""),".","_"))</f>
        <v>AssetVision_all_software</v>
      </c>
      <c r="AH4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'AssetVision', @StartStageName = 'Source to Raw', @EndStageName = 'Raw to Trusted', @SourceGroup = 'AssetVision', @SourceName = 'AssetVision_all_software', @SourceObjectName = 'all_software', @SourceType = 'Odata-Basic', @DataLoadMode= 'TRUNCATE-LOAD', @SourceSecretName = 'API-AssetVision-UserID|API-AssetVision-Password', @DLRawSecret = 'datalake-SasToken', @DLStagedSecret = 'datalake-SasToken', @DBProcessor = 'databricks-token|0302-214741-beg140|Standard_DS3_v2|8.1.x-scala2.12|2:8', @StageDBSecret = 'AzureSqlDatabase-SQLDB', @DLRawSubFolder = 'AssetVision/all_software', @DLRawType = 'BLOB Storage (json)', @DLStagedMainFolder = 'AssetVision', @DLStagedSubFolder = 'all_software', @DLStagedType = 'BLOB Storage (csv)', @DLObjectGrain = 'Day', @SourceCommand = 'https://tafensw.live.scalable.com/odataview/v1/', @DLRawtoStageCommand = '/build/trusted/load-trusted-zone-v2', @DLStagetoDBCommand = '',@TargetObjectType= '', @TargetOverride= '', @BusinessKeyColumn= '', @WatermarkColumn= '', @TrackChanges= 'No', @AdditionalProperty = '', @IsAuditTable = '', @SoftDeleteSource = '', @SourceTSFormat = ''</v>
      </c>
    </row>
    <row r="5" spans="1:34" x14ac:dyDescent="0.45">
      <c r="A5" s="2" t="s">
        <v>56</v>
      </c>
      <c r="B5" s="2" t="s">
        <v>35</v>
      </c>
      <c r="C5" s="2" t="s">
        <v>36</v>
      </c>
      <c r="D5" s="2" t="s">
        <v>56</v>
      </c>
      <c r="E5" t="s">
        <v>61</v>
      </c>
      <c r="F5"/>
      <c r="G5"/>
      <c r="J5" s="2" t="s">
        <v>39</v>
      </c>
      <c r="M5" s="2" t="s">
        <v>58</v>
      </c>
      <c r="N5" s="2" t="s">
        <v>41</v>
      </c>
      <c r="O5" s="6" t="s">
        <v>42</v>
      </c>
      <c r="P5" s="2" t="s">
        <v>59</v>
      </c>
      <c r="Q5" s="2" t="s">
        <v>44</v>
      </c>
      <c r="R5" s="2" t="s">
        <v>44</v>
      </c>
      <c r="S5" s="2" t="s">
        <v>45</v>
      </c>
      <c r="T5" s="2" t="s">
        <v>46</v>
      </c>
      <c r="U5" s="3" t="str">
        <f>TBL_TEST[[#This Row],[Group]]&amp; "/"&amp; TRIM(SUBSTITUTE(SUBSTITUTE(SUBSTITUTE(TBL_TEST[[#This Row],[SourceObject]],"[",""),"]",""),".","_"))</f>
        <v>AssetVision/product_install_summary</v>
      </c>
      <c r="V5" s="2" t="s">
        <v>47</v>
      </c>
      <c r="W5" s="3" t="str">
        <f>SUBSTITUTE(TBL_TEST[[#This Row],[Group]], "_", "")</f>
        <v>AssetVision</v>
      </c>
      <c r="X5" s="3" t="str">
        <f>TRIM(SUBSTITUTE(SUBSTITUTE(SUBSTITUTE(TBL_TEST[[#This Row],[SourceObject]],"[",""),"]",""),".","_"))</f>
        <v>product_install_summary</v>
      </c>
      <c r="Y5" s="2" t="s">
        <v>48</v>
      </c>
      <c r="Z5" s="2" t="s">
        <v>49</v>
      </c>
      <c r="AA5" s="7" t="s">
        <v>60</v>
      </c>
      <c r="AB5" s="2" t="s">
        <v>51</v>
      </c>
      <c r="AF5" s="3" t="str">
        <f>TRIM(SUBSTITUTE(SUBSTITUTE(TBL_TEST[[#This Row],[SourceObject]],"[",""),"]",""))</f>
        <v>product_install_summary</v>
      </c>
      <c r="AG5" s="3" t="str">
        <f>TBL_TEST[[#This Row],[Group]]&amp; "_"&amp; TRIM(SUBSTITUTE(SUBSTITUTE(SUBSTITUTE(TBL_TEST[[#This Row],[SourceObject]],"[",""),"]",""),".","_"))</f>
        <v>AssetVision_product_install_summary</v>
      </c>
      <c r="AH5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'AssetVision', @StartStageName = 'Source to Raw', @EndStageName = 'Raw to Trusted', @SourceGroup = 'AssetVision', @SourceName = 'AssetVision_product_install_summary', @SourceObjectName = 'product_install_summary', @SourceType = 'Odata-Basic', @DataLoadMode= 'TRUNCATE-LOAD', @SourceSecretName = 'API-AssetVision-UserID|API-AssetVision-Password', @DLRawSecret = 'datalake-SasToken', @DLStagedSecret = 'datalake-SasToken', @DBProcessor = 'databricks-token|0302-214741-beg140|Standard_DS3_v2|8.1.x-scala2.12|2:8', @StageDBSecret = 'AzureSqlDatabase-SQLDB', @DLRawSubFolder = 'AssetVision/product_install_summary', @DLRawType = 'BLOB Storage (json)', @DLStagedMainFolder = 'AssetVision', @DLStagedSubFolder = 'product_install_summary', @DLStagedType = 'BLOB Storage (csv)', @DLObjectGrain = 'Day', @SourceCommand = 'https://tafensw.live.scalable.com/odataview/v1/', @DLRawtoStageCommand = '/build/trusted/load-trusted-zone-v2', @DLStagetoDBCommand = '',@TargetObjectType= '', @TargetOverride= '', @BusinessKeyColumn= '', @WatermarkColumn= '', @TrackChanges= 'No', @AdditionalProperty = '', @IsAuditTable = '', @SoftDeleteSource = '', @SourceTSFormat = ''</v>
      </c>
    </row>
    <row r="6" spans="1:34" x14ac:dyDescent="0.45">
      <c r="A6" s="2" t="s">
        <v>62</v>
      </c>
      <c r="B6" s="2" t="s">
        <v>63</v>
      </c>
      <c r="C6" s="2" t="s">
        <v>63</v>
      </c>
      <c r="D6" s="2" t="s">
        <v>64</v>
      </c>
      <c r="J6" s="2" t="s">
        <v>39</v>
      </c>
      <c r="M6" s="2" t="s">
        <v>65</v>
      </c>
      <c r="Q6" s="2" t="s">
        <v>44</v>
      </c>
      <c r="R6" s="2" t="s">
        <v>44</v>
      </c>
      <c r="S6" s="2" t="s">
        <v>45</v>
      </c>
      <c r="T6" s="2" t="s">
        <v>46</v>
      </c>
      <c r="U6" s="2" t="str">
        <f>TBL_TEST[[#This Row],[Group]]&amp; "/"&amp; TRIM(SUBSTITUTE(SUBSTITUTE(SUBSTITUTE(TBL_TEST[[#This Row],[SourceObject]],"[",""),"]",""),".","_"))</f>
        <v>cim/</v>
      </c>
      <c r="V6" s="2" t="s">
        <v>47</v>
      </c>
      <c r="W6" s="2" t="s">
        <v>64</v>
      </c>
      <c r="X6" s="2" t="str">
        <f>TRIM(SUBSTITUTE(SUBSTITUTE(SUBSTITUTE(TBL_TEST[[#This Row],[SourceObject]],"[",""),"]",""),".","_"))</f>
        <v/>
      </c>
      <c r="Y6" s="2" t="s">
        <v>48</v>
      </c>
      <c r="Z6" s="2" t="s">
        <v>49</v>
      </c>
      <c r="AA6" s="2" t="str">
        <f>IF(TBL_TEST[[#This Row],[SourceObject]] = "","",IF(OR(TBL_TEST[[#This Row],[SourceType]] = "Oracle", TBL_TEST[[#This Row],[SourceType]] = "SQL Server"), "SELECT * FROM " &amp; TBL_TEST[[#This Row],[SourceObject]],""))</f>
        <v/>
      </c>
      <c r="AC6" s="2" t="s">
        <v>66</v>
      </c>
      <c r="AF6" s="2" t="str">
        <f>TRIM(SUBSTITUTE(SUBSTITUTE(TBL_TEST[[#This Row],[SourceObject]],"[",""),"]",""))</f>
        <v/>
      </c>
      <c r="AH6" s="2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'CIM', @StartStageName = 'Trusted to Curated', @EndStageName = 'Trusted to Curated', @SourceGroup = 'cim', @SourceName = '', @SourceObjectName = '', @SourceType = 'BLOB Storage (parquet)', @DataLoadMode= '', @SourceSecretName = '', @DLRawSecret = 'datalake-SasToken', @DLStagedSecret = 'datalake-SasToken', @DBProcessor = 'databricks-token|0302-214741-beg140|Standard_DS3_v2|8.1.x-scala2.12|2:8', @StageDBSecret = 'AzureSqlDatabase-SQLDB', @DLRawSubFolder = 'cim/', @DLRawType = 'BLOB Storage (json)', @DLStagedMainFolder = 'cim', @DLStagedSubFolder = '', @DLStagedType = 'BLOB Storage (csv)', @DLObjectGrain = 'Day', @SourceCommand = '', @DLRawtoStageCommand = '', @DLStagetoDBCommand = '/build/curated/CIM/cim-curated',@TargetObjectType= '', @TargetOverride= '', @BusinessKeyColumn= '', @WatermarkColumn= '', @TrackChanges= '', @AdditionalProperty = '', @IsAuditTable = '', @SoftDeleteSource = '', @SourceTSFormat = ''</v>
      </c>
    </row>
    <row r="7" spans="1:34" x14ac:dyDescent="0.45">
      <c r="A7" s="2" t="s">
        <v>67</v>
      </c>
      <c r="B7" s="2" t="s">
        <v>63</v>
      </c>
      <c r="C7" s="2" t="s">
        <v>63</v>
      </c>
      <c r="D7" s="2" t="s">
        <v>68</v>
      </c>
      <c r="E7" s="2" t="s">
        <v>69</v>
      </c>
      <c r="J7" s="2" t="s">
        <v>39</v>
      </c>
      <c r="M7" s="2" t="s">
        <v>65</v>
      </c>
      <c r="Q7" s="2" t="s">
        <v>44</v>
      </c>
      <c r="R7" s="2" t="s">
        <v>44</v>
      </c>
      <c r="S7" s="2" t="s">
        <v>45</v>
      </c>
      <c r="T7" s="2" t="s">
        <v>46</v>
      </c>
      <c r="U7" s="3" t="str">
        <f>TBL_TEST[[#This Row],[Group]]&amp; "/"&amp; TRIM(SUBSTITUTE(SUBSTITUTE(SUBSTITUTE(TBL_TEST[[#This Row],[SourceObject]],"[",""),"]",""),".","_"))</f>
        <v>Compliance/Avetmiss</v>
      </c>
      <c r="V7" s="2" t="s">
        <v>47</v>
      </c>
      <c r="W7" s="3" t="str">
        <f>SUBSTITUTE(TBL_TEST[[#This Row],[Group]], "_", "")</f>
        <v>Compliance</v>
      </c>
      <c r="X7" s="3" t="str">
        <f>TRIM(SUBSTITUTE(SUBSTITUTE(SUBSTITUTE(TBL_TEST[[#This Row],[SourceObject]],"[",""),"]",""),".","_"))</f>
        <v>Avetmiss</v>
      </c>
      <c r="Y7" s="2" t="s">
        <v>48</v>
      </c>
      <c r="Z7" s="2" t="s">
        <v>49</v>
      </c>
      <c r="AA7" s="3" t="str">
        <f>IF(TBL_TEST[[#This Row],[SourceObject]] = "","",IF(OR(TBL_TEST[[#This Row],[SourceType]] = "Oracle", TBL_TEST[[#This Row],[SourceType]] = "SQL Server"), "SELECT * FROM " &amp; TBL_TEST[[#This Row],[SourceObject]],""))</f>
        <v/>
      </c>
      <c r="AC7" s="2" t="s">
        <v>70</v>
      </c>
      <c r="AF7" s="3" t="str">
        <f>TRIM(SUBSTITUTE(SUBSTITUTE(TBL_TEST[[#This Row],[SourceObject]],"[",""),"]",""))</f>
        <v>Avetmiss</v>
      </c>
      <c r="AG7" s="3" t="str">
        <f>TBL_TEST[[#This Row],[Group]]&amp; "_"&amp; TRIM(SUBSTITUTE(SUBSTITUTE(SUBSTITUTE(TBL_TEST[[#This Row],[SourceObject]],"[",""),"]",""),".","_"))</f>
        <v>Compliance_Avetmiss</v>
      </c>
      <c r="AH7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'ComplianceCurated', @StartStageName = 'Trusted to Curated', @EndStageName = 'Trusted to Curated', @SourceGroup = 'Compliance', @SourceName = 'Compliance_Avetmiss', @SourceObjectName = 'Avetmiss', @SourceType = 'BLOB Storage (parquet)', @DataLoadMode= '', @SourceSecretName = '', @DLRawSecret = 'datalake-SasToken', @DLStagedSecret = 'datalake-SasToken', @DBProcessor = 'databricks-token|0302-214741-beg140|Standard_DS3_v2|8.1.x-scala2.12|2:8', @StageDBSecret = 'AzureSqlDatabase-SQLDB', @DLRawSubFolder = 'Compliance/Avetmiss', @DLRawType = 'BLOB Storage (json)', @DLStagedMainFolder = 'Compliance', @DLStagedSubFolder = 'Avetmiss', @DLStagedType = 'BLOB Storage (csv)', @DLObjectGrain = 'Day', @SourceCommand = '', @DLRawtoStageCommand = '', @DLStagetoDBCommand = '/build/curated/compliance/compliance-curated',@TargetObjectType= '', @TargetOverride= '', @BusinessKeyColumn= '', @WatermarkColumn= '', @TrackChanges= '', @AdditionalProperty = '', @IsAuditTable = '', @SoftDeleteSource = '', @SourceTSFormat = ''</v>
      </c>
    </row>
    <row r="8" spans="1:34" x14ac:dyDescent="0.45">
      <c r="A8" s="2" t="s">
        <v>67</v>
      </c>
      <c r="B8" s="2" t="s">
        <v>63</v>
      </c>
      <c r="C8" s="2" t="s">
        <v>63</v>
      </c>
      <c r="D8" s="2" t="s">
        <v>68</v>
      </c>
      <c r="E8" s="2" t="s">
        <v>71</v>
      </c>
      <c r="J8" s="2" t="s">
        <v>39</v>
      </c>
      <c r="M8" s="2" t="s">
        <v>65</v>
      </c>
      <c r="Q8" s="2" t="s">
        <v>44</v>
      </c>
      <c r="R8" s="2" t="s">
        <v>44</v>
      </c>
      <c r="S8" s="2" t="s">
        <v>45</v>
      </c>
      <c r="T8" s="2" t="s">
        <v>46</v>
      </c>
      <c r="U8" s="3" t="s">
        <v>72</v>
      </c>
      <c r="V8" s="2" t="s">
        <v>47</v>
      </c>
      <c r="W8" s="3" t="str">
        <f>SUBSTITUTE(TBL_TEST[[#This Row],[Group]], "_", "")</f>
        <v>Compliance</v>
      </c>
      <c r="X8" s="3" t="str">
        <f>TRIM(SUBSTITUTE(SUBSTITUTE(SUBSTITUTE(TBL_TEST[[#This Row],[SourceObject]],"[",""),"]",""),".","_"))</f>
        <v>NAT</v>
      </c>
      <c r="Y8" s="2" t="s">
        <v>48</v>
      </c>
      <c r="Z8" s="2" t="s">
        <v>49</v>
      </c>
      <c r="AC8" s="8" t="s">
        <v>73</v>
      </c>
      <c r="AF8" s="3" t="str">
        <f>TRIM(SUBSTITUTE(SUBSTITUTE(TBL_TEST[[#This Row],[SourceObject]],"[",""),"]",""))</f>
        <v>NAT</v>
      </c>
      <c r="AG8" s="3" t="str">
        <f>TBL_TEST[[#This Row],[Group]]&amp; "_"&amp; TRIM(SUBSTITUTE(SUBSTITUTE(SUBSTITUTE(TBL_TEST[[#This Row],[SourceObject]],"[",""),"]",""),".","_"))</f>
        <v>Compliance_NAT</v>
      </c>
      <c r="AH8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'ComplianceCurated', @StartStageName = 'Trusted to Curated', @EndStageName = 'Trusted to Curated', @SourceGroup = 'Compliance', @SourceName = 'Compliance_NAT', @SourceObjectName = 'NAT', @SourceType = 'BLOB Storage (parquet)', @DataLoadMode= '', @SourceSecretName = '', @DLRawSecret = 'datalake-SasToken', @DLStagedSecret = 'datalake-SasToken', @DBProcessor = 'databricks-token|0302-214741-beg140|Standard_DS3_v2|8.1.x-scala2.12|2:8', @StageDBSecret = 'AzureSqlDatabase-SQLDB', @DLRawSubFolder = 'Compliance/Avetmiss', @DLRawType = 'BLOB Storage (json)', @DLStagedMainFolder = 'Compliance', @DLStagedSubFolder = 'NAT', @DLStagedType = 'BLOB Storage (csv)', @DLObjectGrain = 'Day', @SourceCommand = '', @DLRawtoStageCommand = '', @DLStagetoDBCommand = '/build/curated/NAT/NAT-Master',@TargetObjectType= '', @TargetOverride= '', @BusinessKeyColumn= '', @WatermarkColumn= '', @TrackChanges= '', @AdditionalProperty = '', @IsAuditTable = '', @SoftDeleteSource = '', @SourceTSFormat = ''</v>
      </c>
    </row>
    <row r="9" spans="1:34" x14ac:dyDescent="0.45">
      <c r="A9" s="2" t="s">
        <v>74</v>
      </c>
      <c r="B9" s="2" t="s">
        <v>75</v>
      </c>
      <c r="C9" s="2" t="s">
        <v>75</v>
      </c>
      <c r="D9" s="2" t="s">
        <v>68</v>
      </c>
      <c r="E9" s="2" t="s">
        <v>76</v>
      </c>
      <c r="F9" s="2" t="s">
        <v>77</v>
      </c>
      <c r="J9" s="2" t="s">
        <v>39</v>
      </c>
      <c r="M9" s="2" t="s">
        <v>78</v>
      </c>
      <c r="Q9" s="2" t="s">
        <v>44</v>
      </c>
      <c r="R9" s="2" t="s">
        <v>44</v>
      </c>
      <c r="S9" s="2" t="s">
        <v>45</v>
      </c>
      <c r="T9" s="2" t="s">
        <v>46</v>
      </c>
      <c r="U9" s="3" t="str">
        <f>TBL_TEST[[#This Row],[Group]]&amp; "/"&amp; TRIM(SUBSTITUTE(SUBSTITUTE(SUBSTITUTE(TBL_TEST[[#This Row],[SourceObject]],"[",""),"]",""),".","_"))</f>
        <v>Compliance/cubes</v>
      </c>
      <c r="V9" s="2" t="s">
        <v>47</v>
      </c>
      <c r="W9" s="3" t="str">
        <f>SUBSTITUTE(TBL_TEST[[#This Row],[Group]], "_", "")</f>
        <v>Compliance</v>
      </c>
      <c r="X9" s="3" t="str">
        <f>TRIM(SUBSTITUTE(SUBSTITUTE(SUBSTITUTE(TBL_TEST[[#This Row],[SourceObject]],"[",""),"]",""),".","_"))</f>
        <v>cubes</v>
      </c>
      <c r="Y9" s="2" t="s">
        <v>48</v>
      </c>
      <c r="Z9" s="2" t="s">
        <v>49</v>
      </c>
      <c r="AC9" s="8"/>
      <c r="AF9" s="3" t="str">
        <f>TRIM(SUBSTITUTE(SUBSTITUTE(TBL_TEST[[#This Row],[SourceObject]],"[",""),"]",""))</f>
        <v>cubes</v>
      </c>
      <c r="AG9" s="3" t="str">
        <f>TBL_TEST[[#This Row],[Group]]&amp; "_"&amp; TRIM(SUBSTITUTE(SUBSTITUTE(SUBSTITUTE(TBL_TEST[[#This Row],[SourceObject]],"[",""),"]",""),".","_"))</f>
        <v>Compliance_cubes</v>
      </c>
      <c r="AH9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'OneEBS', @StartStageName = 'Cubes', @EndStageName = 'Cubes', @SourceGroup = 'Compliance', @SourceName = 'Compliance_cubes', @SourceObjectName = 'cubes', @SourceType = 'SQL Server', @DataLoadMode= '', @SourceSecretName = '', @DLRawSecret = 'datalake-SasToken', @DLStagedSecret = 'datalake-SasToken', @DBProcessor = 'databricks-token|0302-214741-beg140|Standard_DS3_v2|8.1.x-scala2.12|2:8', @StageDBSecret = 'AzureSqlDatabase-SQLDB', @DLRawSubFolder = 'Compliance/cubes', @DLRawType = 'BLOB Storage (json)', @DLStagedMainFolder = 'Compliance', @DLStagedSubFolder = 'cubes', @DLStagedType = 'BLOB Storage (csv)', @DLObjectGrain = 'Day', @SourceCommand = '', @DLRawtoStageCommand = '', @DLStagetoDBCommand = '',@TargetObjectType= '', @TargetOverride= '', @BusinessKeyColumn= '', @WatermarkColumn= '', @TrackChanges= '', @AdditionalProperty = 'CourseEnrolment|ZERGBI01|ZEKVBI01|ZEASBI01|60', @IsAuditTable = '', @SoftDeleteSource = '', @SourceTSFormat = ''</v>
      </c>
    </row>
    <row r="10" spans="1:34" x14ac:dyDescent="0.45">
      <c r="A10" s="2" t="s">
        <v>74</v>
      </c>
      <c r="B10" s="2" t="s">
        <v>63</v>
      </c>
      <c r="C10" s="2" t="s">
        <v>63</v>
      </c>
      <c r="D10" s="2" t="s">
        <v>68</v>
      </c>
      <c r="E10" s="2" t="s">
        <v>79</v>
      </c>
      <c r="J10" s="2" t="s">
        <v>39</v>
      </c>
      <c r="M10" s="2" t="s">
        <v>65</v>
      </c>
      <c r="Q10" s="2" t="s">
        <v>44</v>
      </c>
      <c r="R10" s="2" t="s">
        <v>44</v>
      </c>
      <c r="S10" s="2" t="s">
        <v>45</v>
      </c>
      <c r="T10" s="2" t="s">
        <v>46</v>
      </c>
      <c r="U10" s="3" t="str">
        <f>TBL_TEST[[#This Row],[Group]]&amp; "/"&amp; TRIM(SUBSTITUTE(SUBSTITUTE(SUBSTITUTE(TBL_TEST[[#This Row],[SourceObject]],"[",""),"]",""),".","_"))</f>
        <v>Compliance/curated</v>
      </c>
      <c r="V10" s="2" t="s">
        <v>47</v>
      </c>
      <c r="W10" s="3" t="str">
        <f>SUBSTITUTE(TBL_TEST[[#This Row],[Group]], "_", "")</f>
        <v>Compliance</v>
      </c>
      <c r="X10" s="3" t="str">
        <f>TRIM(SUBSTITUTE(SUBSTITUTE(SUBSTITUTE(TBL_TEST[[#This Row],[SourceObject]],"[",""),"]",""),".","_"))</f>
        <v>curated</v>
      </c>
      <c r="Y10" s="2" t="s">
        <v>48</v>
      </c>
      <c r="Z10" s="2" t="s">
        <v>49</v>
      </c>
      <c r="AC10" s="8" t="s">
        <v>70</v>
      </c>
      <c r="AF10" s="3" t="str">
        <f>TRIM(SUBSTITUTE(SUBSTITUTE(TBL_TEST[[#This Row],[SourceObject]],"[",""),"]",""))</f>
        <v>curated</v>
      </c>
      <c r="AG10" s="3" t="str">
        <f>TBL_TEST[[#This Row],[Group]]&amp; "_"&amp; TRIM(SUBSTITUTE(SUBSTITUTE(SUBSTITUTE(TBL_TEST[[#This Row],[SourceObject]],"[",""),"]",""),".","_"))</f>
        <v>Compliance_curated</v>
      </c>
      <c r="AH10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'OneEBS', @StartStageName = 'Trusted to Curated', @EndStageName = 'Trusted to Curated', @SourceGroup = 'Compliance', @SourceName = 'Compliance_curated', @SourceObjectName = 'curated', @SourceType = 'BLOB Storage (parquet)', @DataLoadMode= '', @SourceSecretName = '', @DLRawSecret = 'datalake-SasToken', @DLStagedSecret = 'datalake-SasToken', @DBProcessor = 'databricks-token|0302-214741-beg140|Standard_DS3_v2|8.1.x-scala2.12|2:8', @StageDBSecret = 'AzureSqlDatabase-SQLDB', @DLRawSubFolder = 'Compliance/curated', @DLRawType = 'BLOB Storage (json)', @DLStagedMainFolder = 'Compliance', @DLStagedSubFolder = 'curated', @DLStagedType = 'BLOB Storage (csv)', @DLObjectGrain = 'Day', @SourceCommand = '', @DLRawtoStageCommand = '', @DLStagetoDBCommand = '/build/curated/compliance/compliance-curated',@TargetObjectType= '', @TargetOverride= '', @BusinessKeyColumn= '', @WatermarkColumn= '', @TrackChanges= '', @AdditionalProperty = '', @IsAuditTable = '', @SoftDeleteSource = '', @SourceTSFormat = ''</v>
      </c>
    </row>
    <row r="11" spans="1:34" x14ac:dyDescent="0.45">
      <c r="A11" s="2" t="s">
        <v>80</v>
      </c>
      <c r="B11" s="2" t="s">
        <v>35</v>
      </c>
      <c r="C11" s="2" t="s">
        <v>36</v>
      </c>
      <c r="D11" s="2" t="s">
        <v>80</v>
      </c>
      <c r="E11" s="2" t="s">
        <v>81</v>
      </c>
      <c r="H11" s="2" t="s">
        <v>82</v>
      </c>
      <c r="I11" s="2" t="s">
        <v>83</v>
      </c>
      <c r="J11" s="2" t="s">
        <v>39</v>
      </c>
      <c r="M11" s="2" t="s">
        <v>84</v>
      </c>
      <c r="N11" s="2" t="s">
        <v>85</v>
      </c>
      <c r="O11" s="2" t="s">
        <v>42</v>
      </c>
      <c r="P11" s="2" t="s">
        <v>86</v>
      </c>
      <c r="Q11" s="2" t="s">
        <v>44</v>
      </c>
      <c r="R11" s="2" t="s">
        <v>44</v>
      </c>
      <c r="S11" s="2" t="s">
        <v>45</v>
      </c>
      <c r="T11" s="2" t="s">
        <v>46</v>
      </c>
      <c r="U11" s="3" t="str">
        <f>TBL_TEST[[#This Row],[Group]]&amp; "/"&amp; TRIM(SUBSTITUTE(SUBSTITUTE(SUBSTITUTE(TBL_TEST[[#This Row],[SourceObject]],"[",""),"]",""),".","_"))</f>
        <v>CRM/CRM_LANDING_ACADEMICPLAN</v>
      </c>
      <c r="V11" s="2" t="s">
        <v>47</v>
      </c>
      <c r="W11" s="3" t="str">
        <f>SUBSTITUTE(TBL_TEST[[#This Row],[Group]], "_", "")</f>
        <v>CRM</v>
      </c>
      <c r="X11" s="3" t="str">
        <f>TRIM(SUBSTITUTE(SUBSTITUTE(SUBSTITUTE(TBL_TEST[[#This Row],[SourceObject]],"[",""),"]",""),".","_"))</f>
        <v>CRM_LANDING_ACADEMICPLAN</v>
      </c>
      <c r="Y11" s="2" t="s">
        <v>48</v>
      </c>
      <c r="Z11" s="2" t="s">
        <v>49</v>
      </c>
      <c r="AA11" s="2" t="str">
        <f>IF(TBL_TEST[[#This Row],[SourceObject]] = "","",IF(TBL_TEST[[#This Row],[SourceType]] = "Oracle", "SELECT * FROM " &amp; TBL_TEST[[#This Row],[SourceObject]],""))</f>
        <v>SELECT * FROM CRM_LANDING.ACADEMICPLAN</v>
      </c>
      <c r="AB11" s="2" t="s">
        <v>51</v>
      </c>
      <c r="AF11" s="3" t="str">
        <f>TRIM(SUBSTITUTE(SUBSTITUTE(TBL_TEST[[#This Row],[SourceObject]],"[",""),"]",""))</f>
        <v>CRM_LANDING.ACADEMICPLAN</v>
      </c>
      <c r="AG11" s="3" t="str">
        <f>TBL_TEST[[#This Row],[Group]]&amp; "_"&amp; TRIM(SUBSTITUTE(SUBSTITUTE(SUBSTITUTE(TBL_TEST[[#This Row],[SourceObject]],"[",""),"]",""),".","_"))</f>
        <v>CRM_CRM_LANDING_ACADEMICPLAN</v>
      </c>
      <c r="AH11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'CRM', @StartStageName = 'Source to Raw', @EndStageName = 'Raw to Trusted', @SourceGroup = 'CRM', @SourceName = 'CRM_CRM_LANDING_ACADEMICPLAN', @SourceObjectName = 'CRM_LANDING.ACADEMICPLAN', @SourceType = 'Oracle', @DataLoadMode= 'INCREMENTAL', @SourceSecretName = 'LandingCRM', @DLRawSecret = 'datalake-SasToken', @DLStagedSecret = 'datalake-SasToken', @DBProcessor = 'databricks-token|0302-214741-beg140|Standard_DS3_v2|8.1.x-scala2.12|2:8', @StageDBSecret = 'AzureSqlDatabase-SQLDB', @DLRawSubFolder = 'CRM/CRM_LANDING_ACADEMICPLAN', @DLRawType = 'BLOB Storage (json)', @DLStagedMainFolder = 'CRM', @DLStagedSubFolder = 'CRM_LANDING_ACADEMICPLAN', @DLStagedType = 'BLOB Storage (csv)', @DLObjectGrain = 'Day', @SourceCommand = 'SELECT * FROM CRM_LANDING.ACADEMICPLAN', @DLRawtoStageCommand = '/build/trusted/load-trusted-zone-v2', @DLStagetoDBCommand = '',@TargetObjectType= '', @TargetOverride= '', @BusinessKeyColumn= 'ID', @WatermarkColumn= 'UPDATEDTIME, CREATEDTIME', @TrackChanges= 'No', @AdditionalProperty = '', @IsAuditTable = '', @SoftDeleteSource = '', @SourceTSFormat = ''</v>
      </c>
    </row>
    <row r="12" spans="1:34" x14ac:dyDescent="0.45">
      <c r="A12" s="2" t="s">
        <v>87</v>
      </c>
      <c r="B12" s="2" t="s">
        <v>35</v>
      </c>
      <c r="C12" s="2" t="s">
        <v>36</v>
      </c>
      <c r="D12" s="2" t="s">
        <v>87</v>
      </c>
      <c r="E12" s="2" t="s">
        <v>88</v>
      </c>
      <c r="H12" s="2" t="s">
        <v>89</v>
      </c>
      <c r="J12" s="2" t="s">
        <v>39</v>
      </c>
      <c r="M12" s="6" t="s">
        <v>78</v>
      </c>
      <c r="N12" s="2" t="s">
        <v>41</v>
      </c>
      <c r="O12" s="6" t="s">
        <v>42</v>
      </c>
      <c r="P12" s="2" t="s">
        <v>90</v>
      </c>
      <c r="Q12" s="2" t="s">
        <v>44</v>
      </c>
      <c r="R12" s="2" t="s">
        <v>44</v>
      </c>
      <c r="S12" s="2" t="s">
        <v>45</v>
      </c>
      <c r="T12" s="2" t="s">
        <v>46</v>
      </c>
      <c r="U12" s="3" t="str">
        <f>TBL_TEST[[#This Row],[Group]]&amp; "/"&amp; TRIM(SUBSTITUTE(SUBSTITUTE(SUBSTITUTE(TBL_TEST[[#This Row],[SourceObject]],"[",""),"]",""),".","_"))</f>
        <v>eChecklist/dbo_checklists_checklists</v>
      </c>
      <c r="V12" s="2" t="s">
        <v>47</v>
      </c>
      <c r="W12" s="3" t="str">
        <f>SUBSTITUTE(TBL_TEST[[#This Row],[Group]], "_", "")</f>
        <v>eChecklist</v>
      </c>
      <c r="X12" s="3" t="str">
        <f>TRIM(SUBSTITUTE(SUBSTITUTE(SUBSTITUTE(TBL_TEST[[#This Row],[SourceObject]],"[",""),"]",""),".","_"))</f>
        <v>dbo_checklists_checklists</v>
      </c>
      <c r="Y12" s="2" t="s">
        <v>48</v>
      </c>
      <c r="Z12" s="2" t="s">
        <v>49</v>
      </c>
      <c r="AA12" s="3" t="str">
        <f>IF(TBL_TEST[[#This Row],[SourceObject]] = "","",IF(OR(TBL_TEST[[#This Row],[SourceType]] = "Oracle", TBL_TEST[[#This Row],[SourceType]] = "SQL Server"), "SELECT * FROM " &amp; TBL_TEST[[#This Row],[SourceObject]],""))</f>
        <v>SELECT * FROM dbo.checklists_checklists</v>
      </c>
      <c r="AB12" s="2" t="s">
        <v>51</v>
      </c>
      <c r="AF12" s="3" t="str">
        <f>TRIM(SUBSTITUTE(SUBSTITUTE(TBL_TEST[[#This Row],[SourceObject]],"[",""),"]",""))</f>
        <v>dbo.checklists_checklists</v>
      </c>
      <c r="AG12" s="3" t="str">
        <f>TBL_TEST[[#This Row],[Group]]&amp; "_"&amp; TRIM(SUBSTITUTE(SUBSTITUTE(SUBSTITUTE(TBL_TEST[[#This Row],[SourceObject]],"[",""),"]",""),".","_"))</f>
        <v>eChecklist_dbo_checklists_checklists</v>
      </c>
      <c r="AH12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'eChecklist', @StartStageName = 'Source to Raw', @EndStageName = 'Raw to Trusted', @SourceGroup = 'eChecklist', @SourceName = 'eChecklist_dbo_checklists_checklists', @SourceObjectName = 'dbo.checklists_checklists', @SourceType = 'SQL Server', @DataLoadMode= 'TRUNCATE-LOAD', @SourceSecretName = 'OnPremSQL-eChecklist-ConnString', @DLRawSecret = 'datalake-SasToken', @DLStagedSecret = 'datalake-SasToken', @DBProcessor = 'databricks-token|0302-214741-beg140|Standard_DS3_v2|8.1.x-scala2.12|2:8', @StageDBSecret = 'AzureSqlDatabase-SQLDB', @DLRawSubFolder = 'eChecklist/dbo_checklists_checklists', @DLRawType = 'BLOB Storage (json)', @DLStagedMainFolder = 'eChecklist', @DLStagedSubFolder = 'dbo_checklists_checklists', @DLStagedType = 'BLOB Storage (csv)', @DLObjectGrain = 'Day', @SourceCommand = 'SELECT * FROM dbo.checklists_checklists', @DLRawtoStageCommand = '/build/trusted/load-trusted-zone-v2', @DLStagetoDBCommand = '',@TargetObjectType= '', @TargetOverride= '', @BusinessKeyColumn= 'CheckListId', @WatermarkColumn= '', @TrackChanges= 'No', @AdditionalProperty = '', @IsAuditTable = '', @SoftDeleteSource = '', @SourceTSFormat = ''</v>
      </c>
    </row>
    <row r="13" spans="1:34" x14ac:dyDescent="0.45">
      <c r="A13" s="2" t="s">
        <v>87</v>
      </c>
      <c r="B13" s="2" t="s">
        <v>35</v>
      </c>
      <c r="C13" s="2" t="s">
        <v>36</v>
      </c>
      <c r="D13" s="2" t="s">
        <v>87</v>
      </c>
      <c r="E13" s="2" t="s">
        <v>91</v>
      </c>
      <c r="H13" s="2" t="s">
        <v>92</v>
      </c>
      <c r="J13" s="2" t="s">
        <v>39</v>
      </c>
      <c r="M13" s="6" t="s">
        <v>78</v>
      </c>
      <c r="N13" s="2" t="s">
        <v>41</v>
      </c>
      <c r="O13" s="6" t="s">
        <v>42</v>
      </c>
      <c r="P13" s="2" t="s">
        <v>90</v>
      </c>
      <c r="Q13" s="2" t="s">
        <v>44</v>
      </c>
      <c r="R13" s="2" t="s">
        <v>44</v>
      </c>
      <c r="S13" s="2" t="s">
        <v>45</v>
      </c>
      <c r="T13" s="2" t="s">
        <v>46</v>
      </c>
      <c r="U13" s="3" t="str">
        <f>TBL_TEST[[#This Row],[Group]]&amp; "/"&amp; TRIM(SUBSTITUTE(SUBSTITUTE(SUBSTITUTE(TBL_TEST[[#This Row],[SourceObject]],"[",""),"]",""),".","_"))</f>
        <v>eChecklist/dbo_checklists_actions</v>
      </c>
      <c r="V13" s="2" t="s">
        <v>47</v>
      </c>
      <c r="W13" s="3" t="str">
        <f>SUBSTITUTE(TBL_TEST[[#This Row],[Group]], "_", "")</f>
        <v>eChecklist</v>
      </c>
      <c r="X13" s="3" t="str">
        <f>TRIM(SUBSTITUTE(SUBSTITUTE(SUBSTITUTE(TBL_TEST[[#This Row],[SourceObject]],"[",""),"]",""),".","_"))</f>
        <v>dbo_checklists_actions</v>
      </c>
      <c r="Y13" s="2" t="s">
        <v>48</v>
      </c>
      <c r="Z13" s="2" t="s">
        <v>49</v>
      </c>
      <c r="AA13" s="3" t="str">
        <f>IF(TBL_TEST[[#This Row],[SourceObject]] = "","",IF(OR(TBL_TEST[[#This Row],[SourceType]] = "Oracle", TBL_TEST[[#This Row],[SourceType]] = "SQL Server"), "SELECT * FROM " &amp; TBL_TEST[[#This Row],[SourceObject]],""))</f>
        <v>SELECT * FROM dbo.checklists_actions</v>
      </c>
      <c r="AB13" s="2" t="s">
        <v>51</v>
      </c>
      <c r="AF13" s="3" t="str">
        <f>TRIM(SUBSTITUTE(SUBSTITUTE(TBL_TEST[[#This Row],[SourceObject]],"[",""),"]",""))</f>
        <v>dbo.checklists_actions</v>
      </c>
      <c r="AG13" s="3" t="str">
        <f>TBL_TEST[[#This Row],[Group]]&amp; "_"&amp; TRIM(SUBSTITUTE(SUBSTITUTE(SUBSTITUTE(TBL_TEST[[#This Row],[SourceObject]],"[",""),"]",""),".","_"))</f>
        <v>eChecklist_dbo_checklists_actions</v>
      </c>
      <c r="AH13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'eChecklist', @StartStageName = 'Source to Raw', @EndStageName = 'Raw to Trusted', @SourceGroup = 'eChecklist', @SourceName = 'eChecklist_dbo_checklists_actions', @SourceObjectName = 'dbo.checklists_actions', @SourceType = 'SQL Server', @DataLoadMode= 'TRUNCATE-LOAD', @SourceSecretName = 'OnPremSQL-eChecklist-ConnString', @DLRawSecret = 'datalake-SasToken', @DLStagedSecret = 'datalake-SasToken', @DBProcessor = 'databricks-token|0302-214741-beg140|Standard_DS3_v2|8.1.x-scala2.12|2:8', @StageDBSecret = 'AzureSqlDatabase-SQLDB', @DLRawSubFolder = 'eChecklist/dbo_checklists_actions', @DLRawType = 'BLOB Storage (json)', @DLStagedMainFolder = 'eChecklist', @DLStagedSubFolder = 'dbo_checklists_actions', @DLStagedType = 'BLOB Storage (csv)', @DLObjectGrain = 'Day', @SourceCommand = 'SELECT * FROM dbo.checklists_actions', @DLRawtoStageCommand = '/build/trusted/load-trusted-zone-v2', @DLStagetoDBCommand = '',@TargetObjectType= '', @TargetOverride= '', @BusinessKeyColumn= 'InstanceId,TaskNo', @WatermarkColumn= '', @TrackChanges= 'No', @AdditionalProperty = '', @IsAuditTable = '', @SoftDeleteSource = '', @SourceTSFormat = ''</v>
      </c>
    </row>
    <row r="14" spans="1:34" x14ac:dyDescent="0.45">
      <c r="A14" s="2" t="s">
        <v>87</v>
      </c>
      <c r="B14" s="2" t="s">
        <v>35</v>
      </c>
      <c r="C14" s="2" t="s">
        <v>36</v>
      </c>
      <c r="D14" s="2" t="s">
        <v>87</v>
      </c>
      <c r="E14" s="2" t="s">
        <v>93</v>
      </c>
      <c r="H14" s="2" t="s">
        <v>94</v>
      </c>
      <c r="J14" s="2" t="s">
        <v>39</v>
      </c>
      <c r="M14" s="6" t="s">
        <v>78</v>
      </c>
      <c r="N14" s="2" t="s">
        <v>41</v>
      </c>
      <c r="O14" s="6" t="s">
        <v>42</v>
      </c>
      <c r="P14" s="2" t="s">
        <v>90</v>
      </c>
      <c r="Q14" s="2" t="s">
        <v>44</v>
      </c>
      <c r="R14" s="2" t="s">
        <v>44</v>
      </c>
      <c r="S14" s="2" t="s">
        <v>45</v>
      </c>
      <c r="T14" s="2" t="s">
        <v>46</v>
      </c>
      <c r="U14" s="3" t="str">
        <f>TBL_TEST[[#This Row],[Group]]&amp; "/"&amp; TRIM(SUBSTITUTE(SUBSTITUTE(SUBSTITUTE(TBL_TEST[[#This Row],[SourceObject]],"[",""),"]",""),".","_"))</f>
        <v>eChecklist/dbo_checklists_instance_history</v>
      </c>
      <c r="V14" s="2" t="s">
        <v>47</v>
      </c>
      <c r="W14" s="3" t="str">
        <f>SUBSTITUTE(TBL_TEST[[#This Row],[Group]], "_", "")</f>
        <v>eChecklist</v>
      </c>
      <c r="X14" s="3" t="str">
        <f>TRIM(SUBSTITUTE(SUBSTITUTE(SUBSTITUTE(TBL_TEST[[#This Row],[SourceObject]],"[",""),"]",""),".","_"))</f>
        <v>dbo_checklists_instance_history</v>
      </c>
      <c r="Y14" s="2" t="s">
        <v>48</v>
      </c>
      <c r="Z14" s="2" t="s">
        <v>49</v>
      </c>
      <c r="AA14" s="3" t="str">
        <f>IF(TBL_TEST[[#This Row],[SourceObject]] = "","",IF(OR(TBL_TEST[[#This Row],[SourceType]] = "Oracle", TBL_TEST[[#This Row],[SourceType]] = "SQL Server"), "SELECT * FROM " &amp; TBL_TEST[[#This Row],[SourceObject]],""))</f>
        <v>SELECT * FROM dbo.checklists_instance_history</v>
      </c>
      <c r="AB14" s="2" t="s">
        <v>51</v>
      </c>
      <c r="AF14" s="3" t="str">
        <f>TRIM(SUBSTITUTE(SUBSTITUTE(TBL_TEST[[#This Row],[SourceObject]],"[",""),"]",""))</f>
        <v>dbo.checklists_instance_history</v>
      </c>
      <c r="AG14" s="3" t="str">
        <f>TBL_TEST[[#This Row],[Group]]&amp; "_"&amp; TRIM(SUBSTITUTE(SUBSTITUTE(SUBSTITUTE(TBL_TEST[[#This Row],[SourceObject]],"[",""),"]",""),".","_"))</f>
        <v>eChecklist_dbo_checklists_instance_history</v>
      </c>
      <c r="AH14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'eChecklist', @StartStageName = 'Source to Raw', @EndStageName = 'Raw to Trusted', @SourceGroup = 'eChecklist', @SourceName = 'eChecklist_dbo_checklists_instance_history', @SourceObjectName = 'dbo.checklists_instance_history', @SourceType = 'SQL Server', @DataLoadMode= 'TRUNCATE-LOAD', @SourceSecretName = 'OnPremSQL-eChecklist-ConnString', @DLRawSecret = 'datalake-SasToken', @DLStagedSecret = 'datalake-SasToken', @DBProcessor = 'databricks-token|0302-214741-beg140|Standard_DS3_v2|8.1.x-scala2.12|2:8', @StageDBSecret = 'AzureSqlDatabase-SQLDB', @DLRawSubFolder = 'eChecklist/dbo_checklists_instance_history', @DLRawType = 'BLOB Storage (json)', @DLStagedMainFolder = 'eChecklist', @DLStagedSubFolder = 'dbo_checklists_instance_history', @DLStagedType = 'BLOB Storage (csv)', @DLObjectGrain = 'Day', @SourceCommand = 'SELECT * FROM dbo.checklists_instance_history', @DLRawtoStageCommand = '/build/trusted/load-trusted-zone-v2', @DLStagetoDBCommand = '',@TargetObjectType= '', @TargetOverride= '', @BusinessKeyColumn= 'InstanceHistoryId', @WatermarkColumn= '', @TrackChanges= 'No', @AdditionalProperty = '', @IsAuditTable = '', @SoftDeleteSource = '', @SourceTSFormat = ''</v>
      </c>
    </row>
    <row r="15" spans="1:34" x14ac:dyDescent="0.45">
      <c r="A15" s="2" t="s">
        <v>87</v>
      </c>
      <c r="B15" s="2" t="s">
        <v>35</v>
      </c>
      <c r="C15" s="2" t="s">
        <v>36</v>
      </c>
      <c r="D15" s="2" t="s">
        <v>87</v>
      </c>
      <c r="E15" s="2" t="s">
        <v>95</v>
      </c>
      <c r="H15" s="2" t="s">
        <v>96</v>
      </c>
      <c r="J15" s="2" t="s">
        <v>39</v>
      </c>
      <c r="M15" s="6" t="s">
        <v>78</v>
      </c>
      <c r="N15" s="2" t="s">
        <v>41</v>
      </c>
      <c r="O15" s="6" t="s">
        <v>42</v>
      </c>
      <c r="P15" s="2" t="s">
        <v>90</v>
      </c>
      <c r="Q15" s="2" t="s">
        <v>44</v>
      </c>
      <c r="R15" s="2" t="s">
        <v>44</v>
      </c>
      <c r="S15" s="2" t="s">
        <v>45</v>
      </c>
      <c r="T15" s="2" t="s">
        <v>46</v>
      </c>
      <c r="U15" s="3" t="str">
        <f>TBL_TEST[[#This Row],[Group]]&amp; "/"&amp; TRIM(SUBSTITUTE(SUBSTITUTE(SUBSTITUTE(TBL_TEST[[#This Row],[SourceObject]],"[",""),"]",""),".","_"))</f>
        <v>eChecklist/dbo_checklists_instances</v>
      </c>
      <c r="V15" s="2" t="s">
        <v>47</v>
      </c>
      <c r="W15" s="3" t="str">
        <f>SUBSTITUTE(TBL_TEST[[#This Row],[Group]], "_", "")</f>
        <v>eChecklist</v>
      </c>
      <c r="X15" s="3" t="str">
        <f>TRIM(SUBSTITUTE(SUBSTITUTE(SUBSTITUTE(TBL_TEST[[#This Row],[SourceObject]],"[",""),"]",""),".","_"))</f>
        <v>dbo_checklists_instances</v>
      </c>
      <c r="Y15" s="2" t="s">
        <v>48</v>
      </c>
      <c r="Z15" s="2" t="s">
        <v>49</v>
      </c>
      <c r="AA15" s="3" t="str">
        <f>IF(TBL_TEST[[#This Row],[SourceObject]] = "","",IF(OR(TBL_TEST[[#This Row],[SourceType]] = "Oracle", TBL_TEST[[#This Row],[SourceType]] = "SQL Server"), "SELECT * FROM " &amp; TBL_TEST[[#This Row],[SourceObject]],""))</f>
        <v>SELECT * FROM dbo.checklists_instances</v>
      </c>
      <c r="AB15" s="2" t="s">
        <v>51</v>
      </c>
      <c r="AF15" s="3" t="str">
        <f>TRIM(SUBSTITUTE(SUBSTITUTE(TBL_TEST[[#This Row],[SourceObject]],"[",""),"]",""))</f>
        <v>dbo.checklists_instances</v>
      </c>
      <c r="AG15" s="3" t="str">
        <f>TBL_TEST[[#This Row],[Group]]&amp; "_"&amp; TRIM(SUBSTITUTE(SUBSTITUTE(SUBSTITUTE(TBL_TEST[[#This Row],[SourceObject]],"[",""),"]",""),".","_"))</f>
        <v>eChecklist_dbo_checklists_instances</v>
      </c>
      <c r="AH15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'eChecklist', @StartStageName = 'Source to Raw', @EndStageName = 'Raw to Trusted', @SourceGroup = 'eChecklist', @SourceName = 'eChecklist_dbo_checklists_instances', @SourceObjectName = 'dbo.checklists_instances', @SourceType = 'SQL Server', @DataLoadMode= 'TRUNCATE-LOAD', @SourceSecretName = 'OnPremSQL-eChecklist-ConnString', @DLRawSecret = 'datalake-SasToken', @DLStagedSecret = 'datalake-SasToken', @DBProcessor = 'databricks-token|0302-214741-beg140|Standard_DS3_v2|8.1.x-scala2.12|2:8', @StageDBSecret = 'AzureSqlDatabase-SQLDB', @DLRawSubFolder = 'eChecklist/dbo_checklists_instances', @DLRawType = 'BLOB Storage (json)', @DLStagedMainFolder = 'eChecklist', @DLStagedSubFolder = 'dbo_checklists_instances', @DLStagedType = 'BLOB Storage (csv)', @DLObjectGrain = 'Day', @SourceCommand = 'SELECT * FROM dbo.checklists_instances', @DLRawtoStageCommand = '/build/trusted/load-trusted-zone-v2', @DLStagetoDBCommand = '',@TargetObjectType= '', @TargetOverride= '', @BusinessKeyColumn= 'InstanceId', @WatermarkColumn= '', @TrackChanges= 'No', @AdditionalProperty = '', @IsAuditTable = '', @SoftDeleteSource = '', @SourceTSFormat = ''</v>
      </c>
    </row>
    <row r="16" spans="1:34" x14ac:dyDescent="0.45">
      <c r="A16" s="2" t="s">
        <v>87</v>
      </c>
      <c r="B16" s="2" t="s">
        <v>35</v>
      </c>
      <c r="C16" s="2" t="s">
        <v>36</v>
      </c>
      <c r="D16" s="2" t="s">
        <v>87</v>
      </c>
      <c r="E16" s="2" t="s">
        <v>97</v>
      </c>
      <c r="H16" s="2" t="s">
        <v>98</v>
      </c>
      <c r="J16" s="2" t="s">
        <v>39</v>
      </c>
      <c r="M16" s="6" t="s">
        <v>78</v>
      </c>
      <c r="N16" s="2" t="s">
        <v>41</v>
      </c>
      <c r="O16" s="6" t="s">
        <v>42</v>
      </c>
      <c r="P16" s="2" t="s">
        <v>90</v>
      </c>
      <c r="Q16" s="2" t="s">
        <v>44</v>
      </c>
      <c r="R16" s="2" t="s">
        <v>44</v>
      </c>
      <c r="S16" s="2" t="s">
        <v>45</v>
      </c>
      <c r="T16" s="2" t="s">
        <v>46</v>
      </c>
      <c r="U16" s="3" t="str">
        <f>TBL_TEST[[#This Row],[Group]]&amp; "/"&amp; TRIM(SUBSTITUTE(SUBSTITUTE(SUBSTITUTE(TBL_TEST[[#This Row],[SourceObject]],"[",""),"]",""),".","_"))</f>
        <v>eChecklist/dbo_checklists_name_segments</v>
      </c>
      <c r="V16" s="2" t="s">
        <v>47</v>
      </c>
      <c r="W16" s="3" t="str">
        <f>SUBSTITUTE(TBL_TEST[[#This Row],[Group]], "_", "")</f>
        <v>eChecklist</v>
      </c>
      <c r="X16" s="3" t="str">
        <f>TRIM(SUBSTITUTE(SUBSTITUTE(SUBSTITUTE(TBL_TEST[[#This Row],[SourceObject]],"[",""),"]",""),".","_"))</f>
        <v>dbo_checklists_name_segments</v>
      </c>
      <c r="Y16" s="2" t="s">
        <v>48</v>
      </c>
      <c r="Z16" s="2" t="s">
        <v>49</v>
      </c>
      <c r="AA16" s="3" t="str">
        <f>IF(TBL_TEST[[#This Row],[SourceObject]] = "","",IF(OR(TBL_TEST[[#This Row],[SourceType]] = "Oracle", TBL_TEST[[#This Row],[SourceType]] = "SQL Server"), "SELECT * FROM " &amp; TBL_TEST[[#This Row],[SourceObject]],""))</f>
        <v>SELECT * FROM dbo.checklists_name_segments</v>
      </c>
      <c r="AB16" s="2" t="s">
        <v>51</v>
      </c>
      <c r="AF16" s="3" t="str">
        <f>TRIM(SUBSTITUTE(SUBSTITUTE(TBL_TEST[[#This Row],[SourceObject]],"[",""),"]",""))</f>
        <v>dbo.checklists_name_segments</v>
      </c>
      <c r="AG16" s="3" t="str">
        <f>TBL_TEST[[#This Row],[Group]]&amp; "_"&amp; TRIM(SUBSTITUTE(SUBSTITUTE(SUBSTITUTE(TBL_TEST[[#This Row],[SourceObject]],"[",""),"]",""),".","_"))</f>
        <v>eChecklist_dbo_checklists_name_segments</v>
      </c>
      <c r="AH16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'eChecklist', @StartStageName = 'Source to Raw', @EndStageName = 'Raw to Trusted', @SourceGroup = 'eChecklist', @SourceName = 'eChecklist_dbo_checklists_name_segments', @SourceObjectName = 'dbo.checklists_name_segments', @SourceType = 'SQL Server', @DataLoadMode= 'TRUNCATE-LOAD', @SourceSecretName = 'OnPremSQL-eChecklist-ConnString', @DLRawSecret = 'datalake-SasToken', @DLStagedSecret = 'datalake-SasToken', @DBProcessor = 'databricks-token|0302-214741-beg140|Standard_DS3_v2|8.1.x-scala2.12|2:8', @StageDBSecret = 'AzureSqlDatabase-SQLDB', @DLRawSubFolder = 'eChecklist/dbo_checklists_name_segments', @DLRawType = 'BLOB Storage (json)', @DLStagedMainFolder = 'eChecklist', @DLStagedSubFolder = 'dbo_checklists_name_segments', @DLStagedType = 'BLOB Storage (csv)', @DLObjectGrain = 'Day', @SourceCommand = 'SELECT * FROM dbo.checklists_name_segments', @DLRawtoStageCommand = '/build/trusted/load-trusted-zone-v2', @DLStagetoDBCommand = '',@TargetObjectType= '', @TargetOverride= '', @BusinessKeyColumn= 'CheckListId,SegmentNo', @WatermarkColumn= '', @TrackChanges= 'No', @AdditionalProperty = '', @IsAuditTable = '', @SoftDeleteSource = '', @SourceTSFormat = ''</v>
      </c>
    </row>
    <row r="17" spans="1:34" x14ac:dyDescent="0.45">
      <c r="A17" s="2" t="s">
        <v>87</v>
      </c>
      <c r="B17" s="2" t="s">
        <v>35</v>
      </c>
      <c r="C17" s="2" t="s">
        <v>36</v>
      </c>
      <c r="D17" s="2" t="s">
        <v>87</v>
      </c>
      <c r="E17" s="2" t="s">
        <v>99</v>
      </c>
      <c r="H17" s="2" t="s">
        <v>100</v>
      </c>
      <c r="J17" s="2" t="s">
        <v>39</v>
      </c>
      <c r="M17" s="6" t="s">
        <v>78</v>
      </c>
      <c r="N17" s="2" t="s">
        <v>41</v>
      </c>
      <c r="O17" s="6" t="s">
        <v>42</v>
      </c>
      <c r="P17" s="2" t="s">
        <v>90</v>
      </c>
      <c r="Q17" s="2" t="s">
        <v>44</v>
      </c>
      <c r="R17" s="2" t="s">
        <v>44</v>
      </c>
      <c r="S17" s="2" t="s">
        <v>45</v>
      </c>
      <c r="T17" s="2" t="s">
        <v>46</v>
      </c>
      <c r="U17" s="3" t="str">
        <f>TBL_TEST[[#This Row],[Group]]&amp; "/"&amp; TRIM(SUBSTITUTE(SUBSTITUTE(SUBSTITUTE(TBL_TEST[[#This Row],[SourceObject]],"[",""),"]",""),".","_"))</f>
        <v>eChecklist/dbo_checklists_referential</v>
      </c>
      <c r="V17" s="2" t="s">
        <v>47</v>
      </c>
      <c r="W17" s="3" t="str">
        <f>SUBSTITUTE(TBL_TEST[[#This Row],[Group]], "_", "")</f>
        <v>eChecklist</v>
      </c>
      <c r="X17" s="3" t="str">
        <f>TRIM(SUBSTITUTE(SUBSTITUTE(SUBSTITUTE(TBL_TEST[[#This Row],[SourceObject]],"[",""),"]",""),".","_"))</f>
        <v>dbo_checklists_referential</v>
      </c>
      <c r="Y17" s="2" t="s">
        <v>48</v>
      </c>
      <c r="Z17" s="2" t="s">
        <v>49</v>
      </c>
      <c r="AA17" s="3" t="str">
        <f>IF(TBL_TEST[[#This Row],[SourceObject]] = "","",IF(OR(TBL_TEST[[#This Row],[SourceType]] = "Oracle", TBL_TEST[[#This Row],[SourceType]] = "SQL Server"), "SELECT * FROM " &amp; TBL_TEST[[#This Row],[SourceObject]],""))</f>
        <v>SELECT * FROM dbo.checklists_referential</v>
      </c>
      <c r="AB17" s="2" t="s">
        <v>51</v>
      </c>
      <c r="AF17" s="3" t="str">
        <f>TRIM(SUBSTITUTE(SUBSTITUTE(TBL_TEST[[#This Row],[SourceObject]],"[",""),"]",""))</f>
        <v>dbo.checklists_referential</v>
      </c>
      <c r="AG17" s="3" t="str">
        <f>TBL_TEST[[#This Row],[Group]]&amp; "_"&amp; TRIM(SUBSTITUTE(SUBSTITUTE(SUBSTITUTE(TBL_TEST[[#This Row],[SourceObject]],"[",""),"]",""),".","_"))</f>
        <v>eChecklist_dbo_checklists_referential</v>
      </c>
      <c r="AH17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'eChecklist', @StartStageName = 'Source to Raw', @EndStageName = 'Raw to Trusted', @SourceGroup = 'eChecklist', @SourceName = 'eChecklist_dbo_checklists_referential', @SourceObjectName = 'dbo.checklists_referential', @SourceType = 'SQL Server', @DataLoadMode= 'TRUNCATE-LOAD', @SourceSecretName = 'OnPremSQL-eChecklist-ConnString', @DLRawSecret = 'datalake-SasToken', @DLStagedSecret = 'datalake-SasToken', @DBProcessor = 'databricks-token|0302-214741-beg140|Standard_DS3_v2|8.1.x-scala2.12|2:8', @StageDBSecret = 'AzureSqlDatabase-SQLDB', @DLRawSubFolder = 'eChecklist/dbo_checklists_referential', @DLRawType = 'BLOB Storage (json)', @DLStagedMainFolder = 'eChecklist', @DLStagedSubFolder = 'dbo_checklists_referential', @DLStagedType = 'BLOB Storage (csv)', @DLObjectGrain = 'Day', @SourceCommand = 'SELECT * FROM dbo.checklists_referential', @DLRawtoStageCommand = '/build/trusted/load-trusted-zone-v2', @DLStagetoDBCommand = '',@TargetObjectType= '', @TargetOverride= '', @BusinessKeyColumn= 'Domain,Value,FKey1,FKey2', @WatermarkColumn= '', @TrackChanges= 'No', @AdditionalProperty = '', @IsAuditTable = '', @SoftDeleteSource = '', @SourceTSFormat = ''</v>
      </c>
    </row>
    <row r="18" spans="1:34" x14ac:dyDescent="0.45">
      <c r="A18" s="2" t="s">
        <v>87</v>
      </c>
      <c r="B18" s="2" t="s">
        <v>35</v>
      </c>
      <c r="C18" s="2" t="s">
        <v>36</v>
      </c>
      <c r="D18" s="2" t="s">
        <v>87</v>
      </c>
      <c r="E18" s="2" t="s">
        <v>101</v>
      </c>
      <c r="H18" s="2" t="s">
        <v>102</v>
      </c>
      <c r="J18" s="2" t="s">
        <v>39</v>
      </c>
      <c r="M18" s="6" t="s">
        <v>78</v>
      </c>
      <c r="N18" s="2" t="s">
        <v>41</v>
      </c>
      <c r="O18" s="6" t="s">
        <v>42</v>
      </c>
      <c r="P18" s="2" t="s">
        <v>90</v>
      </c>
      <c r="Q18" s="2" t="s">
        <v>44</v>
      </c>
      <c r="R18" s="2" t="s">
        <v>44</v>
      </c>
      <c r="S18" s="2" t="s">
        <v>45</v>
      </c>
      <c r="T18" s="2" t="s">
        <v>46</v>
      </c>
      <c r="U18" s="3" t="str">
        <f>TBL_TEST[[#This Row],[Group]]&amp; "/"&amp; TRIM(SUBSTITUTE(SUBSTITUTE(SUBSTITUTE(TBL_TEST[[#This Row],[SourceObject]],"[",""),"]",""),".","_"))</f>
        <v>eChecklist/dbo_checklists_statuses</v>
      </c>
      <c r="V18" s="2" t="s">
        <v>47</v>
      </c>
      <c r="W18" s="3" t="str">
        <f>SUBSTITUTE(TBL_TEST[[#This Row],[Group]], "_", "")</f>
        <v>eChecklist</v>
      </c>
      <c r="X18" s="3" t="str">
        <f>TRIM(SUBSTITUTE(SUBSTITUTE(SUBSTITUTE(TBL_TEST[[#This Row],[SourceObject]],"[",""),"]",""),".","_"))</f>
        <v>dbo_checklists_statuses</v>
      </c>
      <c r="Y18" s="2" t="s">
        <v>48</v>
      </c>
      <c r="Z18" s="2" t="s">
        <v>49</v>
      </c>
      <c r="AA18" s="3" t="str">
        <f>IF(TBL_TEST[[#This Row],[SourceObject]] = "","",IF(OR(TBL_TEST[[#This Row],[SourceType]] = "Oracle", TBL_TEST[[#This Row],[SourceType]] = "SQL Server"), "SELECT * FROM " &amp; TBL_TEST[[#This Row],[SourceObject]],""))</f>
        <v>SELECT * FROM dbo.checklists_statuses</v>
      </c>
      <c r="AB18" s="2" t="s">
        <v>51</v>
      </c>
      <c r="AF18" s="3" t="str">
        <f>TRIM(SUBSTITUTE(SUBSTITUTE(TBL_TEST[[#This Row],[SourceObject]],"[",""),"]",""))</f>
        <v>dbo.checklists_statuses</v>
      </c>
      <c r="AG18" s="3" t="str">
        <f>TBL_TEST[[#This Row],[Group]]&amp; "_"&amp; TRIM(SUBSTITUTE(SUBSTITUTE(SUBSTITUTE(TBL_TEST[[#This Row],[SourceObject]],"[",""),"]",""),".","_"))</f>
        <v>eChecklist_dbo_checklists_statuses</v>
      </c>
      <c r="AH18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'eChecklist', @StartStageName = 'Source to Raw', @EndStageName = 'Raw to Trusted', @SourceGroup = 'eChecklist', @SourceName = 'eChecklist_dbo_checklists_statuses', @SourceObjectName = 'dbo.checklists_statuses', @SourceType = 'SQL Server', @DataLoadMode= 'TRUNCATE-LOAD', @SourceSecretName = 'OnPremSQL-eChecklist-ConnString', @DLRawSecret = 'datalake-SasToken', @DLStagedSecret = 'datalake-SasToken', @DBProcessor = 'databricks-token|0302-214741-beg140|Standard_DS3_v2|8.1.x-scala2.12|2:8', @StageDBSecret = 'AzureSqlDatabase-SQLDB', @DLRawSubFolder = 'eChecklist/dbo_checklists_statuses', @DLRawType = 'BLOB Storage (json)', @DLStagedMainFolder = 'eChecklist', @DLStagedSubFolder = 'dbo_checklists_statuses', @DLStagedType = 'BLOB Storage (csv)', @DLObjectGrain = 'Day', @SourceCommand = 'SELECT * FROM dbo.checklists_statuses', @DLRawtoStageCommand = '/build/trusted/load-trusted-zone-v2', @DLStagetoDBCommand = '',@TargetObjectType= '', @TargetOverride= '', @BusinessKeyColumn= 'StatusId', @WatermarkColumn= '', @TrackChanges= 'No', @AdditionalProperty = '', @IsAuditTable = '', @SoftDeleteSource = '', @SourceTSFormat = ''</v>
      </c>
    </row>
    <row r="19" spans="1:34" x14ac:dyDescent="0.45">
      <c r="A19" s="2" t="s">
        <v>87</v>
      </c>
      <c r="B19" s="2" t="s">
        <v>35</v>
      </c>
      <c r="C19" s="2" t="s">
        <v>36</v>
      </c>
      <c r="D19" s="2" t="s">
        <v>87</v>
      </c>
      <c r="E19" s="2" t="s">
        <v>103</v>
      </c>
      <c r="H19" s="2" t="s">
        <v>104</v>
      </c>
      <c r="J19" s="2" t="s">
        <v>39</v>
      </c>
      <c r="M19" s="6" t="s">
        <v>78</v>
      </c>
      <c r="N19" s="2" t="s">
        <v>41</v>
      </c>
      <c r="O19" s="6" t="s">
        <v>42</v>
      </c>
      <c r="P19" s="2" t="s">
        <v>90</v>
      </c>
      <c r="Q19" s="2" t="s">
        <v>44</v>
      </c>
      <c r="R19" s="2" t="s">
        <v>44</v>
      </c>
      <c r="S19" s="2" t="s">
        <v>45</v>
      </c>
      <c r="T19" s="2" t="s">
        <v>46</v>
      </c>
      <c r="U19" s="3" t="str">
        <f>TBL_TEST[[#This Row],[Group]]&amp; "/"&amp; TRIM(SUBSTITUTE(SUBSTITUTE(SUBSTITUTE(TBL_TEST[[#This Row],[SourceObject]],"[",""),"]",""),".","_"))</f>
        <v>eChecklist/dbo_checklists_task_statuses</v>
      </c>
      <c r="V19" s="2" t="s">
        <v>47</v>
      </c>
      <c r="W19" s="3" t="str">
        <f>SUBSTITUTE(TBL_TEST[[#This Row],[Group]], "_", "")</f>
        <v>eChecklist</v>
      </c>
      <c r="X19" s="3" t="str">
        <f>TRIM(SUBSTITUTE(SUBSTITUTE(SUBSTITUTE(TBL_TEST[[#This Row],[SourceObject]],"[",""),"]",""),".","_"))</f>
        <v>dbo_checklists_task_statuses</v>
      </c>
      <c r="Y19" s="2" t="s">
        <v>48</v>
      </c>
      <c r="Z19" s="2" t="s">
        <v>49</v>
      </c>
      <c r="AA19" s="3" t="str">
        <f>IF(TBL_TEST[[#This Row],[SourceObject]] = "","",IF(OR(TBL_TEST[[#This Row],[SourceType]] = "Oracle", TBL_TEST[[#This Row],[SourceType]] = "SQL Server"), "SELECT * FROM " &amp; TBL_TEST[[#This Row],[SourceObject]],""))</f>
        <v>SELECT * FROM dbo.checklists_task_statuses</v>
      </c>
      <c r="AB19" s="2" t="s">
        <v>51</v>
      </c>
      <c r="AF19" s="3" t="str">
        <f>TRIM(SUBSTITUTE(SUBSTITUTE(TBL_TEST[[#This Row],[SourceObject]],"[",""),"]",""))</f>
        <v>dbo.checklists_task_statuses</v>
      </c>
      <c r="AG19" s="3" t="str">
        <f>TBL_TEST[[#This Row],[Group]]&amp; "_"&amp; TRIM(SUBSTITUTE(SUBSTITUTE(SUBSTITUTE(TBL_TEST[[#This Row],[SourceObject]],"[",""),"]",""),".","_"))</f>
        <v>eChecklist_dbo_checklists_task_statuses</v>
      </c>
      <c r="AH19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'eChecklist', @StartStageName = 'Source to Raw', @EndStageName = 'Raw to Trusted', @SourceGroup = 'eChecklist', @SourceName = 'eChecklist_dbo_checklists_task_statuses', @SourceObjectName = 'dbo.checklists_task_statuses', @SourceType = 'SQL Server', @DataLoadMode= 'TRUNCATE-LOAD', @SourceSecretName = 'OnPremSQL-eChecklist-ConnString', @DLRawSecret = 'datalake-SasToken', @DLStagedSecret = 'datalake-SasToken', @DBProcessor = 'databricks-token|0302-214741-beg140|Standard_DS3_v2|8.1.x-scala2.12|2:8', @StageDBSecret = 'AzureSqlDatabase-SQLDB', @DLRawSubFolder = 'eChecklist/dbo_checklists_task_statuses', @DLRawType = 'BLOB Storage (json)', @DLStagedMainFolder = 'eChecklist', @DLStagedSubFolder = 'dbo_checklists_task_statuses', @DLStagedType = 'BLOB Storage (csv)', @DLObjectGrain = 'Day', @SourceCommand = 'SELECT * FROM dbo.checklists_task_statuses', @DLRawtoStageCommand = '/build/trusted/load-trusted-zone-v2', @DLStagetoDBCommand = '',@TargetObjectType= '', @TargetOverride= '', @BusinessKeyColumn= 'TaskStatusId', @WatermarkColumn= '', @TrackChanges= 'No', @AdditionalProperty = '', @IsAuditTable = '', @SoftDeleteSource = '', @SourceTSFormat = ''</v>
      </c>
    </row>
    <row r="20" spans="1:34" x14ac:dyDescent="0.45">
      <c r="A20" s="2" t="s">
        <v>87</v>
      </c>
      <c r="B20" s="2" t="s">
        <v>35</v>
      </c>
      <c r="C20" s="2" t="s">
        <v>36</v>
      </c>
      <c r="D20" s="2" t="s">
        <v>87</v>
      </c>
      <c r="E20" s="2" t="s">
        <v>105</v>
      </c>
      <c r="H20" s="2" t="s">
        <v>106</v>
      </c>
      <c r="J20" s="2" t="s">
        <v>39</v>
      </c>
      <c r="M20" s="6" t="s">
        <v>78</v>
      </c>
      <c r="N20" s="2" t="s">
        <v>41</v>
      </c>
      <c r="O20" s="6" t="s">
        <v>42</v>
      </c>
      <c r="P20" s="2" t="s">
        <v>90</v>
      </c>
      <c r="Q20" s="2" t="s">
        <v>44</v>
      </c>
      <c r="R20" s="2" t="s">
        <v>44</v>
      </c>
      <c r="S20" s="2" t="s">
        <v>45</v>
      </c>
      <c r="T20" s="2" t="s">
        <v>46</v>
      </c>
      <c r="U20" s="3" t="str">
        <f>TBL_TEST[[#This Row],[Group]]&amp; "/"&amp; TRIM(SUBSTITUTE(SUBSTITUTE(SUBSTITUTE(TBL_TEST[[#This Row],[SourceObject]],"[",""),"]",""),".","_"))</f>
        <v>eChecklist/dbo_checklists_tasks</v>
      </c>
      <c r="V20" s="2" t="s">
        <v>47</v>
      </c>
      <c r="W20" s="3" t="str">
        <f>SUBSTITUTE(TBL_TEST[[#This Row],[Group]], "_", "")</f>
        <v>eChecklist</v>
      </c>
      <c r="X20" s="3" t="str">
        <f>TRIM(SUBSTITUTE(SUBSTITUTE(SUBSTITUTE(TBL_TEST[[#This Row],[SourceObject]],"[",""),"]",""),".","_"))</f>
        <v>dbo_checklists_tasks</v>
      </c>
      <c r="Y20" s="2" t="s">
        <v>48</v>
      </c>
      <c r="Z20" s="2" t="s">
        <v>49</v>
      </c>
      <c r="AA20" s="3" t="str">
        <f>IF(TBL_TEST[[#This Row],[SourceObject]] = "","",IF(OR(TBL_TEST[[#This Row],[SourceType]] = "Oracle", TBL_TEST[[#This Row],[SourceType]] = "SQL Server"), "SELECT * FROM " &amp; TBL_TEST[[#This Row],[SourceObject]],""))</f>
        <v>SELECT * FROM dbo.checklists_tasks</v>
      </c>
      <c r="AB20" s="2" t="s">
        <v>51</v>
      </c>
      <c r="AF20" s="3" t="str">
        <f>TRIM(SUBSTITUTE(SUBSTITUTE(TBL_TEST[[#This Row],[SourceObject]],"[",""),"]",""))</f>
        <v>dbo.checklists_tasks</v>
      </c>
      <c r="AG20" s="3" t="str">
        <f>TBL_TEST[[#This Row],[Group]]&amp; "_"&amp; TRIM(SUBSTITUTE(SUBSTITUTE(SUBSTITUTE(TBL_TEST[[#This Row],[SourceObject]],"[",""),"]",""),".","_"))</f>
        <v>eChecklist_dbo_checklists_tasks</v>
      </c>
      <c r="AH20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'eChecklist', @StartStageName = 'Source to Raw', @EndStageName = 'Raw to Trusted', @SourceGroup = 'eChecklist', @SourceName = 'eChecklist_dbo_checklists_tasks', @SourceObjectName = 'dbo.checklists_tasks', @SourceType = 'SQL Server', @DataLoadMode= 'TRUNCATE-LOAD', @SourceSecretName = 'OnPremSQL-eChecklist-ConnString', @DLRawSecret = 'datalake-SasToken', @DLStagedSecret = 'datalake-SasToken', @DBProcessor = 'databricks-token|0302-214741-beg140|Standard_DS3_v2|8.1.x-scala2.12|2:8', @StageDBSecret = 'AzureSqlDatabase-SQLDB', @DLRawSubFolder = 'eChecklist/dbo_checklists_tasks', @DLRawType = 'BLOB Storage (json)', @DLStagedMainFolder = 'eChecklist', @DLStagedSubFolder = 'dbo_checklists_tasks', @DLStagedType = 'BLOB Storage (csv)', @DLObjectGrain = 'Day', @SourceCommand = 'SELECT * FROM dbo.checklists_tasks', @DLRawtoStageCommand = '/build/trusted/load-trusted-zone-v2', @DLStagetoDBCommand = '',@TargetObjectType= '', @TargetOverride= '', @BusinessKeyColumn= 'CheckListId,TaskNo', @WatermarkColumn= '', @TrackChanges= 'No', @AdditionalProperty = '', @IsAuditTable = '', @SoftDeleteSource = '', @SourceTSFormat = ''</v>
      </c>
    </row>
    <row r="21" spans="1:34" x14ac:dyDescent="0.45">
      <c r="A21" s="2" t="s">
        <v>87</v>
      </c>
      <c r="B21" s="2" t="s">
        <v>35</v>
      </c>
      <c r="C21" s="2" t="s">
        <v>36</v>
      </c>
      <c r="D21" s="2" t="s">
        <v>87</v>
      </c>
      <c r="E21" s="2" t="s">
        <v>107</v>
      </c>
      <c r="H21" s="2" t="s">
        <v>108</v>
      </c>
      <c r="J21" s="2" t="s">
        <v>39</v>
      </c>
      <c r="M21" s="6" t="s">
        <v>78</v>
      </c>
      <c r="N21" s="2" t="s">
        <v>41</v>
      </c>
      <c r="O21" s="6" t="s">
        <v>42</v>
      </c>
      <c r="P21" s="2" t="s">
        <v>90</v>
      </c>
      <c r="Q21" s="2" t="s">
        <v>44</v>
      </c>
      <c r="R21" s="2" t="s">
        <v>44</v>
      </c>
      <c r="S21" s="2" t="s">
        <v>45</v>
      </c>
      <c r="T21" s="2" t="s">
        <v>46</v>
      </c>
      <c r="U21" s="3" t="str">
        <f>TBL_TEST[[#This Row],[Group]]&amp; "/"&amp; TRIM(SUBSTITUTE(SUBSTITUTE(SUBSTITUTE(TBL_TEST[[#This Row],[SourceObject]],"[",""),"]",""),".","_"))</f>
        <v>eChecklist/dbo_checklists_work_unit_locales</v>
      </c>
      <c r="V21" s="2" t="s">
        <v>47</v>
      </c>
      <c r="W21" s="3" t="str">
        <f>SUBSTITUTE(TBL_TEST[[#This Row],[Group]], "_", "")</f>
        <v>eChecklist</v>
      </c>
      <c r="X21" s="3" t="str">
        <f>TRIM(SUBSTITUTE(SUBSTITUTE(SUBSTITUTE(TBL_TEST[[#This Row],[SourceObject]],"[",""),"]",""),".","_"))</f>
        <v>dbo_checklists_work_unit_locales</v>
      </c>
      <c r="Y21" s="2" t="s">
        <v>48</v>
      </c>
      <c r="Z21" s="2" t="s">
        <v>49</v>
      </c>
      <c r="AA21" s="3" t="str">
        <f>IF(TBL_TEST[[#This Row],[SourceObject]] = "","",IF(OR(TBL_TEST[[#This Row],[SourceType]] = "Oracle", TBL_TEST[[#This Row],[SourceType]] = "SQL Server"), "SELECT * FROM " &amp; TBL_TEST[[#This Row],[SourceObject]],""))</f>
        <v>SELECT * FROM dbo.checklists_work_unit_locales</v>
      </c>
      <c r="AB21" s="2" t="s">
        <v>51</v>
      </c>
      <c r="AF21" s="3" t="str">
        <f>TRIM(SUBSTITUTE(SUBSTITUTE(TBL_TEST[[#This Row],[SourceObject]],"[",""),"]",""))</f>
        <v>dbo.checklists_work_unit_locales</v>
      </c>
      <c r="AG21" s="3" t="str">
        <f>TBL_TEST[[#This Row],[Group]]&amp; "_"&amp; TRIM(SUBSTITUTE(SUBSTITUTE(SUBSTITUTE(TBL_TEST[[#This Row],[SourceObject]],"[",""),"]",""),".","_"))</f>
        <v>eChecklist_dbo_checklists_work_unit_locales</v>
      </c>
      <c r="AH21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'eChecklist', @StartStageName = 'Source to Raw', @EndStageName = 'Raw to Trusted', @SourceGroup = 'eChecklist', @SourceName = 'eChecklist_dbo_checklists_work_unit_locales', @SourceObjectName = 'dbo.checklists_work_unit_locales', @SourceType = 'SQL Server', @DataLoadMode= 'TRUNCATE-LOAD', @SourceSecretName = 'OnPremSQL-eChecklist-ConnString', @DLRawSecret = 'datalake-SasToken', @DLStagedSecret = 'datalake-SasToken', @DBProcessor = 'databricks-token|0302-214741-beg140|Standard_DS3_v2|8.1.x-scala2.12|2:8', @StageDBSecret = 'AzureSqlDatabase-SQLDB', @DLRawSubFolder = 'eChecklist/dbo_checklists_work_unit_locales', @DLRawType = 'BLOB Storage (json)', @DLStagedMainFolder = 'eChecklist', @DLStagedSubFolder = 'dbo_checklists_work_unit_locales', @DLStagedType = 'BLOB Storage (csv)', @DLObjectGrain = 'Day', @SourceCommand = 'SELECT * FROM dbo.checklists_work_unit_locales', @DLRawtoStageCommand = '/build/trusted/load-trusted-zone-v2', @DLStagetoDBCommand = '',@TargetObjectType= '', @TargetOverride= '', @BusinessKeyColumn= 'WorkUnitLocaleId', @WatermarkColumn= '', @TrackChanges= 'No', @AdditionalProperty = '', @IsAuditTable = '', @SoftDeleteSource = '', @SourceTSFormat = ''</v>
      </c>
    </row>
    <row r="22" spans="1:34" x14ac:dyDescent="0.45">
      <c r="A22" s="2" t="s">
        <v>87</v>
      </c>
      <c r="B22" s="2" t="s">
        <v>63</v>
      </c>
      <c r="C22" s="2" t="s">
        <v>63</v>
      </c>
      <c r="D22" s="2" t="s">
        <v>87</v>
      </c>
      <c r="E22" s="2" t="s">
        <v>87</v>
      </c>
      <c r="J22" s="2" t="s">
        <v>39</v>
      </c>
      <c r="M22" s="2" t="s">
        <v>65</v>
      </c>
      <c r="Q22" s="2" t="s">
        <v>44</v>
      </c>
      <c r="R22" s="2" t="s">
        <v>44</v>
      </c>
      <c r="S22" s="2" t="s">
        <v>45</v>
      </c>
      <c r="T22" s="2" t="s">
        <v>46</v>
      </c>
      <c r="U22" s="3" t="str">
        <f>TBL_TEST[[#This Row],[Group]]&amp; "/"&amp; TRIM(SUBSTITUTE(SUBSTITUTE(SUBSTITUTE(TBL_TEST[[#This Row],[SourceObject]],"[",""),"]",""),".","_"))</f>
        <v>eChecklist/eChecklist</v>
      </c>
      <c r="V22" s="2" t="s">
        <v>47</v>
      </c>
      <c r="W22" s="3" t="str">
        <f>SUBSTITUTE(TBL_TEST[[#This Row],[Group]], "_", "")</f>
        <v>eChecklist</v>
      </c>
      <c r="X22" s="3" t="str">
        <f>TRIM(SUBSTITUTE(SUBSTITUTE(SUBSTITUTE(TBL_TEST[[#This Row],[SourceObject]],"[",""),"]",""),".","_"))</f>
        <v>eChecklist</v>
      </c>
      <c r="Y22" s="2" t="s">
        <v>48</v>
      </c>
      <c r="Z22" s="2" t="s">
        <v>49</v>
      </c>
      <c r="AA22" s="3" t="str">
        <f>IF(TBL_TEST[[#This Row],[SourceObject]] = "","",IF(OR(TBL_TEST[[#This Row],[SourceType]] = "Oracle", TBL_TEST[[#This Row],[SourceType]] = "SQL Server"), "SELECT * FROM " &amp; TBL_TEST[[#This Row],[SourceObject]],""))</f>
        <v/>
      </c>
      <c r="AC22" s="2" t="s">
        <v>109</v>
      </c>
      <c r="AF22" s="3" t="str">
        <f>TRIM(SUBSTITUTE(SUBSTITUTE(TBL_TEST[[#This Row],[SourceObject]],"[",""),"]",""))</f>
        <v>eChecklist</v>
      </c>
      <c r="AG22" s="3" t="str">
        <f>TBL_TEST[[#This Row],[Group]]&amp; "_"&amp; TRIM(SUBSTITUTE(SUBSTITUTE(SUBSTITUTE(TBL_TEST[[#This Row],[SourceObject]],"[",""),"]",""),".","_"))</f>
        <v>eChecklist_eChecklist</v>
      </c>
      <c r="AH22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'eChecklist', @StartStageName = 'Trusted to Curated', @EndStageName = 'Trusted to Curated', @SourceGroup = 'eChecklist', @SourceName = 'eChecklist_eChecklist', @SourceObjectName = 'eChecklist', @SourceType = 'BLOB Storage (parquet)', @DataLoadMode= '', @SourceSecretName = '', @DLRawSecret = 'datalake-SasToken', @DLStagedSecret = 'datalake-SasToken', @DBProcessor = 'databricks-token|0302-214741-beg140|Standard_DS3_v2|8.1.x-scala2.12|2:8', @StageDBSecret = 'AzureSqlDatabase-SQLDB', @DLRawSubFolder = 'eChecklist/eChecklist', @DLRawType = 'BLOB Storage (json)', @DLStagedMainFolder = 'eChecklist', @DLStagedSubFolder = 'eChecklist', @DLStagedType = 'BLOB Storage (csv)', @DLObjectGrain = 'Day', @SourceCommand = '', @DLRawtoStageCommand = '', @DLStagetoDBCommand = '/build/curated/eChecklist/eChecklistMaster',@TargetObjectType= '', @TargetOverride= '', @BusinessKeyColumn= '', @WatermarkColumn= '', @TrackChanges= '', @AdditionalProperty = '', @IsAuditTable = '', @SoftDeleteSource = '', @SourceTSFormat = ''</v>
      </c>
    </row>
    <row r="23" spans="1:34" x14ac:dyDescent="0.45">
      <c r="A23" s="2" t="s">
        <v>34</v>
      </c>
      <c r="B23" s="2" t="s">
        <v>35</v>
      </c>
      <c r="C23" s="2" t="s">
        <v>36</v>
      </c>
      <c r="D23" s="2" t="s">
        <v>110</v>
      </c>
      <c r="E23" s="2" t="s">
        <v>111</v>
      </c>
      <c r="J23" s="2" t="s">
        <v>39</v>
      </c>
      <c r="M23" s="2" t="s">
        <v>112</v>
      </c>
      <c r="N23" s="2" t="s">
        <v>41</v>
      </c>
      <c r="O23" s="2" t="s">
        <v>42</v>
      </c>
      <c r="Q23" s="2" t="s">
        <v>44</v>
      </c>
      <c r="R23" s="2" t="s">
        <v>44</v>
      </c>
      <c r="S23" s="2" t="s">
        <v>45</v>
      </c>
      <c r="T23" s="2" t="s">
        <v>46</v>
      </c>
      <c r="U23" s="3" t="str">
        <f>TBL_TEST[[#This Row],[Group]]&amp; "/"&amp; TRIM(SUBSTITUTE(SUBSTITUTE(SUBSTITUTE(TBL_TEST[[#This Row],[SourceObject]],"[",""),"]",""),".","_"))</f>
        <v>HR/EmployeeDetails</v>
      </c>
      <c r="V23" s="2" t="s">
        <v>48</v>
      </c>
      <c r="W23" s="3" t="str">
        <f>SUBSTITUTE(TBL_TEST[[#This Row],[Group]], "_", "")</f>
        <v>HR</v>
      </c>
      <c r="X23" s="3" t="str">
        <f>TRIM(SUBSTITUTE(SUBSTITUTE(SUBSTITUTE(TBL_TEST[[#This Row],[SourceObject]],"[",""),"]",""),".","_"))</f>
        <v>EmployeeDetails</v>
      </c>
      <c r="Y23" s="2" t="s">
        <v>48</v>
      </c>
      <c r="Z23" s="2" t="s">
        <v>49</v>
      </c>
      <c r="AA23" s="3" t="s">
        <v>113</v>
      </c>
      <c r="AB23" s="2" t="s">
        <v>51</v>
      </c>
      <c r="AF23" s="3" t="str">
        <f>TRIM(SUBSTITUTE(SUBSTITUTE(TBL_TEST[[#This Row],[SourceObject]],"[",""),"]",""))</f>
        <v>EmployeeDetails</v>
      </c>
      <c r="AG23" s="3" t="str">
        <f>TBL_TEST[[#This Row],[Group]]&amp; "_"&amp; TRIM(SUBSTITUTE(SUBSTITUTE(SUBSTITUTE(TBL_TEST[[#This Row],[SourceObject]],"[",""),"]",""),".","_"))</f>
        <v>HR_EmployeeDetails</v>
      </c>
      <c r="AH23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'ONDEMAND', @StartStageName = 'Source to Raw', @EndStageName = 'Raw to Trusted', @SourceGroup = 'HR', @SourceName = 'HR_EmployeeDetails', @SourceObjectName = 'EmployeeDetails', @SourceType = 'Flat File', @DataLoadMode= 'TRUNCATE-LOAD', @SourceSecretName = '', @DLRawSecret = 'datalake-SasToken', @DLStagedSecret = 'datalake-SasToken', @DBProcessor = 'databricks-token|0302-214741-beg140|Standard_DS3_v2|8.1.x-scala2.12|2:8', @StageDBSecret = 'AzureSqlDatabase-SQLDB', @DLRawSubFolder = 'HR/EmployeeDetails', @DLRawType = 'BLOB Storage (csv)', @DLStagedMainFolder = 'HR', @DLStagedSubFolder = 'EmployeeDetails', @DLStagedType = 'BLOB Storage (csv)', @DLObjectGrain = 'Day', @SourceCommand = 'HR/SUNDAY REPORT.csv', @DLRawtoStageCommand = '/build/trusted/load-trusted-zone-v2', @DLStagetoDBCommand = '',@TargetObjectType= '', @TargetOverride= '', @BusinessKeyColumn= '', @WatermarkColumn= '', @TrackChanges= 'No', @AdditionalProperty = '', @IsAuditTable = '', @SoftDeleteSource = '', @SourceTSFormat = ''</v>
      </c>
    </row>
    <row r="24" spans="1:34" x14ac:dyDescent="0.45">
      <c r="A24" s="2" t="s">
        <v>74</v>
      </c>
      <c r="B24" s="2" t="s">
        <v>35</v>
      </c>
      <c r="C24" s="2" t="s">
        <v>36</v>
      </c>
      <c r="D24" s="2" t="s">
        <v>74</v>
      </c>
      <c r="E24" s="2" t="s">
        <v>114</v>
      </c>
      <c r="H24" s="2" t="s">
        <v>115</v>
      </c>
      <c r="I24" s="2" t="s">
        <v>116</v>
      </c>
      <c r="J24" s="2" t="s">
        <v>39</v>
      </c>
      <c r="L24" s="2" t="s">
        <v>117</v>
      </c>
      <c r="M24" s="2" t="s">
        <v>84</v>
      </c>
      <c r="N24" s="2" t="s">
        <v>85</v>
      </c>
      <c r="O24" s="2" t="s">
        <v>118</v>
      </c>
      <c r="P24" s="2" t="s">
        <v>119</v>
      </c>
      <c r="Q24" s="2" t="s">
        <v>44</v>
      </c>
      <c r="R24" s="2" t="s">
        <v>44</v>
      </c>
      <c r="S24" s="2" t="s">
        <v>45</v>
      </c>
      <c r="T24" s="2" t="s">
        <v>46</v>
      </c>
      <c r="U24" s="2" t="str">
        <f>TBL_TEST[[#This Row],[Group]]&amp; "/"&amp; TRIM(SUBSTITUTE(SUBSTITUTE(SUBSTITUTE(TBL_TEST[[#This Row],[SourceObject]],"[",""),"]",""),".","_"))</f>
        <v>OneEBS/EBS_0165_ADDRESSES</v>
      </c>
      <c r="V24" s="2" t="s">
        <v>47</v>
      </c>
      <c r="W24" s="2" t="str">
        <f>SUBSTITUTE(TBL_TEST[[#This Row],[Group]], "_", "")</f>
        <v>OneEBS</v>
      </c>
      <c r="X24" s="2" t="str">
        <f>TRIM(SUBSTITUTE(SUBSTITUTE(SUBSTITUTE(TBL_TEST[[#This Row],[SourceObject]],"[",""),"]",""),".","_"))</f>
        <v>EBS_0165_ADDRESSES</v>
      </c>
      <c r="Y24" s="2" t="s">
        <v>48</v>
      </c>
      <c r="Z24" s="2" t="s">
        <v>49</v>
      </c>
      <c r="AA24" s="2" t="str">
        <f>IF(TBL_TEST[[#This Row],[SourceObject]] = "","",IF(TBL_TEST[[#This Row],[SourceType]] = "Oracle", "SELECT * FROM " &amp; TBL_TEST[[#This Row],[SourceObject]],""))</f>
        <v>SELECT * FROM EBS_0165.ADDRESSES</v>
      </c>
      <c r="AB24" s="2" t="s">
        <v>51</v>
      </c>
      <c r="AF24" s="2" t="str">
        <f>TRIM(SUBSTITUTE(SUBSTITUTE(TBL_TEST[[#This Row],[SourceObject]],"[",""),"]",""))</f>
        <v>EBS_0165.ADDRESSES</v>
      </c>
      <c r="AG24" s="2" t="str">
        <f>TBL_TEST[[#This Row],[Group]]&amp; "_"&amp; TRIM(SUBSTITUTE(SUBSTITUTE(SUBSTITUTE(TBL_TEST[[#This Row],[SourceObject]],"[",""),"]",""),".","_"))</f>
        <v>OneEBS_EBS_0165_ADDRESSES</v>
      </c>
      <c r="AH24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'OneEBS', @StartStageName = 'Source to Raw', @EndStageName = 'Raw to Trusted', @SourceGroup = 'OneEBS', @SourceName = 'OneEBS_EBS_0165_ADDRESSES', @SourceObjectName = 'EBS_0165.ADDRESSES', @SourceType = 'Oracle', @DataLoadMode= 'INCREMENTAL', @SourceSecretName = 'OneEBS-0165', @DLRawSecret = 'datalake-SasToken', @DLStagedSecret = 'datalake-SasToken', @DBProcessor = 'databricks-token|0302-214741-beg140|Standard_DS3_v2|8.1.x-scala2.12|2:8', @StageDBSecret = 'AzureSqlDatabase-SQLDB', @DLRawSubFolder = 'OneEBS/EBS_0165_ADDRESSES', @DLRawType = 'BLOB Storage (json)', @DLStagedMainFolder = 'OneEBS', @DLStagedSubFolder = 'EBS_0165_ADDRESSES', @DLStagedType = 'BLOB Storage (csv)', @DLObjectGrain = 'Day', @SourceCommand = 'SELECT * FROM EBS_0165.ADDRESSES', @DLRawtoStageCommand = '/build/trusted/load-trusted-zone-v2', @DLStagetoDBCommand = '',@TargetObjectType= '', @TargetOverride= '', @BusinessKeyColumn= 'ADDRESS_CODE', @WatermarkColumn= 'UPDATED_DATE, CREATED_DATE', @TrackChanges= 'Yes', @AdditionalProperty = '', @IsAuditTable = 'N', @SoftDeleteSource = '', @SourceTSFormat = ''</v>
      </c>
    </row>
    <row r="25" spans="1:34" x14ac:dyDescent="0.45">
      <c r="A25" s="2" t="s">
        <v>74</v>
      </c>
      <c r="B25" s="2" t="s">
        <v>35</v>
      </c>
      <c r="C25" s="2" t="s">
        <v>36</v>
      </c>
      <c r="D25" s="2" t="s">
        <v>74</v>
      </c>
      <c r="E25" s="2" t="s">
        <v>120</v>
      </c>
      <c r="H25" s="2" t="s">
        <v>82</v>
      </c>
      <c r="I25" s="2" t="s">
        <v>116</v>
      </c>
      <c r="J25" s="2" t="s">
        <v>39</v>
      </c>
      <c r="M25" s="6" t="s">
        <v>84</v>
      </c>
      <c r="N25" s="6" t="s">
        <v>85</v>
      </c>
      <c r="O25" s="6" t="s">
        <v>118</v>
      </c>
      <c r="P25" s="2" t="s">
        <v>119</v>
      </c>
      <c r="Q25" s="2" t="s">
        <v>44</v>
      </c>
      <c r="R25" s="2" t="s">
        <v>44</v>
      </c>
      <c r="S25" s="2" t="s">
        <v>45</v>
      </c>
      <c r="T25" s="2" t="s">
        <v>46</v>
      </c>
      <c r="U25" s="2" t="str">
        <f>TBL_TEST[[#This Row],[Group]]&amp; "/"&amp; TRIM(SUBSTITUTE(SUBSTITUTE(SUBSTITUTE(TBL_TEST[[#This Row],[SourceObject]],"[",""),"]",""),".","_"))</f>
        <v>OneEBS/EBS_0165_UI_ACCREDITATION</v>
      </c>
      <c r="V25" s="2" t="s">
        <v>47</v>
      </c>
      <c r="W25" s="2" t="str">
        <f>SUBSTITUTE(TBL_TEST[[#This Row],[Group]], "_", "")</f>
        <v>OneEBS</v>
      </c>
      <c r="X25" s="2" t="str">
        <f>TRIM(SUBSTITUTE(SUBSTITUTE(SUBSTITUTE(TBL_TEST[[#This Row],[SourceObject]],"[",""),"]",""),".","_"))</f>
        <v>EBS_0165_UI_ACCREDITATION</v>
      </c>
      <c r="Y25" s="2" t="s">
        <v>48</v>
      </c>
      <c r="Z25" s="2" t="s">
        <v>49</v>
      </c>
      <c r="AA25" s="2" t="str">
        <f>IF(TBL_TEST[[#This Row],[SourceObject]] = "","",IF(TBL_TEST[[#This Row],[SourceType]] = "Oracle", "SELECT * FROM " &amp; TBL_TEST[[#This Row],[SourceObject]],""))</f>
        <v>SELECT * FROM EBS_0165.UI_ACCREDITATION</v>
      </c>
      <c r="AB25" s="2" t="s">
        <v>51</v>
      </c>
      <c r="AF25" s="2" t="str">
        <f>TRIM(SUBSTITUTE(SUBSTITUTE(TBL_TEST[[#This Row],[SourceObject]],"[",""),"]",""))</f>
        <v>EBS_0165.UI_ACCREDITATION</v>
      </c>
      <c r="AG25" s="2" t="str">
        <f>TBL_TEST[[#This Row],[Group]]&amp; "_"&amp; TRIM(SUBSTITUTE(SUBSTITUTE(SUBSTITUTE(TBL_TEST[[#This Row],[SourceObject]],"[",""),"]",""),".","_"))</f>
        <v>OneEBS_EBS_0165_UI_ACCREDITATION</v>
      </c>
      <c r="AH25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'OneEBS', @StartStageName = 'Source to Raw', @EndStageName = 'Raw to Trusted', @SourceGroup = 'OneEBS', @SourceName = 'OneEBS_EBS_0165_UI_ACCREDITATION', @SourceObjectName = 'EBS_0165.UI_ACCREDITATION', @SourceType = 'Oracle', @DataLoadMode= 'INCREMENTAL', @SourceSecretName = 'OneEBS-0165', @DLRawSecret = 'datalake-SasToken', @DLStagedSecret = 'datalake-SasToken', @DBProcessor = 'databricks-token|0302-214741-beg140|Standard_DS3_v2|8.1.x-scala2.12|2:8', @StageDBSecret = 'AzureSqlDatabase-SQLDB', @DLRawSubFolder = 'OneEBS/EBS_0165_UI_ACCREDITATION', @DLRawType = 'BLOB Storage (json)', @DLStagedMainFolder = 'OneEBS', @DLStagedSubFolder = 'EBS_0165_UI_ACCREDITATION', @DLStagedType = 'BLOB Storage (csv)', @DLObjectGrain = 'Day', @SourceCommand = 'SELECT * FROM EBS_0165.UI_ACCREDITATION', @DLRawtoStageCommand = '/build/trusted/load-trusted-zone-v2', @DLStagetoDBCommand = '',@TargetObjectType= '', @TargetOverride= '', @BusinessKeyColumn= 'ID', @WatermarkColumn= 'UPDATED_DATE, CREATED_DATE', @TrackChanges= 'Yes', @AdditionalProperty = '', @IsAuditTable = '', @SoftDeleteSource = '', @SourceTSFormat = ''</v>
      </c>
    </row>
    <row r="26" spans="1:34" x14ac:dyDescent="0.45">
      <c r="A26" s="2" t="s">
        <v>74</v>
      </c>
      <c r="B26" s="2" t="s">
        <v>35</v>
      </c>
      <c r="C26" s="2" t="s">
        <v>36</v>
      </c>
      <c r="D26" s="2" t="s">
        <v>74</v>
      </c>
      <c r="E26" s="2" t="s">
        <v>121</v>
      </c>
      <c r="H26" s="2" t="s">
        <v>122</v>
      </c>
      <c r="I26" s="2" t="s">
        <v>116</v>
      </c>
      <c r="J26" s="2" t="s">
        <v>39</v>
      </c>
      <c r="K26" s="2" t="s">
        <v>123</v>
      </c>
      <c r="M26" s="2" t="s">
        <v>84</v>
      </c>
      <c r="N26" s="2" t="s">
        <v>85</v>
      </c>
      <c r="O26" s="2" t="s">
        <v>118</v>
      </c>
      <c r="P26" s="2" t="s">
        <v>119</v>
      </c>
      <c r="Q26" s="2" t="s">
        <v>44</v>
      </c>
      <c r="R26" s="2" t="s">
        <v>44</v>
      </c>
      <c r="S26" s="2" t="s">
        <v>45</v>
      </c>
      <c r="T26" s="2" t="s">
        <v>46</v>
      </c>
      <c r="U26" s="2" t="str">
        <f>TBL_TEST[[#This Row],[Group]]&amp; "/"&amp; TRIM(SUBSTITUTE(SUBSTITUTE(SUBSTITUTE(TBL_TEST[[#This Row],[SourceObject]],"[",""),"]",""),".","_"))</f>
        <v>OneEBS/EBS_0165_ATTAINMENTS</v>
      </c>
      <c r="V26" s="2" t="s">
        <v>47</v>
      </c>
      <c r="W26" s="2" t="str">
        <f>SUBSTITUTE(TBL_TEST[[#This Row],[Group]], "_", "")</f>
        <v>OneEBS</v>
      </c>
      <c r="X26" s="2" t="str">
        <f>TRIM(SUBSTITUTE(SUBSTITUTE(SUBSTITUTE(TBL_TEST[[#This Row],[SourceObject]],"[",""),"]",""),".","_"))</f>
        <v>EBS_0165_ATTAINMENTS</v>
      </c>
      <c r="Y26" s="2" t="s">
        <v>48</v>
      </c>
      <c r="Z26" s="2" t="s">
        <v>49</v>
      </c>
      <c r="AA26" s="2" t="str">
        <f>IF(TBL_TEST[[#This Row],[SourceObject]] = "","",IF(TBL_TEST[[#This Row],[SourceType]] = "Oracle", "SELECT * FROM " &amp; TBL_TEST[[#This Row],[SourceObject]],""))</f>
        <v>SELECT * FROM EBS_0165.ATTAINMENTS</v>
      </c>
      <c r="AB26" s="2" t="s">
        <v>51</v>
      </c>
      <c r="AF26" s="2" t="str">
        <f>TRIM(SUBSTITUTE(SUBSTITUTE(TBL_TEST[[#This Row],[SourceObject]],"[",""),"]",""))</f>
        <v>EBS_0165.ATTAINMENTS</v>
      </c>
      <c r="AG26" s="2" t="str">
        <f>TBL_TEST[[#This Row],[Group]]&amp; "_"&amp; TRIM(SUBSTITUTE(SUBSTITUTE(SUBSTITUTE(TBL_TEST[[#This Row],[SourceObject]],"[",""),"]",""),".","_"))</f>
        <v>OneEBS_EBS_0165_ATTAINMENTS</v>
      </c>
      <c r="AH26" s="2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'OneEBS', @StartStageName = 'Source to Raw', @EndStageName = 'Raw to Trusted', @SourceGroup = 'OneEBS', @SourceName = 'OneEBS_EBS_0165_ATTAINMENTS', @SourceObjectName = 'EBS_0165.ATTAINMENTS', @SourceType = 'Oracle', @DataLoadMode= 'INCREMENTAL', @SourceSecretName = 'OneEBS-0165', @DLRawSecret = 'datalake-SasToken', @DLStagedSecret = 'datalake-SasToken', @DBProcessor = 'databricks-token|0302-214741-beg140|Standard_DS3_v2|8.1.x-scala2.12|2:8', @StageDBSecret = 'AzureSqlDatabase-SQLDB', @DLRawSubFolder = 'OneEBS/EBS_0165_ATTAINMENTS', @DLRawType = 'BLOB Storage (json)', @DLStagedMainFolder = 'OneEBS', @DLStagedSubFolder = 'EBS_0165_ATTAINMENTS', @DLStagedType = 'BLOB Storage (csv)', @DLObjectGrain = 'Day', @SourceCommand = 'SELECT * FROM EBS_0165.ATTAINMENTS', @DLRawtoStageCommand = '/build/trusted/load-trusted-zone-v2', @DLStagetoDBCommand = '',@TargetObjectType= '', @TargetOverride= '', @BusinessKeyColumn= 'ATTAINMENT_CODE', @WatermarkColumn= 'UPDATED_DATE, CREATED_DATE', @TrackChanges= 'Yes', @AdditionalProperty = '', @IsAuditTable = '', @SoftDeleteSource = 'AUD_EBS_0165.A__ATTAINMENTS', @SourceTSFormat = ''</v>
      </c>
    </row>
    <row r="27" spans="1:34" x14ac:dyDescent="0.45">
      <c r="A27" s="2" t="s">
        <v>74</v>
      </c>
      <c r="B27" s="2" t="s">
        <v>35</v>
      </c>
      <c r="C27" s="2" t="s">
        <v>36</v>
      </c>
      <c r="D27" s="2" t="s">
        <v>74</v>
      </c>
      <c r="E27" s="2" t="s">
        <v>124</v>
      </c>
      <c r="H27" s="2" t="s">
        <v>82</v>
      </c>
      <c r="I27" s="2" t="s">
        <v>116</v>
      </c>
      <c r="J27" s="2" t="s">
        <v>39</v>
      </c>
      <c r="M27" s="6" t="s">
        <v>84</v>
      </c>
      <c r="N27" s="6" t="s">
        <v>85</v>
      </c>
      <c r="O27" s="6" t="s">
        <v>118</v>
      </c>
      <c r="P27" s="2" t="s">
        <v>119</v>
      </c>
      <c r="Q27" s="2" t="s">
        <v>44</v>
      </c>
      <c r="R27" s="2" t="s">
        <v>44</v>
      </c>
      <c r="S27" s="2" t="s">
        <v>45</v>
      </c>
      <c r="T27" s="2" t="s">
        <v>46</v>
      </c>
      <c r="U27" s="2" t="str">
        <f>TBL_TEST[[#This Row],[Group]]&amp; "/"&amp; TRIM(SUBSTITUTE(SUBSTITUTE(SUBSTITUTE(TBL_TEST[[#This Row],[SourceObject]],"[",""),"]",""),".","_"))</f>
        <v>OneEBS/EBS_0165_CONFIGURABLE_STATUSES</v>
      </c>
      <c r="V27" s="2" t="s">
        <v>47</v>
      </c>
      <c r="W27" s="2" t="str">
        <f>SUBSTITUTE(TBL_TEST[[#This Row],[Group]], "_", "")</f>
        <v>OneEBS</v>
      </c>
      <c r="X27" s="2" t="str">
        <f>TRIM(SUBSTITUTE(SUBSTITUTE(SUBSTITUTE(TBL_TEST[[#This Row],[SourceObject]],"[",""),"]",""),".","_"))</f>
        <v>EBS_0165_CONFIGURABLE_STATUSES</v>
      </c>
      <c r="Y27" s="2" t="s">
        <v>48</v>
      </c>
      <c r="Z27" s="2" t="s">
        <v>49</v>
      </c>
      <c r="AA27" s="2" t="str">
        <f>IF(TBL_TEST[[#This Row],[SourceObject]] = "","",IF(TBL_TEST[[#This Row],[SourceType]] = "Oracle", "SELECT * FROM " &amp; TBL_TEST[[#This Row],[SourceObject]],""))</f>
        <v>SELECT * FROM EBS_0165.CONFIGURABLE_STATUSES</v>
      </c>
      <c r="AB27" s="2" t="s">
        <v>51</v>
      </c>
      <c r="AF27" s="2" t="str">
        <f>TRIM(SUBSTITUTE(SUBSTITUTE(TBL_TEST[[#This Row],[SourceObject]],"[",""),"]",""))</f>
        <v>EBS_0165.CONFIGURABLE_STATUSES</v>
      </c>
      <c r="AG27" s="2" t="str">
        <f>TBL_TEST[[#This Row],[Group]]&amp; "_"&amp; TRIM(SUBSTITUTE(SUBSTITUTE(SUBSTITUTE(TBL_TEST[[#This Row],[SourceObject]],"[",""),"]",""),".","_"))</f>
        <v>OneEBS_EBS_0165_CONFIGURABLE_STATUSES</v>
      </c>
      <c r="AH27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'OneEBS', @StartStageName = 'Source to Raw', @EndStageName = 'Raw to Trusted', @SourceGroup = 'OneEBS', @SourceName = 'OneEBS_EBS_0165_CONFIGURABLE_STATUSES', @SourceObjectName = 'EBS_0165.CONFIGURABLE_STATUSES', @SourceType = 'Oracle', @DataLoadMode= 'INCREMENTAL', @SourceSecretName = 'OneEBS-0165', @DLRawSecret = 'datalake-SasToken', @DLStagedSecret = 'datalake-SasToken', @DBProcessor = 'databricks-token|0302-214741-beg140|Standard_DS3_v2|8.1.x-scala2.12|2:8', @StageDBSecret = 'AzureSqlDatabase-SQLDB', @DLRawSubFolder = 'OneEBS/EBS_0165_CONFIGURABLE_STATUSES', @DLRawType = 'BLOB Storage (json)', @DLStagedMainFolder = 'OneEBS', @DLStagedSubFolder = 'EBS_0165_CONFIGURABLE_STATUSES', @DLStagedType = 'BLOB Storage (csv)', @DLObjectGrain = 'Day', @SourceCommand = 'SELECT * FROM EBS_0165.CONFIGURABLE_STATUSES', @DLRawtoStageCommand = '/build/trusted/load-trusted-zone-v2', @DLStagetoDBCommand = '',@TargetObjectType= '', @TargetOverride= '', @BusinessKeyColumn= 'ID', @WatermarkColumn= 'UPDATED_DATE, CREATED_DATE', @TrackChanges= 'Yes', @AdditionalProperty = '', @IsAuditTable = '', @SoftDeleteSource = '', @SourceTSFormat = ''</v>
      </c>
    </row>
    <row r="28" spans="1:34" x14ac:dyDescent="0.45">
      <c r="A28" s="2" t="s">
        <v>74</v>
      </c>
      <c r="B28" s="2" t="s">
        <v>35</v>
      </c>
      <c r="C28" s="2" t="s">
        <v>36</v>
      </c>
      <c r="D28" s="2" t="s">
        <v>74</v>
      </c>
      <c r="E28" s="2" t="s">
        <v>125</v>
      </c>
      <c r="H28" s="2" t="s">
        <v>82</v>
      </c>
      <c r="I28" s="2" t="s">
        <v>116</v>
      </c>
      <c r="J28" s="2" t="s">
        <v>39</v>
      </c>
      <c r="M28" s="6" t="s">
        <v>84</v>
      </c>
      <c r="N28" s="6" t="s">
        <v>85</v>
      </c>
      <c r="O28" s="6" t="s">
        <v>118</v>
      </c>
      <c r="P28" s="2" t="s">
        <v>119</v>
      </c>
      <c r="Q28" s="2" t="s">
        <v>44</v>
      </c>
      <c r="R28" s="2" t="s">
        <v>44</v>
      </c>
      <c r="S28" s="2" t="s">
        <v>45</v>
      </c>
      <c r="T28" s="2" t="s">
        <v>46</v>
      </c>
      <c r="U28" s="2" t="str">
        <f>TBL_TEST[[#This Row],[Group]]&amp; "/"&amp; TRIM(SUBSTITUTE(SUBSTITUTE(SUBSTITUTE(TBL_TEST[[#This Row],[SourceObject]],"[",""),"]",""),".","_"))</f>
        <v>OneEBS/EBS_0165_DISABILITIES</v>
      </c>
      <c r="V28" s="2" t="s">
        <v>47</v>
      </c>
      <c r="W28" s="2" t="str">
        <f>SUBSTITUTE(TBL_TEST[[#This Row],[Group]], "_", "")</f>
        <v>OneEBS</v>
      </c>
      <c r="X28" s="2" t="str">
        <f>TRIM(SUBSTITUTE(SUBSTITUTE(SUBSTITUTE(TBL_TEST[[#This Row],[SourceObject]],"[",""),"]",""),".","_"))</f>
        <v>EBS_0165_DISABILITIES</v>
      </c>
      <c r="Y28" s="2" t="s">
        <v>48</v>
      </c>
      <c r="Z28" s="2" t="s">
        <v>49</v>
      </c>
      <c r="AA28" s="2" t="str">
        <f>IF(TBL_TEST[[#This Row],[SourceObject]] = "","",IF(TBL_TEST[[#This Row],[SourceType]] = "Oracle", "SELECT * FROM " &amp; TBL_TEST[[#This Row],[SourceObject]],""))</f>
        <v>SELECT * FROM EBS_0165.DISABILITIES</v>
      </c>
      <c r="AB28" s="2" t="s">
        <v>51</v>
      </c>
      <c r="AF28" s="2" t="str">
        <f>TRIM(SUBSTITUTE(SUBSTITUTE(TBL_TEST[[#This Row],[SourceObject]],"[",""),"]",""))</f>
        <v>EBS_0165.DISABILITIES</v>
      </c>
      <c r="AG28" s="2" t="str">
        <f>TBL_TEST[[#This Row],[Group]]&amp; "_"&amp; TRIM(SUBSTITUTE(SUBSTITUTE(SUBSTITUTE(TBL_TEST[[#This Row],[SourceObject]],"[",""),"]",""),".","_"))</f>
        <v>OneEBS_EBS_0165_DISABILITIES</v>
      </c>
      <c r="AH28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'OneEBS', @StartStageName = 'Source to Raw', @EndStageName = 'Raw to Trusted', @SourceGroup = 'OneEBS', @SourceName = 'OneEBS_EBS_0165_DISABILITIES', @SourceObjectName = 'EBS_0165.DISABILITIES', @SourceType = 'Oracle', @DataLoadMode= 'INCREMENTAL', @SourceSecretName = 'OneEBS-0165', @DLRawSecret = 'datalake-SasToken', @DLStagedSecret = 'datalake-SasToken', @DBProcessor = 'databricks-token|0302-214741-beg140|Standard_DS3_v2|8.1.x-scala2.12|2:8', @StageDBSecret = 'AzureSqlDatabase-SQLDB', @DLRawSubFolder = 'OneEBS/EBS_0165_DISABILITIES', @DLRawType = 'BLOB Storage (json)', @DLStagedMainFolder = 'OneEBS', @DLStagedSubFolder = 'EBS_0165_DISABILITIES', @DLStagedType = 'BLOB Storage (csv)', @DLObjectGrain = 'Day', @SourceCommand = 'SELECT * FROM EBS_0165.DISABILITIES', @DLRawtoStageCommand = '/build/trusted/load-trusted-zone-v2', @DLStagetoDBCommand = '',@TargetObjectType= '', @TargetOverride= '', @BusinessKeyColumn= 'ID', @WatermarkColumn= 'UPDATED_DATE, CREATED_DATE', @TrackChanges= 'Yes', @AdditionalProperty = '', @IsAuditTable = '', @SoftDeleteSource = '', @SourceTSFormat = ''</v>
      </c>
    </row>
    <row r="29" spans="1:34" x14ac:dyDescent="0.45">
      <c r="A29" s="2" t="s">
        <v>74</v>
      </c>
      <c r="B29" s="2" t="s">
        <v>35</v>
      </c>
      <c r="C29" s="2" t="s">
        <v>36</v>
      </c>
      <c r="D29" s="2" t="s">
        <v>74</v>
      </c>
      <c r="E29" s="2" t="s">
        <v>126</v>
      </c>
      <c r="H29" s="2" t="s">
        <v>82</v>
      </c>
      <c r="I29" s="2" t="s">
        <v>116</v>
      </c>
      <c r="J29" s="2" t="s">
        <v>39</v>
      </c>
      <c r="M29" s="6" t="s">
        <v>84</v>
      </c>
      <c r="N29" s="6" t="s">
        <v>85</v>
      </c>
      <c r="O29" s="6" t="s">
        <v>118</v>
      </c>
      <c r="P29" s="2" t="s">
        <v>119</v>
      </c>
      <c r="Q29" s="2" t="s">
        <v>44</v>
      </c>
      <c r="R29" s="2" t="s">
        <v>44</v>
      </c>
      <c r="S29" s="2" t="s">
        <v>45</v>
      </c>
      <c r="T29" s="2" t="s">
        <v>46</v>
      </c>
      <c r="U29" s="2" t="str">
        <f>TBL_TEST[[#This Row],[Group]]&amp; "/"&amp; TRIM(SUBSTITUTE(SUBSTITUTE(SUBSTITUTE(TBL_TEST[[#This Row],[SourceObject]],"[",""),"]",""),".","_"))</f>
        <v>OneEBS/EBS_0165_GRADING_SCHEME_GRADES</v>
      </c>
      <c r="V29" s="2" t="s">
        <v>47</v>
      </c>
      <c r="W29" s="2" t="str">
        <f>SUBSTITUTE(TBL_TEST[[#This Row],[Group]], "_", "")</f>
        <v>OneEBS</v>
      </c>
      <c r="X29" s="2" t="str">
        <f>TRIM(SUBSTITUTE(SUBSTITUTE(SUBSTITUTE(TBL_TEST[[#This Row],[SourceObject]],"[",""),"]",""),".","_"))</f>
        <v>EBS_0165_GRADING_SCHEME_GRADES</v>
      </c>
      <c r="Y29" s="2" t="s">
        <v>48</v>
      </c>
      <c r="Z29" s="2" t="s">
        <v>49</v>
      </c>
      <c r="AA29" s="2" t="str">
        <f>IF(TBL_TEST[[#This Row],[SourceObject]] = "","",IF(TBL_TEST[[#This Row],[SourceType]] = "Oracle", "SELECT * FROM " &amp; TBL_TEST[[#This Row],[SourceObject]],""))</f>
        <v>SELECT * FROM EBS_0165.GRADING_SCHEME_GRADES</v>
      </c>
      <c r="AB29" s="2" t="s">
        <v>51</v>
      </c>
      <c r="AF29" s="2" t="str">
        <f>TRIM(SUBSTITUTE(SUBSTITUTE(TBL_TEST[[#This Row],[SourceObject]],"[",""),"]",""))</f>
        <v>EBS_0165.GRADING_SCHEME_GRADES</v>
      </c>
      <c r="AG29" s="2" t="str">
        <f>TBL_TEST[[#This Row],[Group]]&amp; "_"&amp; TRIM(SUBSTITUTE(SUBSTITUTE(SUBSTITUTE(TBL_TEST[[#This Row],[SourceObject]],"[",""),"]",""),".","_"))</f>
        <v>OneEBS_EBS_0165_GRADING_SCHEME_GRADES</v>
      </c>
      <c r="AH29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'OneEBS', @StartStageName = 'Source to Raw', @EndStageName = 'Raw to Trusted', @SourceGroup = 'OneEBS', @SourceName = 'OneEBS_EBS_0165_GRADING_SCHEME_GRADES', @SourceObjectName = 'EBS_0165.GRADING_SCHEME_GRADES', @SourceType = 'Oracle', @DataLoadMode= 'INCREMENTAL', @SourceSecretName = 'OneEBS-0165', @DLRawSecret = 'datalake-SasToken', @DLStagedSecret = 'datalake-SasToken', @DBProcessor = 'databricks-token|0302-214741-beg140|Standard_DS3_v2|8.1.x-scala2.12|2:8', @StageDBSecret = 'AzureSqlDatabase-SQLDB', @DLRawSubFolder = 'OneEBS/EBS_0165_GRADING_SCHEME_GRADES', @DLRawType = 'BLOB Storage (json)', @DLStagedMainFolder = 'OneEBS', @DLStagedSubFolder = 'EBS_0165_GRADING_SCHEME_GRADES', @DLStagedType = 'BLOB Storage (csv)', @DLObjectGrain = 'Day', @SourceCommand = 'SELECT * FROM EBS_0165.GRADING_SCHEME_GRADES', @DLRawtoStageCommand = '/build/trusted/load-trusted-zone-v2', @DLStagetoDBCommand = '',@TargetObjectType= '', @TargetOverride= '', @BusinessKeyColumn= 'ID', @WatermarkColumn= 'UPDATED_DATE, CREATED_DATE', @TrackChanges= 'Yes', @AdditionalProperty = '', @IsAuditTable = '', @SoftDeleteSource = '', @SourceTSFormat = ''</v>
      </c>
    </row>
    <row r="30" spans="1:34" x14ac:dyDescent="0.45">
      <c r="A30" s="2" t="s">
        <v>74</v>
      </c>
      <c r="B30" s="2" t="s">
        <v>35</v>
      </c>
      <c r="C30" s="2" t="s">
        <v>36</v>
      </c>
      <c r="D30" s="2" t="s">
        <v>74</v>
      </c>
      <c r="E30" s="2" t="s">
        <v>127</v>
      </c>
      <c r="H30" s="2" t="s">
        <v>82</v>
      </c>
      <c r="I30" s="2" t="s">
        <v>116</v>
      </c>
      <c r="J30" s="2" t="s">
        <v>39</v>
      </c>
      <c r="M30" s="6" t="s">
        <v>84</v>
      </c>
      <c r="N30" s="6" t="s">
        <v>85</v>
      </c>
      <c r="O30" s="6" t="s">
        <v>118</v>
      </c>
      <c r="P30" s="2" t="s">
        <v>119</v>
      </c>
      <c r="Q30" s="2" t="s">
        <v>44</v>
      </c>
      <c r="R30" s="2" t="s">
        <v>44</v>
      </c>
      <c r="S30" s="2" t="s">
        <v>45</v>
      </c>
      <c r="T30" s="2" t="s">
        <v>46</v>
      </c>
      <c r="U30" s="2" t="str">
        <f>TBL_TEST[[#This Row],[Group]]&amp; "/"&amp; TRIM(SUBSTITUTE(SUBSTITUTE(SUBSTITUTE(TBL_TEST[[#This Row],[SourceObject]],"[",""),"]",""),".","_"))</f>
        <v>OneEBS/EBS_0165_GRADING_SCHEMES</v>
      </c>
      <c r="V30" s="2" t="s">
        <v>47</v>
      </c>
      <c r="W30" s="2" t="str">
        <f>SUBSTITUTE(TBL_TEST[[#This Row],[Group]], "_", "")</f>
        <v>OneEBS</v>
      </c>
      <c r="X30" s="2" t="str">
        <f>TRIM(SUBSTITUTE(SUBSTITUTE(SUBSTITUTE(TBL_TEST[[#This Row],[SourceObject]],"[",""),"]",""),".","_"))</f>
        <v>EBS_0165_GRADING_SCHEMES</v>
      </c>
      <c r="Y30" s="2" t="s">
        <v>48</v>
      </c>
      <c r="Z30" s="2" t="s">
        <v>49</v>
      </c>
      <c r="AA30" s="2" t="str">
        <f>IF(TBL_TEST[[#This Row],[SourceObject]] = "","",IF(TBL_TEST[[#This Row],[SourceType]] = "Oracle", "SELECT * FROM " &amp; TBL_TEST[[#This Row],[SourceObject]],""))</f>
        <v>SELECT * FROM EBS_0165.GRADING_SCHEMES</v>
      </c>
      <c r="AB30" s="2" t="s">
        <v>51</v>
      </c>
      <c r="AF30" s="2" t="str">
        <f>TRIM(SUBSTITUTE(SUBSTITUTE(TBL_TEST[[#This Row],[SourceObject]],"[",""),"]",""))</f>
        <v>EBS_0165.GRADING_SCHEMES</v>
      </c>
      <c r="AG30" s="2" t="str">
        <f>TBL_TEST[[#This Row],[Group]]&amp; "_"&amp; TRIM(SUBSTITUTE(SUBSTITUTE(SUBSTITUTE(TBL_TEST[[#This Row],[SourceObject]],"[",""),"]",""),".","_"))</f>
        <v>OneEBS_EBS_0165_GRADING_SCHEMES</v>
      </c>
      <c r="AH30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'OneEBS', @StartStageName = 'Source to Raw', @EndStageName = 'Raw to Trusted', @SourceGroup = 'OneEBS', @SourceName = 'OneEBS_EBS_0165_GRADING_SCHEMES', @SourceObjectName = 'EBS_0165.GRADING_SCHEMES', @SourceType = 'Oracle', @DataLoadMode= 'INCREMENTAL', @SourceSecretName = 'OneEBS-0165', @DLRawSecret = 'datalake-SasToken', @DLStagedSecret = 'datalake-SasToken', @DBProcessor = 'databricks-token|0302-214741-beg140|Standard_DS3_v2|8.1.x-scala2.12|2:8', @StageDBSecret = 'AzureSqlDatabase-SQLDB', @DLRawSubFolder = 'OneEBS/EBS_0165_GRADING_SCHEMES', @DLRawType = 'BLOB Storage (json)', @DLStagedMainFolder = 'OneEBS', @DLStagedSubFolder = 'EBS_0165_GRADING_SCHEMES', @DLStagedType = 'BLOB Storage (csv)', @DLObjectGrain = 'Day', @SourceCommand = 'SELECT * FROM EBS_0165.GRADING_SCHEMES', @DLRawtoStageCommand = '/build/trusted/load-trusted-zone-v2', @DLStagetoDBCommand = '',@TargetObjectType= '', @TargetOverride= '', @BusinessKeyColumn= 'ID', @WatermarkColumn= 'UPDATED_DATE, CREATED_DATE', @TrackChanges= 'Yes', @AdditionalProperty = '', @IsAuditTable = '', @SoftDeleteSource = '', @SourceTSFormat = ''</v>
      </c>
    </row>
    <row r="31" spans="1:34" x14ac:dyDescent="0.45">
      <c r="A31" s="2" t="s">
        <v>74</v>
      </c>
      <c r="B31" s="2" t="s">
        <v>35</v>
      </c>
      <c r="C31" s="2" t="s">
        <v>36</v>
      </c>
      <c r="D31" s="2" t="s">
        <v>74</v>
      </c>
      <c r="E31" s="2" t="s">
        <v>128</v>
      </c>
      <c r="H31" s="2" t="s">
        <v>82</v>
      </c>
      <c r="I31" s="2" t="s">
        <v>116</v>
      </c>
      <c r="J31" s="2" t="s">
        <v>39</v>
      </c>
      <c r="M31" s="6" t="s">
        <v>84</v>
      </c>
      <c r="N31" s="6" t="s">
        <v>85</v>
      </c>
      <c r="O31" s="6" t="s">
        <v>118</v>
      </c>
      <c r="P31" s="2" t="s">
        <v>119</v>
      </c>
      <c r="Q31" s="2" t="s">
        <v>44</v>
      </c>
      <c r="R31" s="2" t="s">
        <v>44</v>
      </c>
      <c r="S31" s="2" t="s">
        <v>45</v>
      </c>
      <c r="T31" s="2" t="s">
        <v>46</v>
      </c>
      <c r="U31" s="2" t="str">
        <f>TBL_TEST[[#This Row],[Group]]&amp; "/"&amp; TRIM(SUBSTITUTE(SUBSTITUTE(SUBSTITUTE(TBL_TEST[[#This Row],[SourceObject]],"[",""),"]",""),".","_"))</f>
        <v>OneEBS/EBS_0165_ORGANISATION_UNITS</v>
      </c>
      <c r="V31" s="2" t="s">
        <v>47</v>
      </c>
      <c r="W31" s="2" t="str">
        <f>SUBSTITUTE(TBL_TEST[[#This Row],[Group]], "_", "")</f>
        <v>OneEBS</v>
      </c>
      <c r="X31" s="2" t="str">
        <f>TRIM(SUBSTITUTE(SUBSTITUTE(SUBSTITUTE(TBL_TEST[[#This Row],[SourceObject]],"[",""),"]",""),".","_"))</f>
        <v>EBS_0165_ORGANISATION_UNITS</v>
      </c>
      <c r="Y31" s="2" t="s">
        <v>48</v>
      </c>
      <c r="Z31" s="2" t="s">
        <v>49</v>
      </c>
      <c r="AA31" s="2" t="str">
        <f>IF(TBL_TEST[[#This Row],[SourceObject]] = "","",IF(TBL_TEST[[#This Row],[SourceType]] = "Oracle", "SELECT * FROM " &amp; TBL_TEST[[#This Row],[SourceObject]],""))</f>
        <v>SELECT * FROM EBS_0165.ORGANISATION_UNITS</v>
      </c>
      <c r="AB31" s="2" t="s">
        <v>51</v>
      </c>
      <c r="AF31" s="2" t="str">
        <f>TRIM(SUBSTITUTE(SUBSTITUTE(TBL_TEST[[#This Row],[SourceObject]],"[",""),"]",""))</f>
        <v>EBS_0165.ORGANISATION_UNITS</v>
      </c>
      <c r="AG31" s="2" t="str">
        <f>TBL_TEST[[#This Row],[Group]]&amp; "_"&amp; TRIM(SUBSTITUTE(SUBSTITUTE(SUBSTITUTE(TBL_TEST[[#This Row],[SourceObject]],"[",""),"]",""),".","_"))</f>
        <v>OneEBS_EBS_0165_ORGANISATION_UNITS</v>
      </c>
      <c r="AH31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'OneEBS', @StartStageName = 'Source to Raw', @EndStageName = 'Raw to Trusted', @SourceGroup = 'OneEBS', @SourceName = 'OneEBS_EBS_0165_ORGANISATION_UNITS', @SourceObjectName = 'EBS_0165.ORGANISATION_UNITS', @SourceType = 'Oracle', @DataLoadMode= 'INCREMENTAL', @SourceSecretName = 'OneEBS-0165', @DLRawSecret = 'datalake-SasToken', @DLStagedSecret = 'datalake-SasToken', @DBProcessor = 'databricks-token|0302-214741-beg140|Standard_DS3_v2|8.1.x-scala2.12|2:8', @StageDBSecret = 'AzureSqlDatabase-SQLDB', @DLRawSubFolder = 'OneEBS/EBS_0165_ORGANISATION_UNITS', @DLRawType = 'BLOB Storage (json)', @DLStagedMainFolder = 'OneEBS', @DLStagedSubFolder = 'EBS_0165_ORGANISATION_UNITS', @DLStagedType = 'BLOB Storage (csv)', @DLObjectGrain = 'Day', @SourceCommand = 'SELECT * FROM EBS_0165.ORGANISATION_UNITS', @DLRawtoStageCommand = '/build/trusted/load-trusted-zone-v2', @DLStagetoDBCommand = '',@TargetObjectType= '', @TargetOverride= '', @BusinessKeyColumn= 'ID', @WatermarkColumn= 'UPDATED_DATE, CREATED_DATE', @TrackChanges= 'Yes', @AdditionalProperty = '', @IsAuditTable = '', @SoftDeleteSource = '', @SourceTSFormat = ''</v>
      </c>
    </row>
    <row r="32" spans="1:34" x14ac:dyDescent="0.45">
      <c r="A32" s="2" t="s">
        <v>74</v>
      </c>
      <c r="B32" s="2" t="s">
        <v>35</v>
      </c>
      <c r="C32" s="2" t="s">
        <v>36</v>
      </c>
      <c r="D32" s="2" t="s">
        <v>74</v>
      </c>
      <c r="E32" s="2" t="s">
        <v>129</v>
      </c>
      <c r="H32" s="2" t="s">
        <v>130</v>
      </c>
      <c r="I32" s="2" t="s">
        <v>116</v>
      </c>
      <c r="J32" s="2" t="s">
        <v>39</v>
      </c>
      <c r="K32" s="2" t="s">
        <v>131</v>
      </c>
      <c r="M32" s="2" t="s">
        <v>84</v>
      </c>
      <c r="N32" s="2" t="s">
        <v>85</v>
      </c>
      <c r="O32" s="2" t="s">
        <v>118</v>
      </c>
      <c r="P32" s="2" t="s">
        <v>119</v>
      </c>
      <c r="Q32" s="2" t="s">
        <v>44</v>
      </c>
      <c r="R32" s="2" t="s">
        <v>44</v>
      </c>
      <c r="S32" s="2" t="s">
        <v>45</v>
      </c>
      <c r="T32" s="2" t="s">
        <v>46</v>
      </c>
      <c r="U32" s="2" t="str">
        <f>TBL_TEST[[#This Row],[Group]]&amp; "/"&amp; TRIM(SUBSTITUTE(SUBSTITUTE(SUBSTITUTE(TBL_TEST[[#This Row],[SourceObject]],"[",""),"]",""),".","_"))</f>
        <v>OneEBS/EBS_0165_PEOPLE</v>
      </c>
      <c r="V32" s="2" t="s">
        <v>47</v>
      </c>
      <c r="W32" s="2" t="str">
        <f>SUBSTITUTE(TBL_TEST[[#This Row],[Group]], "_", "")</f>
        <v>OneEBS</v>
      </c>
      <c r="X32" s="2" t="str">
        <f>TRIM(SUBSTITUTE(SUBSTITUTE(SUBSTITUTE(TBL_TEST[[#This Row],[SourceObject]],"[",""),"]",""),".","_"))</f>
        <v>EBS_0165_PEOPLE</v>
      </c>
      <c r="Y32" s="2" t="s">
        <v>48</v>
      </c>
      <c r="Z32" s="2" t="s">
        <v>49</v>
      </c>
      <c r="AA32" s="2" t="str">
        <f>IF(TBL_TEST[[#This Row],[SourceObject]] = "","",IF(TBL_TEST[[#This Row],[SourceType]] = "Oracle", "SELECT * FROM " &amp; TBL_TEST[[#This Row],[SourceObject]],""))</f>
        <v>SELECT * FROM EBS_0165.PEOPLE</v>
      </c>
      <c r="AB32" s="2" t="s">
        <v>51</v>
      </c>
      <c r="AF32" s="2" t="str">
        <f>TRIM(SUBSTITUTE(SUBSTITUTE(TBL_TEST[[#This Row],[SourceObject]],"[",""),"]",""))</f>
        <v>EBS_0165.PEOPLE</v>
      </c>
      <c r="AG32" s="2" t="str">
        <f>TBL_TEST[[#This Row],[Group]]&amp; "_"&amp; TRIM(SUBSTITUTE(SUBSTITUTE(SUBSTITUTE(TBL_TEST[[#This Row],[SourceObject]],"[",""),"]",""),".","_"))</f>
        <v>OneEBS_EBS_0165_PEOPLE</v>
      </c>
      <c r="AH32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'OneEBS', @StartStageName = 'Source to Raw', @EndStageName = 'Raw to Trusted', @SourceGroup = 'OneEBS', @SourceName = 'OneEBS_EBS_0165_PEOPLE', @SourceObjectName = 'EBS_0165.PEOPLE', @SourceType = 'Oracle', @DataLoadMode= 'INCREMENTAL', @SourceSecretName = 'OneEBS-0165', @DLRawSecret = 'datalake-SasToken', @DLStagedSecret = 'datalake-SasToken', @DBProcessor = 'databricks-token|0302-214741-beg140|Standard_DS3_v2|8.1.x-scala2.12|2:8', @StageDBSecret = 'AzureSqlDatabase-SQLDB', @DLRawSubFolder = 'OneEBS/EBS_0165_PEOPLE', @DLRawType = 'BLOB Storage (json)', @DLStagedMainFolder = 'OneEBS', @DLStagedSubFolder = 'EBS_0165_PEOPLE', @DLStagedType = 'BLOB Storage (csv)', @DLObjectGrain = 'Day', @SourceCommand = 'SELECT * FROM EBS_0165.PEOPLE', @DLRawtoStageCommand = '/build/trusted/load-trusted-zone-v2', @DLStagetoDBCommand = '',@TargetObjectType= '', @TargetOverride= '', @BusinessKeyColumn= 'PERSON_CODE', @WatermarkColumn= 'UPDATED_DATE, CREATED_DATE', @TrackChanges= 'Yes', @AdditionalProperty = '', @IsAuditTable = '', @SoftDeleteSource = 'AUD_EBS_0165.A__PEOPLE', @SourceTSFormat = ''</v>
      </c>
    </row>
    <row r="33" spans="1:34" x14ac:dyDescent="0.45">
      <c r="A33" s="2" t="s">
        <v>74</v>
      </c>
      <c r="B33" s="2" t="s">
        <v>35</v>
      </c>
      <c r="C33" s="2" t="s">
        <v>36</v>
      </c>
      <c r="D33" s="2" t="s">
        <v>74</v>
      </c>
      <c r="E33" s="2" t="s">
        <v>132</v>
      </c>
      <c r="H33" s="2" t="s">
        <v>82</v>
      </c>
      <c r="I33" s="2" t="s">
        <v>116</v>
      </c>
      <c r="J33" s="2" t="s">
        <v>39</v>
      </c>
      <c r="M33" s="6" t="s">
        <v>84</v>
      </c>
      <c r="N33" s="6" t="s">
        <v>85</v>
      </c>
      <c r="O33" s="6" t="s">
        <v>118</v>
      </c>
      <c r="P33" s="2" t="s">
        <v>119</v>
      </c>
      <c r="Q33" s="2" t="s">
        <v>44</v>
      </c>
      <c r="R33" s="2" t="s">
        <v>44</v>
      </c>
      <c r="S33" s="2" t="s">
        <v>45</v>
      </c>
      <c r="T33" s="2" t="s">
        <v>46</v>
      </c>
      <c r="U33" s="2" t="str">
        <f>TBL_TEST[[#This Row],[Group]]&amp; "/"&amp; TRIM(SUBSTITUTE(SUBSTITUTE(SUBSTITUTE(TBL_TEST[[#This Row],[SourceObject]],"[",""),"]",""),".","_"))</f>
        <v>OneEBS/EBS_0165_PEOPLE_UNIT_ATTAINMENTS</v>
      </c>
      <c r="V33" s="2" t="s">
        <v>47</v>
      </c>
      <c r="W33" s="2" t="str">
        <f>SUBSTITUTE(TBL_TEST[[#This Row],[Group]], "_", "")</f>
        <v>OneEBS</v>
      </c>
      <c r="X33" s="2" t="str">
        <f>TRIM(SUBSTITUTE(SUBSTITUTE(SUBSTITUTE(TBL_TEST[[#This Row],[SourceObject]],"[",""),"]",""),".","_"))</f>
        <v>EBS_0165_PEOPLE_UNIT_ATTAINMENTS</v>
      </c>
      <c r="Y33" s="2" t="s">
        <v>48</v>
      </c>
      <c r="Z33" s="2" t="s">
        <v>49</v>
      </c>
      <c r="AA33" s="2" t="str">
        <f>IF(TBL_TEST[[#This Row],[SourceObject]] = "","",IF(TBL_TEST[[#This Row],[SourceType]] = "Oracle", "SELECT * FROM " &amp; TBL_TEST[[#This Row],[SourceObject]],""))</f>
        <v>SELECT * FROM EBS_0165.PEOPLE_UNIT_ATTAINMENTS</v>
      </c>
      <c r="AB33" s="2" t="s">
        <v>51</v>
      </c>
      <c r="AF33" s="2" t="str">
        <f>TRIM(SUBSTITUTE(SUBSTITUTE(TBL_TEST[[#This Row],[SourceObject]],"[",""),"]",""))</f>
        <v>EBS_0165.PEOPLE_UNIT_ATTAINMENTS</v>
      </c>
      <c r="AG33" s="2" t="str">
        <f>TBL_TEST[[#This Row],[Group]]&amp; "_"&amp; TRIM(SUBSTITUTE(SUBSTITUTE(SUBSTITUTE(TBL_TEST[[#This Row],[SourceObject]],"[",""),"]",""),".","_"))</f>
        <v>OneEBS_EBS_0165_PEOPLE_UNIT_ATTAINMENTS</v>
      </c>
      <c r="AH33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'OneEBS', @StartStageName = 'Source to Raw', @EndStageName = 'Raw to Trusted', @SourceGroup = 'OneEBS', @SourceName = 'OneEBS_EBS_0165_PEOPLE_UNIT_ATTAINMENTS', @SourceObjectName = 'EBS_0165.PEOPLE_UNIT_ATTAINMENTS', @SourceType = 'Oracle', @DataLoadMode= 'INCREMENTAL', @SourceSecretName = 'OneEBS-0165', @DLRawSecret = 'datalake-SasToken', @DLStagedSecret = 'datalake-SasToken', @DBProcessor = 'databricks-token|0302-214741-beg140|Standard_DS3_v2|8.1.x-scala2.12|2:8', @StageDBSecret = 'AzureSqlDatabase-SQLDB', @DLRawSubFolder = 'OneEBS/EBS_0165_PEOPLE_UNIT_ATTAINMENTS', @DLRawType = 'BLOB Storage (json)', @DLStagedMainFolder = 'OneEBS', @DLStagedSubFolder = 'EBS_0165_PEOPLE_UNIT_ATTAINMENTS', @DLStagedType = 'BLOB Storage (csv)', @DLObjectGrain = 'Day', @SourceCommand = 'SELECT * FROM EBS_0165.PEOPLE_UNIT_ATTAINMENTS', @DLRawtoStageCommand = '/build/trusted/load-trusted-zone-v2', @DLStagetoDBCommand = '',@TargetObjectType= '', @TargetOverride= '', @BusinessKeyColumn= 'ID', @WatermarkColumn= 'UPDATED_DATE, CREATED_DATE', @TrackChanges= 'Yes', @AdditionalProperty = '', @IsAuditTable = '', @SoftDeleteSource = '', @SourceTSFormat = ''</v>
      </c>
    </row>
    <row r="34" spans="1:34" x14ac:dyDescent="0.45">
      <c r="A34" s="2" t="s">
        <v>74</v>
      </c>
      <c r="B34" s="2" t="s">
        <v>35</v>
      </c>
      <c r="C34" s="2" t="s">
        <v>36</v>
      </c>
      <c r="D34" s="2" t="s">
        <v>74</v>
      </c>
      <c r="E34" s="2" t="s">
        <v>133</v>
      </c>
      <c r="H34" s="2" t="s">
        <v>82</v>
      </c>
      <c r="I34" s="2" t="s">
        <v>116</v>
      </c>
      <c r="J34" s="2" t="s">
        <v>39</v>
      </c>
      <c r="M34" s="6" t="s">
        <v>84</v>
      </c>
      <c r="N34" s="6" t="s">
        <v>85</v>
      </c>
      <c r="O34" s="6" t="s">
        <v>118</v>
      </c>
      <c r="P34" s="2" t="s">
        <v>119</v>
      </c>
      <c r="Q34" s="2" t="s">
        <v>44</v>
      </c>
      <c r="R34" s="2" t="s">
        <v>44</v>
      </c>
      <c r="S34" s="2" t="s">
        <v>45</v>
      </c>
      <c r="T34" s="2" t="s">
        <v>46</v>
      </c>
      <c r="U34" s="2" t="str">
        <f>TBL_TEST[[#This Row],[Group]]&amp; "/"&amp; TRIM(SUBSTITUTE(SUBSTITUTE(SUBSTITUTE(TBL_TEST[[#This Row],[SourceObject]],"[",""),"]",""),".","_"))</f>
        <v>OneEBS/EBS_0165_PEOPLE_UNIT_LINKS</v>
      </c>
      <c r="V34" s="2" t="s">
        <v>47</v>
      </c>
      <c r="W34" s="2" t="str">
        <f>SUBSTITUTE(TBL_TEST[[#This Row],[Group]], "_", "")</f>
        <v>OneEBS</v>
      </c>
      <c r="X34" s="2" t="str">
        <f>TRIM(SUBSTITUTE(SUBSTITUTE(SUBSTITUTE(TBL_TEST[[#This Row],[SourceObject]],"[",""),"]",""),".","_"))</f>
        <v>EBS_0165_PEOPLE_UNIT_LINKS</v>
      </c>
      <c r="Y34" s="2" t="s">
        <v>48</v>
      </c>
      <c r="Z34" s="2" t="s">
        <v>49</v>
      </c>
      <c r="AA34" s="2" t="str">
        <f>IF(TBL_TEST[[#This Row],[SourceObject]] = "","",IF(TBL_TEST[[#This Row],[SourceType]] = "Oracle", "SELECT * FROM " &amp; TBL_TEST[[#This Row],[SourceObject]],""))</f>
        <v>SELECT * FROM EBS_0165.PEOPLE_UNIT_LINKS</v>
      </c>
      <c r="AB34" s="2" t="s">
        <v>51</v>
      </c>
      <c r="AF34" s="2" t="str">
        <f>TRIM(SUBSTITUTE(SUBSTITUTE(TBL_TEST[[#This Row],[SourceObject]],"[",""),"]",""))</f>
        <v>EBS_0165.PEOPLE_UNIT_LINKS</v>
      </c>
      <c r="AG34" s="2" t="str">
        <f>TBL_TEST[[#This Row],[Group]]&amp; "_"&amp; TRIM(SUBSTITUTE(SUBSTITUTE(SUBSTITUTE(TBL_TEST[[#This Row],[SourceObject]],"[",""),"]",""),".","_"))</f>
        <v>OneEBS_EBS_0165_PEOPLE_UNIT_LINKS</v>
      </c>
      <c r="AH34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'OneEBS', @StartStageName = 'Source to Raw', @EndStageName = 'Raw to Trusted', @SourceGroup = 'OneEBS', @SourceName = 'OneEBS_EBS_0165_PEOPLE_UNIT_LINKS', @SourceObjectName = 'EBS_0165.PEOPLE_UNIT_LINKS', @SourceType = 'Oracle', @DataLoadMode= 'INCREMENTAL', @SourceSecretName = 'OneEBS-0165', @DLRawSecret = 'datalake-SasToken', @DLStagedSecret = 'datalake-SasToken', @DBProcessor = 'databricks-token|0302-214741-beg140|Standard_DS3_v2|8.1.x-scala2.12|2:8', @StageDBSecret = 'AzureSqlDatabase-SQLDB', @DLRawSubFolder = 'OneEBS/EBS_0165_PEOPLE_UNIT_LINKS', @DLRawType = 'BLOB Storage (json)', @DLStagedMainFolder = 'OneEBS', @DLStagedSubFolder = 'EBS_0165_PEOPLE_UNIT_LINKS', @DLStagedType = 'BLOB Storage (csv)', @DLObjectGrain = 'Day', @SourceCommand = 'SELECT * FROM EBS_0165.PEOPLE_UNIT_LINKS', @DLRawtoStageCommand = '/build/trusted/load-trusted-zone-v2', @DLStagetoDBCommand = '',@TargetObjectType= '', @TargetOverride= '', @BusinessKeyColumn= 'ID', @WatermarkColumn= 'UPDATED_DATE, CREATED_DATE', @TrackChanges= 'Yes', @AdditionalProperty = '', @IsAuditTable = '', @SoftDeleteSource = '', @SourceTSFormat = ''</v>
      </c>
    </row>
    <row r="35" spans="1:34" x14ac:dyDescent="0.45">
      <c r="A35" s="2" t="s">
        <v>74</v>
      </c>
      <c r="B35" s="2" t="s">
        <v>35</v>
      </c>
      <c r="C35" s="2" t="s">
        <v>36</v>
      </c>
      <c r="D35" s="2" t="s">
        <v>74</v>
      </c>
      <c r="E35" s="2" t="s">
        <v>134</v>
      </c>
      <c r="H35" s="2" t="s">
        <v>82</v>
      </c>
      <c r="I35" s="2" t="s">
        <v>116</v>
      </c>
      <c r="J35" s="2" t="s">
        <v>39</v>
      </c>
      <c r="M35" s="2" t="s">
        <v>84</v>
      </c>
      <c r="N35" s="2" t="s">
        <v>85</v>
      </c>
      <c r="O35" s="2" t="s">
        <v>118</v>
      </c>
      <c r="P35" s="2" t="s">
        <v>119</v>
      </c>
      <c r="Q35" s="2" t="s">
        <v>44</v>
      </c>
      <c r="R35" s="2" t="s">
        <v>44</v>
      </c>
      <c r="S35" s="2" t="s">
        <v>45</v>
      </c>
      <c r="T35" s="2" t="s">
        <v>46</v>
      </c>
      <c r="U35" s="2" t="str">
        <f>TBL_TEST[[#This Row],[Group]]&amp; "/"&amp; TRIM(SUBSTITUTE(SUBSTITUTE(SUBSTITUTE(TBL_TEST[[#This Row],[SourceObject]],"[",""),"]",""),".","_"))</f>
        <v>OneEBS/EBS_0165_PEOPLE_UNITS</v>
      </c>
      <c r="V35" s="2" t="s">
        <v>47</v>
      </c>
      <c r="W35" s="2" t="str">
        <f>SUBSTITUTE(TBL_TEST[[#This Row],[Group]], "_", "")</f>
        <v>OneEBS</v>
      </c>
      <c r="X35" s="2" t="str">
        <f>TRIM(SUBSTITUTE(SUBSTITUTE(SUBSTITUTE(TBL_TEST[[#This Row],[SourceObject]],"[",""),"]",""),".","_"))</f>
        <v>EBS_0165_PEOPLE_UNITS</v>
      </c>
      <c r="Y35" s="2" t="s">
        <v>48</v>
      </c>
      <c r="Z35" s="2" t="s">
        <v>49</v>
      </c>
      <c r="AA35" s="2" t="str">
        <f>IF(TBL_TEST[[#This Row],[SourceObject]] = "","",IF(TBL_TEST[[#This Row],[SourceType]] = "Oracle", "SELECT * FROM " &amp; TBL_TEST[[#This Row],[SourceObject]],""))</f>
        <v>SELECT * FROM EBS_0165.PEOPLE_UNITS</v>
      </c>
      <c r="AB35" s="2" t="s">
        <v>51</v>
      </c>
      <c r="AF35" s="2" t="str">
        <f>TRIM(SUBSTITUTE(SUBSTITUTE(TBL_TEST[[#This Row],[SourceObject]],"[",""),"]",""))</f>
        <v>EBS_0165.PEOPLE_UNITS</v>
      </c>
      <c r="AG35" s="2" t="str">
        <f>TBL_TEST[[#This Row],[Group]]&amp; "_"&amp; TRIM(SUBSTITUTE(SUBSTITUTE(SUBSTITUTE(TBL_TEST[[#This Row],[SourceObject]],"[",""),"]",""),".","_"))</f>
        <v>OneEBS_EBS_0165_PEOPLE_UNITS</v>
      </c>
      <c r="AH35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'OneEBS', @StartStageName = 'Source to Raw', @EndStageName = 'Raw to Trusted', @SourceGroup = 'OneEBS', @SourceName = 'OneEBS_EBS_0165_PEOPLE_UNITS', @SourceObjectName = 'EBS_0165.PEOPLE_UNITS', @SourceType = 'Oracle', @DataLoadMode= 'INCREMENTAL', @SourceSecretName = 'OneEBS-0165', @DLRawSecret = 'datalake-SasToken', @DLStagedSecret = 'datalake-SasToken', @DBProcessor = 'databricks-token|0302-214741-beg140|Standard_DS3_v2|8.1.x-scala2.12|2:8', @StageDBSecret = 'AzureSqlDatabase-SQLDB', @DLRawSubFolder = 'OneEBS/EBS_0165_PEOPLE_UNITS', @DLRawType = 'BLOB Storage (json)', @DLStagedMainFolder = 'OneEBS', @DLStagedSubFolder = 'EBS_0165_PEOPLE_UNITS', @DLStagedType = 'BLOB Storage (csv)', @DLObjectGrain = 'Day', @SourceCommand = 'SELECT * FROM EBS_0165.PEOPLE_UNITS', @DLRawtoStageCommand = '/build/trusted/load-trusted-zone-v2', @DLStagetoDBCommand = '',@TargetObjectType= '', @TargetOverride= '', @BusinessKeyColumn= 'ID', @WatermarkColumn= 'UPDATED_DATE, CREATED_DATE', @TrackChanges= 'Yes', @AdditionalProperty = '', @IsAuditTable = '', @SoftDeleteSource = '', @SourceTSFormat = ''</v>
      </c>
    </row>
    <row r="36" spans="1:34" x14ac:dyDescent="0.45">
      <c r="A36" s="2" t="s">
        <v>74</v>
      </c>
      <c r="B36" s="2" t="s">
        <v>35</v>
      </c>
      <c r="C36" s="2" t="s">
        <v>36</v>
      </c>
      <c r="D36" s="2" t="s">
        <v>74</v>
      </c>
      <c r="E36" s="2" t="s">
        <v>135</v>
      </c>
      <c r="H36" s="2" t="s">
        <v>82</v>
      </c>
      <c r="I36" s="2" t="s">
        <v>116</v>
      </c>
      <c r="J36" s="2" t="s">
        <v>39</v>
      </c>
      <c r="M36" s="2" t="s">
        <v>84</v>
      </c>
      <c r="N36" s="2" t="s">
        <v>85</v>
      </c>
      <c r="O36" s="2" t="s">
        <v>118</v>
      </c>
      <c r="P36" s="2" t="s">
        <v>119</v>
      </c>
      <c r="Q36" s="2" t="s">
        <v>44</v>
      </c>
      <c r="R36" s="2" t="s">
        <v>44</v>
      </c>
      <c r="S36" s="2" t="s">
        <v>45</v>
      </c>
      <c r="T36" s="2" t="s">
        <v>46</v>
      </c>
      <c r="U36" s="2" t="str">
        <f>TBL_TEST[[#This Row],[Group]]&amp; "/"&amp; TRIM(SUBSTITUTE(SUBSTITUTE(SUBSTITUTE(TBL_TEST[[#This Row],[SourceObject]],"[",""),"]",""),".","_"))</f>
        <v>OneEBS/EBS_0165_PEOPLE_UNITS_SPECIAL</v>
      </c>
      <c r="V36" s="2" t="s">
        <v>47</v>
      </c>
      <c r="W36" s="2" t="str">
        <f>SUBSTITUTE(TBL_TEST[[#This Row],[Group]], "_", "")</f>
        <v>OneEBS</v>
      </c>
      <c r="X36" s="2" t="str">
        <f>TRIM(SUBSTITUTE(SUBSTITUTE(SUBSTITUTE(TBL_TEST[[#This Row],[SourceObject]],"[",""),"]",""),".","_"))</f>
        <v>EBS_0165_PEOPLE_UNITS_SPECIAL</v>
      </c>
      <c r="Y36" s="2" t="s">
        <v>48</v>
      </c>
      <c r="Z36" s="2" t="s">
        <v>49</v>
      </c>
      <c r="AA36" s="2" t="str">
        <f>IF(TBL_TEST[[#This Row],[SourceObject]] = "","",IF(TBL_TEST[[#This Row],[SourceType]] = "Oracle", "SELECT * FROM " &amp; TBL_TEST[[#This Row],[SourceObject]],""))</f>
        <v>SELECT * FROM EBS_0165.PEOPLE_UNITS_SPECIAL</v>
      </c>
      <c r="AB36" s="2" t="s">
        <v>51</v>
      </c>
      <c r="AF36" s="2" t="str">
        <f>TRIM(SUBSTITUTE(SUBSTITUTE(TBL_TEST[[#This Row],[SourceObject]],"[",""),"]",""))</f>
        <v>EBS_0165.PEOPLE_UNITS_SPECIAL</v>
      </c>
      <c r="AG36" s="2" t="str">
        <f>TBL_TEST[[#This Row],[Group]]&amp; "_"&amp; TRIM(SUBSTITUTE(SUBSTITUTE(SUBSTITUTE(TBL_TEST[[#This Row],[SourceObject]],"[",""),"]",""),".","_"))</f>
        <v>OneEBS_EBS_0165_PEOPLE_UNITS_SPECIAL</v>
      </c>
      <c r="AH36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'OneEBS', @StartStageName = 'Source to Raw', @EndStageName = 'Raw to Trusted', @SourceGroup = 'OneEBS', @SourceName = 'OneEBS_EBS_0165_PEOPLE_UNITS_SPECIAL', @SourceObjectName = 'EBS_0165.PEOPLE_UNITS_SPECIAL', @SourceType = 'Oracle', @DataLoadMode= 'INCREMENTAL', @SourceSecretName = 'OneEBS-0165', @DLRawSecret = 'datalake-SasToken', @DLStagedSecret = 'datalake-SasToken', @DBProcessor = 'databricks-token|0302-214741-beg140|Standard_DS3_v2|8.1.x-scala2.12|2:8', @StageDBSecret = 'AzureSqlDatabase-SQLDB', @DLRawSubFolder = 'OneEBS/EBS_0165_PEOPLE_UNITS_SPECIAL', @DLRawType = 'BLOB Storage (json)', @DLStagedMainFolder = 'OneEBS', @DLStagedSubFolder = 'EBS_0165_PEOPLE_UNITS_SPECIAL', @DLStagedType = 'BLOB Storage (csv)', @DLObjectGrain = 'Day', @SourceCommand = 'SELECT * FROM EBS_0165.PEOPLE_UNITS_SPECIAL', @DLRawtoStageCommand = '/build/trusted/load-trusted-zone-v2', @DLStagetoDBCommand = '',@TargetObjectType= '', @TargetOverride= '', @BusinessKeyColumn= 'ID', @WatermarkColumn= 'UPDATED_DATE, CREATED_DATE', @TrackChanges= 'Yes', @AdditionalProperty = '', @IsAuditTable = '', @SoftDeleteSource = '', @SourceTSFormat = ''</v>
      </c>
    </row>
    <row r="37" spans="1:34" x14ac:dyDescent="0.45">
      <c r="A37" s="2" t="s">
        <v>74</v>
      </c>
      <c r="B37" s="2" t="s">
        <v>35</v>
      </c>
      <c r="C37" s="2" t="s">
        <v>36</v>
      </c>
      <c r="D37" s="2" t="s">
        <v>74</v>
      </c>
      <c r="E37" s="2" t="s">
        <v>136</v>
      </c>
      <c r="H37" s="2" t="s">
        <v>82</v>
      </c>
      <c r="I37" s="2" t="s">
        <v>116</v>
      </c>
      <c r="J37" s="2" t="s">
        <v>39</v>
      </c>
      <c r="M37" s="6" t="s">
        <v>84</v>
      </c>
      <c r="N37" s="6" t="s">
        <v>85</v>
      </c>
      <c r="O37" s="6" t="s">
        <v>118</v>
      </c>
      <c r="P37" s="2" t="s">
        <v>119</v>
      </c>
      <c r="Q37" s="2" t="s">
        <v>44</v>
      </c>
      <c r="R37" s="2" t="s">
        <v>44</v>
      </c>
      <c r="S37" s="2" t="s">
        <v>45</v>
      </c>
      <c r="T37" s="2" t="s">
        <v>46</v>
      </c>
      <c r="U37" s="2" t="str">
        <f>TBL_TEST[[#This Row],[Group]]&amp; "/"&amp; TRIM(SUBSTITUTE(SUBSTITUTE(SUBSTITUTE(TBL_TEST[[#This Row],[SourceObject]],"[",""),"]",""),".","_"))</f>
        <v>OneEBS/EBS_0165_PEOPLE_USI</v>
      </c>
      <c r="V37" s="2" t="s">
        <v>47</v>
      </c>
      <c r="W37" s="2" t="str">
        <f>SUBSTITUTE(TBL_TEST[[#This Row],[Group]], "_", "")</f>
        <v>OneEBS</v>
      </c>
      <c r="X37" s="2" t="str">
        <f>TRIM(SUBSTITUTE(SUBSTITUTE(SUBSTITUTE(TBL_TEST[[#This Row],[SourceObject]],"[",""),"]",""),".","_"))</f>
        <v>EBS_0165_PEOPLE_USI</v>
      </c>
      <c r="Y37" s="2" t="s">
        <v>48</v>
      </c>
      <c r="Z37" s="2" t="s">
        <v>49</v>
      </c>
      <c r="AA37" s="2" t="str">
        <f>IF(TBL_TEST[[#This Row],[SourceObject]] = "","",IF(TBL_TEST[[#This Row],[SourceType]] = "Oracle", "SELECT * FROM " &amp; TBL_TEST[[#This Row],[SourceObject]],""))</f>
        <v>SELECT * FROM EBS_0165.PEOPLE_USI</v>
      </c>
      <c r="AB37" s="2" t="s">
        <v>51</v>
      </c>
      <c r="AF37" s="2" t="str">
        <f>TRIM(SUBSTITUTE(SUBSTITUTE(TBL_TEST[[#This Row],[SourceObject]],"[",""),"]",""))</f>
        <v>EBS_0165.PEOPLE_USI</v>
      </c>
      <c r="AG37" s="2" t="str">
        <f>TBL_TEST[[#This Row],[Group]]&amp; "_"&amp; TRIM(SUBSTITUTE(SUBSTITUTE(SUBSTITUTE(TBL_TEST[[#This Row],[SourceObject]],"[",""),"]",""),".","_"))</f>
        <v>OneEBS_EBS_0165_PEOPLE_USI</v>
      </c>
      <c r="AH37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'OneEBS', @StartStageName = 'Source to Raw', @EndStageName = 'Raw to Trusted', @SourceGroup = 'OneEBS', @SourceName = 'OneEBS_EBS_0165_PEOPLE_USI', @SourceObjectName = 'EBS_0165.PEOPLE_USI', @SourceType = 'Oracle', @DataLoadMode= 'INCREMENTAL', @SourceSecretName = 'OneEBS-0165', @DLRawSecret = 'datalake-SasToken', @DLStagedSecret = 'datalake-SasToken', @DBProcessor = 'databricks-token|0302-214741-beg140|Standard_DS3_v2|8.1.x-scala2.12|2:8', @StageDBSecret = 'AzureSqlDatabase-SQLDB', @DLRawSubFolder = 'OneEBS/EBS_0165_PEOPLE_USI', @DLRawType = 'BLOB Storage (json)', @DLStagedMainFolder = 'OneEBS', @DLStagedSubFolder = 'EBS_0165_PEOPLE_USI', @DLStagedType = 'BLOB Storage (csv)', @DLObjectGrain = 'Day', @SourceCommand = 'SELECT * FROM EBS_0165.PEOPLE_USI', @DLRawtoStageCommand = '/build/trusted/load-trusted-zone-v2', @DLStagetoDBCommand = '',@TargetObjectType= '', @TargetOverride= '', @BusinessKeyColumn= 'ID', @WatermarkColumn= 'UPDATED_DATE, CREATED_DATE', @TrackChanges= 'Yes', @AdditionalProperty = '', @IsAuditTable = '', @SoftDeleteSource = '', @SourceTSFormat = ''</v>
      </c>
    </row>
    <row r="38" spans="1:34" x14ac:dyDescent="0.45">
      <c r="A38" s="2" t="s">
        <v>74</v>
      </c>
      <c r="B38" s="2" t="s">
        <v>35</v>
      </c>
      <c r="C38" s="2" t="s">
        <v>36</v>
      </c>
      <c r="D38" s="2" t="s">
        <v>74</v>
      </c>
      <c r="E38" s="2" t="s">
        <v>137</v>
      </c>
      <c r="H38" s="2" t="s">
        <v>82</v>
      </c>
      <c r="I38" s="2" t="s">
        <v>116</v>
      </c>
      <c r="J38" s="2" t="s">
        <v>39</v>
      </c>
      <c r="M38" s="6" t="s">
        <v>84</v>
      </c>
      <c r="N38" s="6" t="s">
        <v>85</v>
      </c>
      <c r="O38" s="6" t="s">
        <v>118</v>
      </c>
      <c r="P38" s="2" t="s">
        <v>119</v>
      </c>
      <c r="Q38" s="2" t="s">
        <v>44</v>
      </c>
      <c r="R38" s="2" t="s">
        <v>44</v>
      </c>
      <c r="S38" s="2" t="s">
        <v>45</v>
      </c>
      <c r="T38" s="2" t="s">
        <v>46</v>
      </c>
      <c r="U38" s="2" t="str">
        <f>TBL_TEST[[#This Row],[Group]]&amp; "/"&amp; TRIM(SUBSTITUTE(SUBSTITUTE(SUBSTITUTE(TBL_TEST[[#This Row],[SourceObject]],"[",""),"]",""),".","_"))</f>
        <v>OneEBS/EBS_0165_STUDENT_STATUS_LOG</v>
      </c>
      <c r="V38" s="2" t="s">
        <v>47</v>
      </c>
      <c r="W38" s="2" t="str">
        <f>SUBSTITUTE(TBL_TEST[[#This Row],[Group]], "_", "")</f>
        <v>OneEBS</v>
      </c>
      <c r="X38" s="2" t="str">
        <f>TRIM(SUBSTITUTE(SUBSTITUTE(SUBSTITUTE(TBL_TEST[[#This Row],[SourceObject]],"[",""),"]",""),".","_"))</f>
        <v>EBS_0165_STUDENT_STATUS_LOG</v>
      </c>
      <c r="Y38" s="2" t="s">
        <v>48</v>
      </c>
      <c r="Z38" s="2" t="s">
        <v>49</v>
      </c>
      <c r="AA38" s="2" t="str">
        <f>IF(TBL_TEST[[#This Row],[SourceObject]] = "","",IF(TBL_TEST[[#This Row],[SourceType]] = "Oracle", "SELECT * FROM " &amp; TBL_TEST[[#This Row],[SourceObject]],""))</f>
        <v>SELECT * FROM EBS_0165.STUDENT_STATUS_LOG</v>
      </c>
      <c r="AB38" s="2" t="s">
        <v>51</v>
      </c>
      <c r="AF38" s="2" t="str">
        <f>TRIM(SUBSTITUTE(SUBSTITUTE(TBL_TEST[[#This Row],[SourceObject]],"[",""),"]",""))</f>
        <v>EBS_0165.STUDENT_STATUS_LOG</v>
      </c>
      <c r="AG38" s="2" t="str">
        <f>TBL_TEST[[#This Row],[Group]]&amp; "_"&amp; TRIM(SUBSTITUTE(SUBSTITUTE(SUBSTITUTE(TBL_TEST[[#This Row],[SourceObject]],"[",""),"]",""),".","_"))</f>
        <v>OneEBS_EBS_0165_STUDENT_STATUS_LOG</v>
      </c>
      <c r="AH38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'OneEBS', @StartStageName = 'Source to Raw', @EndStageName = 'Raw to Trusted', @SourceGroup = 'OneEBS', @SourceName = 'OneEBS_EBS_0165_STUDENT_STATUS_LOG', @SourceObjectName = 'EBS_0165.STUDENT_STATUS_LOG', @SourceType = 'Oracle', @DataLoadMode= 'INCREMENTAL', @SourceSecretName = 'OneEBS-0165', @DLRawSecret = 'datalake-SasToken', @DLStagedSecret = 'datalake-SasToken', @DBProcessor = 'databricks-token|0302-214741-beg140|Standard_DS3_v2|8.1.x-scala2.12|2:8', @StageDBSecret = 'AzureSqlDatabase-SQLDB', @DLRawSubFolder = 'OneEBS/EBS_0165_STUDENT_STATUS_LOG', @DLRawType = 'BLOB Storage (json)', @DLStagedMainFolder = 'OneEBS', @DLStagedSubFolder = 'EBS_0165_STUDENT_STATUS_LOG', @DLStagedType = 'BLOB Storage (csv)', @DLObjectGrain = 'Day', @SourceCommand = 'SELECT * FROM EBS_0165.STUDENT_STATUS_LOG', @DLRawtoStageCommand = '/build/trusted/load-trusted-zone-v2', @DLStagetoDBCommand = '',@TargetObjectType= '', @TargetOverride= '', @BusinessKeyColumn= 'ID', @WatermarkColumn= 'UPDATED_DATE, CREATED_DATE', @TrackChanges= 'Yes', @AdditionalProperty = '', @IsAuditTable = '', @SoftDeleteSource = '', @SourceTSFormat = ''</v>
      </c>
    </row>
    <row r="39" spans="1:34" x14ac:dyDescent="0.45">
      <c r="A39" s="2" t="s">
        <v>74</v>
      </c>
      <c r="B39" s="2" t="s">
        <v>35</v>
      </c>
      <c r="C39" s="2" t="s">
        <v>36</v>
      </c>
      <c r="D39" s="2" t="s">
        <v>74</v>
      </c>
      <c r="E39" s="2" t="s">
        <v>138</v>
      </c>
      <c r="H39" s="2" t="s">
        <v>82</v>
      </c>
      <c r="I39" s="2" t="s">
        <v>116</v>
      </c>
      <c r="J39" s="2" t="s">
        <v>39</v>
      </c>
      <c r="M39" s="6" t="s">
        <v>84</v>
      </c>
      <c r="N39" s="6" t="s">
        <v>85</v>
      </c>
      <c r="O39" s="6" t="s">
        <v>118</v>
      </c>
      <c r="P39" s="2" t="s">
        <v>119</v>
      </c>
      <c r="Q39" s="2" t="s">
        <v>44</v>
      </c>
      <c r="R39" s="2" t="s">
        <v>44</v>
      </c>
      <c r="S39" s="2" t="s">
        <v>45</v>
      </c>
      <c r="T39" s="2" t="s">
        <v>46</v>
      </c>
      <c r="U39" s="2" t="str">
        <f>TBL_TEST[[#This Row],[Group]]&amp; "/"&amp; TRIM(SUBSTITUTE(SUBSTITUTE(SUBSTITUTE(TBL_TEST[[#This Row],[SourceObject]],"[",""),"]",""),".","_"))</f>
        <v>OneEBS/EBS_0165_UI_LINKS</v>
      </c>
      <c r="V39" s="2" t="s">
        <v>47</v>
      </c>
      <c r="W39" s="2" t="str">
        <f>SUBSTITUTE(TBL_TEST[[#This Row],[Group]], "_", "")</f>
        <v>OneEBS</v>
      </c>
      <c r="X39" s="2" t="str">
        <f>TRIM(SUBSTITUTE(SUBSTITUTE(SUBSTITUTE(TBL_TEST[[#This Row],[SourceObject]],"[",""),"]",""),".","_"))</f>
        <v>EBS_0165_UI_LINKS</v>
      </c>
      <c r="Y39" s="2" t="s">
        <v>48</v>
      </c>
      <c r="Z39" s="2" t="s">
        <v>49</v>
      </c>
      <c r="AA39" s="2" t="str">
        <f>IF(TBL_TEST[[#This Row],[SourceObject]] = "","",IF(TBL_TEST[[#This Row],[SourceType]] = "Oracle", "SELECT * FROM " &amp; TBL_TEST[[#This Row],[SourceObject]],""))</f>
        <v>SELECT * FROM EBS_0165.UI_LINKS</v>
      </c>
      <c r="AB39" s="2" t="s">
        <v>51</v>
      </c>
      <c r="AF39" s="2" t="str">
        <f>TRIM(SUBSTITUTE(SUBSTITUTE(TBL_TEST[[#This Row],[SourceObject]],"[",""),"]",""))</f>
        <v>EBS_0165.UI_LINKS</v>
      </c>
      <c r="AG39" s="2" t="str">
        <f>TBL_TEST[[#This Row],[Group]]&amp; "_"&amp; TRIM(SUBSTITUTE(SUBSTITUTE(SUBSTITUTE(TBL_TEST[[#This Row],[SourceObject]],"[",""),"]",""),".","_"))</f>
        <v>OneEBS_EBS_0165_UI_LINKS</v>
      </c>
      <c r="AH39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'OneEBS', @StartStageName = 'Source to Raw', @EndStageName = 'Raw to Trusted', @SourceGroup = 'OneEBS', @SourceName = 'OneEBS_EBS_0165_UI_LINKS', @SourceObjectName = 'EBS_0165.UI_LINKS', @SourceType = 'Oracle', @DataLoadMode= 'INCREMENTAL', @SourceSecretName = 'OneEBS-0165', @DLRawSecret = 'datalake-SasToken', @DLStagedSecret = 'datalake-SasToken', @DBProcessor = 'databricks-token|0302-214741-beg140|Standard_DS3_v2|8.1.x-scala2.12|2:8', @StageDBSecret = 'AzureSqlDatabase-SQLDB', @DLRawSubFolder = 'OneEBS/EBS_0165_UI_LINKS', @DLRawType = 'BLOB Storage (json)', @DLStagedMainFolder = 'OneEBS', @DLStagedSubFolder = 'EBS_0165_UI_LINKS', @DLStagedType = 'BLOB Storage (csv)', @DLObjectGrain = 'Day', @SourceCommand = 'SELECT * FROM EBS_0165.UI_LINKS', @DLRawtoStageCommand = '/build/trusted/load-trusted-zone-v2', @DLStagetoDBCommand = '',@TargetObjectType= '', @TargetOverride= '', @BusinessKeyColumn= 'ID', @WatermarkColumn= 'UPDATED_DATE, CREATED_DATE', @TrackChanges= 'Yes', @AdditionalProperty = '', @IsAuditTable = '', @SoftDeleteSource = '', @SourceTSFormat = ''</v>
      </c>
    </row>
    <row r="40" spans="1:34" x14ac:dyDescent="0.45">
      <c r="A40" s="2" t="s">
        <v>74</v>
      </c>
      <c r="B40" s="2" t="s">
        <v>35</v>
      </c>
      <c r="C40" s="2" t="s">
        <v>36</v>
      </c>
      <c r="D40" s="2" t="s">
        <v>74</v>
      </c>
      <c r="E40" s="2" t="s">
        <v>139</v>
      </c>
      <c r="H40" s="2" t="s">
        <v>140</v>
      </c>
      <c r="I40" s="2" t="s">
        <v>116</v>
      </c>
      <c r="J40" s="2" t="s">
        <v>39</v>
      </c>
      <c r="M40" s="2" t="s">
        <v>84</v>
      </c>
      <c r="N40" s="2" t="s">
        <v>85</v>
      </c>
      <c r="O40" s="2" t="s">
        <v>118</v>
      </c>
      <c r="P40" s="2" t="s">
        <v>119</v>
      </c>
      <c r="Q40" s="2" t="s">
        <v>44</v>
      </c>
      <c r="R40" s="2" t="s">
        <v>44</v>
      </c>
      <c r="S40" s="2" t="s">
        <v>45</v>
      </c>
      <c r="T40" s="2" t="s">
        <v>46</v>
      </c>
      <c r="U40" s="2" t="str">
        <f>TBL_TEST[[#This Row],[Group]]&amp; "/"&amp; TRIM(SUBSTITUTE(SUBSTITUTE(SUBSTITUTE(TBL_TEST[[#This Row],[SourceObject]],"[",""),"]",""),".","_"))</f>
        <v>OneEBS/EBS_0165_UNIT_INSTANCE_OCCURRENCES</v>
      </c>
      <c r="V40" s="2" t="s">
        <v>47</v>
      </c>
      <c r="W40" s="2" t="str">
        <f>SUBSTITUTE(TBL_TEST[[#This Row],[Group]], "_", "")</f>
        <v>OneEBS</v>
      </c>
      <c r="X40" s="2" t="str">
        <f>TRIM(SUBSTITUTE(SUBSTITUTE(SUBSTITUTE(TBL_TEST[[#This Row],[SourceObject]],"[",""),"]",""),".","_"))</f>
        <v>EBS_0165_UNIT_INSTANCE_OCCURRENCES</v>
      </c>
      <c r="Y40" s="2" t="s">
        <v>48</v>
      </c>
      <c r="Z40" s="2" t="s">
        <v>49</v>
      </c>
      <c r="AA40" s="2" t="str">
        <f>IF(TBL_TEST[[#This Row],[SourceObject]] = "","",IF(TBL_TEST[[#This Row],[SourceType]] = "Oracle", "SELECT * FROM " &amp; TBL_TEST[[#This Row],[SourceObject]],""))</f>
        <v>SELECT * FROM EBS_0165.UNIT_INSTANCE_OCCURRENCES</v>
      </c>
      <c r="AB40" s="2" t="s">
        <v>51</v>
      </c>
      <c r="AF40" s="2" t="str">
        <f>TRIM(SUBSTITUTE(SUBSTITUTE(TBL_TEST[[#This Row],[SourceObject]],"[",""),"]",""))</f>
        <v>EBS_0165.UNIT_INSTANCE_OCCURRENCES</v>
      </c>
      <c r="AG40" s="2" t="str">
        <f>TBL_TEST[[#This Row],[Group]]&amp; "_"&amp; TRIM(SUBSTITUTE(SUBSTITUTE(SUBSTITUTE(TBL_TEST[[#This Row],[SourceObject]],"[",""),"]",""),".","_"))</f>
        <v>OneEBS_EBS_0165_UNIT_INSTANCE_OCCURRENCES</v>
      </c>
      <c r="AH40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'OneEBS', @StartStageName = 'Source to Raw', @EndStageName = 'Raw to Trusted', @SourceGroup = 'OneEBS', @SourceName = 'OneEBS_EBS_0165_UNIT_INSTANCE_OCCURRENCES', @SourceObjectName = 'EBS_0165.UNIT_INSTANCE_OCCURRENCES', @SourceType = 'Oracle', @DataLoadMode= 'INCREMENTAL', @SourceSecretName = 'OneEBS-0165', @DLRawSecret = 'datalake-SasToken', @DLStagedSecret = 'datalake-SasToken', @DBProcessor = 'databricks-token|0302-214741-beg140|Standard_DS3_v2|8.1.x-scala2.12|2:8', @StageDBSecret = 'AzureSqlDatabase-SQLDB', @DLRawSubFolder = 'OneEBS/EBS_0165_UNIT_INSTANCE_OCCURRENCES', @DLRawType = 'BLOB Storage (json)', @DLStagedMainFolder = 'OneEBS', @DLStagedSubFolder = 'EBS_0165_UNIT_INSTANCE_OCCURRENCES', @DLStagedType = 'BLOB Storage (csv)', @DLObjectGrain = 'Day', @SourceCommand = 'SELECT * FROM EBS_0165.UNIT_INSTANCE_OCCURRENCES', @DLRawtoStageCommand = '/build/trusted/load-trusted-zone-v2', @DLStagetoDBCommand = '',@TargetObjectType= '', @TargetOverride= '', @BusinessKeyColumn= 'UIO_ID', @WatermarkColumn= 'UPDATED_DATE, CREATED_DATE', @TrackChanges= 'Yes', @AdditionalProperty = '', @IsAuditTable = '', @SoftDeleteSource = '', @SourceTSFormat = ''</v>
      </c>
    </row>
    <row r="41" spans="1:34" x14ac:dyDescent="0.45">
      <c r="A41" s="2" t="s">
        <v>74</v>
      </c>
      <c r="B41" s="2" t="s">
        <v>35</v>
      </c>
      <c r="C41" s="2" t="s">
        <v>36</v>
      </c>
      <c r="D41" s="2" t="s">
        <v>74</v>
      </c>
      <c r="E41" s="2" t="s">
        <v>141</v>
      </c>
      <c r="H41" s="2" t="s">
        <v>142</v>
      </c>
      <c r="I41" s="2" t="s">
        <v>116</v>
      </c>
      <c r="J41" s="2" t="s">
        <v>39</v>
      </c>
      <c r="M41" s="2" t="s">
        <v>84</v>
      </c>
      <c r="N41" s="2" t="s">
        <v>85</v>
      </c>
      <c r="O41" s="2" t="s">
        <v>118</v>
      </c>
      <c r="P41" s="2" t="s">
        <v>119</v>
      </c>
      <c r="Q41" s="2" t="s">
        <v>44</v>
      </c>
      <c r="R41" s="2" t="s">
        <v>44</v>
      </c>
      <c r="S41" s="2" t="s">
        <v>45</v>
      </c>
      <c r="T41" s="2" t="s">
        <v>46</v>
      </c>
      <c r="U41" s="2" t="str">
        <f>TBL_TEST[[#This Row],[Group]]&amp; "/"&amp; TRIM(SUBSTITUTE(SUBSTITUTE(SUBSTITUTE(TBL_TEST[[#This Row],[SourceObject]],"[",""),"]",""),".","_"))</f>
        <v>OneEBS/EBS_0165_UNIT_INSTANCES</v>
      </c>
      <c r="V41" s="2" t="s">
        <v>47</v>
      </c>
      <c r="W41" s="2" t="str">
        <f>SUBSTITUTE(TBL_TEST[[#This Row],[Group]], "_", "")</f>
        <v>OneEBS</v>
      </c>
      <c r="X41" s="2" t="str">
        <f>TRIM(SUBSTITUTE(SUBSTITUTE(SUBSTITUTE(TBL_TEST[[#This Row],[SourceObject]],"[",""),"]",""),".","_"))</f>
        <v>EBS_0165_UNIT_INSTANCES</v>
      </c>
      <c r="Y41" s="2" t="s">
        <v>48</v>
      </c>
      <c r="Z41" s="2" t="s">
        <v>49</v>
      </c>
      <c r="AA41" s="2" t="str">
        <f>IF(TBL_TEST[[#This Row],[SourceObject]] = "","",IF(TBL_TEST[[#This Row],[SourceType]] = "Oracle", "SELECT * FROM " &amp; TBL_TEST[[#This Row],[SourceObject]],""))</f>
        <v>SELECT * FROM EBS_0165.UNIT_INSTANCES</v>
      </c>
      <c r="AB41" s="2" t="s">
        <v>51</v>
      </c>
      <c r="AF41" s="2" t="str">
        <f>TRIM(SUBSTITUTE(SUBSTITUTE(TBL_TEST[[#This Row],[SourceObject]],"[",""),"]",""))</f>
        <v>EBS_0165.UNIT_INSTANCES</v>
      </c>
      <c r="AG41" s="2" t="str">
        <f>TBL_TEST[[#This Row],[Group]]&amp; "_"&amp; TRIM(SUBSTITUTE(SUBSTITUTE(SUBSTITUTE(TBL_TEST[[#This Row],[SourceObject]],"[",""),"]",""),".","_"))</f>
        <v>OneEBS_EBS_0165_UNIT_INSTANCES</v>
      </c>
      <c r="AH41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'OneEBS', @StartStageName = 'Source to Raw', @EndStageName = 'Raw to Trusted', @SourceGroup = 'OneEBS', @SourceName = 'OneEBS_EBS_0165_UNIT_INSTANCES', @SourceObjectName = 'EBS_0165.UNIT_INSTANCES', @SourceType = 'Oracle', @DataLoadMode= 'INCREMENTAL', @SourceSecretName = 'OneEBS-0165', @DLRawSecret = 'datalake-SasToken', @DLStagedSecret = 'datalake-SasToken', @DBProcessor = 'databricks-token|0302-214741-beg140|Standard_DS3_v2|8.1.x-scala2.12|2:8', @StageDBSecret = 'AzureSqlDatabase-SQLDB', @DLRawSubFolder = 'OneEBS/EBS_0165_UNIT_INSTANCES', @DLRawType = 'BLOB Storage (json)', @DLStagedMainFolder = 'OneEBS', @DLStagedSubFolder = 'EBS_0165_UNIT_INSTANCES', @DLStagedType = 'BLOB Storage (csv)', @DLObjectGrain = 'Day', @SourceCommand = 'SELECT * FROM EBS_0165.UNIT_INSTANCES', @DLRawtoStageCommand = '/build/trusted/load-trusted-zone-v2', @DLStagetoDBCommand = '',@TargetObjectType= '', @TargetOverride= '', @BusinessKeyColumn= 'FES_UNIT_INSTANCE_CODE', @WatermarkColumn= 'UPDATED_DATE, CREATED_DATE', @TrackChanges= 'Yes', @AdditionalProperty = '', @IsAuditTable = '', @SoftDeleteSource = '', @SourceTSFormat = ''</v>
      </c>
    </row>
    <row r="42" spans="1:34" x14ac:dyDescent="0.45">
      <c r="A42" s="2" t="s">
        <v>74</v>
      </c>
      <c r="B42" s="2" t="s">
        <v>35</v>
      </c>
      <c r="C42" s="2" t="s">
        <v>36</v>
      </c>
      <c r="D42" s="2" t="s">
        <v>74</v>
      </c>
      <c r="E42" s="2" t="s">
        <v>143</v>
      </c>
      <c r="H42" s="2" t="s">
        <v>82</v>
      </c>
      <c r="J42" s="2" t="s">
        <v>39</v>
      </c>
      <c r="M42" s="2" t="s">
        <v>84</v>
      </c>
      <c r="N42" s="2" t="s">
        <v>144</v>
      </c>
      <c r="O42" s="2" t="s">
        <v>118</v>
      </c>
      <c r="P42" s="2" t="s">
        <v>119</v>
      </c>
      <c r="Q42" s="2" t="s">
        <v>44</v>
      </c>
      <c r="R42" s="2" t="s">
        <v>44</v>
      </c>
      <c r="S42" s="2" t="s">
        <v>45</v>
      </c>
      <c r="T42" s="2" t="s">
        <v>46</v>
      </c>
      <c r="U42" s="2" t="str">
        <f>TBL_TEST[[#This Row],[Group]]&amp; "/"&amp; TRIM(SUBSTITUTE(SUBSTITUTE(SUBSTITUTE(TBL_TEST[[#This Row],[SourceObject]],"[",""),"]",""),".","_"))</f>
        <v>OneEBS/EBS_0165_USERS</v>
      </c>
      <c r="V42" s="2" t="s">
        <v>47</v>
      </c>
      <c r="W42" s="2" t="str">
        <f>SUBSTITUTE(TBL_TEST[[#This Row],[Group]], "_", "")</f>
        <v>OneEBS</v>
      </c>
      <c r="X42" s="2" t="str">
        <f>TRIM(SUBSTITUTE(SUBSTITUTE(SUBSTITUTE(TBL_TEST[[#This Row],[SourceObject]],"[",""),"]",""),".","_"))</f>
        <v>EBS_0165_USERS</v>
      </c>
      <c r="Y42" s="2" t="s">
        <v>48</v>
      </c>
      <c r="Z42" s="2" t="s">
        <v>49</v>
      </c>
      <c r="AA42" s="2" t="str">
        <f>IF(TBL_TEST[[#This Row],[SourceObject]] = "","",IF(TBL_TEST[[#This Row],[SourceType]] = "Oracle", "SELECT * FROM " &amp; TBL_TEST[[#This Row],[SourceObject]],""))</f>
        <v>SELECT * FROM EBS_0165.USERS</v>
      </c>
      <c r="AB42" s="2" t="s">
        <v>51</v>
      </c>
      <c r="AF42" s="2" t="str">
        <f>TRIM(SUBSTITUTE(SUBSTITUTE(TBL_TEST[[#This Row],[SourceObject]],"[",""),"]",""))</f>
        <v>EBS_0165.USERS</v>
      </c>
      <c r="AG42" s="2" t="str">
        <f>TBL_TEST[[#This Row],[Group]]&amp; "_"&amp; TRIM(SUBSTITUTE(SUBSTITUTE(SUBSTITUTE(TBL_TEST[[#This Row],[SourceObject]],"[",""),"]",""),".","_"))</f>
        <v>OneEBS_EBS_0165_USERS</v>
      </c>
      <c r="AH42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'OneEBS', @StartStageName = 'Source to Raw', @EndStageName = 'Raw to Trusted', @SourceGroup = 'OneEBS', @SourceName = 'OneEBS_EBS_0165_USERS', @SourceObjectName = 'EBS_0165.USERS', @SourceType = 'Oracle', @DataLoadMode= 'FULL-EXTRACT', @SourceSecretName = 'OneEBS-0165', @DLRawSecret = 'datalake-SasToken', @DLStagedSecret = 'datalake-SasToken', @DBProcessor = 'databricks-token|0302-214741-beg140|Standard_DS3_v2|8.1.x-scala2.12|2:8', @StageDBSecret = 'AzureSqlDatabase-SQLDB', @DLRawSubFolder = 'OneEBS/EBS_0165_USERS', @DLRawType = 'BLOB Storage (json)', @DLStagedMainFolder = 'OneEBS', @DLStagedSubFolder = 'EBS_0165_USERS', @DLStagedType = 'BLOB Storage (csv)', @DLObjectGrain = 'Day', @SourceCommand = 'SELECT * FROM EBS_0165.USERS', @DLRawtoStageCommand = '/build/trusted/load-trusted-zone-v2', @DLStagetoDBCommand = '',@TargetObjectType= '', @TargetOverride= '', @BusinessKeyColumn= 'ID', @WatermarkColumn= '', @TrackChanges= 'Yes', @AdditionalProperty = '', @IsAuditTable = '', @SoftDeleteSource = '', @SourceTSFormat = ''</v>
      </c>
    </row>
    <row r="43" spans="1:34" x14ac:dyDescent="0.45">
      <c r="A43" s="2" t="s">
        <v>74</v>
      </c>
      <c r="B43" s="2" t="s">
        <v>35</v>
      </c>
      <c r="C43" s="2" t="s">
        <v>36</v>
      </c>
      <c r="D43" s="2" t="s">
        <v>74</v>
      </c>
      <c r="E43" s="2" t="s">
        <v>145</v>
      </c>
      <c r="H43" s="2" t="s">
        <v>82</v>
      </c>
      <c r="I43" s="2" t="s">
        <v>116</v>
      </c>
      <c r="J43" s="2" t="s">
        <v>39</v>
      </c>
      <c r="M43" s="6" t="s">
        <v>84</v>
      </c>
      <c r="N43" s="6" t="s">
        <v>85</v>
      </c>
      <c r="O43" s="6" t="s">
        <v>118</v>
      </c>
      <c r="P43" s="2" t="s">
        <v>119</v>
      </c>
      <c r="Q43" s="2" t="s">
        <v>44</v>
      </c>
      <c r="R43" s="2" t="s">
        <v>44</v>
      </c>
      <c r="S43" s="2" t="s">
        <v>45</v>
      </c>
      <c r="T43" s="2" t="s">
        <v>46</v>
      </c>
      <c r="U43" s="2" t="str">
        <f>TBL_TEST[[#This Row],[Group]]&amp; "/"&amp; TRIM(SUBSTITUTE(SUBSTITUTE(SUBSTITUTE(TBL_TEST[[#This Row],[SourceObject]],"[",""),"]",""),".","_"))</f>
        <v>OneEBS/EBS_0165_VERIFIER_PROPERTIES</v>
      </c>
      <c r="V43" s="2" t="s">
        <v>47</v>
      </c>
      <c r="W43" s="2" t="str">
        <f>SUBSTITUTE(TBL_TEST[[#This Row],[Group]], "_", "")</f>
        <v>OneEBS</v>
      </c>
      <c r="X43" s="2" t="str">
        <f>TRIM(SUBSTITUTE(SUBSTITUTE(SUBSTITUTE(TBL_TEST[[#This Row],[SourceObject]],"[",""),"]",""),".","_"))</f>
        <v>EBS_0165_VERIFIER_PROPERTIES</v>
      </c>
      <c r="Y43" s="2" t="s">
        <v>48</v>
      </c>
      <c r="Z43" s="2" t="s">
        <v>49</v>
      </c>
      <c r="AA43" s="2" t="str">
        <f>IF(TBL_TEST[[#This Row],[SourceObject]] = "","",IF(TBL_TEST[[#This Row],[SourceType]] = "Oracle", "SELECT * FROM " &amp; TBL_TEST[[#This Row],[SourceObject]],""))</f>
        <v>SELECT * FROM EBS_0165.VERIFIER_PROPERTIES</v>
      </c>
      <c r="AB43" s="2" t="s">
        <v>51</v>
      </c>
      <c r="AF43" s="2" t="str">
        <f>TRIM(SUBSTITUTE(SUBSTITUTE(TBL_TEST[[#This Row],[SourceObject]],"[",""),"]",""))</f>
        <v>EBS_0165.VERIFIER_PROPERTIES</v>
      </c>
      <c r="AG43" s="2" t="str">
        <f>TBL_TEST[[#This Row],[Group]]&amp; "_"&amp; TRIM(SUBSTITUTE(SUBSTITUTE(SUBSTITUTE(TBL_TEST[[#This Row],[SourceObject]],"[",""),"]",""),".","_"))</f>
        <v>OneEBS_EBS_0165_VERIFIER_PROPERTIES</v>
      </c>
      <c r="AH43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'OneEBS', @StartStageName = 'Source to Raw', @EndStageName = 'Raw to Trusted', @SourceGroup = 'OneEBS', @SourceName = 'OneEBS_EBS_0165_VERIFIER_PROPERTIES', @SourceObjectName = 'EBS_0165.VERIFIER_PROPERTIES', @SourceType = 'Oracle', @DataLoadMode= 'INCREMENTAL', @SourceSecretName = 'OneEBS-0165', @DLRawSecret = 'datalake-SasToken', @DLStagedSecret = 'datalake-SasToken', @DBProcessor = 'databricks-token|0302-214741-beg140|Standard_DS3_v2|8.1.x-scala2.12|2:8', @StageDBSecret = 'AzureSqlDatabase-SQLDB', @DLRawSubFolder = 'OneEBS/EBS_0165_VERIFIER_PROPERTIES', @DLRawType = 'BLOB Storage (json)', @DLStagedMainFolder = 'OneEBS', @DLStagedSubFolder = 'EBS_0165_VERIFIER_PROPERTIES', @DLStagedType = 'BLOB Storage (csv)', @DLObjectGrain = 'Day', @SourceCommand = 'SELECT * FROM EBS_0165.VERIFIER_PROPERTIES', @DLRawtoStageCommand = '/build/trusted/load-trusted-zone-v2', @DLStagetoDBCommand = '',@TargetObjectType= '', @TargetOverride= '', @BusinessKeyColumn= 'ID', @WatermarkColumn= 'UPDATED_DATE, CREATED_DATE', @TrackChanges= 'Yes', @AdditionalProperty = '', @IsAuditTable = '', @SoftDeleteSource = '', @SourceTSFormat = ''</v>
      </c>
    </row>
    <row r="44" spans="1:34" x14ac:dyDescent="0.45">
      <c r="A44" s="2" t="s">
        <v>74</v>
      </c>
      <c r="B44" s="2" t="s">
        <v>35</v>
      </c>
      <c r="C44" s="2" t="s">
        <v>36</v>
      </c>
      <c r="D44" s="2" t="s">
        <v>74</v>
      </c>
      <c r="E44" s="2" t="s">
        <v>146</v>
      </c>
      <c r="H44" s="2" t="s">
        <v>147</v>
      </c>
      <c r="I44" s="2" t="s">
        <v>116</v>
      </c>
      <c r="J44" s="2" t="s">
        <v>39</v>
      </c>
      <c r="K44" s="2" t="s">
        <v>148</v>
      </c>
      <c r="M44" s="6" t="s">
        <v>84</v>
      </c>
      <c r="N44" s="6" t="s">
        <v>85</v>
      </c>
      <c r="O44" s="6" t="s">
        <v>118</v>
      </c>
      <c r="P44" s="2" t="s">
        <v>119</v>
      </c>
      <c r="Q44" s="2" t="s">
        <v>44</v>
      </c>
      <c r="R44" s="2" t="s">
        <v>44</v>
      </c>
      <c r="S44" s="2" t="s">
        <v>45</v>
      </c>
      <c r="T44" s="2" t="s">
        <v>46</v>
      </c>
      <c r="U44" s="2" t="str">
        <f>TBL_TEST[[#This Row],[Group]]&amp; "/"&amp; TRIM(SUBSTITUTE(SUBSTITUTE(SUBSTITUTE(TBL_TEST[[#This Row],[SourceObject]],"[",""),"]",""),".","_"))</f>
        <v>OneEBS/EBS_0165_VERIFIERS</v>
      </c>
      <c r="V44" s="2" t="s">
        <v>47</v>
      </c>
      <c r="W44" s="2" t="str">
        <f>SUBSTITUTE(TBL_TEST[[#This Row],[Group]], "_", "")</f>
        <v>OneEBS</v>
      </c>
      <c r="X44" s="2" t="str">
        <f>TRIM(SUBSTITUTE(SUBSTITUTE(SUBSTITUTE(TBL_TEST[[#This Row],[SourceObject]],"[",""),"]",""),".","_"))</f>
        <v>EBS_0165_VERIFIERS</v>
      </c>
      <c r="Y44" s="2" t="s">
        <v>48</v>
      </c>
      <c r="Z44" s="2" t="s">
        <v>49</v>
      </c>
      <c r="AA44" s="2" t="str">
        <f>IF(TBL_TEST[[#This Row],[SourceObject]] = "","",IF(TBL_TEST[[#This Row],[SourceType]] = "Oracle", "SELECT * FROM " &amp; TBL_TEST[[#This Row],[SourceObject]],""))</f>
        <v>SELECT * FROM EBS_0165.VERIFIERS</v>
      </c>
      <c r="AB44" s="2" t="s">
        <v>51</v>
      </c>
      <c r="AF44" s="2" t="str">
        <f>TRIM(SUBSTITUTE(SUBSTITUTE(TBL_TEST[[#This Row],[SourceObject]],"[",""),"]",""))</f>
        <v>EBS_0165.VERIFIERS</v>
      </c>
      <c r="AG44" s="2" t="str">
        <f>TBL_TEST[[#This Row],[Group]]&amp; "_"&amp; TRIM(SUBSTITUTE(SUBSTITUTE(SUBSTITUTE(TBL_TEST[[#This Row],[SourceObject]],"[",""),"]",""),".","_"))</f>
        <v>OneEBS_EBS_0165_VERIFIERS</v>
      </c>
      <c r="AH44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'OneEBS', @StartStageName = 'Source to Raw', @EndStageName = 'Raw to Trusted', @SourceGroup = 'OneEBS', @SourceName = 'OneEBS_EBS_0165_VERIFIERS', @SourceObjectName = 'EBS_0165.VERIFIERS', @SourceType = 'Oracle', @DataLoadMode= 'INCREMENTAL', @SourceSecretName = 'OneEBS-0165', @DLRawSecret = 'datalake-SasToken', @DLStagedSecret = 'datalake-SasToken', @DBProcessor = 'databricks-token|0302-214741-beg140|Standard_DS3_v2|8.1.x-scala2.12|2:8', @StageDBSecret = 'AzureSqlDatabase-SQLDB', @DLRawSubFolder = 'OneEBS/EBS_0165_VERIFIERS', @DLRawType = 'BLOB Storage (json)', @DLStagedMainFolder = 'OneEBS', @DLStagedSubFolder = 'EBS_0165_VERIFIERS', @DLStagedType = 'BLOB Storage (csv)', @DLObjectGrain = 'Day', @SourceCommand = 'SELECT * FROM EBS_0165.VERIFIERS', @DLRawtoStageCommand = '/build/trusted/load-trusted-zone-v2', @DLStagetoDBCommand = '',@TargetObjectType= '', @TargetOverride= '', @BusinessKeyColumn= 'LOW_VALUE, RV_DOMAIN', @WatermarkColumn= 'UPDATED_DATE, CREATED_DATE', @TrackChanges= 'Yes', @AdditionalProperty = '', @IsAuditTable = '', @SoftDeleteSource = 'AUD_EBS_0165.A__VERIFIERS', @SourceTSFormat = ''</v>
      </c>
    </row>
    <row r="45" spans="1:34" x14ac:dyDescent="0.45">
      <c r="A45" s="2" t="s">
        <v>74</v>
      </c>
      <c r="B45" s="2" t="s">
        <v>35</v>
      </c>
      <c r="C45" s="2" t="s">
        <v>36</v>
      </c>
      <c r="D45" s="2" t="s">
        <v>74</v>
      </c>
      <c r="E45" s="2" t="s">
        <v>149</v>
      </c>
      <c r="H45" s="2" t="s">
        <v>82</v>
      </c>
      <c r="I45" s="2" t="s">
        <v>116</v>
      </c>
      <c r="J45" s="2" t="s">
        <v>39</v>
      </c>
      <c r="M45" s="6" t="s">
        <v>84</v>
      </c>
      <c r="N45" s="6" t="s">
        <v>85</v>
      </c>
      <c r="O45" s="6" t="s">
        <v>118</v>
      </c>
      <c r="P45" s="2" t="s">
        <v>119</v>
      </c>
      <c r="Q45" s="2" t="s">
        <v>44</v>
      </c>
      <c r="R45" s="2" t="s">
        <v>44</v>
      </c>
      <c r="S45" s="2" t="s">
        <v>45</v>
      </c>
      <c r="T45" s="2" t="s">
        <v>46</v>
      </c>
      <c r="U45" s="2" t="str">
        <f>TBL_TEST[[#This Row],[Group]]&amp; "/"&amp; TRIM(SUBSTITUTE(SUBSTITUTE(SUBSTITUTE(TBL_TEST[[#This Row],[SourceObject]],"[",""),"]",""),".","_"))</f>
        <v>OneEBS/EBS_0165_VISA_SUBCLASSES</v>
      </c>
      <c r="V45" s="2" t="s">
        <v>47</v>
      </c>
      <c r="W45" s="2" t="str">
        <f>SUBSTITUTE(TBL_TEST[[#This Row],[Group]], "_", "")</f>
        <v>OneEBS</v>
      </c>
      <c r="X45" s="2" t="str">
        <f>TRIM(SUBSTITUTE(SUBSTITUTE(SUBSTITUTE(TBL_TEST[[#This Row],[SourceObject]],"[",""),"]",""),".","_"))</f>
        <v>EBS_0165_VISA_SUBCLASSES</v>
      </c>
      <c r="Y45" s="2" t="s">
        <v>48</v>
      </c>
      <c r="Z45" s="2" t="s">
        <v>49</v>
      </c>
      <c r="AA45" s="2" t="str">
        <f>IF(TBL_TEST[[#This Row],[SourceObject]] = "","",IF(TBL_TEST[[#This Row],[SourceType]] = "Oracle", "SELECT * FROM " &amp; TBL_TEST[[#This Row],[SourceObject]],""))</f>
        <v>SELECT * FROM EBS_0165.VISA_SUBCLASSES</v>
      </c>
      <c r="AB45" s="2" t="s">
        <v>51</v>
      </c>
      <c r="AF45" s="2" t="str">
        <f>TRIM(SUBSTITUTE(SUBSTITUTE(TBL_TEST[[#This Row],[SourceObject]],"[",""),"]",""))</f>
        <v>EBS_0165.VISA_SUBCLASSES</v>
      </c>
      <c r="AG45" s="2" t="str">
        <f>TBL_TEST[[#This Row],[Group]]&amp; "_"&amp; TRIM(SUBSTITUTE(SUBSTITUTE(SUBSTITUTE(TBL_TEST[[#This Row],[SourceObject]],"[",""),"]",""),".","_"))</f>
        <v>OneEBS_EBS_0165_VISA_SUBCLASSES</v>
      </c>
      <c r="AH45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'OneEBS', @StartStageName = 'Source to Raw', @EndStageName = 'Raw to Trusted', @SourceGroup = 'OneEBS', @SourceName = 'OneEBS_EBS_0165_VISA_SUBCLASSES', @SourceObjectName = 'EBS_0165.VISA_SUBCLASSES', @SourceType = 'Oracle', @DataLoadMode= 'INCREMENTAL', @SourceSecretName = 'OneEBS-0165', @DLRawSecret = 'datalake-SasToken', @DLStagedSecret = 'datalake-SasToken', @DBProcessor = 'databricks-token|0302-214741-beg140|Standard_DS3_v2|8.1.x-scala2.12|2:8', @StageDBSecret = 'AzureSqlDatabase-SQLDB', @DLRawSubFolder = 'OneEBS/EBS_0165_VISA_SUBCLASSES', @DLRawType = 'BLOB Storage (json)', @DLStagedMainFolder = 'OneEBS', @DLStagedSubFolder = 'EBS_0165_VISA_SUBCLASSES', @DLStagedType = 'BLOB Storage (csv)', @DLObjectGrain = 'Day', @SourceCommand = 'SELECT * FROM EBS_0165.VISA_SUBCLASSES', @DLRawtoStageCommand = '/build/trusted/load-trusted-zone-v2', @DLStagetoDBCommand = '',@TargetObjectType= '', @TargetOverride= '', @BusinessKeyColumn= 'ID', @WatermarkColumn= 'UPDATED_DATE, CREATED_DATE', @TrackChanges= 'Yes', @AdditionalProperty = '', @IsAuditTable = '', @SoftDeleteSource = '', @SourceTSFormat = ''</v>
      </c>
    </row>
    <row r="46" spans="1:34" x14ac:dyDescent="0.45">
      <c r="A46" s="2" t="s">
        <v>74</v>
      </c>
      <c r="B46" s="2" t="s">
        <v>35</v>
      </c>
      <c r="C46" s="2" t="s">
        <v>36</v>
      </c>
      <c r="D46" s="2" t="s">
        <v>74</v>
      </c>
      <c r="E46" s="2" t="s">
        <v>150</v>
      </c>
      <c r="H46" s="2" t="s">
        <v>82</v>
      </c>
      <c r="I46" s="2" t="s">
        <v>116</v>
      </c>
      <c r="J46" s="2" t="s">
        <v>39</v>
      </c>
      <c r="M46" s="6" t="s">
        <v>84</v>
      </c>
      <c r="N46" s="6" t="s">
        <v>85</v>
      </c>
      <c r="O46" s="6" t="s">
        <v>118</v>
      </c>
      <c r="P46" s="2" t="s">
        <v>119</v>
      </c>
      <c r="Q46" s="2" t="s">
        <v>44</v>
      </c>
      <c r="R46" s="2" t="s">
        <v>44</v>
      </c>
      <c r="S46" s="2" t="s">
        <v>45</v>
      </c>
      <c r="T46" s="2" t="s">
        <v>46</v>
      </c>
      <c r="U46" s="2" t="str">
        <f>TBL_TEST[[#This Row],[Group]]&amp; "/"&amp; TRIM(SUBSTITUTE(SUBSTITUTE(SUBSTITUTE(TBL_TEST[[#This Row],[SourceObject]],"[",""),"]",""),".","_"))</f>
        <v>OneEBS/EBS_0165_VISAS</v>
      </c>
      <c r="V46" s="2" t="s">
        <v>47</v>
      </c>
      <c r="W46" s="2" t="str">
        <f>SUBSTITUTE(TBL_TEST[[#This Row],[Group]], "_", "")</f>
        <v>OneEBS</v>
      </c>
      <c r="X46" s="2" t="str">
        <f>TRIM(SUBSTITUTE(SUBSTITUTE(SUBSTITUTE(TBL_TEST[[#This Row],[SourceObject]],"[",""),"]",""),".","_"))</f>
        <v>EBS_0165_VISAS</v>
      </c>
      <c r="Y46" s="2" t="s">
        <v>48</v>
      </c>
      <c r="Z46" s="2" t="s">
        <v>49</v>
      </c>
      <c r="AA46" s="2" t="str">
        <f>IF(TBL_TEST[[#This Row],[SourceObject]] = "","",IF(TBL_TEST[[#This Row],[SourceType]] = "Oracle", "SELECT * FROM " &amp; TBL_TEST[[#This Row],[SourceObject]],""))</f>
        <v>SELECT * FROM EBS_0165.VISAS</v>
      </c>
      <c r="AB46" s="2" t="s">
        <v>51</v>
      </c>
      <c r="AF46" s="2" t="str">
        <f>TRIM(SUBSTITUTE(SUBSTITUTE(TBL_TEST[[#This Row],[SourceObject]],"[",""),"]",""))</f>
        <v>EBS_0165.VISAS</v>
      </c>
      <c r="AG46" s="2" t="str">
        <f>TBL_TEST[[#This Row],[Group]]&amp; "_"&amp; TRIM(SUBSTITUTE(SUBSTITUTE(SUBSTITUTE(TBL_TEST[[#This Row],[SourceObject]],"[",""),"]",""),".","_"))</f>
        <v>OneEBS_EBS_0165_VISAS</v>
      </c>
      <c r="AH46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'OneEBS', @StartStageName = 'Source to Raw', @EndStageName = 'Raw to Trusted', @SourceGroup = 'OneEBS', @SourceName = 'OneEBS_EBS_0165_VISAS', @SourceObjectName = 'EBS_0165.VISAS', @SourceType = 'Oracle', @DataLoadMode= 'INCREMENTAL', @SourceSecretName = 'OneEBS-0165', @DLRawSecret = 'datalake-SasToken', @DLStagedSecret = 'datalake-SasToken', @DBProcessor = 'databricks-token|0302-214741-beg140|Standard_DS3_v2|8.1.x-scala2.12|2:8', @StageDBSecret = 'AzureSqlDatabase-SQLDB', @DLRawSubFolder = 'OneEBS/EBS_0165_VISAS', @DLRawType = 'BLOB Storage (json)', @DLStagedMainFolder = 'OneEBS', @DLStagedSubFolder = 'EBS_0165_VISAS', @DLStagedType = 'BLOB Storage (csv)', @DLObjectGrain = 'Day', @SourceCommand = 'SELECT * FROM EBS_0165.VISAS', @DLRawtoStageCommand = '/build/trusted/load-trusted-zone-v2', @DLStagetoDBCommand = '',@TargetObjectType= '', @TargetOverride= '', @BusinessKeyColumn= 'ID', @WatermarkColumn= 'UPDATED_DATE, CREATED_DATE', @TrackChanges= 'Yes', @AdditionalProperty = '', @IsAuditTable = '', @SoftDeleteSource = '', @SourceTSFormat = ''</v>
      </c>
    </row>
    <row r="47" spans="1:34" x14ac:dyDescent="0.45">
      <c r="A47" s="2" t="s">
        <v>74</v>
      </c>
      <c r="B47" s="2" t="s">
        <v>35</v>
      </c>
      <c r="C47" s="2" t="s">
        <v>36</v>
      </c>
      <c r="D47" s="2" t="s">
        <v>74</v>
      </c>
      <c r="E47" s="6" t="s">
        <v>151</v>
      </c>
      <c r="F47" s="6"/>
      <c r="G47" s="6"/>
      <c r="H47" s="6" t="s">
        <v>142</v>
      </c>
      <c r="I47" s="2" t="s">
        <v>116</v>
      </c>
      <c r="J47" s="2" t="s">
        <v>39</v>
      </c>
      <c r="M47" s="6" t="s">
        <v>84</v>
      </c>
      <c r="N47" s="6" t="s">
        <v>85</v>
      </c>
      <c r="O47" s="6" t="s">
        <v>118</v>
      </c>
      <c r="P47" s="2" t="s">
        <v>152</v>
      </c>
      <c r="Q47" s="2" t="s">
        <v>44</v>
      </c>
      <c r="R47" s="2" t="s">
        <v>44</v>
      </c>
      <c r="S47" s="2" t="s">
        <v>45</v>
      </c>
      <c r="T47" s="2" t="s">
        <v>46</v>
      </c>
      <c r="U47" s="2" t="str">
        <f>TBL_TEST[[#This Row],[Group]]&amp; "/"&amp; TRIM(SUBSTITUTE(SUBSTITUTE(SUBSTITUTE(TBL_TEST[[#This Row],[SourceObject]],"[",""),"]",""),".","_"))</f>
        <v>OneEBS/EBS_0900_UNIT_INSTANCES</v>
      </c>
      <c r="V47" s="2" t="s">
        <v>47</v>
      </c>
      <c r="W47" s="2" t="str">
        <f>SUBSTITUTE(TBL_TEST[[#This Row],[Group]], "_", "")</f>
        <v>OneEBS</v>
      </c>
      <c r="X47" s="2" t="str">
        <f>TRIM(SUBSTITUTE(SUBSTITUTE(SUBSTITUTE(TBL_TEST[[#This Row],[SourceObject]],"[",""),"]",""),".","_"))</f>
        <v>EBS_0900_UNIT_INSTANCES</v>
      </c>
      <c r="Y47" s="2" t="s">
        <v>48</v>
      </c>
      <c r="Z47" s="2" t="s">
        <v>49</v>
      </c>
      <c r="AA47" s="2" t="str">
        <f>IF(TBL_TEST[[#This Row],[SourceObject]] = "","",IF(TBL_TEST[[#This Row],[SourceType]] = "Oracle", "SELECT * FROM " &amp; TBL_TEST[[#This Row],[SourceObject]],""))</f>
        <v>SELECT * FROM EBS_0900.UNIT_INSTANCES</v>
      </c>
      <c r="AB47" s="2" t="s">
        <v>51</v>
      </c>
      <c r="AF47" s="2" t="str">
        <f>TRIM(SUBSTITUTE(SUBSTITUTE(TBL_TEST[[#This Row],[SourceObject]],"[",""),"]",""))</f>
        <v>EBS_0900.UNIT_INSTANCES</v>
      </c>
      <c r="AG47" s="2" t="str">
        <f>TBL_TEST[[#This Row],[Group]]&amp; "_"&amp; TRIM(SUBSTITUTE(SUBSTITUTE(SUBSTITUTE(TBL_TEST[[#This Row],[SourceObject]],"[",""),"]",""),".","_"))</f>
        <v>OneEBS_EBS_0900_UNIT_INSTANCES</v>
      </c>
      <c r="AH47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'OneEBS', @StartStageName = 'Source to Raw', @EndStageName = 'Raw to Trusted', @SourceGroup = 'OneEBS', @SourceName = 'OneEBS_EBS_0900_UNIT_INSTANCES', @SourceObjectName = 'EBS_0900.UNIT_INSTANCES', @SourceType = 'Oracle', @DataLoadMode= 'INCREMENTAL', @SourceSecretName = 'OneEBS-0900', @DLRawSecret = 'datalake-SasToken', @DLStagedSecret = 'datalake-SasToken', @DBProcessor = 'databricks-token|0302-214741-beg140|Standard_DS3_v2|8.1.x-scala2.12|2:8', @StageDBSecret = 'AzureSqlDatabase-SQLDB', @DLRawSubFolder = 'OneEBS/EBS_0900_UNIT_INSTANCES', @DLRawType = 'BLOB Storage (json)', @DLStagedMainFolder = 'OneEBS', @DLStagedSubFolder = 'EBS_0900_UNIT_INSTANCES', @DLStagedType = 'BLOB Storage (csv)', @DLObjectGrain = 'Day', @SourceCommand = 'SELECT * FROM EBS_0900.UNIT_INSTANCES', @DLRawtoStageCommand = '/build/trusted/load-trusted-zone-v2', @DLStagetoDBCommand = '',@TargetObjectType= '', @TargetOverride= '', @BusinessKeyColumn= 'FES_UNIT_INSTANCE_CODE', @WatermarkColumn= 'UPDATED_DATE, CREATED_DATE', @TrackChanges= 'Yes', @AdditionalProperty = '', @IsAuditTable = '', @SoftDeleteSource = '', @SourceTSFormat = ''</v>
      </c>
    </row>
    <row r="48" spans="1:34" x14ac:dyDescent="0.45">
      <c r="A48" s="2" t="s">
        <v>74</v>
      </c>
      <c r="B48" s="2" t="s">
        <v>35</v>
      </c>
      <c r="C48" s="2" t="s">
        <v>36</v>
      </c>
      <c r="D48" s="2" t="s">
        <v>74</v>
      </c>
      <c r="E48" s="2" t="s">
        <v>153</v>
      </c>
      <c r="H48" s="2" t="s">
        <v>154</v>
      </c>
      <c r="I48" s="2" t="s">
        <v>116</v>
      </c>
      <c r="J48" s="2" t="s">
        <v>39</v>
      </c>
      <c r="M48" s="6" t="s">
        <v>84</v>
      </c>
      <c r="N48" s="6" t="s">
        <v>85</v>
      </c>
      <c r="O48" s="6" t="s">
        <v>118</v>
      </c>
      <c r="P48" s="2" t="s">
        <v>119</v>
      </c>
      <c r="Q48" s="2" t="s">
        <v>44</v>
      </c>
      <c r="R48" s="2" t="s">
        <v>44</v>
      </c>
      <c r="S48" s="2" t="s">
        <v>45</v>
      </c>
      <c r="T48" s="2" t="s">
        <v>46</v>
      </c>
      <c r="U48" s="2" t="str">
        <f>TBL_TEST[[#This Row],[Group]]&amp; "/"&amp; TRIM(SUBSTITUTE(SUBSTITUTE(SUBSTITUTE(TBL_TEST[[#This Row],[SourceObject]],"[",""),"]",""),".","_"))</f>
        <v>OneEBS/EBS_0165_LOCATIONS</v>
      </c>
      <c r="V48" s="2" t="s">
        <v>47</v>
      </c>
      <c r="W48" s="2" t="str">
        <f>SUBSTITUTE(TBL_TEST[[#This Row],[Group]], "_", "")</f>
        <v>OneEBS</v>
      </c>
      <c r="X48" s="2" t="str">
        <f>TRIM(SUBSTITUTE(SUBSTITUTE(SUBSTITUTE(TBL_TEST[[#This Row],[SourceObject]],"[",""),"]",""),".","_"))</f>
        <v>EBS_0165_LOCATIONS</v>
      </c>
      <c r="Y48" s="2" t="s">
        <v>48</v>
      </c>
      <c r="Z48" s="2" t="s">
        <v>49</v>
      </c>
      <c r="AA48" s="2" t="str">
        <f>IF(TBL_TEST[[#This Row],[SourceObject]] = "","",IF(TBL_TEST[[#This Row],[SourceType]] = "Oracle", "SELECT * FROM " &amp; TBL_TEST[[#This Row],[SourceObject]],""))</f>
        <v>SELECT * FROM EBS_0165.LOCATIONS</v>
      </c>
      <c r="AB48" s="2" t="s">
        <v>51</v>
      </c>
      <c r="AF48" s="2" t="str">
        <f>TRIM(SUBSTITUTE(SUBSTITUTE(TBL_TEST[[#This Row],[SourceObject]],"[",""),"]",""))</f>
        <v>EBS_0165.LOCATIONS</v>
      </c>
      <c r="AG48" s="2" t="str">
        <f>TBL_TEST[[#This Row],[Group]]&amp; "_"&amp; TRIM(SUBSTITUTE(SUBSTITUTE(SUBSTITUTE(TBL_TEST[[#This Row],[SourceObject]],"[",""),"]",""),".","_"))</f>
        <v>OneEBS_EBS_0165_LOCATIONS</v>
      </c>
      <c r="AH48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'OneEBS', @StartStageName = 'Source to Raw', @EndStageName = 'Raw to Trusted', @SourceGroup = 'OneEBS', @SourceName = 'OneEBS_EBS_0165_LOCATIONS', @SourceObjectName = 'EBS_0165.LOCATIONS', @SourceType = 'Oracle', @DataLoadMode= 'INCREMENTAL', @SourceSecretName = 'OneEBS-0165', @DLRawSecret = 'datalake-SasToken', @DLStagedSecret = 'datalake-SasToken', @DBProcessor = 'databricks-token|0302-214741-beg140|Standard_DS3_v2|8.1.x-scala2.12|2:8', @StageDBSecret = 'AzureSqlDatabase-SQLDB', @DLRawSubFolder = 'OneEBS/EBS_0165_LOCATIONS', @DLRawType = 'BLOB Storage (json)', @DLStagedMainFolder = 'OneEBS', @DLStagedSubFolder = 'EBS_0165_LOCATIONS', @DLStagedType = 'BLOB Storage (csv)', @DLObjectGrain = 'Day', @SourceCommand = 'SELECT * FROM EBS_0165.LOCATIONS', @DLRawtoStageCommand = '/build/trusted/load-trusted-zone-v2', @DLStagetoDBCommand = '',@TargetObjectType= '', @TargetOverride= '', @BusinessKeyColumn= 'LOCATION_CODE', @WatermarkColumn= 'UPDATED_DATE, CREATED_DATE', @TrackChanges= 'Yes', @AdditionalProperty = '', @IsAuditTable = '', @SoftDeleteSource = '', @SourceTSFormat = ''</v>
      </c>
    </row>
    <row r="49" spans="1:34" x14ac:dyDescent="0.45">
      <c r="A49" s="2" t="s">
        <v>74</v>
      </c>
      <c r="B49" s="2" t="s">
        <v>35</v>
      </c>
      <c r="C49" s="2" t="s">
        <v>36</v>
      </c>
      <c r="D49" s="2" t="s">
        <v>74</v>
      </c>
      <c r="E49" s="2" t="s">
        <v>155</v>
      </c>
      <c r="H49" s="2" t="s">
        <v>156</v>
      </c>
      <c r="I49" s="2" t="s">
        <v>116</v>
      </c>
      <c r="J49" s="2" t="s">
        <v>39</v>
      </c>
      <c r="M49" s="6" t="s">
        <v>84</v>
      </c>
      <c r="N49" s="6" t="s">
        <v>85</v>
      </c>
      <c r="O49" s="6" t="s">
        <v>118</v>
      </c>
      <c r="P49" s="2" t="s">
        <v>119</v>
      </c>
      <c r="Q49" s="2" t="s">
        <v>44</v>
      </c>
      <c r="R49" s="2" t="s">
        <v>44</v>
      </c>
      <c r="S49" s="2" t="s">
        <v>45</v>
      </c>
      <c r="T49" s="2" t="s">
        <v>46</v>
      </c>
      <c r="U49" s="2" t="str">
        <f>TBL_TEST[[#This Row],[Group]]&amp; "/"&amp; TRIM(SUBSTITUTE(SUBSTITUTE(SUBSTITUTE(TBL_TEST[[#This Row],[SourceObject]],"[",""),"]",""),".","_"))</f>
        <v>OneEBS/EBS_0165_ORG_UNIT_LINKS</v>
      </c>
      <c r="V49" s="2" t="s">
        <v>47</v>
      </c>
      <c r="W49" s="2" t="str">
        <f>SUBSTITUTE(TBL_TEST[[#This Row],[Group]], "_", "")</f>
        <v>OneEBS</v>
      </c>
      <c r="X49" s="2" t="str">
        <f>TRIM(SUBSTITUTE(SUBSTITUTE(SUBSTITUTE(TBL_TEST[[#This Row],[SourceObject]],"[",""),"]",""),".","_"))</f>
        <v>EBS_0165_ORG_UNIT_LINKS</v>
      </c>
      <c r="Y49" s="2" t="s">
        <v>48</v>
      </c>
      <c r="Z49" s="2" t="s">
        <v>49</v>
      </c>
      <c r="AA49" s="2" t="str">
        <f>IF(TBL_TEST[[#This Row],[SourceObject]] = "","",IF(TBL_TEST[[#This Row],[SourceType]] = "Oracle", "SELECT * FROM " &amp; TBL_TEST[[#This Row],[SourceObject]],""))</f>
        <v>SELECT * FROM EBS_0165.ORG_UNIT_LINKS</v>
      </c>
      <c r="AB49" s="2" t="s">
        <v>51</v>
      </c>
      <c r="AF49" s="2" t="str">
        <f>TRIM(SUBSTITUTE(SUBSTITUTE(TBL_TEST[[#This Row],[SourceObject]],"[",""),"]",""))</f>
        <v>EBS_0165.ORG_UNIT_LINKS</v>
      </c>
      <c r="AG49" s="2" t="str">
        <f>TBL_TEST[[#This Row],[Group]]&amp; "_"&amp; TRIM(SUBSTITUTE(SUBSTITUTE(SUBSTITUTE(TBL_TEST[[#This Row],[SourceObject]],"[",""),"]",""),".","_"))</f>
        <v>OneEBS_EBS_0165_ORG_UNIT_LINKS</v>
      </c>
      <c r="AH49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'OneEBS', @StartStageName = 'Source to Raw', @EndStageName = 'Raw to Trusted', @SourceGroup = 'OneEBS', @SourceName = 'OneEBS_EBS_0165_ORG_UNIT_LINKS', @SourceObjectName = 'EBS_0165.ORG_UNIT_LINKS', @SourceType = 'Oracle', @DataLoadMode= 'INCREMENTAL', @SourceSecretName = 'OneEBS-0165', @DLRawSecret = 'datalake-SasToken', @DLStagedSecret = 'datalake-SasToken', @DBProcessor = 'databricks-token|0302-214741-beg140|Standard_DS3_v2|8.1.x-scala2.12|2:8', @StageDBSecret = 'AzureSqlDatabase-SQLDB', @DLRawSubFolder = 'OneEBS/EBS_0165_ORG_UNIT_LINKS', @DLRawType = 'BLOB Storage (json)', @DLStagedMainFolder = 'OneEBS', @DLStagedSubFolder = 'EBS_0165_ORG_UNIT_LINKS', @DLStagedType = 'BLOB Storage (csv)', @DLObjectGrain = 'Day', @SourceCommand = 'SELECT * FROM EBS_0165.ORG_UNIT_LINKS', @DLRawtoStageCommand = '/build/trusted/load-trusted-zone-v2', @DLStagetoDBCommand = '',@TargetObjectType= '', @TargetOverride= '', @BusinessKeyColumn= 'PRIMARY_ORGANISATION, SECONDARY_ORGANISATION', @WatermarkColumn= 'UPDATED_DATE, CREATED_DATE', @TrackChanges= 'Yes', @AdditionalProperty = '', @IsAuditTable = '', @SoftDeleteSource = '', @SourceTSFormat = ''</v>
      </c>
    </row>
    <row r="50" spans="1:34" x14ac:dyDescent="0.45">
      <c r="A50" s="2" t="s">
        <v>74</v>
      </c>
      <c r="B50" s="2" t="s">
        <v>35</v>
      </c>
      <c r="C50" s="2" t="s">
        <v>36</v>
      </c>
      <c r="D50" s="2" t="s">
        <v>74</v>
      </c>
      <c r="E50" s="2" t="s">
        <v>157</v>
      </c>
      <c r="H50" s="2" t="s">
        <v>82</v>
      </c>
      <c r="I50" s="2" t="s">
        <v>116</v>
      </c>
      <c r="J50" s="2" t="s">
        <v>39</v>
      </c>
      <c r="M50" s="6" t="s">
        <v>84</v>
      </c>
      <c r="N50" s="6" t="s">
        <v>85</v>
      </c>
      <c r="O50" s="6" t="s">
        <v>118</v>
      </c>
      <c r="P50" s="2" t="s">
        <v>119</v>
      </c>
      <c r="Q50" s="2" t="s">
        <v>44</v>
      </c>
      <c r="R50" s="2" t="s">
        <v>44</v>
      </c>
      <c r="S50" s="2" t="s">
        <v>45</v>
      </c>
      <c r="T50" s="2" t="s">
        <v>46</v>
      </c>
      <c r="U50" s="2" t="str">
        <f>TBL_TEST[[#This Row],[Group]]&amp; "/"&amp; TRIM(SUBSTITUTE(SUBSTITUTE(SUBSTITUTE(TBL_TEST[[#This Row],[SourceObject]],"[",""),"]",""),".","_"))</f>
        <v>OneEBS/EBS_0165_FEES_LIST</v>
      </c>
      <c r="V50" s="2" t="s">
        <v>47</v>
      </c>
      <c r="W50" s="2" t="str">
        <f>SUBSTITUTE(TBL_TEST[[#This Row],[Group]], "_", "")</f>
        <v>OneEBS</v>
      </c>
      <c r="X50" s="2" t="str">
        <f>TRIM(SUBSTITUTE(SUBSTITUTE(SUBSTITUTE(TBL_TEST[[#This Row],[SourceObject]],"[",""),"]",""),".","_"))</f>
        <v>EBS_0165_FEES_LIST</v>
      </c>
      <c r="Y50" s="2" t="s">
        <v>48</v>
      </c>
      <c r="Z50" s="2" t="s">
        <v>49</v>
      </c>
      <c r="AA50" s="2" t="str">
        <f>IF(TBL_TEST[[#This Row],[SourceObject]] = "","",IF(TBL_TEST[[#This Row],[SourceType]] = "Oracle", "SELECT * FROM " &amp; TBL_TEST[[#This Row],[SourceObject]],""))</f>
        <v>SELECT * FROM EBS_0165.FEES_LIST</v>
      </c>
      <c r="AB50" s="2" t="s">
        <v>51</v>
      </c>
      <c r="AF50" s="2" t="str">
        <f>TRIM(SUBSTITUTE(SUBSTITUTE(TBL_TEST[[#This Row],[SourceObject]],"[",""),"]",""))</f>
        <v>EBS_0165.FEES_LIST</v>
      </c>
      <c r="AG50" s="2" t="str">
        <f>TBL_TEST[[#This Row],[Group]]&amp; "_"&amp; TRIM(SUBSTITUTE(SUBSTITUTE(SUBSTITUTE(TBL_TEST[[#This Row],[SourceObject]],"[",""),"]",""),".","_"))</f>
        <v>OneEBS_EBS_0165_FEES_LIST</v>
      </c>
      <c r="AH50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'OneEBS', @StartStageName = 'Source to Raw', @EndStageName = 'Raw to Trusted', @SourceGroup = 'OneEBS', @SourceName = 'OneEBS_EBS_0165_FEES_LIST', @SourceObjectName = 'EBS_0165.FEES_LIST', @SourceType = 'Oracle', @DataLoadMode= 'INCREMENTAL', @SourceSecretName = 'OneEBS-0165', @DLRawSecret = 'datalake-SasToken', @DLStagedSecret = 'datalake-SasToken', @DBProcessor = 'databricks-token|0302-214741-beg140|Standard_DS3_v2|8.1.x-scala2.12|2:8', @StageDBSecret = 'AzureSqlDatabase-SQLDB', @DLRawSubFolder = 'OneEBS/EBS_0165_FEES_LIST', @DLRawType = 'BLOB Storage (json)', @DLStagedMainFolder = 'OneEBS', @DLStagedSubFolder = 'EBS_0165_FEES_LIST', @DLStagedType = 'BLOB Storage (csv)', @DLObjectGrain = 'Day', @SourceCommand = 'SELECT * FROM EBS_0165.FEES_LIST', @DLRawtoStageCommand = '/build/trusted/load-trusted-zone-v2', @DLStagetoDBCommand = '',@TargetObjectType= '', @TargetOverride= '', @BusinessKeyColumn= 'ID', @WatermarkColumn= 'UPDATED_DATE, CREATED_DATE', @TrackChanges= 'Yes', @AdditionalProperty = '', @IsAuditTable = '', @SoftDeleteSource = '', @SourceTSFormat = ''</v>
      </c>
    </row>
    <row r="51" spans="1:34" x14ac:dyDescent="0.45">
      <c r="A51" s="2" t="s">
        <v>74</v>
      </c>
      <c r="B51" s="2" t="s">
        <v>35</v>
      </c>
      <c r="C51" s="2" t="s">
        <v>36</v>
      </c>
      <c r="D51" s="2" t="s">
        <v>74</v>
      </c>
      <c r="E51" s="2" t="s">
        <v>158</v>
      </c>
      <c r="H51" s="2" t="s">
        <v>82</v>
      </c>
      <c r="I51" s="2" t="s">
        <v>116</v>
      </c>
      <c r="J51" s="2" t="s">
        <v>39</v>
      </c>
      <c r="M51" s="6" t="s">
        <v>84</v>
      </c>
      <c r="N51" s="6" t="s">
        <v>85</v>
      </c>
      <c r="O51" s="6" t="s">
        <v>118</v>
      </c>
      <c r="P51" s="2" t="s">
        <v>119</v>
      </c>
      <c r="Q51" s="2" t="s">
        <v>44</v>
      </c>
      <c r="R51" s="2" t="s">
        <v>44</v>
      </c>
      <c r="S51" s="2" t="s">
        <v>45</v>
      </c>
      <c r="T51" s="2" t="s">
        <v>46</v>
      </c>
      <c r="U51" s="2" t="str">
        <f>TBL_TEST[[#This Row],[Group]]&amp; "/"&amp; TRIM(SUBSTITUTE(SUBSTITUTE(SUBSTITUTE(TBL_TEST[[#This Row],[SourceObject]],"[",""),"]",""),".","_"))</f>
        <v>OneEBS/EBS_0165_FEES_LIST_TEMP</v>
      </c>
      <c r="V51" s="2" t="s">
        <v>47</v>
      </c>
      <c r="W51" s="2" t="str">
        <f>SUBSTITUTE(TBL_TEST[[#This Row],[Group]], "_", "")</f>
        <v>OneEBS</v>
      </c>
      <c r="X51" s="2" t="str">
        <f>TRIM(SUBSTITUTE(SUBSTITUTE(SUBSTITUTE(TBL_TEST[[#This Row],[SourceObject]],"[",""),"]",""),".","_"))</f>
        <v>EBS_0165_FEES_LIST_TEMP</v>
      </c>
      <c r="Y51" s="2" t="s">
        <v>48</v>
      </c>
      <c r="Z51" s="2" t="s">
        <v>49</v>
      </c>
      <c r="AA51" s="2" t="str">
        <f>IF(TBL_TEST[[#This Row],[SourceObject]] = "","",IF(TBL_TEST[[#This Row],[SourceType]] = "Oracle", "SELECT * FROM " &amp; TBL_TEST[[#This Row],[SourceObject]],""))</f>
        <v>SELECT * FROM EBS_0165.FEES_LIST_TEMP</v>
      </c>
      <c r="AB51" s="2" t="s">
        <v>51</v>
      </c>
      <c r="AF51" s="2" t="str">
        <f>TRIM(SUBSTITUTE(SUBSTITUTE(TBL_TEST[[#This Row],[SourceObject]],"[",""),"]",""))</f>
        <v>EBS_0165.FEES_LIST_TEMP</v>
      </c>
      <c r="AG51" s="2" t="str">
        <f>TBL_TEST[[#This Row],[Group]]&amp; "_"&amp; TRIM(SUBSTITUTE(SUBSTITUTE(SUBSTITUTE(TBL_TEST[[#This Row],[SourceObject]],"[",""),"]",""),".","_"))</f>
        <v>OneEBS_EBS_0165_FEES_LIST_TEMP</v>
      </c>
      <c r="AH51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'OneEBS', @StartStageName = 'Source to Raw', @EndStageName = 'Raw to Trusted', @SourceGroup = 'OneEBS', @SourceName = 'OneEBS_EBS_0165_FEES_LIST_TEMP', @SourceObjectName = 'EBS_0165.FEES_LIST_TEMP', @SourceType = 'Oracle', @DataLoadMode= 'INCREMENTAL', @SourceSecretName = 'OneEBS-0165', @DLRawSecret = 'datalake-SasToken', @DLStagedSecret = 'datalake-SasToken', @DBProcessor = 'databricks-token|0302-214741-beg140|Standard_DS3_v2|8.1.x-scala2.12|2:8', @StageDBSecret = 'AzureSqlDatabase-SQLDB', @DLRawSubFolder = 'OneEBS/EBS_0165_FEES_LIST_TEMP', @DLRawType = 'BLOB Storage (json)', @DLStagedMainFolder = 'OneEBS', @DLStagedSubFolder = 'EBS_0165_FEES_LIST_TEMP', @DLStagedType = 'BLOB Storage (csv)', @DLObjectGrain = 'Day', @SourceCommand = 'SELECT * FROM EBS_0165.FEES_LIST_TEMP', @DLRawtoStageCommand = '/build/trusted/load-trusted-zone-v2', @DLStagetoDBCommand = '',@TargetObjectType= '', @TargetOverride= '', @BusinessKeyColumn= 'ID', @WatermarkColumn= 'UPDATED_DATE, CREATED_DATE', @TrackChanges= 'Yes', @AdditionalProperty = '', @IsAuditTable = '', @SoftDeleteSource = '', @SourceTSFormat = ''</v>
      </c>
    </row>
    <row r="52" spans="1:34" x14ac:dyDescent="0.45">
      <c r="A52" s="2" t="s">
        <v>74</v>
      </c>
      <c r="B52" s="2" t="s">
        <v>35</v>
      </c>
      <c r="C52" s="2" t="s">
        <v>36</v>
      </c>
      <c r="D52" s="2" t="s">
        <v>74</v>
      </c>
      <c r="E52" s="2" t="s">
        <v>159</v>
      </c>
      <c r="H52" s="2" t="s">
        <v>82</v>
      </c>
      <c r="I52" s="2" t="s">
        <v>116</v>
      </c>
      <c r="J52" s="2" t="s">
        <v>39</v>
      </c>
      <c r="M52" s="6" t="s">
        <v>84</v>
      </c>
      <c r="N52" s="6" t="s">
        <v>85</v>
      </c>
      <c r="O52" s="6" t="s">
        <v>118</v>
      </c>
      <c r="P52" s="2" t="s">
        <v>119</v>
      </c>
      <c r="Q52" s="2" t="s">
        <v>44</v>
      </c>
      <c r="R52" s="2" t="s">
        <v>44</v>
      </c>
      <c r="S52" s="2" t="s">
        <v>45</v>
      </c>
      <c r="T52" s="2" t="s">
        <v>46</v>
      </c>
      <c r="U52" s="2" t="str">
        <f>TBL_TEST[[#This Row],[Group]]&amp; "/"&amp; TRIM(SUBSTITUTE(SUBSTITUTE(SUBSTITUTE(TBL_TEST[[#This Row],[SourceObject]],"[",""),"]",""),".","_"))</f>
        <v>OneEBS/EBS_0165_INSTALMENT_PLANS</v>
      </c>
      <c r="V52" s="2" t="s">
        <v>47</v>
      </c>
      <c r="W52" s="2" t="str">
        <f>SUBSTITUTE(TBL_TEST[[#This Row],[Group]], "_", "")</f>
        <v>OneEBS</v>
      </c>
      <c r="X52" s="2" t="str">
        <f>TRIM(SUBSTITUTE(SUBSTITUTE(SUBSTITUTE(TBL_TEST[[#This Row],[SourceObject]],"[",""),"]",""),".","_"))</f>
        <v>EBS_0165_INSTALMENT_PLANS</v>
      </c>
      <c r="Y52" s="2" t="s">
        <v>48</v>
      </c>
      <c r="Z52" s="2" t="s">
        <v>49</v>
      </c>
      <c r="AA52" s="2" t="str">
        <f>IF(TBL_TEST[[#This Row],[SourceObject]] = "","",IF(TBL_TEST[[#This Row],[SourceType]] = "Oracle", "SELECT * FROM " &amp; TBL_TEST[[#This Row],[SourceObject]],""))</f>
        <v>SELECT * FROM EBS_0165.INSTALMENT_PLANS</v>
      </c>
      <c r="AB52" s="2" t="s">
        <v>51</v>
      </c>
      <c r="AF52" s="2" t="str">
        <f>TRIM(SUBSTITUTE(SUBSTITUTE(TBL_TEST[[#This Row],[SourceObject]],"[",""),"]",""))</f>
        <v>EBS_0165.INSTALMENT_PLANS</v>
      </c>
      <c r="AG52" s="2" t="str">
        <f>TBL_TEST[[#This Row],[Group]]&amp; "_"&amp; TRIM(SUBSTITUTE(SUBSTITUTE(SUBSTITUTE(TBL_TEST[[#This Row],[SourceObject]],"[",""),"]",""),".","_"))</f>
        <v>OneEBS_EBS_0165_INSTALMENT_PLANS</v>
      </c>
      <c r="AH52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'OneEBS', @StartStageName = 'Source to Raw', @EndStageName = 'Raw to Trusted', @SourceGroup = 'OneEBS', @SourceName = 'OneEBS_EBS_0165_INSTALMENT_PLANS', @SourceObjectName = 'EBS_0165.INSTALMENT_PLANS', @SourceType = 'Oracle', @DataLoadMode= 'INCREMENTAL', @SourceSecretName = 'OneEBS-0165', @DLRawSecret = 'datalake-SasToken', @DLStagedSecret = 'datalake-SasToken', @DBProcessor = 'databricks-token|0302-214741-beg140|Standard_DS3_v2|8.1.x-scala2.12|2:8', @StageDBSecret = 'AzureSqlDatabase-SQLDB', @DLRawSubFolder = 'OneEBS/EBS_0165_INSTALMENT_PLANS', @DLRawType = 'BLOB Storage (json)', @DLStagedMainFolder = 'OneEBS', @DLStagedSubFolder = 'EBS_0165_INSTALMENT_PLANS', @DLStagedType = 'BLOB Storage (csv)', @DLObjectGrain = 'Day', @SourceCommand = 'SELECT * FROM EBS_0165.INSTALMENT_PLANS', @DLRawtoStageCommand = '/build/trusted/load-trusted-zone-v2', @DLStagetoDBCommand = '',@TargetObjectType= '', @TargetOverride= '', @BusinessKeyColumn= 'ID', @WatermarkColumn= 'UPDATED_DATE, CREATED_DATE', @TrackChanges= 'Yes', @AdditionalProperty = '', @IsAuditTable = '', @SoftDeleteSource = '', @SourceTSFormat = ''</v>
      </c>
    </row>
    <row r="53" spans="1:34" x14ac:dyDescent="0.45">
      <c r="A53" s="2" t="s">
        <v>74</v>
      </c>
      <c r="B53" s="2" t="s">
        <v>35</v>
      </c>
      <c r="C53" s="2" t="s">
        <v>36</v>
      </c>
      <c r="D53" s="2" t="s">
        <v>74</v>
      </c>
      <c r="E53" s="2" t="s">
        <v>160</v>
      </c>
      <c r="H53" s="2" t="s">
        <v>82</v>
      </c>
      <c r="I53" s="2" t="s">
        <v>116</v>
      </c>
      <c r="J53" s="2" t="s">
        <v>39</v>
      </c>
      <c r="M53" s="6" t="s">
        <v>84</v>
      </c>
      <c r="N53" s="6" t="s">
        <v>85</v>
      </c>
      <c r="O53" s="6" t="s">
        <v>118</v>
      </c>
      <c r="P53" s="2" t="s">
        <v>119</v>
      </c>
      <c r="Q53" s="2" t="s">
        <v>44</v>
      </c>
      <c r="R53" s="2" t="s">
        <v>44</v>
      </c>
      <c r="S53" s="2" t="s">
        <v>45</v>
      </c>
      <c r="T53" s="2" t="s">
        <v>46</v>
      </c>
      <c r="U53" s="2" t="str">
        <f>TBL_TEST[[#This Row],[Group]]&amp; "/"&amp; TRIM(SUBSTITUTE(SUBSTITUTE(SUBSTITUTE(TBL_TEST[[#This Row],[SourceObject]],"[",""),"]",""),".","_"))</f>
        <v>OneEBS/EBS_0165_WEB_CONFIG</v>
      </c>
      <c r="V53" s="2" t="s">
        <v>47</v>
      </c>
      <c r="W53" s="2" t="str">
        <f>SUBSTITUTE(TBL_TEST[[#This Row],[Group]], "_", "")</f>
        <v>OneEBS</v>
      </c>
      <c r="X53" s="2" t="str">
        <f>TRIM(SUBSTITUTE(SUBSTITUTE(SUBSTITUTE(TBL_TEST[[#This Row],[SourceObject]],"[",""),"]",""),".","_"))</f>
        <v>EBS_0165_WEB_CONFIG</v>
      </c>
      <c r="Y53" s="2" t="s">
        <v>48</v>
      </c>
      <c r="Z53" s="2" t="s">
        <v>49</v>
      </c>
      <c r="AA53" s="2" t="str">
        <f>IF(TBL_TEST[[#This Row],[SourceObject]] = "","",IF(TBL_TEST[[#This Row],[SourceType]] = "Oracle", "SELECT * FROM " &amp; TBL_TEST[[#This Row],[SourceObject]],""))</f>
        <v>SELECT * FROM EBS_0165.WEB_CONFIG</v>
      </c>
      <c r="AB53" s="2" t="s">
        <v>51</v>
      </c>
      <c r="AF53" s="2" t="str">
        <f>TRIM(SUBSTITUTE(SUBSTITUTE(TBL_TEST[[#This Row],[SourceObject]],"[",""),"]",""))</f>
        <v>EBS_0165.WEB_CONFIG</v>
      </c>
      <c r="AG53" s="2" t="str">
        <f>TBL_TEST[[#This Row],[Group]]&amp; "_"&amp; TRIM(SUBSTITUTE(SUBSTITUTE(SUBSTITUTE(TBL_TEST[[#This Row],[SourceObject]],"[",""),"]",""),".","_"))</f>
        <v>OneEBS_EBS_0165_WEB_CONFIG</v>
      </c>
      <c r="AH53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'OneEBS', @StartStageName = 'Source to Raw', @EndStageName = 'Raw to Trusted', @SourceGroup = 'OneEBS', @SourceName = 'OneEBS_EBS_0165_WEB_CONFIG', @SourceObjectName = 'EBS_0165.WEB_CONFIG', @SourceType = 'Oracle', @DataLoadMode= 'INCREMENTAL', @SourceSecretName = 'OneEBS-0165', @DLRawSecret = 'datalake-SasToken', @DLStagedSecret = 'datalake-SasToken', @DBProcessor = 'databricks-token|0302-214741-beg140|Standard_DS3_v2|8.1.x-scala2.12|2:8', @StageDBSecret = 'AzureSqlDatabase-SQLDB', @DLRawSubFolder = 'OneEBS/EBS_0165_WEB_CONFIG', @DLRawType = 'BLOB Storage (json)', @DLStagedMainFolder = 'OneEBS', @DLStagedSubFolder = 'EBS_0165_WEB_CONFIG', @DLStagedType = 'BLOB Storage (csv)', @DLObjectGrain = 'Day', @SourceCommand = 'SELECT * FROM EBS_0165.WEB_CONFIG', @DLRawtoStageCommand = '/build/trusted/load-trusted-zone-v2', @DLStagetoDBCommand = '',@TargetObjectType= '', @TargetOverride= '', @BusinessKeyColumn= 'ID', @WatermarkColumn= 'UPDATED_DATE, CREATED_DATE', @TrackChanges= 'Yes', @AdditionalProperty = '', @IsAuditTable = '', @SoftDeleteSource = '', @SourceTSFormat = ''</v>
      </c>
    </row>
    <row r="54" spans="1:34" x14ac:dyDescent="0.45">
      <c r="A54" s="2" t="s">
        <v>74</v>
      </c>
      <c r="B54" s="2" t="s">
        <v>35</v>
      </c>
      <c r="C54" s="2" t="s">
        <v>36</v>
      </c>
      <c r="D54" s="2" t="s">
        <v>74</v>
      </c>
      <c r="E54" s="2" t="s">
        <v>161</v>
      </c>
      <c r="H54" s="2" t="s">
        <v>82</v>
      </c>
      <c r="I54" s="2" t="s">
        <v>116</v>
      </c>
      <c r="J54" s="2" t="s">
        <v>39</v>
      </c>
      <c r="M54" s="6" t="s">
        <v>84</v>
      </c>
      <c r="N54" s="6" t="s">
        <v>85</v>
      </c>
      <c r="O54" s="6" t="s">
        <v>118</v>
      </c>
      <c r="P54" s="2" t="s">
        <v>152</v>
      </c>
      <c r="Q54" s="2" t="s">
        <v>44</v>
      </c>
      <c r="R54" s="2" t="s">
        <v>44</v>
      </c>
      <c r="S54" s="2" t="s">
        <v>45</v>
      </c>
      <c r="T54" s="2" t="s">
        <v>46</v>
      </c>
      <c r="U54" s="2" t="str">
        <f>TBL_TEST[[#This Row],[Group]]&amp; "/"&amp; TRIM(SUBSTITUTE(SUBSTITUTE(SUBSTITUTE(TBL_TEST[[#This Row],[SourceObject]],"[",""),"]",""),".","_"))</f>
        <v>OneEBS/EBS_0900_UI_LINKS</v>
      </c>
      <c r="V54" s="2" t="s">
        <v>47</v>
      </c>
      <c r="W54" s="2" t="str">
        <f>SUBSTITUTE(TBL_TEST[[#This Row],[Group]], "_", "")</f>
        <v>OneEBS</v>
      </c>
      <c r="X54" s="2" t="str">
        <f>TRIM(SUBSTITUTE(SUBSTITUTE(SUBSTITUTE(TBL_TEST[[#This Row],[SourceObject]],"[",""),"]",""),".","_"))</f>
        <v>EBS_0900_UI_LINKS</v>
      </c>
      <c r="Y54" s="2" t="s">
        <v>48</v>
      </c>
      <c r="Z54" s="2" t="s">
        <v>49</v>
      </c>
      <c r="AA54" s="2" t="str">
        <f>IF(TBL_TEST[[#This Row],[SourceObject]] = "","",IF(TBL_TEST[[#This Row],[SourceType]] = "Oracle", "SELECT * FROM " &amp; TBL_TEST[[#This Row],[SourceObject]],""))</f>
        <v>SELECT * FROM EBS_0900.UI_LINKS</v>
      </c>
      <c r="AB54" s="2" t="s">
        <v>51</v>
      </c>
      <c r="AF54" s="2" t="str">
        <f>TRIM(SUBSTITUTE(SUBSTITUTE(TBL_TEST[[#This Row],[SourceObject]],"[",""),"]",""))</f>
        <v>EBS_0900.UI_LINKS</v>
      </c>
      <c r="AG54" s="2" t="str">
        <f>TBL_TEST[[#This Row],[Group]]&amp; "_"&amp; TRIM(SUBSTITUTE(SUBSTITUTE(SUBSTITUTE(TBL_TEST[[#This Row],[SourceObject]],"[",""),"]",""),".","_"))</f>
        <v>OneEBS_EBS_0900_UI_LINKS</v>
      </c>
      <c r="AH54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'OneEBS', @StartStageName = 'Source to Raw', @EndStageName = 'Raw to Trusted', @SourceGroup = 'OneEBS', @SourceName = 'OneEBS_EBS_0900_UI_LINKS', @SourceObjectName = 'EBS_0900.UI_LINKS', @SourceType = 'Oracle', @DataLoadMode= 'INCREMENTAL', @SourceSecretName = 'OneEBS-0900', @DLRawSecret = 'datalake-SasToken', @DLStagedSecret = 'datalake-SasToken', @DBProcessor = 'databricks-token|0302-214741-beg140|Standard_DS3_v2|8.1.x-scala2.12|2:8', @StageDBSecret = 'AzureSqlDatabase-SQLDB', @DLRawSubFolder = 'OneEBS/EBS_0900_UI_LINKS', @DLRawType = 'BLOB Storage (json)', @DLStagedMainFolder = 'OneEBS', @DLStagedSubFolder = 'EBS_0900_UI_LINKS', @DLStagedType = 'BLOB Storage (csv)', @DLObjectGrain = 'Day', @SourceCommand = 'SELECT * FROM EBS_0900.UI_LINKS', @DLRawtoStageCommand = '/build/trusted/load-trusted-zone-v2', @DLStagetoDBCommand = '',@TargetObjectType= '', @TargetOverride= '', @BusinessKeyColumn= 'ID', @WatermarkColumn= 'UPDATED_DATE, CREATED_DATE', @TrackChanges= 'Yes', @AdditionalProperty = '', @IsAuditTable = '', @SoftDeleteSource = '', @SourceTSFormat = ''</v>
      </c>
    </row>
    <row r="55" spans="1:34" x14ac:dyDescent="0.45">
      <c r="A55" s="2" t="s">
        <v>74</v>
      </c>
      <c r="B55" s="2" t="s">
        <v>35</v>
      </c>
      <c r="C55" s="2" t="s">
        <v>36</v>
      </c>
      <c r="D55" s="2" t="s">
        <v>74</v>
      </c>
      <c r="E55" s="2" t="s">
        <v>162</v>
      </c>
      <c r="H55" s="2" t="s">
        <v>163</v>
      </c>
      <c r="I55" s="2" t="s">
        <v>116</v>
      </c>
      <c r="J55" s="2" t="s">
        <v>39</v>
      </c>
      <c r="M55" s="6" t="s">
        <v>84</v>
      </c>
      <c r="N55" s="6" t="s">
        <v>85</v>
      </c>
      <c r="O55" s="6" t="s">
        <v>118</v>
      </c>
      <c r="P55" s="2" t="s">
        <v>119</v>
      </c>
      <c r="Q55" s="2" t="s">
        <v>44</v>
      </c>
      <c r="R55" s="2" t="s">
        <v>44</v>
      </c>
      <c r="S55" s="2" t="s">
        <v>45</v>
      </c>
      <c r="T55" s="2" t="s">
        <v>46</v>
      </c>
      <c r="U55" s="3" t="str">
        <f>TBL_TEST[[#This Row],[Group]]&amp; "/"&amp; TRIM(SUBSTITUTE(SUBSTITUTE(SUBSTITUTE(TBL_TEST[[#This Row],[SourceObject]],"[",""),"]",""),".","_"))</f>
        <v>OneEBS/EBS_0165_WAIVER_TYPES</v>
      </c>
      <c r="V55" s="2" t="s">
        <v>47</v>
      </c>
      <c r="W55" s="3" t="str">
        <f>SUBSTITUTE(TBL_TEST[[#This Row],[Group]], "_", "")</f>
        <v>OneEBS</v>
      </c>
      <c r="X55" s="3" t="str">
        <f>TRIM(SUBSTITUTE(SUBSTITUTE(SUBSTITUTE(TBL_TEST[[#This Row],[SourceObject]],"[",""),"]",""),".","_"))</f>
        <v>EBS_0165_WAIVER_TYPES</v>
      </c>
      <c r="Y55" s="2" t="s">
        <v>48</v>
      </c>
      <c r="Z55" s="2" t="s">
        <v>49</v>
      </c>
      <c r="AA55" s="3" t="str">
        <f>IF(TBL_TEST[[#This Row],[SourceObject]] = "","",IF(TBL_TEST[[#This Row],[SourceType]] = "Oracle", "SELECT * FROM " &amp; TBL_TEST[[#This Row],[SourceObject]],""))</f>
        <v>SELECT * FROM EBS_0165.WAIVER_TYPES</v>
      </c>
      <c r="AB55" s="2" t="s">
        <v>51</v>
      </c>
      <c r="AF55" s="3" t="str">
        <f>TRIM(SUBSTITUTE(SUBSTITUTE(TBL_TEST[[#This Row],[SourceObject]],"[",""),"]",""))</f>
        <v>EBS_0165.WAIVER_TYPES</v>
      </c>
      <c r="AG55" s="3" t="str">
        <f>TBL_TEST[[#This Row],[Group]]&amp; "_"&amp; TRIM(SUBSTITUTE(SUBSTITUTE(SUBSTITUTE(TBL_TEST[[#This Row],[SourceObject]],"[",""),"]",""),".","_"))</f>
        <v>OneEBS_EBS_0165_WAIVER_TYPES</v>
      </c>
      <c r="AH55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'OneEBS', @StartStageName = 'Source to Raw', @EndStageName = 'Raw to Trusted', @SourceGroup = 'OneEBS', @SourceName = 'OneEBS_EBS_0165_WAIVER_TYPES', @SourceObjectName = 'EBS_0165.WAIVER_TYPES', @SourceType = 'Oracle', @DataLoadMode= 'INCREMENTAL', @SourceSecretName = 'OneEBS-0165', @DLRawSecret = 'datalake-SasToken', @DLStagedSecret = 'datalake-SasToken', @DBProcessor = 'databricks-token|0302-214741-beg140|Standard_DS3_v2|8.1.x-scala2.12|2:8', @StageDBSecret = 'AzureSqlDatabase-SQLDB', @DLRawSubFolder = 'OneEBS/EBS_0165_WAIVER_TYPES', @DLRawType = 'BLOB Storage (json)', @DLStagedMainFolder = 'OneEBS', @DLStagedSubFolder = 'EBS_0165_WAIVER_TYPES', @DLStagedType = 'BLOB Storage (csv)', @DLObjectGrain = 'Day', @SourceCommand = 'SELECT * FROM EBS_0165.WAIVER_TYPES', @DLRawtoStageCommand = '/build/trusted/load-trusted-zone-v2', @DLStagetoDBCommand = '',@TargetObjectType= '', @TargetOverride= '', @BusinessKeyColumn= 'WAIVER_CODE', @WatermarkColumn= 'UPDATED_DATE, CREATED_DATE', @TrackChanges= 'Yes', @AdditionalProperty = '', @IsAuditTable = '', @SoftDeleteSource = '', @SourceTSFormat = ''</v>
      </c>
    </row>
    <row r="56" spans="1:34" x14ac:dyDescent="0.45">
      <c r="A56" s="2" t="s">
        <v>74</v>
      </c>
      <c r="B56" s="2" t="s">
        <v>35</v>
      </c>
      <c r="C56" s="2" t="s">
        <v>36</v>
      </c>
      <c r="D56" s="2" t="s">
        <v>74</v>
      </c>
      <c r="E56" s="2" t="s">
        <v>164</v>
      </c>
      <c r="H56" s="2" t="s">
        <v>82</v>
      </c>
      <c r="I56" s="2" t="s">
        <v>116</v>
      </c>
      <c r="J56" s="2" t="s">
        <v>39</v>
      </c>
      <c r="M56" s="6" t="s">
        <v>84</v>
      </c>
      <c r="N56" s="6" t="s">
        <v>85</v>
      </c>
      <c r="O56" s="6" t="s">
        <v>118</v>
      </c>
      <c r="P56" s="2" t="s">
        <v>119</v>
      </c>
      <c r="Q56" s="2" t="s">
        <v>44</v>
      </c>
      <c r="R56" s="2" t="s">
        <v>44</v>
      </c>
      <c r="S56" s="2" t="s">
        <v>45</v>
      </c>
      <c r="T56" s="2" t="s">
        <v>46</v>
      </c>
      <c r="U56" s="3" t="str">
        <f>TBL_TEST[[#This Row],[Group]]&amp; "/"&amp; TRIM(SUBSTITUTE(SUBSTITUTE(SUBSTITUTE(TBL_TEST[[#This Row],[SourceObject]],"[",""),"]",""),".","_"))</f>
        <v>OneEBS/EBS_0165_FEES_LIST_WAIVERS</v>
      </c>
      <c r="V56" s="2" t="s">
        <v>47</v>
      </c>
      <c r="W56" s="3" t="str">
        <f>SUBSTITUTE(TBL_TEST[[#This Row],[Group]], "_", "")</f>
        <v>OneEBS</v>
      </c>
      <c r="X56" s="3" t="str">
        <f>TRIM(SUBSTITUTE(SUBSTITUTE(SUBSTITUTE(TBL_TEST[[#This Row],[SourceObject]],"[",""),"]",""),".","_"))</f>
        <v>EBS_0165_FEES_LIST_WAIVERS</v>
      </c>
      <c r="Y56" s="2" t="s">
        <v>48</v>
      </c>
      <c r="Z56" s="2" t="s">
        <v>49</v>
      </c>
      <c r="AA56" s="3" t="str">
        <f>IF(TBL_TEST[[#This Row],[SourceObject]] = "","",IF(TBL_TEST[[#This Row],[SourceType]] = "Oracle", "SELECT * FROM " &amp; TBL_TEST[[#This Row],[SourceObject]],""))</f>
        <v>SELECT * FROM EBS_0165.FEES_LIST_WAIVERS</v>
      </c>
      <c r="AB56" s="2" t="s">
        <v>51</v>
      </c>
      <c r="AF56" s="3" t="str">
        <f>TRIM(SUBSTITUTE(SUBSTITUTE(TBL_TEST[[#This Row],[SourceObject]],"[",""),"]",""))</f>
        <v>EBS_0165.FEES_LIST_WAIVERS</v>
      </c>
      <c r="AG56" s="3" t="str">
        <f>TBL_TEST[[#This Row],[Group]]&amp; "_"&amp; TRIM(SUBSTITUTE(SUBSTITUTE(SUBSTITUTE(TBL_TEST[[#This Row],[SourceObject]],"[",""),"]",""),".","_"))</f>
        <v>OneEBS_EBS_0165_FEES_LIST_WAIVERS</v>
      </c>
      <c r="AH56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'OneEBS', @StartStageName = 'Source to Raw', @EndStageName = 'Raw to Trusted', @SourceGroup = 'OneEBS', @SourceName = 'OneEBS_EBS_0165_FEES_LIST_WAIVERS', @SourceObjectName = 'EBS_0165.FEES_LIST_WAIVERS', @SourceType = 'Oracle', @DataLoadMode= 'INCREMENTAL', @SourceSecretName = 'OneEBS-0165', @DLRawSecret = 'datalake-SasToken', @DLStagedSecret = 'datalake-SasToken', @DBProcessor = 'databricks-token|0302-214741-beg140|Standard_DS3_v2|8.1.x-scala2.12|2:8', @StageDBSecret = 'AzureSqlDatabase-SQLDB', @DLRawSubFolder = 'OneEBS/EBS_0165_FEES_LIST_WAIVERS', @DLRawType = 'BLOB Storage (json)', @DLStagedMainFolder = 'OneEBS', @DLStagedSubFolder = 'EBS_0165_FEES_LIST_WAIVERS', @DLStagedType = 'BLOB Storage (csv)', @DLObjectGrain = 'Day', @SourceCommand = 'SELECT * FROM EBS_0165.FEES_LIST_WAIVERS', @DLRawtoStageCommand = '/build/trusted/load-trusted-zone-v2', @DLStagetoDBCommand = '',@TargetObjectType= '', @TargetOverride= '', @BusinessKeyColumn= 'ID', @WatermarkColumn= 'UPDATED_DATE, CREATED_DATE', @TrackChanges= 'Yes', @AdditionalProperty = '', @IsAuditTable = '', @SoftDeleteSource = '', @SourceTSFormat = ''</v>
      </c>
    </row>
    <row r="57" spans="1:34" x14ac:dyDescent="0.45">
      <c r="A57" s="2" t="s">
        <v>74</v>
      </c>
      <c r="B57" s="2" t="s">
        <v>35</v>
      </c>
      <c r="C57" s="2" t="s">
        <v>36</v>
      </c>
      <c r="D57" s="2" t="s">
        <v>74</v>
      </c>
      <c r="E57" s="2" t="s">
        <v>165</v>
      </c>
      <c r="H57" s="2" t="s">
        <v>166</v>
      </c>
      <c r="I57" s="2" t="s">
        <v>116</v>
      </c>
      <c r="J57" s="2" t="s">
        <v>39</v>
      </c>
      <c r="M57" s="6" t="s">
        <v>84</v>
      </c>
      <c r="N57" s="6" t="s">
        <v>85</v>
      </c>
      <c r="O57" s="6" t="s">
        <v>118</v>
      </c>
      <c r="P57" s="2" t="s">
        <v>119</v>
      </c>
      <c r="Q57" s="2" t="s">
        <v>44</v>
      </c>
      <c r="R57" s="2" t="s">
        <v>44</v>
      </c>
      <c r="S57" s="2" t="s">
        <v>45</v>
      </c>
      <c r="T57" s="2" t="s">
        <v>46</v>
      </c>
      <c r="U57" s="3" t="str">
        <f>TBL_TEST[[#This Row],[Group]]&amp; "/"&amp; TRIM(SUBSTITUTE(SUBSTITUTE(SUBSTITUTE(TBL_TEST[[#This Row],[SourceObject]],"[",""),"]",""),".","_"))</f>
        <v>OneEBS/EBS_0165_WAIVER_VALUES</v>
      </c>
      <c r="V57" s="2" t="s">
        <v>47</v>
      </c>
      <c r="W57" s="3" t="str">
        <f>SUBSTITUTE(TBL_TEST[[#This Row],[Group]], "_", "")</f>
        <v>OneEBS</v>
      </c>
      <c r="X57" s="3" t="str">
        <f>TRIM(SUBSTITUTE(SUBSTITUTE(SUBSTITUTE(TBL_TEST[[#This Row],[SourceObject]],"[",""),"]",""),".","_"))</f>
        <v>EBS_0165_WAIVER_VALUES</v>
      </c>
      <c r="Y57" s="2" t="s">
        <v>48</v>
      </c>
      <c r="Z57" s="2" t="s">
        <v>49</v>
      </c>
      <c r="AA57" s="3" t="str">
        <f>IF(TBL_TEST[[#This Row],[SourceObject]] = "","",IF(TBL_TEST[[#This Row],[SourceType]] = "Oracle", "SELECT * FROM " &amp; TBL_TEST[[#This Row],[SourceObject]],""))</f>
        <v>SELECT * FROM EBS_0165.WAIVER_VALUES</v>
      </c>
      <c r="AB57" s="2" t="s">
        <v>51</v>
      </c>
      <c r="AF57" s="3" t="str">
        <f>TRIM(SUBSTITUTE(SUBSTITUTE(TBL_TEST[[#This Row],[SourceObject]],"[",""),"]",""))</f>
        <v>EBS_0165.WAIVER_VALUES</v>
      </c>
      <c r="AG57" s="3" t="str">
        <f>TBL_TEST[[#This Row],[Group]]&amp; "_"&amp; TRIM(SUBSTITUTE(SUBSTITUTE(SUBSTITUTE(TBL_TEST[[#This Row],[SourceObject]],"[",""),"]",""),".","_"))</f>
        <v>OneEBS_EBS_0165_WAIVER_VALUES</v>
      </c>
      <c r="AH57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'OneEBS', @StartStageName = 'Source to Raw', @EndStageName = 'Raw to Trusted', @SourceGroup = 'OneEBS', @SourceName = 'OneEBS_EBS_0165_WAIVER_VALUES', @SourceObjectName = 'EBS_0165.WAIVER_VALUES', @SourceType = 'Oracle', @DataLoadMode= 'INCREMENTAL', @SourceSecretName = 'OneEBS-0165', @DLRawSecret = 'datalake-SasToken', @DLStagedSecret = 'datalake-SasToken', @DBProcessor = 'databricks-token|0302-214741-beg140|Standard_DS3_v2|8.1.x-scala2.12|2:8', @StageDBSecret = 'AzureSqlDatabase-SQLDB', @DLRawSubFolder = 'OneEBS/EBS_0165_WAIVER_VALUES', @DLRawType = 'BLOB Storage (json)', @DLStagedMainFolder = 'OneEBS', @DLStagedSubFolder = 'EBS_0165_WAIVER_VALUES', @DLStagedType = 'BLOB Storage (csv)', @DLObjectGrain = 'Day', @SourceCommand = 'SELECT * FROM EBS_0165.WAIVER_VALUES', @DLRawtoStageCommand = '/build/trusted/load-trusted-zone-v2', @DLStagetoDBCommand = '',@TargetObjectType= '', @TargetOverride= '', @BusinessKeyColumn= 'WAIVER_VALUE_NUMBER', @WatermarkColumn= 'UPDATED_DATE, CREATED_DATE', @TrackChanges= 'Yes', @AdditionalProperty = '', @IsAuditTable = '', @SoftDeleteSource = '', @SourceTSFormat = ''</v>
      </c>
    </row>
    <row r="58" spans="1:34" x14ac:dyDescent="0.45">
      <c r="A58" s="2" t="s">
        <v>74</v>
      </c>
      <c r="B58" s="2" t="s">
        <v>35</v>
      </c>
      <c r="C58" s="2" t="s">
        <v>36</v>
      </c>
      <c r="D58" s="2" t="s">
        <v>74</v>
      </c>
      <c r="E58" s="2" t="s">
        <v>167</v>
      </c>
      <c r="H58" s="2" t="s">
        <v>82</v>
      </c>
      <c r="I58" s="2" t="s">
        <v>116</v>
      </c>
      <c r="J58" s="2" t="s">
        <v>39</v>
      </c>
      <c r="M58" s="6" t="s">
        <v>84</v>
      </c>
      <c r="N58" s="6" t="s">
        <v>85</v>
      </c>
      <c r="O58" s="6" t="s">
        <v>118</v>
      </c>
      <c r="P58" s="2" t="s">
        <v>119</v>
      </c>
      <c r="Q58" s="2" t="s">
        <v>44</v>
      </c>
      <c r="R58" s="2" t="s">
        <v>44</v>
      </c>
      <c r="S58" s="2" t="s">
        <v>45</v>
      </c>
      <c r="T58" s="2" t="s">
        <v>46</v>
      </c>
      <c r="U58" s="3" t="str">
        <f>TBL_TEST[[#This Row],[Group]]&amp; "/"&amp; TRIM(SUBSTITUTE(SUBSTITUTE(SUBSTITUTE(TBL_TEST[[#This Row],[SourceObject]],"[",""),"]",""),".","_"))</f>
        <v>OneEBS/EBS_0165_AWARDS_PRINTED_DETAILS</v>
      </c>
      <c r="V58" s="2" t="s">
        <v>47</v>
      </c>
      <c r="W58" s="3" t="str">
        <f>SUBSTITUTE(TBL_TEST[[#This Row],[Group]], "_", "")</f>
        <v>OneEBS</v>
      </c>
      <c r="X58" s="3" t="str">
        <f>TRIM(SUBSTITUTE(SUBSTITUTE(SUBSTITUTE(TBL_TEST[[#This Row],[SourceObject]],"[",""),"]",""),".","_"))</f>
        <v>EBS_0165_AWARDS_PRINTED_DETAILS</v>
      </c>
      <c r="Y58" s="2" t="s">
        <v>48</v>
      </c>
      <c r="Z58" s="2" t="s">
        <v>49</v>
      </c>
      <c r="AA58" s="3" t="str">
        <f>IF(TBL_TEST[[#This Row],[SourceObject]] = "","",IF(TBL_TEST[[#This Row],[SourceType]] = "Oracle", "SELECT * FROM " &amp; TBL_TEST[[#This Row],[SourceObject]],""))</f>
        <v>SELECT * FROM EBS_0165.AWARDS_PRINTED_DETAILS</v>
      </c>
      <c r="AB58" s="2" t="s">
        <v>51</v>
      </c>
      <c r="AF58" s="3" t="str">
        <f>TRIM(SUBSTITUTE(SUBSTITUTE(TBL_TEST[[#This Row],[SourceObject]],"[",""),"]",""))</f>
        <v>EBS_0165.AWARDS_PRINTED_DETAILS</v>
      </c>
      <c r="AG58" s="3" t="str">
        <f>TBL_TEST[[#This Row],[Group]]&amp; "_"&amp; TRIM(SUBSTITUTE(SUBSTITUTE(SUBSTITUTE(TBL_TEST[[#This Row],[SourceObject]],"[",""),"]",""),".","_"))</f>
        <v>OneEBS_EBS_0165_AWARDS_PRINTED_DETAILS</v>
      </c>
      <c r="AH58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'OneEBS', @StartStageName = 'Source to Raw', @EndStageName = 'Raw to Trusted', @SourceGroup = 'OneEBS', @SourceName = 'OneEBS_EBS_0165_AWARDS_PRINTED_DETAILS', @SourceObjectName = 'EBS_0165.AWARDS_PRINTED_DETAILS', @SourceType = 'Oracle', @DataLoadMode= 'INCREMENTAL', @SourceSecretName = 'OneEBS-0165', @DLRawSecret = 'datalake-SasToken', @DLStagedSecret = 'datalake-SasToken', @DBProcessor = 'databricks-token|0302-214741-beg140|Standard_DS3_v2|8.1.x-scala2.12|2:8', @StageDBSecret = 'AzureSqlDatabase-SQLDB', @DLRawSubFolder = 'OneEBS/EBS_0165_AWARDS_PRINTED_DETAILS', @DLRawType = 'BLOB Storage (json)', @DLStagedMainFolder = 'OneEBS', @DLStagedSubFolder = 'EBS_0165_AWARDS_PRINTED_DETAILS', @DLStagedType = 'BLOB Storage (csv)', @DLObjectGrain = 'Day', @SourceCommand = 'SELECT * FROM EBS_0165.AWARDS_PRINTED_DETAILS', @DLRawtoStageCommand = '/build/trusted/load-trusted-zone-v2', @DLStagetoDBCommand = '',@TargetObjectType= '', @TargetOverride= '', @BusinessKeyColumn= 'ID', @WatermarkColumn= 'UPDATED_DATE, CREATED_DATE', @TrackChanges= 'Yes', @AdditionalProperty = '', @IsAuditTable = '', @SoftDeleteSource = '', @SourceTSFormat = ''</v>
      </c>
    </row>
    <row r="59" spans="1:34" x14ac:dyDescent="0.45">
      <c r="A59" s="2" t="s">
        <v>74</v>
      </c>
      <c r="B59" s="2" t="s">
        <v>35</v>
      </c>
      <c r="C59" s="2" t="s">
        <v>36</v>
      </c>
      <c r="D59" s="2" t="s">
        <v>74</v>
      </c>
      <c r="E59" s="2" t="s">
        <v>168</v>
      </c>
      <c r="H59" s="2" t="s">
        <v>82</v>
      </c>
      <c r="I59" s="2" t="s">
        <v>116</v>
      </c>
      <c r="J59" s="2" t="s">
        <v>39</v>
      </c>
      <c r="M59" s="6" t="s">
        <v>84</v>
      </c>
      <c r="N59" s="6" t="s">
        <v>85</v>
      </c>
      <c r="O59" s="6" t="s">
        <v>118</v>
      </c>
      <c r="P59" s="2" t="s">
        <v>119</v>
      </c>
      <c r="Q59" s="2" t="s">
        <v>44</v>
      </c>
      <c r="R59" s="2" t="s">
        <v>44</v>
      </c>
      <c r="S59" s="2" t="s">
        <v>45</v>
      </c>
      <c r="T59" s="2" t="s">
        <v>46</v>
      </c>
      <c r="U59" s="3" t="str">
        <f>TBL_TEST[[#This Row],[Group]]&amp; "/"&amp; TRIM(SUBSTITUTE(SUBSTITUTE(SUBSTITUTE(TBL_TEST[[#This Row],[SourceObject]],"[",""),"]",""),".","_"))</f>
        <v>OneEBS/EBS_0165_ORG_UNIT_PEOPLE</v>
      </c>
      <c r="V59" s="2" t="s">
        <v>47</v>
      </c>
      <c r="W59" s="3" t="str">
        <f>SUBSTITUTE(TBL_TEST[[#This Row],[Group]], "_", "")</f>
        <v>OneEBS</v>
      </c>
      <c r="X59" s="3" t="str">
        <f>TRIM(SUBSTITUTE(SUBSTITUTE(SUBSTITUTE(TBL_TEST[[#This Row],[SourceObject]],"[",""),"]",""),".","_"))</f>
        <v>EBS_0165_ORG_UNIT_PEOPLE</v>
      </c>
      <c r="Y59" s="2" t="s">
        <v>48</v>
      </c>
      <c r="Z59" s="2" t="s">
        <v>49</v>
      </c>
      <c r="AA59" s="3" t="str">
        <f>IF(TBL_TEST[[#This Row],[SourceObject]] = "","",IF(TBL_TEST[[#This Row],[SourceType]] = "Oracle", "SELECT * FROM " &amp; TBL_TEST[[#This Row],[SourceObject]],""))</f>
        <v>SELECT * FROM EBS_0165.ORG_UNIT_PEOPLE</v>
      </c>
      <c r="AB59" s="2" t="s">
        <v>51</v>
      </c>
      <c r="AF59" s="3" t="str">
        <f>TRIM(SUBSTITUTE(SUBSTITUTE(TBL_TEST[[#This Row],[SourceObject]],"[",""),"]",""))</f>
        <v>EBS_0165.ORG_UNIT_PEOPLE</v>
      </c>
      <c r="AG59" s="3" t="str">
        <f>TBL_TEST[[#This Row],[Group]]&amp; "_"&amp; TRIM(SUBSTITUTE(SUBSTITUTE(SUBSTITUTE(TBL_TEST[[#This Row],[SourceObject]],"[",""),"]",""),".","_"))</f>
        <v>OneEBS_EBS_0165_ORG_UNIT_PEOPLE</v>
      </c>
      <c r="AH59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'OneEBS', @StartStageName = 'Source to Raw', @EndStageName = 'Raw to Trusted', @SourceGroup = 'OneEBS', @SourceName = 'OneEBS_EBS_0165_ORG_UNIT_PEOPLE', @SourceObjectName = 'EBS_0165.ORG_UNIT_PEOPLE', @SourceType = 'Oracle', @DataLoadMode= 'INCREMENTAL', @SourceSecretName = 'OneEBS-0165', @DLRawSecret = 'datalake-SasToken', @DLStagedSecret = 'datalake-SasToken', @DBProcessor = 'databricks-token|0302-214741-beg140|Standard_DS3_v2|8.1.x-scala2.12|2:8', @StageDBSecret = 'AzureSqlDatabase-SQLDB', @DLRawSubFolder = 'OneEBS/EBS_0165_ORG_UNIT_PEOPLE', @DLRawType = 'BLOB Storage (json)', @DLStagedMainFolder = 'OneEBS', @DLStagedSubFolder = 'EBS_0165_ORG_UNIT_PEOPLE', @DLStagedType = 'BLOB Storage (csv)', @DLObjectGrain = 'Day', @SourceCommand = 'SELECT * FROM EBS_0165.ORG_UNIT_PEOPLE', @DLRawtoStageCommand = '/build/trusted/load-trusted-zone-v2', @DLStagetoDBCommand = '',@TargetObjectType= '', @TargetOverride= '', @BusinessKeyColumn= 'ID', @WatermarkColumn= 'UPDATED_DATE, CREATED_DATE', @TrackChanges= 'Yes', @AdditionalProperty = '', @IsAuditTable = '', @SoftDeleteSource = '', @SourceTSFormat = ''</v>
      </c>
    </row>
    <row r="60" spans="1:34" x14ac:dyDescent="0.45">
      <c r="A60" s="2" t="s">
        <v>74</v>
      </c>
      <c r="B60" s="2" t="s">
        <v>35</v>
      </c>
      <c r="C60" s="2" t="s">
        <v>36</v>
      </c>
      <c r="D60" s="2" t="s">
        <v>74</v>
      </c>
      <c r="E60" s="2" t="s">
        <v>169</v>
      </c>
      <c r="H60" s="2" t="s">
        <v>82</v>
      </c>
      <c r="I60" s="2" t="s">
        <v>116</v>
      </c>
      <c r="J60" s="2" t="s">
        <v>39</v>
      </c>
      <c r="M60" s="6" t="s">
        <v>84</v>
      </c>
      <c r="N60" s="6" t="s">
        <v>85</v>
      </c>
      <c r="O60" s="6" t="s">
        <v>118</v>
      </c>
      <c r="P60" s="2" t="s">
        <v>119</v>
      </c>
      <c r="Q60" s="2" t="s">
        <v>44</v>
      </c>
      <c r="R60" s="2" t="s">
        <v>44</v>
      </c>
      <c r="S60" s="2" t="s">
        <v>45</v>
      </c>
      <c r="T60" s="2" t="s">
        <v>46</v>
      </c>
      <c r="U60" s="3" t="str">
        <f>TBL_TEST[[#This Row],[Group]]&amp; "/"&amp; TRIM(SUBSTITUTE(SUBSTITUTE(SUBSTITUTE(TBL_TEST[[#This Row],[SourceObject]],"[",""),"]",""),".","_"))</f>
        <v>OneEBS/EBS_0165_AWARDS</v>
      </c>
      <c r="V60" s="2" t="s">
        <v>47</v>
      </c>
      <c r="W60" s="3" t="str">
        <f>SUBSTITUTE(TBL_TEST[[#This Row],[Group]], "_", "")</f>
        <v>OneEBS</v>
      </c>
      <c r="X60" s="3" t="str">
        <f>TRIM(SUBSTITUTE(SUBSTITUTE(SUBSTITUTE(TBL_TEST[[#This Row],[SourceObject]],"[",""),"]",""),".","_"))</f>
        <v>EBS_0165_AWARDS</v>
      </c>
      <c r="Y60" s="2" t="s">
        <v>48</v>
      </c>
      <c r="Z60" s="2" t="s">
        <v>49</v>
      </c>
      <c r="AA60" s="3" t="str">
        <f>IF(TBL_TEST[[#This Row],[SourceObject]] = "","",IF(TBL_TEST[[#This Row],[SourceType]] = "Oracle", "SELECT * FROM " &amp; TBL_TEST[[#This Row],[SourceObject]],""))</f>
        <v>SELECT * FROM EBS_0165.AWARDS</v>
      </c>
      <c r="AB60" s="2" t="s">
        <v>51</v>
      </c>
      <c r="AF60" s="3" t="str">
        <f>TRIM(SUBSTITUTE(SUBSTITUTE(TBL_TEST[[#This Row],[SourceObject]],"[",""),"]",""))</f>
        <v>EBS_0165.AWARDS</v>
      </c>
      <c r="AG60" s="3" t="str">
        <f>TBL_TEST[[#This Row],[Group]]&amp; "_"&amp; TRIM(SUBSTITUTE(SUBSTITUTE(SUBSTITUTE(TBL_TEST[[#This Row],[SourceObject]],"[",""),"]",""),".","_"))</f>
        <v>OneEBS_EBS_0165_AWARDS</v>
      </c>
      <c r="AH60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'OneEBS', @StartStageName = 'Source to Raw', @EndStageName = 'Raw to Trusted', @SourceGroup = 'OneEBS', @SourceName = 'OneEBS_EBS_0165_AWARDS', @SourceObjectName = 'EBS_0165.AWARDS', @SourceType = 'Oracle', @DataLoadMode= 'INCREMENTAL', @SourceSecretName = 'OneEBS-0165', @DLRawSecret = 'datalake-SasToken', @DLStagedSecret = 'datalake-SasToken', @DBProcessor = 'databricks-token|0302-214741-beg140|Standard_DS3_v2|8.1.x-scala2.12|2:8', @StageDBSecret = 'AzureSqlDatabase-SQLDB', @DLRawSubFolder = 'OneEBS/EBS_0165_AWARDS', @DLRawType = 'BLOB Storage (json)', @DLStagedMainFolder = 'OneEBS', @DLStagedSubFolder = 'EBS_0165_AWARDS', @DLStagedType = 'BLOB Storage (csv)', @DLObjectGrain = 'Day', @SourceCommand = 'SELECT * FROM EBS_0165.AWARDS', @DLRawtoStageCommand = '/build/trusted/load-trusted-zone-v2', @DLStagetoDBCommand = '',@TargetObjectType= '', @TargetOverride= '', @BusinessKeyColumn= 'ID', @WatermarkColumn= 'UPDATED_DATE, CREATED_DATE', @TrackChanges= 'Yes', @AdditionalProperty = '', @IsAuditTable = '', @SoftDeleteSource = '', @SourceTSFormat = ''</v>
      </c>
    </row>
    <row r="61" spans="1:34" x14ac:dyDescent="0.45">
      <c r="A61" s="2" t="s">
        <v>74</v>
      </c>
      <c r="B61" s="2" t="s">
        <v>35</v>
      </c>
      <c r="C61" s="2" t="s">
        <v>36</v>
      </c>
      <c r="D61" s="2" t="s">
        <v>74</v>
      </c>
      <c r="E61" s="2" t="s">
        <v>170</v>
      </c>
      <c r="H61" s="2" t="s">
        <v>82</v>
      </c>
      <c r="I61" s="2" t="s">
        <v>116</v>
      </c>
      <c r="J61" s="2" t="s">
        <v>39</v>
      </c>
      <c r="M61" s="6" t="s">
        <v>84</v>
      </c>
      <c r="N61" s="6" t="s">
        <v>85</v>
      </c>
      <c r="O61" s="6" t="s">
        <v>118</v>
      </c>
      <c r="P61" s="2" t="s">
        <v>119</v>
      </c>
      <c r="Q61" s="2" t="s">
        <v>44</v>
      </c>
      <c r="R61" s="2" t="s">
        <v>44</v>
      </c>
      <c r="S61" s="2" t="s">
        <v>45</v>
      </c>
      <c r="T61" s="2" t="s">
        <v>46</v>
      </c>
      <c r="U61" s="3" t="str">
        <f>TBL_TEST[[#This Row],[Group]]&amp; "/"&amp; TRIM(SUBSTITUTE(SUBSTITUTE(SUBSTITUTE(TBL_TEST[[#This Row],[SourceObject]],"[",""),"]",""),".","_"))</f>
        <v>OneEBS/EBS_0165_PEOPLE_UNITS_AVETMISS</v>
      </c>
      <c r="V61" s="2" t="s">
        <v>47</v>
      </c>
      <c r="W61" s="3" t="str">
        <f>SUBSTITUTE(TBL_TEST[[#This Row],[Group]], "_", "")</f>
        <v>OneEBS</v>
      </c>
      <c r="X61" s="3" t="str">
        <f>TRIM(SUBSTITUTE(SUBSTITUTE(SUBSTITUTE(TBL_TEST[[#This Row],[SourceObject]],"[",""),"]",""),".","_"))</f>
        <v>EBS_0165_PEOPLE_UNITS_AVETMISS</v>
      </c>
      <c r="Y61" s="2" t="s">
        <v>48</v>
      </c>
      <c r="Z61" s="2" t="s">
        <v>49</v>
      </c>
      <c r="AA61" s="3" t="str">
        <f>IF(TBL_TEST[[#This Row],[SourceObject]] = "","",IF(TBL_TEST[[#This Row],[SourceType]] = "Oracle", "SELECT * FROM " &amp; TBL_TEST[[#This Row],[SourceObject]],""))</f>
        <v>SELECT * FROM EBS_0165.PEOPLE_UNITS_AVETMISS</v>
      </c>
      <c r="AB61" s="2" t="s">
        <v>51</v>
      </c>
      <c r="AF61" s="3" t="str">
        <f>TRIM(SUBSTITUTE(SUBSTITUTE(TBL_TEST[[#This Row],[SourceObject]],"[",""),"]",""))</f>
        <v>EBS_0165.PEOPLE_UNITS_AVETMISS</v>
      </c>
      <c r="AG61" s="3" t="str">
        <f>TBL_TEST[[#This Row],[Group]]&amp; "_"&amp; TRIM(SUBSTITUTE(SUBSTITUTE(SUBSTITUTE(TBL_TEST[[#This Row],[SourceObject]],"[",""),"]",""),".","_"))</f>
        <v>OneEBS_EBS_0165_PEOPLE_UNITS_AVETMISS</v>
      </c>
      <c r="AH61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'OneEBS', @StartStageName = 'Source to Raw', @EndStageName = 'Raw to Trusted', @SourceGroup = 'OneEBS', @SourceName = 'OneEBS_EBS_0165_PEOPLE_UNITS_AVETMISS', @SourceObjectName = 'EBS_0165.PEOPLE_UNITS_AVETMISS', @SourceType = 'Oracle', @DataLoadMode= 'INCREMENTAL', @SourceSecretName = 'OneEBS-0165', @DLRawSecret = 'datalake-SasToken', @DLStagedSecret = 'datalake-SasToken', @DBProcessor = 'databricks-token|0302-214741-beg140|Standard_DS3_v2|8.1.x-scala2.12|2:8', @StageDBSecret = 'AzureSqlDatabase-SQLDB', @DLRawSubFolder = 'OneEBS/EBS_0165_PEOPLE_UNITS_AVETMISS', @DLRawType = 'BLOB Storage (json)', @DLStagedMainFolder = 'OneEBS', @DLStagedSubFolder = 'EBS_0165_PEOPLE_UNITS_AVETMISS', @DLStagedType = 'BLOB Storage (csv)', @DLObjectGrain = 'Day', @SourceCommand = 'SELECT * FROM EBS_0165.PEOPLE_UNITS_AVETMISS', @DLRawtoStageCommand = '/build/trusted/load-trusted-zone-v2', @DLStagetoDBCommand = '',@TargetObjectType= '', @TargetOverride= '', @BusinessKeyColumn= 'ID', @WatermarkColumn= 'UPDATED_DATE, CREATED_DATE', @TrackChanges= 'Yes', @AdditionalProperty = '', @IsAuditTable = '', @SoftDeleteSource = '', @SourceTSFormat = ''</v>
      </c>
    </row>
    <row r="62" spans="1:34" x14ac:dyDescent="0.45">
      <c r="A62" s="2" t="s">
        <v>74</v>
      </c>
      <c r="B62" s="2" t="s">
        <v>35</v>
      </c>
      <c r="C62" s="2" t="s">
        <v>36</v>
      </c>
      <c r="D62" s="2" t="s">
        <v>74</v>
      </c>
      <c r="E62" s="2" t="s">
        <v>171</v>
      </c>
      <c r="H62" s="2" t="s">
        <v>172</v>
      </c>
      <c r="I62" s="2" t="s">
        <v>116</v>
      </c>
      <c r="J62" s="2" t="s">
        <v>39</v>
      </c>
      <c r="M62" s="6" t="s">
        <v>84</v>
      </c>
      <c r="N62" s="6" t="s">
        <v>85</v>
      </c>
      <c r="O62" s="6" t="s">
        <v>118</v>
      </c>
      <c r="P62" s="2" t="s">
        <v>119</v>
      </c>
      <c r="Q62" s="2" t="s">
        <v>44</v>
      </c>
      <c r="R62" s="2" t="s">
        <v>44</v>
      </c>
      <c r="S62" s="2" t="s">
        <v>45</v>
      </c>
      <c r="T62" s="2" t="s">
        <v>46</v>
      </c>
      <c r="U62" s="3" t="str">
        <f>TBL_TEST[[#This Row],[Group]]&amp; "/"&amp; TRIM(SUBSTITUTE(SUBSTITUTE(SUBSTITUTE(TBL_TEST[[#This Row],[SourceObject]],"[",""),"]",""),".","_"))</f>
        <v>OneEBS/EBS_0165_PROGRESS_RECORDS</v>
      </c>
      <c r="V62" s="2" t="s">
        <v>47</v>
      </c>
      <c r="W62" s="3" t="str">
        <f>SUBSTITUTE(TBL_TEST[[#This Row],[Group]], "_", "")</f>
        <v>OneEBS</v>
      </c>
      <c r="X62" s="3" t="str">
        <f>TRIM(SUBSTITUTE(SUBSTITUTE(SUBSTITUTE(TBL_TEST[[#This Row],[SourceObject]],"[",""),"]",""),".","_"))</f>
        <v>EBS_0165_PROGRESS_RECORDS</v>
      </c>
      <c r="Y62" s="2" t="s">
        <v>48</v>
      </c>
      <c r="Z62" s="2" t="s">
        <v>49</v>
      </c>
      <c r="AA62" s="3" t="str">
        <f>IF(TBL_TEST[[#This Row],[SourceObject]] = "","",IF(TBL_TEST[[#This Row],[SourceType]] = "Oracle", "SELECT * FROM " &amp; TBL_TEST[[#This Row],[SourceObject]],""))</f>
        <v>SELECT * FROM EBS_0165.PROGRESS_RECORDS</v>
      </c>
      <c r="AB62" s="2" t="s">
        <v>51</v>
      </c>
      <c r="AF62" s="3" t="str">
        <f>TRIM(SUBSTITUTE(SUBSTITUTE(TBL_TEST[[#This Row],[SourceObject]],"[",""),"]",""))</f>
        <v>EBS_0165.PROGRESS_RECORDS</v>
      </c>
      <c r="AG62" s="3" t="str">
        <f>TBL_TEST[[#This Row],[Group]]&amp; "_"&amp; TRIM(SUBSTITUTE(SUBSTITUTE(SUBSTITUTE(TBL_TEST[[#This Row],[SourceObject]],"[",""),"]",""),".","_"))</f>
        <v>OneEBS_EBS_0165_PROGRESS_RECORDS</v>
      </c>
      <c r="AH62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'OneEBS', @StartStageName = 'Source to Raw', @EndStageName = 'Raw to Trusted', @SourceGroup = 'OneEBS', @SourceName = 'OneEBS_EBS_0165_PROGRESS_RECORDS', @SourceObjectName = 'EBS_0165.PROGRESS_RECORDS', @SourceType = 'Oracle', @DataLoadMode= 'INCREMENTAL', @SourceSecretName = 'OneEBS-0165', @DLRawSecret = 'datalake-SasToken', @DLStagedSecret = 'datalake-SasToken', @DBProcessor = 'databricks-token|0302-214741-beg140|Standard_DS3_v2|8.1.x-scala2.12|2:8', @StageDBSecret = 'AzureSqlDatabase-SQLDB', @DLRawSubFolder = 'OneEBS/EBS_0165_PROGRESS_RECORDS', @DLRawType = 'BLOB Storage (json)', @DLStagedMainFolder = 'OneEBS', @DLStagedSubFolder = 'EBS_0165_PROGRESS_RECORDS', @DLStagedType = 'BLOB Storage (csv)', @DLObjectGrain = 'Day', @SourceCommand = 'SELECT * FROM EBS_0165.PROGRESS_RECORDS', @DLRawtoStageCommand = '/build/trusted/load-trusted-zone-v2', @DLStagetoDBCommand = '',@TargetObjectType= '', @TargetOverride= '', @BusinessKeyColumn= 'RPR_SEQUENCE', @WatermarkColumn= 'UPDATED_DATE, CREATED_DATE', @TrackChanges= 'Yes', @AdditionalProperty = '', @IsAuditTable = '', @SoftDeleteSource = '', @SourceTSFormat = ''</v>
      </c>
    </row>
    <row r="63" spans="1:34" x14ac:dyDescent="0.45">
      <c r="A63" s="2" t="s">
        <v>74</v>
      </c>
      <c r="B63" s="2" t="s">
        <v>35</v>
      </c>
      <c r="C63" s="2" t="s">
        <v>36</v>
      </c>
      <c r="D63" s="2" t="s">
        <v>74</v>
      </c>
      <c r="E63" s="2" t="s">
        <v>173</v>
      </c>
      <c r="H63" s="2" t="s">
        <v>82</v>
      </c>
      <c r="I63" s="2" t="s">
        <v>116</v>
      </c>
      <c r="J63" s="2" t="s">
        <v>39</v>
      </c>
      <c r="M63" s="6" t="s">
        <v>84</v>
      </c>
      <c r="N63" s="6" t="s">
        <v>85</v>
      </c>
      <c r="O63" s="6" t="s">
        <v>118</v>
      </c>
      <c r="P63" s="2" t="s">
        <v>119</v>
      </c>
      <c r="Q63" s="2" t="s">
        <v>44</v>
      </c>
      <c r="R63" s="2" t="s">
        <v>44</v>
      </c>
      <c r="S63" s="2" t="s">
        <v>45</v>
      </c>
      <c r="T63" s="2" t="s">
        <v>46</v>
      </c>
      <c r="U63" s="3" t="str">
        <f>TBL_TEST[[#This Row],[Group]]&amp; "/"&amp; TRIM(SUBSTITUTE(SUBSTITUTE(SUBSTITUTE(TBL_TEST[[#This Row],[SourceObject]],"[",""),"]",""),".","_"))</f>
        <v>OneEBS/EBS_0165_PEOPLE_ASR</v>
      </c>
      <c r="V63" s="2" t="s">
        <v>47</v>
      </c>
      <c r="W63" s="3" t="str">
        <f>SUBSTITUTE(TBL_TEST[[#This Row],[Group]], "_", "")</f>
        <v>OneEBS</v>
      </c>
      <c r="X63" s="3" t="str">
        <f>TRIM(SUBSTITUTE(SUBSTITUTE(SUBSTITUTE(TBL_TEST[[#This Row],[SourceObject]],"[",""),"]",""),".","_"))</f>
        <v>EBS_0165_PEOPLE_ASR</v>
      </c>
      <c r="Y63" s="2" t="s">
        <v>48</v>
      </c>
      <c r="Z63" s="2" t="s">
        <v>49</v>
      </c>
      <c r="AA63" s="3" t="str">
        <f>IF(TBL_TEST[[#This Row],[SourceObject]] = "","",IF(TBL_TEST[[#This Row],[SourceType]] = "Oracle", "SELECT * FROM " &amp; TBL_TEST[[#This Row],[SourceObject]],""))</f>
        <v>SELECT * FROM EBS_0165.PEOPLE_ASR</v>
      </c>
      <c r="AB63" s="2" t="s">
        <v>51</v>
      </c>
      <c r="AF63" s="3" t="str">
        <f>TRIM(SUBSTITUTE(SUBSTITUTE(TBL_TEST[[#This Row],[SourceObject]],"[",""),"]",""))</f>
        <v>EBS_0165.PEOPLE_ASR</v>
      </c>
      <c r="AG63" s="3" t="str">
        <f>TBL_TEST[[#This Row],[Group]]&amp; "_"&amp; TRIM(SUBSTITUTE(SUBSTITUTE(SUBSTITUTE(TBL_TEST[[#This Row],[SourceObject]],"[",""),"]",""),".","_"))</f>
        <v>OneEBS_EBS_0165_PEOPLE_ASR</v>
      </c>
      <c r="AH63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'OneEBS', @StartStageName = 'Source to Raw', @EndStageName = 'Raw to Trusted', @SourceGroup = 'OneEBS', @SourceName = 'OneEBS_EBS_0165_PEOPLE_ASR', @SourceObjectName = 'EBS_0165.PEOPLE_ASR', @SourceType = 'Oracle', @DataLoadMode= 'INCREMENTAL', @SourceSecretName = 'OneEBS-0165', @DLRawSecret = 'datalake-SasToken', @DLStagedSecret = 'datalake-SasToken', @DBProcessor = 'databricks-token|0302-214741-beg140|Standard_DS3_v2|8.1.x-scala2.12|2:8', @StageDBSecret = 'AzureSqlDatabase-SQLDB', @DLRawSubFolder = 'OneEBS/EBS_0165_PEOPLE_ASR', @DLRawType = 'BLOB Storage (json)', @DLStagedMainFolder = 'OneEBS', @DLStagedSubFolder = 'EBS_0165_PEOPLE_ASR', @DLStagedType = 'BLOB Storage (csv)', @DLObjectGrain = 'Day', @SourceCommand = 'SELECT * FROM EBS_0165.PEOPLE_ASR', @DLRawtoStageCommand = '/build/trusted/load-trusted-zone-v2', @DLStagetoDBCommand = '',@TargetObjectType= '', @TargetOverride= '', @BusinessKeyColumn= 'ID', @WatermarkColumn= 'UPDATED_DATE, CREATED_DATE', @TrackChanges= 'Yes', @AdditionalProperty = '', @IsAuditTable = '', @SoftDeleteSource = '', @SourceTSFormat = ''</v>
      </c>
    </row>
    <row r="64" spans="1:34" x14ac:dyDescent="0.45">
      <c r="A64" s="2" t="s">
        <v>74</v>
      </c>
      <c r="B64" s="2" t="s">
        <v>35</v>
      </c>
      <c r="C64" s="2" t="s">
        <v>36</v>
      </c>
      <c r="D64" s="2" t="s">
        <v>74</v>
      </c>
      <c r="E64" s="2" t="s">
        <v>174</v>
      </c>
      <c r="H64" s="13" t="s">
        <v>82</v>
      </c>
      <c r="I64" s="2" t="s">
        <v>116</v>
      </c>
      <c r="J64" s="2" t="s">
        <v>39</v>
      </c>
      <c r="M64" s="2" t="s">
        <v>84</v>
      </c>
      <c r="N64" s="2" t="s">
        <v>85</v>
      </c>
      <c r="O64" s="2" t="s">
        <v>118</v>
      </c>
      <c r="P64" s="2" t="s">
        <v>175</v>
      </c>
      <c r="Q64" s="2" t="s">
        <v>44</v>
      </c>
      <c r="R64" s="2" t="s">
        <v>44</v>
      </c>
      <c r="S64" s="2" t="s">
        <v>45</v>
      </c>
      <c r="T64" s="2" t="s">
        <v>46</v>
      </c>
      <c r="U64" s="3" t="str">
        <f>TBL_TEST[[#This Row],[Group]]&amp; "/"&amp; TRIM(SUBSTITUTE(SUBSTITUTE(SUBSTITUTE(TBL_TEST[[#This Row],[SourceObject]],"[",""),"]",""),".","_"))</f>
        <v>OneEBS/EBS_0165_AUTHORITY_TO_DELIVER</v>
      </c>
      <c r="V64" s="2" t="s">
        <v>47</v>
      </c>
      <c r="W64" s="3" t="str">
        <f>SUBSTITUTE(TBL_TEST[[#This Row],[Group]], "_", "")</f>
        <v>OneEBS</v>
      </c>
      <c r="X64" s="3" t="str">
        <f>TRIM(SUBSTITUTE(SUBSTITUTE(SUBSTITUTE(TBL_TEST[[#This Row],[SourceObject]],"[",""),"]",""),".","_"))</f>
        <v>EBS_0165_AUTHORITY_TO_DELIVER</v>
      </c>
      <c r="Y64" s="2" t="s">
        <v>48</v>
      </c>
      <c r="Z64" s="2" t="s">
        <v>49</v>
      </c>
      <c r="AA64" s="3" t="str">
        <f>IF(TBL_TEST[[#This Row],[SourceObject]] = "","",IF(TBL_TEST[[#This Row],[SourceType]] = "Oracle", "SELECT * FROM " &amp; TBL_TEST[[#This Row],[SourceObject]],""))</f>
        <v>SELECT * FROM EBS_0165.AUTHORITY_TO_DELIVER</v>
      </c>
      <c r="AB64" s="2" t="s">
        <v>51</v>
      </c>
      <c r="AF64" s="3" t="str">
        <f>TRIM(SUBSTITUTE(SUBSTITUTE(TBL_TEST[[#This Row],[SourceObject]],"[",""),"]",""))</f>
        <v>EBS_0165.AUTHORITY_TO_DELIVER</v>
      </c>
      <c r="AG64" s="3" t="str">
        <f>TBL_TEST[[#This Row],[Group]]&amp; "_"&amp; TRIM(SUBSTITUTE(SUBSTITUTE(SUBSTITUTE(TBL_TEST[[#This Row],[SourceObject]],"[",""),"]",""),".","_"))</f>
        <v>OneEBS_EBS_0165_AUTHORITY_TO_DELIVER</v>
      </c>
      <c r="AH64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'OneEBS', @StartStageName = 'Source to Raw', @EndStageName = 'Raw to Trusted', @SourceGroup = 'OneEBS', @SourceName = 'OneEBS_EBS_0165_AUTHORITY_TO_DELIVER', @SourceObjectName = 'EBS_0165.AUTHORITY_TO_DELIVER', @SourceType = 'Oracle', @DataLoadMode= 'INCREMENTAL', @SourceSecretName = 'OneEBS-0166', @DLRawSecret = 'datalake-SasToken', @DLStagedSecret = 'datalake-SasToken', @DBProcessor = 'databricks-token|0302-214741-beg140|Standard_DS3_v2|8.1.x-scala2.12|2:8', @StageDBSecret = 'AzureSqlDatabase-SQLDB', @DLRawSubFolder = 'OneEBS/EBS_0165_AUTHORITY_TO_DELIVER', @DLRawType = 'BLOB Storage (json)', @DLStagedMainFolder = 'OneEBS', @DLStagedSubFolder = 'EBS_0165_AUTHORITY_TO_DELIVER', @DLStagedType = 'BLOB Storage (csv)', @DLObjectGrain = 'Day', @SourceCommand = 'SELECT * FROM EBS_0165.AUTHORITY_TO_DELIVER', @DLRawtoStageCommand = '/build/trusted/load-trusted-zone-v2', @DLStagetoDBCommand = '',@TargetObjectType= '', @TargetOverride= '', @BusinessKeyColumn= 'ID', @WatermarkColumn= 'UPDATED_DATE, CREATED_DATE', @TrackChanges= 'Yes', @AdditionalProperty = '', @IsAuditTable = '', @SoftDeleteSource = '', @SourceTSFormat = ''</v>
      </c>
    </row>
    <row r="65" spans="1:34" x14ac:dyDescent="0.4">
      <c r="A65" s="2" t="s">
        <v>74</v>
      </c>
      <c r="B65" s="2" t="s">
        <v>35</v>
      </c>
      <c r="C65" s="2" t="s">
        <v>35</v>
      </c>
      <c r="D65" s="2" t="s">
        <v>176</v>
      </c>
      <c r="E65" s="2" t="s">
        <v>177</v>
      </c>
      <c r="H65" s="12" t="s">
        <v>115</v>
      </c>
      <c r="I65" s="2" t="s">
        <v>178</v>
      </c>
      <c r="J65" s="2" t="s">
        <v>39</v>
      </c>
      <c r="L65" s="2" t="s">
        <v>39</v>
      </c>
      <c r="M65" s="2" t="s">
        <v>84</v>
      </c>
      <c r="N65" s="2" t="s">
        <v>179</v>
      </c>
      <c r="O65" s="2" t="s">
        <v>42</v>
      </c>
      <c r="P65" s="2" t="s">
        <v>119</v>
      </c>
      <c r="Q65" s="2" t="s">
        <v>44</v>
      </c>
      <c r="R65" s="2" t="s">
        <v>44</v>
      </c>
      <c r="S65" s="2" t="s">
        <v>45</v>
      </c>
      <c r="T65" s="2" t="s">
        <v>46</v>
      </c>
      <c r="U65" s="3" t="str">
        <f>TBL_TEST[[#This Row],[Group]]&amp; "/"&amp; TRIM(SUBSTITUTE(SUBSTITUTE(SUBSTITUTE(TBL_TEST[[#This Row],[SourceObject]],"[",""),"]",""),".","_"))</f>
        <v>OneEBSAudit/AUD_EBS_0165_A__ADDRESSES</v>
      </c>
      <c r="V65" s="2" t="s">
        <v>47</v>
      </c>
      <c r="W65" s="3" t="str">
        <f>SUBSTITUTE(TBL_TEST[[#This Row],[Group]], "_", "")</f>
        <v>OneEBSAudit</v>
      </c>
      <c r="X65" s="3" t="str">
        <f>TRIM(SUBSTITUTE(SUBSTITUTE(SUBSTITUTE(TBL_TEST[[#This Row],[SourceObject]],"[",""),"]",""),".","_"))</f>
        <v>AUD_EBS_0165_A__ADDRESSES</v>
      </c>
      <c r="Y65" s="2" t="s">
        <v>48</v>
      </c>
      <c r="Z65" s="2" t="s">
        <v>49</v>
      </c>
      <c r="AA65" s="2" t="str">
        <f>IF(TBL_TEST[[#This Row],[SourceObject]] = "","",IF(TBL_TEST[[#This Row],[SourceType]] = "Oracle", "SELECT * FROM " &amp; TBL_TEST[[#This Row],[SourceObject]],""))</f>
        <v>SELECT * FROM AUD_EBS_0165.A__ADDRESSES</v>
      </c>
      <c r="AB65" s="2" t="s">
        <v>51</v>
      </c>
      <c r="AF65" s="3" t="str">
        <f>TRIM(SUBSTITUTE(SUBSTITUTE(TBL_TEST[[#This Row],[SourceObject]],"[",""),"]",""))</f>
        <v>AUD_EBS_0165.A__ADDRESSES</v>
      </c>
      <c r="AG65" s="3" t="str">
        <f>TBL_TEST[[#This Row],[Group]]&amp; "_"&amp; TRIM(SUBSTITUTE(SUBSTITUTE(SUBSTITUTE(TBL_TEST[[#This Row],[SourceObject]],"[",""),"]",""),".","_"))</f>
        <v>OneEBSAudit_AUD_EBS_0165_A__ADDRESSES</v>
      </c>
      <c r="AH65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'OneEBS', @StartStageName = 'Source to Raw', @EndStageName = 'Source to Raw', @SourceGroup = 'OneEBSAudit', @SourceName = 'OneEBSAudit_AUD_EBS_0165_A__ADDRESSES', @SourceObjectName = 'AUD_EBS_0165.A__ADDRESSES', @SourceType = 'Oracle', @DataLoadMode= 'APPEND', @SourceSecretName = 'OneEBS-0165', @DLRawSecret = 'datalake-SasToken', @DLStagedSecret = 'datalake-SasToken', @DBProcessor = 'databricks-token|0302-214741-beg140|Standard_DS3_v2|8.1.x-scala2.12|2:8', @StageDBSecret = 'AzureSqlDatabase-SQLDB', @DLRawSubFolder = 'OneEBSAudit/AUD_EBS_0165_A__ADDRESSES', @DLRawType = 'BLOB Storage (json)', @DLStagedMainFolder = 'OneEBSAudit', @DLStagedSubFolder = 'AUD_EBS_0165_A__ADDRESSES', @DLStagedType = 'BLOB Storage (csv)', @DLObjectGrain = 'Day', @SourceCommand = 'SELECT * FROM AUD_EBS_0165.A__ADDRESSES', @DLRawtoStageCommand = '/build/trusted/load-trusted-zone-v2', @DLStagetoDBCommand = '',@TargetObjectType= '', @TargetOverride= '', @BusinessKeyColumn= 'ADDRESS_CODE', @WatermarkColumn= 'AUDIT__TIMESTAMP', @TrackChanges= 'No', @AdditionalProperty = '', @IsAuditTable = 'Y', @SoftDeleteSource = '', @SourceTSFormat = ''</v>
      </c>
    </row>
    <row r="66" spans="1:34" x14ac:dyDescent="0.4">
      <c r="A66" s="2" t="s">
        <v>74</v>
      </c>
      <c r="B66" s="2" t="s">
        <v>35</v>
      </c>
      <c r="C66" s="2" t="s">
        <v>35</v>
      </c>
      <c r="D66" s="2" t="s">
        <v>176</v>
      </c>
      <c r="E66" s="2" t="s">
        <v>180</v>
      </c>
      <c r="H66" s="12" t="s">
        <v>181</v>
      </c>
      <c r="I66" s="2" t="s">
        <v>178</v>
      </c>
      <c r="J66" s="2" t="s">
        <v>39</v>
      </c>
      <c r="L66" s="2" t="s">
        <v>39</v>
      </c>
      <c r="M66" s="2" t="s">
        <v>84</v>
      </c>
      <c r="N66" s="2" t="s">
        <v>179</v>
      </c>
      <c r="O66" s="2" t="s">
        <v>42</v>
      </c>
      <c r="P66" s="2" t="s">
        <v>119</v>
      </c>
      <c r="Q66" s="2" t="s">
        <v>44</v>
      </c>
      <c r="R66" s="2" t="s">
        <v>44</v>
      </c>
      <c r="S66" s="2" t="s">
        <v>45</v>
      </c>
      <c r="T66" s="2" t="s">
        <v>46</v>
      </c>
      <c r="U66" s="3" t="str">
        <f>TBL_TEST[[#This Row],[Group]]&amp; "/"&amp; TRIM(SUBSTITUTE(SUBSTITUTE(SUBSTITUTE(TBL_TEST[[#This Row],[SourceObject]],"[",""),"]",""),".","_"))</f>
        <v>OneEBSAudit/AUD_EBS_0165_A__ATTAINMENT_LINKS</v>
      </c>
      <c r="V66" s="2" t="s">
        <v>47</v>
      </c>
      <c r="W66" s="3" t="str">
        <f>SUBSTITUTE(TBL_TEST[[#This Row],[Group]], "_", "")</f>
        <v>OneEBSAudit</v>
      </c>
      <c r="X66" s="3" t="str">
        <f>TRIM(SUBSTITUTE(SUBSTITUTE(SUBSTITUTE(TBL_TEST[[#This Row],[SourceObject]],"[",""),"]",""),".","_"))</f>
        <v>AUD_EBS_0165_A__ATTAINMENT_LINKS</v>
      </c>
      <c r="Y66" s="2" t="s">
        <v>48</v>
      </c>
      <c r="Z66" s="2" t="s">
        <v>49</v>
      </c>
      <c r="AA66" s="2" t="str">
        <f>IF(TBL_TEST[[#This Row],[SourceObject]] = "","",IF(TBL_TEST[[#This Row],[SourceType]] = "Oracle", "SELECT * FROM " &amp; TBL_TEST[[#This Row],[SourceObject]],""))</f>
        <v>SELECT * FROM AUD_EBS_0165.A__ATTAINMENT_LINKS</v>
      </c>
      <c r="AB66" s="2" t="s">
        <v>51</v>
      </c>
      <c r="AF66" s="3" t="str">
        <f>TRIM(SUBSTITUTE(SUBSTITUTE(TBL_TEST[[#This Row],[SourceObject]],"[",""),"]",""))</f>
        <v>AUD_EBS_0165.A__ATTAINMENT_LINKS</v>
      </c>
      <c r="AG66" s="3" t="str">
        <f>TBL_TEST[[#This Row],[Group]]&amp; "_"&amp; TRIM(SUBSTITUTE(SUBSTITUTE(SUBSTITUTE(TBL_TEST[[#This Row],[SourceObject]],"[",""),"]",""),".","_"))</f>
        <v>OneEBSAudit_AUD_EBS_0165_A__ATTAINMENT_LINKS</v>
      </c>
      <c r="AH66" s="2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'OneEBS', @StartStageName = 'Source to Raw', @EndStageName = 'Source to Raw', @SourceGroup = 'OneEBSAudit', @SourceName = 'OneEBSAudit_AUD_EBS_0165_A__ATTAINMENT_LINKS', @SourceObjectName = 'AUD_EBS_0165.A__ATTAINMENT_LINKS', @SourceType = 'Oracle', @DataLoadMode= 'APPEND', @SourceSecretName = 'OneEBS-0165', @DLRawSecret = 'datalake-SasToken', @DLStagedSecret = 'datalake-SasToken', @DBProcessor = 'databricks-token|0302-214741-beg140|Standard_DS3_v2|8.1.x-scala2.12|2:8', @StageDBSecret = 'AzureSqlDatabase-SQLDB', @DLRawSubFolder = 'OneEBSAudit/AUD_EBS_0165_A__ATTAINMENT_LINKS', @DLRawType = 'BLOB Storage (json)', @DLStagedMainFolder = 'OneEBSAudit', @DLStagedSubFolder = 'AUD_EBS_0165_A__ATTAINMENT_LINKS', @DLStagedType = 'BLOB Storage (csv)', @DLObjectGrain = 'Day', @SourceCommand = 'SELECT * FROM AUD_EBS_0165.A__ATTAINMENT_LINKS', @DLRawtoStageCommand = '/build/trusted/load-trusted-zone-v2', @DLStagetoDBCommand = '',@TargetObjectType= '', @TargetOverride= '', @BusinessKeyColumn= 'ATT_ATTAINMENT_CODE_FROM, ATT_ATTAINMENT_CODE_TO', @WatermarkColumn= 'AUDIT__TIMESTAMP', @TrackChanges= 'No', @AdditionalProperty = '', @IsAuditTable = 'Y', @SoftDeleteSource = '', @SourceTSFormat = ''</v>
      </c>
    </row>
    <row r="67" spans="1:34" x14ac:dyDescent="0.4">
      <c r="A67" s="2" t="s">
        <v>74</v>
      </c>
      <c r="B67" s="2" t="s">
        <v>35</v>
      </c>
      <c r="C67" s="2" t="s">
        <v>35</v>
      </c>
      <c r="D67" s="2" t="s">
        <v>176</v>
      </c>
      <c r="E67" s="2" t="s">
        <v>123</v>
      </c>
      <c r="H67" s="12" t="s">
        <v>122</v>
      </c>
      <c r="I67" s="2" t="s">
        <v>178</v>
      </c>
      <c r="J67" s="2" t="s">
        <v>39</v>
      </c>
      <c r="L67" s="2" t="s">
        <v>39</v>
      </c>
      <c r="M67" s="2" t="s">
        <v>84</v>
      </c>
      <c r="N67" s="2" t="s">
        <v>179</v>
      </c>
      <c r="O67" s="2" t="s">
        <v>42</v>
      </c>
      <c r="P67" s="2" t="s">
        <v>119</v>
      </c>
      <c r="Q67" s="2" t="s">
        <v>44</v>
      </c>
      <c r="R67" s="2" t="s">
        <v>44</v>
      </c>
      <c r="S67" s="2" t="s">
        <v>45</v>
      </c>
      <c r="T67" s="2" t="s">
        <v>46</v>
      </c>
      <c r="U67" s="3" t="str">
        <f>TBL_TEST[[#This Row],[Group]]&amp; "/"&amp; TRIM(SUBSTITUTE(SUBSTITUTE(SUBSTITUTE(TBL_TEST[[#This Row],[SourceObject]],"[",""),"]",""),".","_"))</f>
        <v>OneEBSAudit/AUD_EBS_0165_A__ATTAINMENTS</v>
      </c>
      <c r="V67" s="2" t="s">
        <v>47</v>
      </c>
      <c r="W67" s="3" t="str">
        <f>SUBSTITUTE(TBL_TEST[[#This Row],[Group]], "_", "")</f>
        <v>OneEBSAudit</v>
      </c>
      <c r="X67" s="3" t="str">
        <f>TRIM(SUBSTITUTE(SUBSTITUTE(SUBSTITUTE(TBL_TEST[[#This Row],[SourceObject]],"[",""),"]",""),".","_"))</f>
        <v>AUD_EBS_0165_A__ATTAINMENTS</v>
      </c>
      <c r="Y67" s="2" t="s">
        <v>48</v>
      </c>
      <c r="Z67" s="2" t="s">
        <v>49</v>
      </c>
      <c r="AA67" s="2" t="str">
        <f>IF(TBL_TEST[[#This Row],[SourceObject]] = "","",IF(TBL_TEST[[#This Row],[SourceType]] = "Oracle", "SELECT * FROM " &amp; TBL_TEST[[#This Row],[SourceObject]],""))</f>
        <v>SELECT * FROM AUD_EBS_0165.A__ATTAINMENTS</v>
      </c>
      <c r="AB67" s="2" t="s">
        <v>51</v>
      </c>
      <c r="AF67" s="3" t="str">
        <f>TRIM(SUBSTITUTE(SUBSTITUTE(TBL_TEST[[#This Row],[SourceObject]],"[",""),"]",""))</f>
        <v>AUD_EBS_0165.A__ATTAINMENTS</v>
      </c>
      <c r="AG67" s="3" t="str">
        <f>TBL_TEST[[#This Row],[Group]]&amp; "_"&amp; TRIM(SUBSTITUTE(SUBSTITUTE(SUBSTITUTE(TBL_TEST[[#This Row],[SourceObject]],"[",""),"]",""),".","_"))</f>
        <v>OneEBSAudit_AUD_EBS_0165_A__ATTAINMENTS</v>
      </c>
      <c r="AH67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'OneEBS', @StartStageName = 'Source to Raw', @EndStageName = 'Source to Raw', @SourceGroup = 'OneEBSAudit', @SourceName = 'OneEBSAudit_AUD_EBS_0165_A__ATTAINMENTS', @SourceObjectName = 'AUD_EBS_0165.A__ATTAINMENTS', @SourceType = 'Oracle', @DataLoadMode= 'APPEND', @SourceSecretName = 'OneEBS-0165', @DLRawSecret = 'datalake-SasToken', @DLStagedSecret = 'datalake-SasToken', @DBProcessor = 'databricks-token|0302-214741-beg140|Standard_DS3_v2|8.1.x-scala2.12|2:8', @StageDBSecret = 'AzureSqlDatabase-SQLDB', @DLRawSubFolder = 'OneEBSAudit/AUD_EBS_0165_A__ATTAINMENTS', @DLRawType = 'BLOB Storage (json)', @DLStagedMainFolder = 'OneEBSAudit', @DLStagedSubFolder = 'AUD_EBS_0165_A__ATTAINMENTS', @DLStagedType = 'BLOB Storage (csv)', @DLObjectGrain = 'Day', @SourceCommand = 'SELECT * FROM AUD_EBS_0165.A__ATTAINMENTS', @DLRawtoStageCommand = '/build/trusted/load-trusted-zone-v2', @DLStagetoDBCommand = '',@TargetObjectType= '', @TargetOverride= '', @BusinessKeyColumn= 'ATTAINMENT_CODE', @WatermarkColumn= 'AUDIT__TIMESTAMP', @TrackChanges= 'No', @AdditionalProperty = '', @IsAuditTable = 'Y', @SoftDeleteSource = '', @SourceTSFormat = ''</v>
      </c>
    </row>
    <row r="68" spans="1:34" x14ac:dyDescent="0.4">
      <c r="A68" s="2" t="s">
        <v>74</v>
      </c>
      <c r="B68" s="2" t="s">
        <v>35</v>
      </c>
      <c r="C68" s="2" t="s">
        <v>35</v>
      </c>
      <c r="D68" s="2" t="s">
        <v>176</v>
      </c>
      <c r="E68" s="2" t="s">
        <v>182</v>
      </c>
      <c r="H68" s="12" t="s">
        <v>82</v>
      </c>
      <c r="I68" s="2" t="s">
        <v>178</v>
      </c>
      <c r="J68" s="2" t="s">
        <v>39</v>
      </c>
      <c r="L68" s="2" t="s">
        <v>39</v>
      </c>
      <c r="M68" s="2" t="s">
        <v>84</v>
      </c>
      <c r="N68" s="2" t="s">
        <v>179</v>
      </c>
      <c r="O68" s="2" t="s">
        <v>42</v>
      </c>
      <c r="P68" s="2" t="s">
        <v>119</v>
      </c>
      <c r="Q68" s="2" t="s">
        <v>44</v>
      </c>
      <c r="R68" s="2" t="s">
        <v>44</v>
      </c>
      <c r="S68" s="2" t="s">
        <v>45</v>
      </c>
      <c r="T68" s="2" t="s">
        <v>46</v>
      </c>
      <c r="U68" s="3" t="str">
        <f>TBL_TEST[[#This Row],[Group]]&amp; "/"&amp; TRIM(SUBSTITUTE(SUBSTITUTE(SUBSTITUTE(TBL_TEST[[#This Row],[SourceObject]],"[",""),"]",""),".","_"))</f>
        <v>OneEBSAudit/AUD_EBS_0165_A__AWARD_RULESETS</v>
      </c>
      <c r="V68" s="2" t="s">
        <v>47</v>
      </c>
      <c r="W68" s="3" t="str">
        <f>SUBSTITUTE(TBL_TEST[[#This Row],[Group]], "_", "")</f>
        <v>OneEBSAudit</v>
      </c>
      <c r="X68" s="3" t="str">
        <f>TRIM(SUBSTITUTE(SUBSTITUTE(SUBSTITUTE(TBL_TEST[[#This Row],[SourceObject]],"[",""),"]",""),".","_"))</f>
        <v>AUD_EBS_0165_A__AWARD_RULESETS</v>
      </c>
      <c r="Y68" s="2" t="s">
        <v>48</v>
      </c>
      <c r="Z68" s="2" t="s">
        <v>49</v>
      </c>
      <c r="AA68" s="2" t="str">
        <f>IF(TBL_TEST[[#This Row],[SourceObject]] = "","",IF(TBL_TEST[[#This Row],[SourceType]] = "Oracle", "SELECT * FROM " &amp; TBL_TEST[[#This Row],[SourceObject]],""))</f>
        <v>SELECT * FROM AUD_EBS_0165.A__AWARD_RULESETS</v>
      </c>
      <c r="AB68" s="2" t="s">
        <v>51</v>
      </c>
      <c r="AF68" s="3" t="str">
        <f>TRIM(SUBSTITUTE(SUBSTITUTE(TBL_TEST[[#This Row],[SourceObject]],"[",""),"]",""))</f>
        <v>AUD_EBS_0165.A__AWARD_RULESETS</v>
      </c>
      <c r="AG68" s="3" t="str">
        <f>TBL_TEST[[#This Row],[Group]]&amp; "_"&amp; TRIM(SUBSTITUTE(SUBSTITUTE(SUBSTITUTE(TBL_TEST[[#This Row],[SourceObject]],"[",""),"]",""),".","_"))</f>
        <v>OneEBSAudit_AUD_EBS_0165_A__AWARD_RULESETS</v>
      </c>
      <c r="AH68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'OneEBS', @StartStageName = 'Source to Raw', @EndStageName = 'Source to Raw', @SourceGroup = 'OneEBSAudit', @SourceName = 'OneEBSAudit_AUD_EBS_0165_A__AWARD_RULESETS', @SourceObjectName = 'AUD_EBS_0165.A__AWARD_RULESETS', @SourceType = 'Oracle', @DataLoadMode= 'APPEND', @SourceSecretName = 'OneEBS-0165', @DLRawSecret = 'datalake-SasToken', @DLStagedSecret = 'datalake-SasToken', @DBProcessor = 'databricks-token|0302-214741-beg140|Standard_DS3_v2|8.1.x-scala2.12|2:8', @StageDBSecret = 'AzureSqlDatabase-SQLDB', @DLRawSubFolder = 'OneEBSAudit/AUD_EBS_0165_A__AWARD_RULESETS', @DLRawType = 'BLOB Storage (json)', @DLStagedMainFolder = 'OneEBSAudit', @DLStagedSubFolder = 'AUD_EBS_0165_A__AWARD_RULESETS', @DLStagedType = 'BLOB Storage (csv)', @DLObjectGrain = 'Day', @SourceCommand = 'SELECT * FROM AUD_EBS_0165.A__AWARD_RULESETS', @DLRawtoStageCommand = '/build/trusted/load-trusted-zone-v2', @DLStagetoDBCommand = '',@TargetObjectType= '', @TargetOverride= '', @BusinessKeyColumn= 'ID', @WatermarkColumn= 'AUDIT__TIMESTAMP', @TrackChanges= 'No', @AdditionalProperty = '', @IsAuditTable = 'Y', @SoftDeleteSource = '', @SourceTSFormat = ''</v>
      </c>
    </row>
    <row r="69" spans="1:34" x14ac:dyDescent="0.4">
      <c r="A69" s="2" t="s">
        <v>74</v>
      </c>
      <c r="B69" s="2" t="s">
        <v>35</v>
      </c>
      <c r="C69" s="2" t="s">
        <v>35</v>
      </c>
      <c r="D69" s="2" t="s">
        <v>176</v>
      </c>
      <c r="E69" s="2" t="s">
        <v>183</v>
      </c>
      <c r="H69" s="12" t="s">
        <v>82</v>
      </c>
      <c r="I69" s="2" t="s">
        <v>178</v>
      </c>
      <c r="J69" s="2" t="s">
        <v>39</v>
      </c>
      <c r="L69" s="2" t="s">
        <v>39</v>
      </c>
      <c r="M69" s="2" t="s">
        <v>84</v>
      </c>
      <c r="N69" s="2" t="s">
        <v>179</v>
      </c>
      <c r="O69" s="2" t="s">
        <v>42</v>
      </c>
      <c r="P69" s="2" t="s">
        <v>119</v>
      </c>
      <c r="Q69" s="2" t="s">
        <v>44</v>
      </c>
      <c r="R69" s="2" t="s">
        <v>44</v>
      </c>
      <c r="S69" s="2" t="s">
        <v>45</v>
      </c>
      <c r="T69" s="2" t="s">
        <v>46</v>
      </c>
      <c r="U69" s="3" t="str">
        <f>TBL_TEST[[#This Row],[Group]]&amp; "/"&amp; TRIM(SUBSTITUTE(SUBSTITUTE(SUBSTITUTE(TBL_TEST[[#This Row],[SourceObject]],"[",""),"]",""),".","_"))</f>
        <v>OneEBSAudit/AUD_EBS_0165_A__AWARDS</v>
      </c>
      <c r="V69" s="2" t="s">
        <v>47</v>
      </c>
      <c r="W69" s="3" t="str">
        <f>SUBSTITUTE(TBL_TEST[[#This Row],[Group]], "_", "")</f>
        <v>OneEBSAudit</v>
      </c>
      <c r="X69" s="3" t="str">
        <f>TRIM(SUBSTITUTE(SUBSTITUTE(SUBSTITUTE(TBL_TEST[[#This Row],[SourceObject]],"[",""),"]",""),".","_"))</f>
        <v>AUD_EBS_0165_A__AWARDS</v>
      </c>
      <c r="Y69" s="2" t="s">
        <v>48</v>
      </c>
      <c r="Z69" s="2" t="s">
        <v>49</v>
      </c>
      <c r="AA69" s="2" t="str">
        <f>IF(TBL_TEST[[#This Row],[SourceObject]] = "","",IF(TBL_TEST[[#This Row],[SourceType]] = "Oracle", "SELECT * FROM " &amp; TBL_TEST[[#This Row],[SourceObject]],""))</f>
        <v>SELECT * FROM AUD_EBS_0165.A__AWARDS</v>
      </c>
      <c r="AB69" s="2" t="s">
        <v>51</v>
      </c>
      <c r="AF69" s="3" t="str">
        <f>TRIM(SUBSTITUTE(SUBSTITUTE(TBL_TEST[[#This Row],[SourceObject]],"[",""),"]",""))</f>
        <v>AUD_EBS_0165.A__AWARDS</v>
      </c>
      <c r="AG69" s="3" t="str">
        <f>TBL_TEST[[#This Row],[Group]]&amp; "_"&amp; TRIM(SUBSTITUTE(SUBSTITUTE(SUBSTITUTE(TBL_TEST[[#This Row],[SourceObject]],"[",""),"]",""),".","_"))</f>
        <v>OneEBSAudit_AUD_EBS_0165_A__AWARDS</v>
      </c>
      <c r="AH69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'OneEBS', @StartStageName = 'Source to Raw', @EndStageName = 'Source to Raw', @SourceGroup = 'OneEBSAudit', @SourceName = 'OneEBSAudit_AUD_EBS_0165_A__AWARDS', @SourceObjectName = 'AUD_EBS_0165.A__AWARDS', @SourceType = 'Oracle', @DataLoadMode= 'APPEND', @SourceSecretName = 'OneEBS-0165', @DLRawSecret = 'datalake-SasToken', @DLStagedSecret = 'datalake-SasToken', @DBProcessor = 'databricks-token|0302-214741-beg140|Standard_DS3_v2|8.1.x-scala2.12|2:8', @StageDBSecret = 'AzureSqlDatabase-SQLDB', @DLRawSubFolder = 'OneEBSAudit/AUD_EBS_0165_A__AWARDS', @DLRawType = 'BLOB Storage (json)', @DLStagedMainFolder = 'OneEBSAudit', @DLStagedSubFolder = 'AUD_EBS_0165_A__AWARDS', @DLStagedType = 'BLOB Storage (csv)', @DLObjectGrain = 'Day', @SourceCommand = 'SELECT * FROM AUD_EBS_0165.A__AWARDS', @DLRawtoStageCommand = '/build/trusted/load-trusted-zone-v2', @DLStagetoDBCommand = '',@TargetObjectType= '', @TargetOverride= '', @BusinessKeyColumn= 'ID', @WatermarkColumn= 'AUDIT__TIMESTAMP', @TrackChanges= 'No', @AdditionalProperty = '', @IsAuditTable = 'Y', @SoftDeleteSource = '', @SourceTSFormat = ''</v>
      </c>
    </row>
    <row r="70" spans="1:34" x14ac:dyDescent="0.4">
      <c r="A70" s="2" t="s">
        <v>74</v>
      </c>
      <c r="B70" s="2" t="s">
        <v>35</v>
      </c>
      <c r="C70" s="2" t="s">
        <v>35</v>
      </c>
      <c r="D70" s="2" t="s">
        <v>176</v>
      </c>
      <c r="E70" s="2" t="s">
        <v>184</v>
      </c>
      <c r="H70" s="12" t="s">
        <v>82</v>
      </c>
      <c r="I70" s="2" t="s">
        <v>178</v>
      </c>
      <c r="J70" s="2" t="s">
        <v>39</v>
      </c>
      <c r="L70" s="2" t="s">
        <v>39</v>
      </c>
      <c r="M70" s="2" t="s">
        <v>84</v>
      </c>
      <c r="N70" s="2" t="s">
        <v>179</v>
      </c>
      <c r="O70" s="2" t="s">
        <v>42</v>
      </c>
      <c r="P70" s="2" t="s">
        <v>119</v>
      </c>
      <c r="Q70" s="2" t="s">
        <v>44</v>
      </c>
      <c r="R70" s="2" t="s">
        <v>44</v>
      </c>
      <c r="S70" s="2" t="s">
        <v>45</v>
      </c>
      <c r="T70" s="2" t="s">
        <v>46</v>
      </c>
      <c r="U70" s="3" t="str">
        <f>TBL_TEST[[#This Row],[Group]]&amp; "/"&amp; TRIM(SUBSTITUTE(SUBSTITUTE(SUBSTITUTE(TBL_TEST[[#This Row],[SourceObject]],"[",""),"]",""),".","_"))</f>
        <v>OneEBSAudit/AUD_EBS_0165_A__AWARDS_PRINTED_DETAILS</v>
      </c>
      <c r="V70" s="2" t="s">
        <v>47</v>
      </c>
      <c r="W70" s="3" t="str">
        <f>SUBSTITUTE(TBL_TEST[[#This Row],[Group]], "_", "")</f>
        <v>OneEBSAudit</v>
      </c>
      <c r="X70" s="3" t="str">
        <f>TRIM(SUBSTITUTE(SUBSTITUTE(SUBSTITUTE(TBL_TEST[[#This Row],[SourceObject]],"[",""),"]",""),".","_"))</f>
        <v>AUD_EBS_0165_A__AWARDS_PRINTED_DETAILS</v>
      </c>
      <c r="Y70" s="2" t="s">
        <v>48</v>
      </c>
      <c r="Z70" s="2" t="s">
        <v>49</v>
      </c>
      <c r="AA70" s="2" t="str">
        <f>IF(TBL_TEST[[#This Row],[SourceObject]] = "","",IF(TBL_TEST[[#This Row],[SourceType]] = "Oracle", "SELECT * FROM " &amp; TBL_TEST[[#This Row],[SourceObject]],""))</f>
        <v>SELECT * FROM AUD_EBS_0165.A__AWARDS_PRINTED_DETAILS</v>
      </c>
      <c r="AB70" s="2" t="s">
        <v>51</v>
      </c>
      <c r="AF70" s="3" t="str">
        <f>TRIM(SUBSTITUTE(SUBSTITUTE(TBL_TEST[[#This Row],[SourceObject]],"[",""),"]",""))</f>
        <v>AUD_EBS_0165.A__AWARDS_PRINTED_DETAILS</v>
      </c>
      <c r="AG70" s="3" t="str">
        <f>TBL_TEST[[#This Row],[Group]]&amp; "_"&amp; TRIM(SUBSTITUTE(SUBSTITUTE(SUBSTITUTE(TBL_TEST[[#This Row],[SourceObject]],"[",""),"]",""),".","_"))</f>
        <v>OneEBSAudit_AUD_EBS_0165_A__AWARDS_PRINTED_DETAILS</v>
      </c>
      <c r="AH70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'OneEBS', @StartStageName = 'Source to Raw', @EndStageName = 'Source to Raw', @SourceGroup = 'OneEBSAudit', @SourceName = 'OneEBSAudit_AUD_EBS_0165_A__AWARDS_PRINTED_DETAILS', @SourceObjectName = 'AUD_EBS_0165.A__AWARDS_PRINTED_DETAILS', @SourceType = 'Oracle', @DataLoadMode= 'APPEND', @SourceSecretName = 'OneEBS-0165', @DLRawSecret = 'datalake-SasToken', @DLStagedSecret = 'datalake-SasToken', @DBProcessor = 'databricks-token|0302-214741-beg140|Standard_DS3_v2|8.1.x-scala2.12|2:8', @StageDBSecret = 'AzureSqlDatabase-SQLDB', @DLRawSubFolder = 'OneEBSAudit/AUD_EBS_0165_A__AWARDS_PRINTED_DETAILS', @DLRawType = 'BLOB Storage (json)', @DLStagedMainFolder = 'OneEBSAudit', @DLStagedSubFolder = 'AUD_EBS_0165_A__AWARDS_PRINTED_DETAILS', @DLStagedType = 'BLOB Storage (csv)', @DLObjectGrain = 'Day', @SourceCommand = 'SELECT * FROM AUD_EBS_0165.A__AWARDS_PRINTED_DETAILS', @DLRawtoStageCommand = '/build/trusted/load-trusted-zone-v2', @DLStagetoDBCommand = '',@TargetObjectType= '', @TargetOverride= '', @BusinessKeyColumn= 'ID', @WatermarkColumn= 'AUDIT__TIMESTAMP', @TrackChanges= 'No', @AdditionalProperty = '', @IsAuditTable = 'Y', @SoftDeleteSource = '', @SourceTSFormat = ''</v>
      </c>
    </row>
    <row r="71" spans="1:34" x14ac:dyDescent="0.4">
      <c r="A71" s="2" t="s">
        <v>74</v>
      </c>
      <c r="B71" s="2" t="s">
        <v>35</v>
      </c>
      <c r="C71" s="2" t="s">
        <v>35</v>
      </c>
      <c r="D71" s="2" t="s">
        <v>176</v>
      </c>
      <c r="E71" s="2" t="s">
        <v>185</v>
      </c>
      <c r="H71" s="12" t="s">
        <v>186</v>
      </c>
      <c r="I71" s="2" t="s">
        <v>178</v>
      </c>
      <c r="J71" s="2" t="s">
        <v>39</v>
      </c>
      <c r="L71" s="2" t="s">
        <v>39</v>
      </c>
      <c r="M71" s="2" t="s">
        <v>84</v>
      </c>
      <c r="N71" s="2" t="s">
        <v>179</v>
      </c>
      <c r="O71" s="2" t="s">
        <v>42</v>
      </c>
      <c r="P71" s="2" t="s">
        <v>119</v>
      </c>
      <c r="Q71" s="2" t="s">
        <v>44</v>
      </c>
      <c r="R71" s="2" t="s">
        <v>44</v>
      </c>
      <c r="S71" s="2" t="s">
        <v>45</v>
      </c>
      <c r="T71" s="2" t="s">
        <v>46</v>
      </c>
      <c r="U71" s="3" t="str">
        <f>TBL_TEST[[#This Row],[Group]]&amp; "/"&amp; TRIM(SUBSTITUTE(SUBSTITUTE(SUBSTITUTE(TBL_TEST[[#This Row],[SourceObject]],"[",""),"]",""),".","_"))</f>
        <v>OneEBSAudit/AUD_EBS_0165_A__CALENDAR_OCCURRENCES</v>
      </c>
      <c r="V71" s="2" t="s">
        <v>47</v>
      </c>
      <c r="W71" s="3" t="str">
        <f>SUBSTITUTE(TBL_TEST[[#This Row],[Group]], "_", "")</f>
        <v>OneEBSAudit</v>
      </c>
      <c r="X71" s="3" t="str">
        <f>TRIM(SUBSTITUTE(SUBSTITUTE(SUBSTITUTE(TBL_TEST[[#This Row],[SourceObject]],"[",""),"]",""),".","_"))</f>
        <v>AUD_EBS_0165_A__CALENDAR_OCCURRENCES</v>
      </c>
      <c r="Y71" s="2" t="s">
        <v>48</v>
      </c>
      <c r="Z71" s="2" t="s">
        <v>49</v>
      </c>
      <c r="AA71" s="2" t="str">
        <f>IF(TBL_TEST[[#This Row],[SourceObject]] = "","",IF(TBL_TEST[[#This Row],[SourceType]] = "Oracle", "SELECT * FROM " &amp; TBL_TEST[[#This Row],[SourceObject]],""))</f>
        <v>SELECT * FROM AUD_EBS_0165.A__CALENDAR_OCCURRENCES</v>
      </c>
      <c r="AB71" s="2" t="s">
        <v>51</v>
      </c>
      <c r="AF71" s="3" t="str">
        <f>TRIM(SUBSTITUTE(SUBSTITUTE(TBL_TEST[[#This Row],[SourceObject]],"[",""),"]",""))</f>
        <v>AUD_EBS_0165.A__CALENDAR_OCCURRENCES</v>
      </c>
      <c r="AG71" s="3" t="str">
        <f>TBL_TEST[[#This Row],[Group]]&amp; "_"&amp; TRIM(SUBSTITUTE(SUBSTITUTE(SUBSTITUTE(TBL_TEST[[#This Row],[SourceObject]],"[",""),"]",""),".","_"))</f>
        <v>OneEBSAudit_AUD_EBS_0165_A__CALENDAR_OCCURRENCES</v>
      </c>
      <c r="AH71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'OneEBS', @StartStageName = 'Source to Raw', @EndStageName = 'Source to Raw', @SourceGroup = 'OneEBSAudit', @SourceName = 'OneEBSAudit_AUD_EBS_0165_A__CALENDAR_OCCURRENCES', @SourceObjectName = 'AUD_EBS_0165.A__CALENDAR_OCCURRENCES', @SourceType = 'Oracle', @DataLoadMode= 'APPEND', @SourceSecretName = 'OneEBS-0165', @DLRawSecret = 'datalake-SasToken', @DLStagedSecret = 'datalake-SasToken', @DBProcessor = 'databricks-token|0302-214741-beg140|Standard_DS3_v2|8.1.x-scala2.12|2:8', @StageDBSecret = 'AzureSqlDatabase-SQLDB', @DLRawSubFolder = 'OneEBSAudit/AUD_EBS_0165_A__CALENDAR_OCCURRENCES', @DLRawType = 'BLOB Storage (json)', @DLStagedMainFolder = 'OneEBSAudit', @DLStagedSubFolder = 'AUD_EBS_0165_A__CALENDAR_OCCURRENCES', @DLStagedType = 'BLOB Storage (csv)', @DLObjectGrain = 'Day', @SourceCommand = 'SELECT * FROM AUD_EBS_0165.A__CALENDAR_OCCURRENCES', @DLRawtoStageCommand = '/build/trusted/load-trusted-zone-v2', @DLStagetoDBCommand = '',@TargetObjectType= '', @TargetOverride= '', @BusinessKeyColumn= 'CTYPE_CALENDAR_TYPE_CODE, OCCURRENCE_CODE', @WatermarkColumn= 'AUDIT__TIMESTAMP', @TrackChanges= 'No', @AdditionalProperty = '', @IsAuditTable = 'Y', @SoftDeleteSource = '', @SourceTSFormat = ''</v>
      </c>
    </row>
    <row r="72" spans="1:34" x14ac:dyDescent="0.4">
      <c r="A72" s="2" t="s">
        <v>74</v>
      </c>
      <c r="B72" s="2" t="s">
        <v>35</v>
      </c>
      <c r="C72" s="2" t="s">
        <v>35</v>
      </c>
      <c r="D72" s="2" t="s">
        <v>176</v>
      </c>
      <c r="E72" s="2" t="s">
        <v>187</v>
      </c>
      <c r="H72" s="12" t="s">
        <v>82</v>
      </c>
      <c r="I72" s="2" t="s">
        <v>178</v>
      </c>
      <c r="J72" s="2" t="s">
        <v>39</v>
      </c>
      <c r="L72" s="2" t="s">
        <v>39</v>
      </c>
      <c r="M72" s="2" t="s">
        <v>84</v>
      </c>
      <c r="N72" s="2" t="s">
        <v>179</v>
      </c>
      <c r="O72" s="2" t="s">
        <v>42</v>
      </c>
      <c r="P72" s="2" t="s">
        <v>119</v>
      </c>
      <c r="Q72" s="2" t="s">
        <v>44</v>
      </c>
      <c r="R72" s="2" t="s">
        <v>44</v>
      </c>
      <c r="S72" s="2" t="s">
        <v>45</v>
      </c>
      <c r="T72" s="2" t="s">
        <v>46</v>
      </c>
      <c r="U72" s="3" t="str">
        <f>TBL_TEST[[#This Row],[Group]]&amp; "/"&amp; TRIM(SUBSTITUTE(SUBSTITUTE(SUBSTITUTE(TBL_TEST[[#This Row],[SourceObject]],"[",""),"]",""),".","_"))</f>
        <v>OneEBSAudit/AUD_EBS_0165_A__COMMUNICATIONS</v>
      </c>
      <c r="V72" s="2" t="s">
        <v>47</v>
      </c>
      <c r="W72" s="3" t="str">
        <f>SUBSTITUTE(TBL_TEST[[#This Row],[Group]], "_", "")</f>
        <v>OneEBSAudit</v>
      </c>
      <c r="X72" s="3" t="str">
        <f>TRIM(SUBSTITUTE(SUBSTITUTE(SUBSTITUTE(TBL_TEST[[#This Row],[SourceObject]],"[",""),"]",""),".","_"))</f>
        <v>AUD_EBS_0165_A__COMMUNICATIONS</v>
      </c>
      <c r="Y72" s="2" t="s">
        <v>48</v>
      </c>
      <c r="Z72" s="2" t="s">
        <v>49</v>
      </c>
      <c r="AA72" s="2" t="str">
        <f>IF(TBL_TEST[[#This Row],[SourceObject]] = "","",IF(TBL_TEST[[#This Row],[SourceType]] = "Oracle", "SELECT * FROM " &amp; TBL_TEST[[#This Row],[SourceObject]],""))</f>
        <v>SELECT * FROM AUD_EBS_0165.A__COMMUNICATIONS</v>
      </c>
      <c r="AB72" s="2" t="s">
        <v>51</v>
      </c>
      <c r="AF72" s="3" t="str">
        <f>TRIM(SUBSTITUTE(SUBSTITUTE(TBL_TEST[[#This Row],[SourceObject]],"[",""),"]",""))</f>
        <v>AUD_EBS_0165.A__COMMUNICATIONS</v>
      </c>
      <c r="AG72" s="3" t="str">
        <f>TBL_TEST[[#This Row],[Group]]&amp; "_"&amp; TRIM(SUBSTITUTE(SUBSTITUTE(SUBSTITUTE(TBL_TEST[[#This Row],[SourceObject]],"[",""),"]",""),".","_"))</f>
        <v>OneEBSAudit_AUD_EBS_0165_A__COMMUNICATIONS</v>
      </c>
      <c r="AH72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'OneEBS', @StartStageName = 'Source to Raw', @EndStageName = 'Source to Raw', @SourceGroup = 'OneEBSAudit', @SourceName = 'OneEBSAudit_AUD_EBS_0165_A__COMMUNICATIONS', @SourceObjectName = 'AUD_EBS_0165.A__COMMUNICATIONS', @SourceType = 'Oracle', @DataLoadMode= 'APPEND', @SourceSecretName = 'OneEBS-0165', @DLRawSecret = 'datalake-SasToken', @DLStagedSecret = 'datalake-SasToken', @DBProcessor = 'databricks-token|0302-214741-beg140|Standard_DS3_v2|8.1.x-scala2.12|2:8', @StageDBSecret = 'AzureSqlDatabase-SQLDB', @DLRawSubFolder = 'OneEBSAudit/AUD_EBS_0165_A__COMMUNICATIONS', @DLRawType = 'BLOB Storage (json)', @DLStagedMainFolder = 'OneEBSAudit', @DLStagedSubFolder = 'AUD_EBS_0165_A__COMMUNICATIONS', @DLStagedType = 'BLOB Storage (csv)', @DLObjectGrain = 'Day', @SourceCommand = 'SELECT * FROM AUD_EBS_0165.A__COMMUNICATIONS', @DLRawtoStageCommand = '/build/trusted/load-trusted-zone-v2', @DLStagetoDBCommand = '',@TargetObjectType= '', @TargetOverride= '', @BusinessKeyColumn= 'ID', @WatermarkColumn= 'AUDIT__TIMESTAMP', @TrackChanges= 'No', @AdditionalProperty = '', @IsAuditTable = 'Y', @SoftDeleteSource = '', @SourceTSFormat = ''</v>
      </c>
    </row>
    <row r="73" spans="1:34" x14ac:dyDescent="0.4">
      <c r="A73" s="2" t="s">
        <v>74</v>
      </c>
      <c r="B73" s="2" t="s">
        <v>35</v>
      </c>
      <c r="C73" s="2" t="s">
        <v>35</v>
      </c>
      <c r="D73" s="2" t="s">
        <v>176</v>
      </c>
      <c r="E73" s="2" t="s">
        <v>188</v>
      </c>
      <c r="H73" s="12" t="s">
        <v>82</v>
      </c>
      <c r="I73" s="2" t="s">
        <v>178</v>
      </c>
      <c r="J73" s="2" t="s">
        <v>39</v>
      </c>
      <c r="L73" s="2" t="s">
        <v>39</v>
      </c>
      <c r="M73" s="2" t="s">
        <v>84</v>
      </c>
      <c r="N73" s="2" t="s">
        <v>179</v>
      </c>
      <c r="O73" s="2" t="s">
        <v>42</v>
      </c>
      <c r="P73" s="2" t="s">
        <v>119</v>
      </c>
      <c r="Q73" s="2" t="s">
        <v>44</v>
      </c>
      <c r="R73" s="2" t="s">
        <v>44</v>
      </c>
      <c r="S73" s="2" t="s">
        <v>45</v>
      </c>
      <c r="T73" s="2" t="s">
        <v>46</v>
      </c>
      <c r="U73" s="3" t="str">
        <f>TBL_TEST[[#This Row],[Group]]&amp; "/"&amp; TRIM(SUBSTITUTE(SUBSTITUTE(SUBSTITUTE(TBL_TEST[[#This Row],[SourceObject]],"[",""),"]",""),".","_"))</f>
        <v>OneEBSAudit/AUD_EBS_0165_A__CONFIGURABLE_STATUSES</v>
      </c>
      <c r="V73" s="2" t="s">
        <v>47</v>
      </c>
      <c r="W73" s="3" t="str">
        <f>SUBSTITUTE(TBL_TEST[[#This Row],[Group]], "_", "")</f>
        <v>OneEBSAudit</v>
      </c>
      <c r="X73" s="3" t="str">
        <f>TRIM(SUBSTITUTE(SUBSTITUTE(SUBSTITUTE(TBL_TEST[[#This Row],[SourceObject]],"[",""),"]",""),".","_"))</f>
        <v>AUD_EBS_0165_A__CONFIGURABLE_STATUSES</v>
      </c>
      <c r="Y73" s="2" t="s">
        <v>48</v>
      </c>
      <c r="Z73" s="2" t="s">
        <v>49</v>
      </c>
      <c r="AA73" s="2" t="str">
        <f>IF(TBL_TEST[[#This Row],[SourceObject]] = "","",IF(TBL_TEST[[#This Row],[SourceType]] = "Oracle", "SELECT * FROM " &amp; TBL_TEST[[#This Row],[SourceObject]],""))</f>
        <v>SELECT * FROM AUD_EBS_0165.A__CONFIGURABLE_STATUSES</v>
      </c>
      <c r="AB73" s="2" t="s">
        <v>51</v>
      </c>
      <c r="AF73" s="3" t="str">
        <f>TRIM(SUBSTITUTE(SUBSTITUTE(TBL_TEST[[#This Row],[SourceObject]],"[",""),"]",""))</f>
        <v>AUD_EBS_0165.A__CONFIGURABLE_STATUSES</v>
      </c>
      <c r="AG73" s="3" t="str">
        <f>TBL_TEST[[#This Row],[Group]]&amp; "_"&amp; TRIM(SUBSTITUTE(SUBSTITUTE(SUBSTITUTE(TBL_TEST[[#This Row],[SourceObject]],"[",""),"]",""),".","_"))</f>
        <v>OneEBSAudit_AUD_EBS_0165_A__CONFIGURABLE_STATUSES</v>
      </c>
      <c r="AH73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'OneEBS', @StartStageName = 'Source to Raw', @EndStageName = 'Source to Raw', @SourceGroup = 'OneEBSAudit', @SourceName = 'OneEBSAudit_AUD_EBS_0165_A__CONFIGURABLE_STATUSES', @SourceObjectName = 'AUD_EBS_0165.A__CONFIGURABLE_STATUSES', @SourceType = 'Oracle', @DataLoadMode= 'APPEND', @SourceSecretName = 'OneEBS-0165', @DLRawSecret = 'datalake-SasToken', @DLStagedSecret = 'datalake-SasToken', @DBProcessor = 'databricks-token|0302-214741-beg140|Standard_DS3_v2|8.1.x-scala2.12|2:8', @StageDBSecret = 'AzureSqlDatabase-SQLDB', @DLRawSubFolder = 'OneEBSAudit/AUD_EBS_0165_A__CONFIGURABLE_STATUSES', @DLRawType = 'BLOB Storage (json)', @DLStagedMainFolder = 'OneEBSAudit', @DLStagedSubFolder = 'AUD_EBS_0165_A__CONFIGURABLE_STATUSES', @DLStagedType = 'BLOB Storage (csv)', @DLObjectGrain = 'Day', @SourceCommand = 'SELECT * FROM AUD_EBS_0165.A__CONFIGURABLE_STATUSES', @DLRawtoStageCommand = '/build/trusted/load-trusted-zone-v2', @DLStagetoDBCommand = '',@TargetObjectType= '', @TargetOverride= '', @BusinessKeyColumn= 'ID', @WatermarkColumn= 'AUDIT__TIMESTAMP', @TrackChanges= 'No', @AdditionalProperty = '', @IsAuditTable = 'Y', @SoftDeleteSource = '', @SourceTSFormat = ''</v>
      </c>
    </row>
    <row r="74" spans="1:34" x14ac:dyDescent="0.4">
      <c r="A74" s="2" t="s">
        <v>74</v>
      </c>
      <c r="B74" s="2" t="s">
        <v>35</v>
      </c>
      <c r="C74" s="2" t="s">
        <v>35</v>
      </c>
      <c r="D74" s="2" t="s">
        <v>176</v>
      </c>
      <c r="E74" s="2" t="s">
        <v>189</v>
      </c>
      <c r="H74" s="12" t="s">
        <v>82</v>
      </c>
      <c r="I74" s="2" t="s">
        <v>178</v>
      </c>
      <c r="J74" s="2" t="s">
        <v>39</v>
      </c>
      <c r="L74" s="2" t="s">
        <v>39</v>
      </c>
      <c r="M74" s="2" t="s">
        <v>84</v>
      </c>
      <c r="N74" s="2" t="s">
        <v>179</v>
      </c>
      <c r="O74" s="2" t="s">
        <v>42</v>
      </c>
      <c r="P74" s="2" t="s">
        <v>119</v>
      </c>
      <c r="Q74" s="2" t="s">
        <v>44</v>
      </c>
      <c r="R74" s="2" t="s">
        <v>44</v>
      </c>
      <c r="S74" s="2" t="s">
        <v>45</v>
      </c>
      <c r="T74" s="2" t="s">
        <v>46</v>
      </c>
      <c r="U74" s="3" t="str">
        <f>TBL_TEST[[#This Row],[Group]]&amp; "/"&amp; TRIM(SUBSTITUTE(SUBSTITUTE(SUBSTITUTE(TBL_TEST[[#This Row],[SourceObject]],"[",""),"]",""),".","_"))</f>
        <v>OneEBSAudit/AUD_EBS_0165_A__COURSE_ASSESSMENTS</v>
      </c>
      <c r="V74" s="2" t="s">
        <v>47</v>
      </c>
      <c r="W74" s="3" t="str">
        <f>SUBSTITUTE(TBL_TEST[[#This Row],[Group]], "_", "")</f>
        <v>OneEBSAudit</v>
      </c>
      <c r="X74" s="3" t="str">
        <f>TRIM(SUBSTITUTE(SUBSTITUTE(SUBSTITUTE(TBL_TEST[[#This Row],[SourceObject]],"[",""),"]",""),".","_"))</f>
        <v>AUD_EBS_0165_A__COURSE_ASSESSMENTS</v>
      </c>
      <c r="Y74" s="2" t="s">
        <v>48</v>
      </c>
      <c r="Z74" s="2" t="s">
        <v>49</v>
      </c>
      <c r="AA74" s="2" t="str">
        <f>IF(TBL_TEST[[#This Row],[SourceObject]] = "","",IF(TBL_TEST[[#This Row],[SourceType]] = "Oracle", "SELECT * FROM " &amp; TBL_TEST[[#This Row],[SourceObject]],""))</f>
        <v>SELECT * FROM AUD_EBS_0165.A__COURSE_ASSESSMENTS</v>
      </c>
      <c r="AB74" s="2" t="s">
        <v>51</v>
      </c>
      <c r="AF74" s="3" t="str">
        <f>TRIM(SUBSTITUTE(SUBSTITUTE(TBL_TEST[[#This Row],[SourceObject]],"[",""),"]",""))</f>
        <v>AUD_EBS_0165.A__COURSE_ASSESSMENTS</v>
      </c>
      <c r="AG74" s="3" t="str">
        <f>TBL_TEST[[#This Row],[Group]]&amp; "_"&amp; TRIM(SUBSTITUTE(SUBSTITUTE(SUBSTITUTE(TBL_TEST[[#This Row],[SourceObject]],"[",""),"]",""),".","_"))</f>
        <v>OneEBSAudit_AUD_EBS_0165_A__COURSE_ASSESSMENTS</v>
      </c>
      <c r="AH74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'OneEBS', @StartStageName = 'Source to Raw', @EndStageName = 'Source to Raw', @SourceGroup = 'OneEBSAudit', @SourceName = 'OneEBSAudit_AUD_EBS_0165_A__COURSE_ASSESSMENTS', @SourceObjectName = 'AUD_EBS_0165.A__COURSE_ASSESSMENTS', @SourceType = 'Oracle', @DataLoadMode= 'APPEND', @SourceSecretName = 'OneEBS-0165', @DLRawSecret = 'datalake-SasToken', @DLStagedSecret = 'datalake-SasToken', @DBProcessor = 'databricks-token|0302-214741-beg140|Standard_DS3_v2|8.1.x-scala2.12|2:8', @StageDBSecret = 'AzureSqlDatabase-SQLDB', @DLRawSubFolder = 'OneEBSAudit/AUD_EBS_0165_A__COURSE_ASSESSMENTS', @DLRawType = 'BLOB Storage (json)', @DLStagedMainFolder = 'OneEBSAudit', @DLStagedSubFolder = 'AUD_EBS_0165_A__COURSE_ASSESSMENTS', @DLStagedType = 'BLOB Storage (csv)', @DLObjectGrain = 'Day', @SourceCommand = 'SELECT * FROM AUD_EBS_0165.A__COURSE_ASSESSMENTS', @DLRawtoStageCommand = '/build/trusted/load-trusted-zone-v2', @DLStagetoDBCommand = '',@TargetObjectType= '', @TargetOverride= '', @BusinessKeyColumn= 'ID', @WatermarkColumn= 'AUDIT__TIMESTAMP', @TrackChanges= 'No', @AdditionalProperty = '', @IsAuditTable = 'Y', @SoftDeleteSource = '', @SourceTSFormat = ''</v>
      </c>
    </row>
    <row r="75" spans="1:34" x14ac:dyDescent="0.4">
      <c r="A75" s="2" t="s">
        <v>74</v>
      </c>
      <c r="B75" s="2" t="s">
        <v>35</v>
      </c>
      <c r="C75" s="2" t="s">
        <v>35</v>
      </c>
      <c r="D75" s="2" t="s">
        <v>176</v>
      </c>
      <c r="E75" s="2" t="s">
        <v>190</v>
      </c>
      <c r="H75" s="12" t="s">
        <v>82</v>
      </c>
      <c r="I75" s="2" t="s">
        <v>178</v>
      </c>
      <c r="J75" s="2" t="s">
        <v>39</v>
      </c>
      <c r="L75" s="2" t="s">
        <v>39</v>
      </c>
      <c r="M75" s="2" t="s">
        <v>84</v>
      </c>
      <c r="N75" s="2" t="s">
        <v>179</v>
      </c>
      <c r="O75" s="2" t="s">
        <v>42</v>
      </c>
      <c r="P75" s="2" t="s">
        <v>119</v>
      </c>
      <c r="Q75" s="2" t="s">
        <v>44</v>
      </c>
      <c r="R75" s="2" t="s">
        <v>44</v>
      </c>
      <c r="S75" s="2" t="s">
        <v>45</v>
      </c>
      <c r="T75" s="2" t="s">
        <v>46</v>
      </c>
      <c r="U75" s="3" t="str">
        <f>TBL_TEST[[#This Row],[Group]]&amp; "/"&amp; TRIM(SUBSTITUTE(SUBSTITUTE(SUBSTITUTE(TBL_TEST[[#This Row],[SourceObject]],"[",""),"]",""),".","_"))</f>
        <v>OneEBSAudit/AUD_EBS_0165_A__COURSE_ASSESSMENTS_RESULTS</v>
      </c>
      <c r="V75" s="2" t="s">
        <v>47</v>
      </c>
      <c r="W75" s="3" t="str">
        <f>SUBSTITUTE(TBL_TEST[[#This Row],[Group]], "_", "")</f>
        <v>OneEBSAudit</v>
      </c>
      <c r="X75" s="3" t="str">
        <f>TRIM(SUBSTITUTE(SUBSTITUTE(SUBSTITUTE(TBL_TEST[[#This Row],[SourceObject]],"[",""),"]",""),".","_"))</f>
        <v>AUD_EBS_0165_A__COURSE_ASSESSMENTS_RESULTS</v>
      </c>
      <c r="Y75" s="2" t="s">
        <v>48</v>
      </c>
      <c r="Z75" s="2" t="s">
        <v>49</v>
      </c>
      <c r="AA75" s="2" t="str">
        <f>IF(TBL_TEST[[#This Row],[SourceObject]] = "","",IF(TBL_TEST[[#This Row],[SourceType]] = "Oracle", "SELECT * FROM " &amp; TBL_TEST[[#This Row],[SourceObject]],""))</f>
        <v>SELECT * FROM AUD_EBS_0165.A__COURSE_ASSESSMENTS_RESULTS</v>
      </c>
      <c r="AB75" s="2" t="s">
        <v>51</v>
      </c>
      <c r="AF75" s="3" t="str">
        <f>TRIM(SUBSTITUTE(SUBSTITUTE(TBL_TEST[[#This Row],[SourceObject]],"[",""),"]",""))</f>
        <v>AUD_EBS_0165.A__COURSE_ASSESSMENTS_RESULTS</v>
      </c>
      <c r="AG75" s="3" t="str">
        <f>TBL_TEST[[#This Row],[Group]]&amp; "_"&amp; TRIM(SUBSTITUTE(SUBSTITUTE(SUBSTITUTE(TBL_TEST[[#This Row],[SourceObject]],"[",""),"]",""),".","_"))</f>
        <v>OneEBSAudit_AUD_EBS_0165_A__COURSE_ASSESSMENTS_RESULTS</v>
      </c>
      <c r="AH75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'OneEBS', @StartStageName = 'Source to Raw', @EndStageName = 'Source to Raw', @SourceGroup = 'OneEBSAudit', @SourceName = 'OneEBSAudit_AUD_EBS_0165_A__COURSE_ASSESSMENTS_RESULTS', @SourceObjectName = 'AUD_EBS_0165.A__COURSE_ASSESSMENTS_RESULTS', @SourceType = 'Oracle', @DataLoadMode= 'APPEND', @SourceSecretName = 'OneEBS-0165', @DLRawSecret = 'datalake-SasToken', @DLStagedSecret = 'datalake-SasToken', @DBProcessor = 'databricks-token|0302-214741-beg140|Standard_DS3_v2|8.1.x-scala2.12|2:8', @StageDBSecret = 'AzureSqlDatabase-SQLDB', @DLRawSubFolder = 'OneEBSAudit/AUD_EBS_0165_A__COURSE_ASSESSMENTS_RESULTS', @DLRawType = 'BLOB Storage (json)', @DLStagedMainFolder = 'OneEBSAudit', @DLStagedSubFolder = 'AUD_EBS_0165_A__COURSE_ASSESSMENTS_RESULTS', @DLStagedType = 'BLOB Storage (csv)', @DLObjectGrain = 'Day', @SourceCommand = 'SELECT * FROM AUD_EBS_0165.A__COURSE_ASSESSMENTS_RESULTS', @DLRawtoStageCommand = '/build/trusted/load-trusted-zone-v2', @DLStagetoDBCommand = '',@TargetObjectType= '', @TargetOverride= '', @BusinessKeyColumn= 'ID', @WatermarkColumn= 'AUDIT__TIMESTAMP', @TrackChanges= 'No', @AdditionalProperty = '', @IsAuditTable = 'Y', @SoftDeleteSource = '', @SourceTSFormat = ''</v>
      </c>
    </row>
    <row r="76" spans="1:34" x14ac:dyDescent="0.4">
      <c r="A76" s="2" t="s">
        <v>74</v>
      </c>
      <c r="B76" s="2" t="s">
        <v>35</v>
      </c>
      <c r="C76" s="2" t="s">
        <v>35</v>
      </c>
      <c r="D76" s="2" t="s">
        <v>176</v>
      </c>
      <c r="E76" s="2" t="s">
        <v>191</v>
      </c>
      <c r="H76" s="12" t="s">
        <v>82</v>
      </c>
      <c r="I76" s="2" t="s">
        <v>178</v>
      </c>
      <c r="J76" s="2" t="s">
        <v>39</v>
      </c>
      <c r="L76" s="2" t="s">
        <v>39</v>
      </c>
      <c r="M76" s="2" t="s">
        <v>84</v>
      </c>
      <c r="N76" s="2" t="s">
        <v>179</v>
      </c>
      <c r="O76" s="2" t="s">
        <v>42</v>
      </c>
      <c r="P76" s="2" t="s">
        <v>119</v>
      </c>
      <c r="Q76" s="2" t="s">
        <v>44</v>
      </c>
      <c r="R76" s="2" t="s">
        <v>44</v>
      </c>
      <c r="S76" s="2" t="s">
        <v>45</v>
      </c>
      <c r="T76" s="2" t="s">
        <v>46</v>
      </c>
      <c r="U76" s="3" t="str">
        <f>TBL_TEST[[#This Row],[Group]]&amp; "/"&amp; TRIM(SUBSTITUTE(SUBSTITUTE(SUBSTITUTE(TBL_TEST[[#This Row],[SourceObject]],"[",""),"]",""),".","_"))</f>
        <v>OneEBSAudit/AUD_EBS_0165_A__DISABILITIES</v>
      </c>
      <c r="V76" s="2" t="s">
        <v>47</v>
      </c>
      <c r="W76" s="3" t="str">
        <f>SUBSTITUTE(TBL_TEST[[#This Row],[Group]], "_", "")</f>
        <v>OneEBSAudit</v>
      </c>
      <c r="X76" s="3" t="str">
        <f>TRIM(SUBSTITUTE(SUBSTITUTE(SUBSTITUTE(TBL_TEST[[#This Row],[SourceObject]],"[",""),"]",""),".","_"))</f>
        <v>AUD_EBS_0165_A__DISABILITIES</v>
      </c>
      <c r="Y76" s="2" t="s">
        <v>48</v>
      </c>
      <c r="Z76" s="2" t="s">
        <v>49</v>
      </c>
      <c r="AA76" s="2" t="str">
        <f>IF(TBL_TEST[[#This Row],[SourceObject]] = "","",IF(TBL_TEST[[#This Row],[SourceType]] = "Oracle", "SELECT * FROM " &amp; TBL_TEST[[#This Row],[SourceObject]],""))</f>
        <v>SELECT * FROM AUD_EBS_0165.A__DISABILITIES</v>
      </c>
      <c r="AB76" s="2" t="s">
        <v>51</v>
      </c>
      <c r="AF76" s="3" t="str">
        <f>TRIM(SUBSTITUTE(SUBSTITUTE(TBL_TEST[[#This Row],[SourceObject]],"[",""),"]",""))</f>
        <v>AUD_EBS_0165.A__DISABILITIES</v>
      </c>
      <c r="AG76" s="3" t="str">
        <f>TBL_TEST[[#This Row],[Group]]&amp; "_"&amp; TRIM(SUBSTITUTE(SUBSTITUTE(SUBSTITUTE(TBL_TEST[[#This Row],[SourceObject]],"[",""),"]",""),".","_"))</f>
        <v>OneEBSAudit_AUD_EBS_0165_A__DISABILITIES</v>
      </c>
      <c r="AH76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'OneEBS', @StartStageName = 'Source to Raw', @EndStageName = 'Source to Raw', @SourceGroup = 'OneEBSAudit', @SourceName = 'OneEBSAudit_AUD_EBS_0165_A__DISABILITIES', @SourceObjectName = 'AUD_EBS_0165.A__DISABILITIES', @SourceType = 'Oracle', @DataLoadMode= 'APPEND', @SourceSecretName = 'OneEBS-0165', @DLRawSecret = 'datalake-SasToken', @DLStagedSecret = 'datalake-SasToken', @DBProcessor = 'databricks-token|0302-214741-beg140|Standard_DS3_v2|8.1.x-scala2.12|2:8', @StageDBSecret = 'AzureSqlDatabase-SQLDB', @DLRawSubFolder = 'OneEBSAudit/AUD_EBS_0165_A__DISABILITIES', @DLRawType = 'BLOB Storage (json)', @DLStagedMainFolder = 'OneEBSAudit', @DLStagedSubFolder = 'AUD_EBS_0165_A__DISABILITIES', @DLStagedType = 'BLOB Storage (csv)', @DLObjectGrain = 'Day', @SourceCommand = 'SELECT * FROM AUD_EBS_0165.A__DISABILITIES', @DLRawtoStageCommand = '/build/trusted/load-trusted-zone-v2', @DLStagetoDBCommand = '',@TargetObjectType= '', @TargetOverride= '', @BusinessKeyColumn= 'ID', @WatermarkColumn= 'AUDIT__TIMESTAMP', @TrackChanges= 'No', @AdditionalProperty = '', @IsAuditTable = 'Y', @SoftDeleteSource = '', @SourceTSFormat = ''</v>
      </c>
    </row>
    <row r="77" spans="1:34" x14ac:dyDescent="0.4">
      <c r="A77" s="2" t="s">
        <v>74</v>
      </c>
      <c r="B77" s="2" t="s">
        <v>35</v>
      </c>
      <c r="C77" s="2" t="s">
        <v>35</v>
      </c>
      <c r="D77" s="2" t="s">
        <v>176</v>
      </c>
      <c r="E77" s="2" t="s">
        <v>192</v>
      </c>
      <c r="H77" s="12" t="s">
        <v>193</v>
      </c>
      <c r="I77" s="2" t="s">
        <v>178</v>
      </c>
      <c r="J77" s="2" t="s">
        <v>39</v>
      </c>
      <c r="L77" s="2" t="s">
        <v>39</v>
      </c>
      <c r="M77" s="2" t="s">
        <v>84</v>
      </c>
      <c r="N77" s="2" t="s">
        <v>179</v>
      </c>
      <c r="O77" s="2" t="s">
        <v>42</v>
      </c>
      <c r="P77" s="2" t="s">
        <v>119</v>
      </c>
      <c r="Q77" s="2" t="s">
        <v>44</v>
      </c>
      <c r="R77" s="2" t="s">
        <v>44</v>
      </c>
      <c r="S77" s="2" t="s">
        <v>45</v>
      </c>
      <c r="T77" s="2" t="s">
        <v>46</v>
      </c>
      <c r="U77" s="3" t="str">
        <f>TBL_TEST[[#This Row],[Group]]&amp; "/"&amp; TRIM(SUBSTITUTE(SUBSTITUTE(SUBSTITUTE(TBL_TEST[[#This Row],[SourceObject]],"[",""),"]",""),".","_"))</f>
        <v>OneEBSAudit/AUD_EBS_0165_A__FEE_CATEGORIES</v>
      </c>
      <c r="V77" s="2" t="s">
        <v>47</v>
      </c>
      <c r="W77" s="3" t="str">
        <f>SUBSTITUTE(TBL_TEST[[#This Row],[Group]], "_", "")</f>
        <v>OneEBSAudit</v>
      </c>
      <c r="X77" s="3" t="str">
        <f>TRIM(SUBSTITUTE(SUBSTITUTE(SUBSTITUTE(TBL_TEST[[#This Row],[SourceObject]],"[",""),"]",""),".","_"))</f>
        <v>AUD_EBS_0165_A__FEE_CATEGORIES</v>
      </c>
      <c r="Y77" s="2" t="s">
        <v>48</v>
      </c>
      <c r="Z77" s="2" t="s">
        <v>49</v>
      </c>
      <c r="AA77" s="2" t="str">
        <f>IF(TBL_TEST[[#This Row],[SourceObject]] = "","",IF(TBL_TEST[[#This Row],[SourceType]] = "Oracle", "SELECT * FROM " &amp; TBL_TEST[[#This Row],[SourceObject]],""))</f>
        <v>SELECT * FROM AUD_EBS_0165.A__FEE_CATEGORIES</v>
      </c>
      <c r="AB77" s="2" t="s">
        <v>51</v>
      </c>
      <c r="AF77" s="3" t="str">
        <f>TRIM(SUBSTITUTE(SUBSTITUTE(TBL_TEST[[#This Row],[SourceObject]],"[",""),"]",""))</f>
        <v>AUD_EBS_0165.A__FEE_CATEGORIES</v>
      </c>
      <c r="AG77" s="3" t="str">
        <f>TBL_TEST[[#This Row],[Group]]&amp; "_"&amp; TRIM(SUBSTITUTE(SUBSTITUTE(SUBSTITUTE(TBL_TEST[[#This Row],[SourceObject]],"[",""),"]",""),".","_"))</f>
        <v>OneEBSAudit_AUD_EBS_0165_A__FEE_CATEGORIES</v>
      </c>
      <c r="AH77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'OneEBS', @StartStageName = 'Source to Raw', @EndStageName = 'Source to Raw', @SourceGroup = 'OneEBSAudit', @SourceName = 'OneEBSAudit_AUD_EBS_0165_A__FEE_CATEGORIES', @SourceObjectName = 'AUD_EBS_0165.A__FEE_CATEGORIES', @SourceType = 'Oracle', @DataLoadMode= 'APPEND', @SourceSecretName = 'OneEBS-0165', @DLRawSecret = 'datalake-SasToken', @DLStagedSecret = 'datalake-SasToken', @DBProcessor = 'databricks-token|0302-214741-beg140|Standard_DS3_v2|8.1.x-scala2.12|2:8', @StageDBSecret = 'AzureSqlDatabase-SQLDB', @DLRawSubFolder = 'OneEBSAudit/AUD_EBS_0165_A__FEE_CATEGORIES', @DLRawType = 'BLOB Storage (json)', @DLStagedMainFolder = 'OneEBSAudit', @DLStagedSubFolder = 'AUD_EBS_0165_A__FEE_CATEGORIES', @DLStagedType = 'BLOB Storage (csv)', @DLObjectGrain = 'Day', @SourceCommand = 'SELECT * FROM AUD_EBS_0165.A__FEE_CATEGORIES', @DLRawtoStageCommand = '/build/trusted/load-trusted-zone-v2', @DLStagetoDBCommand = '',@TargetObjectType= '', @TargetOverride= '', @BusinessKeyColumn= 'FEE_CATEGORY_CODE', @WatermarkColumn= 'AUDIT__TIMESTAMP', @TrackChanges= 'No', @AdditionalProperty = '', @IsAuditTable = 'Y', @SoftDeleteSource = '', @SourceTSFormat = ''</v>
      </c>
    </row>
    <row r="78" spans="1:34" x14ac:dyDescent="0.4">
      <c r="A78" s="2" t="s">
        <v>74</v>
      </c>
      <c r="B78" s="2" t="s">
        <v>35</v>
      </c>
      <c r="C78" s="2" t="s">
        <v>35</v>
      </c>
      <c r="D78" s="2" t="s">
        <v>176</v>
      </c>
      <c r="E78" s="2" t="s">
        <v>194</v>
      </c>
      <c r="H78" s="12" t="s">
        <v>82</v>
      </c>
      <c r="I78" s="2" t="s">
        <v>178</v>
      </c>
      <c r="J78" s="2" t="s">
        <v>39</v>
      </c>
      <c r="L78" s="2" t="s">
        <v>39</v>
      </c>
      <c r="M78" s="2" t="s">
        <v>84</v>
      </c>
      <c r="N78" s="2" t="s">
        <v>179</v>
      </c>
      <c r="O78" s="2" t="s">
        <v>42</v>
      </c>
      <c r="P78" s="2" t="s">
        <v>119</v>
      </c>
      <c r="Q78" s="2" t="s">
        <v>44</v>
      </c>
      <c r="R78" s="2" t="s">
        <v>44</v>
      </c>
      <c r="S78" s="2" t="s">
        <v>45</v>
      </c>
      <c r="T78" s="2" t="s">
        <v>46</v>
      </c>
      <c r="U78" s="3" t="str">
        <f>TBL_TEST[[#This Row],[Group]]&amp; "/"&amp; TRIM(SUBSTITUTE(SUBSTITUTE(SUBSTITUTE(TBL_TEST[[#This Row],[SourceObject]],"[",""),"]",""),".","_"))</f>
        <v>OneEBSAudit/AUD_EBS_0165_A__FEE_TYPE_WAIVERS</v>
      </c>
      <c r="V78" s="2" t="s">
        <v>47</v>
      </c>
      <c r="W78" s="3" t="str">
        <f>SUBSTITUTE(TBL_TEST[[#This Row],[Group]], "_", "")</f>
        <v>OneEBSAudit</v>
      </c>
      <c r="X78" s="3" t="str">
        <f>TRIM(SUBSTITUTE(SUBSTITUTE(SUBSTITUTE(TBL_TEST[[#This Row],[SourceObject]],"[",""),"]",""),".","_"))</f>
        <v>AUD_EBS_0165_A__FEE_TYPE_WAIVERS</v>
      </c>
      <c r="Y78" s="2" t="s">
        <v>48</v>
      </c>
      <c r="Z78" s="2" t="s">
        <v>49</v>
      </c>
      <c r="AA78" s="2" t="str">
        <f>IF(TBL_TEST[[#This Row],[SourceObject]] = "","",IF(TBL_TEST[[#This Row],[SourceType]] = "Oracle", "SELECT * FROM " &amp; TBL_TEST[[#This Row],[SourceObject]],""))</f>
        <v>SELECT * FROM AUD_EBS_0165.A__FEE_TYPE_WAIVERS</v>
      </c>
      <c r="AB78" s="2" t="s">
        <v>51</v>
      </c>
      <c r="AF78" s="3" t="str">
        <f>TRIM(SUBSTITUTE(SUBSTITUTE(TBL_TEST[[#This Row],[SourceObject]],"[",""),"]",""))</f>
        <v>AUD_EBS_0165.A__FEE_TYPE_WAIVERS</v>
      </c>
      <c r="AG78" s="3" t="str">
        <f>TBL_TEST[[#This Row],[Group]]&amp; "_"&amp; TRIM(SUBSTITUTE(SUBSTITUTE(SUBSTITUTE(TBL_TEST[[#This Row],[SourceObject]],"[",""),"]",""),".","_"))</f>
        <v>OneEBSAudit_AUD_EBS_0165_A__FEE_TYPE_WAIVERS</v>
      </c>
      <c r="AH78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'OneEBS', @StartStageName = 'Source to Raw', @EndStageName = 'Source to Raw', @SourceGroup = 'OneEBSAudit', @SourceName = 'OneEBSAudit_AUD_EBS_0165_A__FEE_TYPE_WAIVERS', @SourceObjectName = 'AUD_EBS_0165.A__FEE_TYPE_WAIVERS', @SourceType = 'Oracle', @DataLoadMode= 'APPEND', @SourceSecretName = 'OneEBS-0165', @DLRawSecret = 'datalake-SasToken', @DLStagedSecret = 'datalake-SasToken', @DBProcessor = 'databricks-token|0302-214741-beg140|Standard_DS3_v2|8.1.x-scala2.12|2:8', @StageDBSecret = 'AzureSqlDatabase-SQLDB', @DLRawSubFolder = 'OneEBSAudit/AUD_EBS_0165_A__FEE_TYPE_WAIVERS', @DLRawType = 'BLOB Storage (json)', @DLStagedMainFolder = 'OneEBSAudit', @DLStagedSubFolder = 'AUD_EBS_0165_A__FEE_TYPE_WAIVERS', @DLStagedType = 'BLOB Storage (csv)', @DLObjectGrain = 'Day', @SourceCommand = 'SELECT * FROM AUD_EBS_0165.A__FEE_TYPE_WAIVERS', @DLRawtoStageCommand = '/build/trusted/load-trusted-zone-v2', @DLStagetoDBCommand = '',@TargetObjectType= '', @TargetOverride= '', @BusinessKeyColumn= 'ID', @WatermarkColumn= 'AUDIT__TIMESTAMP', @TrackChanges= 'No', @AdditionalProperty = '', @IsAuditTable = 'Y', @SoftDeleteSource = '', @SourceTSFormat = ''</v>
      </c>
    </row>
    <row r="79" spans="1:34" x14ac:dyDescent="0.4">
      <c r="A79" s="2" t="s">
        <v>74</v>
      </c>
      <c r="B79" s="2" t="s">
        <v>35</v>
      </c>
      <c r="C79" s="2" t="s">
        <v>35</v>
      </c>
      <c r="D79" s="2" t="s">
        <v>176</v>
      </c>
      <c r="E79" s="2" t="s">
        <v>195</v>
      </c>
      <c r="H79" s="12" t="s">
        <v>196</v>
      </c>
      <c r="I79" s="2" t="s">
        <v>178</v>
      </c>
      <c r="J79" s="2" t="s">
        <v>39</v>
      </c>
      <c r="L79" s="2" t="s">
        <v>39</v>
      </c>
      <c r="M79" s="2" t="s">
        <v>84</v>
      </c>
      <c r="N79" s="2" t="s">
        <v>179</v>
      </c>
      <c r="O79" s="2" t="s">
        <v>42</v>
      </c>
      <c r="P79" s="2" t="s">
        <v>119</v>
      </c>
      <c r="Q79" s="2" t="s">
        <v>44</v>
      </c>
      <c r="R79" s="2" t="s">
        <v>44</v>
      </c>
      <c r="S79" s="2" t="s">
        <v>45</v>
      </c>
      <c r="T79" s="2" t="s">
        <v>46</v>
      </c>
      <c r="U79" s="3" t="str">
        <f>TBL_TEST[[#This Row],[Group]]&amp; "/"&amp; TRIM(SUBSTITUTE(SUBSTITUTE(SUBSTITUTE(TBL_TEST[[#This Row],[SourceObject]],"[",""),"]",""),".","_"))</f>
        <v>OneEBSAudit/AUD_EBS_0165_A__FEE_TYPES</v>
      </c>
      <c r="V79" s="2" t="s">
        <v>47</v>
      </c>
      <c r="W79" s="3" t="str">
        <f>SUBSTITUTE(TBL_TEST[[#This Row],[Group]], "_", "")</f>
        <v>OneEBSAudit</v>
      </c>
      <c r="X79" s="3" t="str">
        <f>TRIM(SUBSTITUTE(SUBSTITUTE(SUBSTITUTE(TBL_TEST[[#This Row],[SourceObject]],"[",""),"]",""),".","_"))</f>
        <v>AUD_EBS_0165_A__FEE_TYPES</v>
      </c>
      <c r="Y79" s="2" t="s">
        <v>48</v>
      </c>
      <c r="Z79" s="2" t="s">
        <v>49</v>
      </c>
      <c r="AA79" s="2" t="str">
        <f>IF(TBL_TEST[[#This Row],[SourceObject]] = "","",IF(TBL_TEST[[#This Row],[SourceType]] = "Oracle", "SELECT * FROM " &amp; TBL_TEST[[#This Row],[SourceObject]],""))</f>
        <v>SELECT * FROM AUD_EBS_0165.A__FEE_TYPES</v>
      </c>
      <c r="AB79" s="2" t="s">
        <v>51</v>
      </c>
      <c r="AF79" s="3" t="str">
        <f>TRIM(SUBSTITUTE(SUBSTITUTE(TBL_TEST[[#This Row],[SourceObject]],"[",""),"]",""))</f>
        <v>AUD_EBS_0165.A__FEE_TYPES</v>
      </c>
      <c r="AG79" s="3" t="str">
        <f>TBL_TEST[[#This Row],[Group]]&amp; "_"&amp; TRIM(SUBSTITUTE(SUBSTITUTE(SUBSTITUTE(TBL_TEST[[#This Row],[SourceObject]],"[",""),"]",""),".","_"))</f>
        <v>OneEBSAudit_AUD_EBS_0165_A__FEE_TYPES</v>
      </c>
      <c r="AH79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'OneEBS', @StartStageName = 'Source to Raw', @EndStageName = 'Source to Raw', @SourceGroup = 'OneEBSAudit', @SourceName = 'OneEBSAudit_AUD_EBS_0165_A__FEE_TYPES', @SourceObjectName = 'AUD_EBS_0165.A__FEE_TYPES', @SourceType = 'Oracle', @DataLoadMode= 'APPEND', @SourceSecretName = 'OneEBS-0165', @DLRawSecret = 'datalake-SasToken', @DLStagedSecret = 'datalake-SasToken', @DBProcessor = 'databricks-token|0302-214741-beg140|Standard_DS3_v2|8.1.x-scala2.12|2:8', @StageDBSecret = 'AzureSqlDatabase-SQLDB', @DLRawSubFolder = 'OneEBSAudit/AUD_EBS_0165_A__FEE_TYPES', @DLRawType = 'BLOB Storage (json)', @DLStagedMainFolder = 'OneEBSAudit', @DLStagedSubFolder = 'AUD_EBS_0165_A__FEE_TYPES', @DLStagedType = 'BLOB Storage (csv)', @DLObjectGrain = 'Day', @SourceCommand = 'SELECT * FROM AUD_EBS_0165.A__FEE_TYPES', @DLRawtoStageCommand = '/build/trusted/load-trusted-zone-v2', @DLStagetoDBCommand = '',@TargetObjectType= '', @TargetOverride= '', @BusinessKeyColumn= 'FEE_TYPE_CODE', @WatermarkColumn= 'AUDIT__TIMESTAMP', @TrackChanges= 'No', @AdditionalProperty = '', @IsAuditTable = 'Y', @SoftDeleteSource = '', @SourceTSFormat = ''</v>
      </c>
    </row>
    <row r="80" spans="1:34" x14ac:dyDescent="0.4">
      <c r="A80" s="2" t="s">
        <v>74</v>
      </c>
      <c r="B80" s="2" t="s">
        <v>35</v>
      </c>
      <c r="C80" s="2" t="s">
        <v>35</v>
      </c>
      <c r="D80" s="2" t="s">
        <v>176</v>
      </c>
      <c r="E80" s="2" t="s">
        <v>197</v>
      </c>
      <c r="H80" s="12" t="s">
        <v>198</v>
      </c>
      <c r="I80" s="2" t="s">
        <v>178</v>
      </c>
      <c r="J80" s="2" t="s">
        <v>39</v>
      </c>
      <c r="L80" s="2" t="s">
        <v>39</v>
      </c>
      <c r="M80" s="2" t="s">
        <v>84</v>
      </c>
      <c r="N80" s="2" t="s">
        <v>179</v>
      </c>
      <c r="O80" s="2" t="s">
        <v>42</v>
      </c>
      <c r="P80" s="2" t="s">
        <v>119</v>
      </c>
      <c r="Q80" s="2" t="s">
        <v>44</v>
      </c>
      <c r="R80" s="2" t="s">
        <v>44</v>
      </c>
      <c r="S80" s="2" t="s">
        <v>45</v>
      </c>
      <c r="T80" s="2" t="s">
        <v>46</v>
      </c>
      <c r="U80" s="3" t="str">
        <f>TBL_TEST[[#This Row],[Group]]&amp; "/"&amp; TRIM(SUBSTITUTE(SUBSTITUTE(SUBSTITUTE(TBL_TEST[[#This Row],[SourceObject]],"[",""),"]",""),".","_"))</f>
        <v>OneEBSAudit/AUD_EBS_0165_A__FEE_VALUES</v>
      </c>
      <c r="V80" s="2" t="s">
        <v>47</v>
      </c>
      <c r="W80" s="3" t="str">
        <f>SUBSTITUTE(TBL_TEST[[#This Row],[Group]], "_", "")</f>
        <v>OneEBSAudit</v>
      </c>
      <c r="X80" s="3" t="str">
        <f>TRIM(SUBSTITUTE(SUBSTITUTE(SUBSTITUTE(TBL_TEST[[#This Row],[SourceObject]],"[",""),"]",""),".","_"))</f>
        <v>AUD_EBS_0165_A__FEE_VALUES</v>
      </c>
      <c r="Y80" s="2" t="s">
        <v>48</v>
      </c>
      <c r="Z80" s="2" t="s">
        <v>49</v>
      </c>
      <c r="AA80" s="2" t="str">
        <f>IF(TBL_TEST[[#This Row],[SourceObject]] = "","",IF(TBL_TEST[[#This Row],[SourceType]] = "Oracle", "SELECT * FROM " &amp; TBL_TEST[[#This Row],[SourceObject]],""))</f>
        <v>SELECT * FROM AUD_EBS_0165.A__FEE_VALUES</v>
      </c>
      <c r="AB80" s="2" t="s">
        <v>51</v>
      </c>
      <c r="AF80" s="3" t="str">
        <f>TRIM(SUBSTITUTE(SUBSTITUTE(TBL_TEST[[#This Row],[SourceObject]],"[",""),"]",""))</f>
        <v>AUD_EBS_0165.A__FEE_VALUES</v>
      </c>
      <c r="AG80" s="3" t="str">
        <f>TBL_TEST[[#This Row],[Group]]&amp; "_"&amp; TRIM(SUBSTITUTE(SUBSTITUTE(SUBSTITUTE(TBL_TEST[[#This Row],[SourceObject]],"[",""),"]",""),".","_"))</f>
        <v>OneEBSAudit_AUD_EBS_0165_A__FEE_VALUES</v>
      </c>
      <c r="AH80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'OneEBS', @StartStageName = 'Source to Raw', @EndStageName = 'Source to Raw', @SourceGroup = 'OneEBSAudit', @SourceName = 'OneEBSAudit_AUD_EBS_0165_A__FEE_VALUES', @SourceObjectName = 'AUD_EBS_0165.A__FEE_VALUES', @SourceType = 'Oracle', @DataLoadMode= 'APPEND', @SourceSecretName = 'OneEBS-0165', @DLRawSecret = 'datalake-SasToken', @DLStagedSecret = 'datalake-SasToken', @DBProcessor = 'databricks-token|0302-214741-beg140|Standard_DS3_v2|8.1.x-scala2.12|2:8', @StageDBSecret = 'AzureSqlDatabase-SQLDB', @DLRawSubFolder = 'OneEBSAudit/AUD_EBS_0165_A__FEE_VALUES', @DLRawType = 'BLOB Storage (json)', @DLStagedMainFolder = 'OneEBSAudit', @DLStagedSubFolder = 'AUD_EBS_0165_A__FEE_VALUES', @DLStagedType = 'BLOB Storage (csv)', @DLObjectGrain = 'Day', @SourceCommand = 'SELECT * FROM AUD_EBS_0165.A__FEE_VALUES', @DLRawtoStageCommand = '/build/trusted/load-trusted-zone-v2', @DLStagetoDBCommand = '',@TargetObjectType= '', @TargetOverride= '', @BusinessKeyColumn= 'FEE_VALUE_NUMBER', @WatermarkColumn= 'AUDIT__TIMESTAMP', @TrackChanges= 'No', @AdditionalProperty = '', @IsAuditTable = 'Y', @SoftDeleteSource = '', @SourceTSFormat = ''</v>
      </c>
    </row>
    <row r="81" spans="1:34" x14ac:dyDescent="0.4">
      <c r="A81" s="2" t="s">
        <v>74</v>
      </c>
      <c r="B81" s="2" t="s">
        <v>35</v>
      </c>
      <c r="C81" s="2" t="s">
        <v>35</v>
      </c>
      <c r="D81" s="2" t="s">
        <v>176</v>
      </c>
      <c r="E81" s="2" t="s">
        <v>199</v>
      </c>
      <c r="H81" s="12" t="s">
        <v>82</v>
      </c>
      <c r="I81" s="2" t="s">
        <v>178</v>
      </c>
      <c r="J81" s="2" t="s">
        <v>39</v>
      </c>
      <c r="L81" s="2" t="s">
        <v>39</v>
      </c>
      <c r="M81" s="2" t="s">
        <v>84</v>
      </c>
      <c r="N81" s="2" t="s">
        <v>179</v>
      </c>
      <c r="O81" s="2" t="s">
        <v>42</v>
      </c>
      <c r="P81" s="2" t="s">
        <v>119</v>
      </c>
      <c r="Q81" s="2" t="s">
        <v>44</v>
      </c>
      <c r="R81" s="2" t="s">
        <v>44</v>
      </c>
      <c r="S81" s="2" t="s">
        <v>45</v>
      </c>
      <c r="T81" s="2" t="s">
        <v>46</v>
      </c>
      <c r="U81" s="3" t="str">
        <f>TBL_TEST[[#This Row],[Group]]&amp; "/"&amp; TRIM(SUBSTITUTE(SUBSTITUTE(SUBSTITUTE(TBL_TEST[[#This Row],[SourceObject]],"[",""),"]",""),".","_"))</f>
        <v>OneEBSAudit/AUD_EBS_0165_A__FEES_LIST</v>
      </c>
      <c r="V81" s="2" t="s">
        <v>47</v>
      </c>
      <c r="W81" s="3" t="str">
        <f>SUBSTITUTE(TBL_TEST[[#This Row],[Group]], "_", "")</f>
        <v>OneEBSAudit</v>
      </c>
      <c r="X81" s="3" t="str">
        <f>TRIM(SUBSTITUTE(SUBSTITUTE(SUBSTITUTE(TBL_TEST[[#This Row],[SourceObject]],"[",""),"]",""),".","_"))</f>
        <v>AUD_EBS_0165_A__FEES_LIST</v>
      </c>
      <c r="Y81" s="2" t="s">
        <v>48</v>
      </c>
      <c r="Z81" s="2" t="s">
        <v>49</v>
      </c>
      <c r="AA81" s="2" t="str">
        <f>IF(TBL_TEST[[#This Row],[SourceObject]] = "","",IF(TBL_TEST[[#This Row],[SourceType]] = "Oracle", "SELECT * FROM " &amp; TBL_TEST[[#This Row],[SourceObject]],""))</f>
        <v>SELECT * FROM AUD_EBS_0165.A__FEES_LIST</v>
      </c>
      <c r="AB81" s="2" t="s">
        <v>51</v>
      </c>
      <c r="AF81" s="3" t="str">
        <f>TRIM(SUBSTITUTE(SUBSTITUTE(TBL_TEST[[#This Row],[SourceObject]],"[",""),"]",""))</f>
        <v>AUD_EBS_0165.A__FEES_LIST</v>
      </c>
      <c r="AG81" s="3" t="str">
        <f>TBL_TEST[[#This Row],[Group]]&amp; "_"&amp; TRIM(SUBSTITUTE(SUBSTITUTE(SUBSTITUTE(TBL_TEST[[#This Row],[SourceObject]],"[",""),"]",""),".","_"))</f>
        <v>OneEBSAudit_AUD_EBS_0165_A__FEES_LIST</v>
      </c>
      <c r="AH81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'OneEBS', @StartStageName = 'Source to Raw', @EndStageName = 'Source to Raw', @SourceGroup = 'OneEBSAudit', @SourceName = 'OneEBSAudit_AUD_EBS_0165_A__FEES_LIST', @SourceObjectName = 'AUD_EBS_0165.A__FEES_LIST', @SourceType = 'Oracle', @DataLoadMode= 'APPEND', @SourceSecretName = 'OneEBS-0165', @DLRawSecret = 'datalake-SasToken', @DLStagedSecret = 'datalake-SasToken', @DBProcessor = 'databricks-token|0302-214741-beg140|Standard_DS3_v2|8.1.x-scala2.12|2:8', @StageDBSecret = 'AzureSqlDatabase-SQLDB', @DLRawSubFolder = 'OneEBSAudit/AUD_EBS_0165_A__FEES_LIST', @DLRawType = 'BLOB Storage (json)', @DLStagedMainFolder = 'OneEBSAudit', @DLStagedSubFolder = 'AUD_EBS_0165_A__FEES_LIST', @DLStagedType = 'BLOB Storage (csv)', @DLObjectGrain = 'Day', @SourceCommand = 'SELECT * FROM AUD_EBS_0165.A__FEES_LIST', @DLRawtoStageCommand = '/build/trusted/load-trusted-zone-v2', @DLStagetoDBCommand = '',@TargetObjectType= '', @TargetOverride= '', @BusinessKeyColumn= 'ID', @WatermarkColumn= 'AUDIT__TIMESTAMP', @TrackChanges= 'No', @AdditionalProperty = '', @IsAuditTable = 'Y', @SoftDeleteSource = '', @SourceTSFormat = ''</v>
      </c>
    </row>
    <row r="82" spans="1:34" x14ac:dyDescent="0.4">
      <c r="A82" s="2" t="s">
        <v>74</v>
      </c>
      <c r="B82" s="2" t="s">
        <v>35</v>
      </c>
      <c r="C82" s="2" t="s">
        <v>35</v>
      </c>
      <c r="D82" s="2" t="s">
        <v>176</v>
      </c>
      <c r="E82" s="2" t="s">
        <v>200</v>
      </c>
      <c r="H82" s="12" t="s">
        <v>82</v>
      </c>
      <c r="I82" s="2" t="s">
        <v>178</v>
      </c>
      <c r="J82" s="2" t="s">
        <v>39</v>
      </c>
      <c r="L82" s="2" t="s">
        <v>39</v>
      </c>
      <c r="M82" s="2" t="s">
        <v>84</v>
      </c>
      <c r="N82" s="2" t="s">
        <v>179</v>
      </c>
      <c r="O82" s="2" t="s">
        <v>42</v>
      </c>
      <c r="P82" s="2" t="s">
        <v>119</v>
      </c>
      <c r="Q82" s="2" t="s">
        <v>44</v>
      </c>
      <c r="R82" s="2" t="s">
        <v>44</v>
      </c>
      <c r="S82" s="2" t="s">
        <v>45</v>
      </c>
      <c r="T82" s="2" t="s">
        <v>46</v>
      </c>
      <c r="U82" s="3" t="str">
        <f>TBL_TEST[[#This Row],[Group]]&amp; "/"&amp; TRIM(SUBSTITUTE(SUBSTITUTE(SUBSTITUTE(TBL_TEST[[#This Row],[SourceObject]],"[",""),"]",""),".","_"))</f>
        <v>OneEBSAudit/AUD_EBS_0165_A__FEES_LIST_ALLOCATED</v>
      </c>
      <c r="V82" s="2" t="s">
        <v>47</v>
      </c>
      <c r="W82" s="3" t="str">
        <f>SUBSTITUTE(TBL_TEST[[#This Row],[Group]], "_", "")</f>
        <v>OneEBSAudit</v>
      </c>
      <c r="X82" s="3" t="str">
        <f>TRIM(SUBSTITUTE(SUBSTITUTE(SUBSTITUTE(TBL_TEST[[#This Row],[SourceObject]],"[",""),"]",""),".","_"))</f>
        <v>AUD_EBS_0165_A__FEES_LIST_ALLOCATED</v>
      </c>
      <c r="Y82" s="2" t="s">
        <v>48</v>
      </c>
      <c r="Z82" s="2" t="s">
        <v>49</v>
      </c>
      <c r="AA82" s="2" t="str">
        <f>IF(TBL_TEST[[#This Row],[SourceObject]] = "","",IF(TBL_TEST[[#This Row],[SourceType]] = "Oracle", "SELECT * FROM " &amp; TBL_TEST[[#This Row],[SourceObject]],""))</f>
        <v>SELECT * FROM AUD_EBS_0165.A__FEES_LIST_ALLOCATED</v>
      </c>
      <c r="AB82" s="2" t="s">
        <v>51</v>
      </c>
      <c r="AF82" s="3" t="str">
        <f>TRIM(SUBSTITUTE(SUBSTITUTE(TBL_TEST[[#This Row],[SourceObject]],"[",""),"]",""))</f>
        <v>AUD_EBS_0165.A__FEES_LIST_ALLOCATED</v>
      </c>
      <c r="AG82" s="3" t="str">
        <f>TBL_TEST[[#This Row],[Group]]&amp; "_"&amp; TRIM(SUBSTITUTE(SUBSTITUTE(SUBSTITUTE(TBL_TEST[[#This Row],[SourceObject]],"[",""),"]",""),".","_"))</f>
        <v>OneEBSAudit_AUD_EBS_0165_A__FEES_LIST_ALLOCATED</v>
      </c>
      <c r="AH82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'OneEBS', @StartStageName = 'Source to Raw', @EndStageName = 'Source to Raw', @SourceGroup = 'OneEBSAudit', @SourceName = 'OneEBSAudit_AUD_EBS_0165_A__FEES_LIST_ALLOCATED', @SourceObjectName = 'AUD_EBS_0165.A__FEES_LIST_ALLOCATED', @SourceType = 'Oracle', @DataLoadMode= 'APPEND', @SourceSecretName = 'OneEBS-0165', @DLRawSecret = 'datalake-SasToken', @DLStagedSecret = 'datalake-SasToken', @DBProcessor = 'databricks-token|0302-214741-beg140|Standard_DS3_v2|8.1.x-scala2.12|2:8', @StageDBSecret = 'AzureSqlDatabase-SQLDB', @DLRawSubFolder = 'OneEBSAudit/AUD_EBS_0165_A__FEES_LIST_ALLOCATED', @DLRawType = 'BLOB Storage (json)', @DLStagedMainFolder = 'OneEBSAudit', @DLStagedSubFolder = 'AUD_EBS_0165_A__FEES_LIST_ALLOCATED', @DLStagedType = 'BLOB Storage (csv)', @DLObjectGrain = 'Day', @SourceCommand = 'SELECT * FROM AUD_EBS_0165.A__FEES_LIST_ALLOCATED', @DLRawtoStageCommand = '/build/trusted/load-trusted-zone-v2', @DLStagetoDBCommand = '',@TargetObjectType= '', @TargetOverride= '', @BusinessKeyColumn= 'ID', @WatermarkColumn= 'AUDIT__TIMESTAMP', @TrackChanges= 'No', @AdditionalProperty = '', @IsAuditTable = 'Y', @SoftDeleteSource = '', @SourceTSFormat = ''</v>
      </c>
    </row>
    <row r="83" spans="1:34" x14ac:dyDescent="0.4">
      <c r="A83" s="2" t="s">
        <v>74</v>
      </c>
      <c r="B83" s="2" t="s">
        <v>35</v>
      </c>
      <c r="C83" s="2" t="s">
        <v>35</v>
      </c>
      <c r="D83" s="2" t="s">
        <v>176</v>
      </c>
      <c r="E83" s="2" t="s">
        <v>201</v>
      </c>
      <c r="H83" s="12" t="s">
        <v>82</v>
      </c>
      <c r="I83" s="2" t="s">
        <v>178</v>
      </c>
      <c r="J83" s="2" t="s">
        <v>39</v>
      </c>
      <c r="L83" s="2" t="s">
        <v>39</v>
      </c>
      <c r="M83" s="2" t="s">
        <v>84</v>
      </c>
      <c r="N83" s="2" t="s">
        <v>179</v>
      </c>
      <c r="O83" s="2" t="s">
        <v>42</v>
      </c>
      <c r="P83" s="2" t="s">
        <v>119</v>
      </c>
      <c r="Q83" s="2" t="s">
        <v>44</v>
      </c>
      <c r="R83" s="2" t="s">
        <v>44</v>
      </c>
      <c r="S83" s="2" t="s">
        <v>45</v>
      </c>
      <c r="T83" s="2" t="s">
        <v>46</v>
      </c>
      <c r="U83" s="3" t="str">
        <f>TBL_TEST[[#This Row],[Group]]&amp; "/"&amp; TRIM(SUBSTITUTE(SUBSTITUTE(SUBSTITUTE(TBL_TEST[[#This Row],[SourceObject]],"[",""),"]",""),".","_"))</f>
        <v>OneEBSAudit/AUD_EBS_0165_A__FEES_LIST_SPECIAL</v>
      </c>
      <c r="V83" s="2" t="s">
        <v>47</v>
      </c>
      <c r="W83" s="3" t="str">
        <f>SUBSTITUTE(TBL_TEST[[#This Row],[Group]], "_", "")</f>
        <v>OneEBSAudit</v>
      </c>
      <c r="X83" s="3" t="str">
        <f>TRIM(SUBSTITUTE(SUBSTITUTE(SUBSTITUTE(TBL_TEST[[#This Row],[SourceObject]],"[",""),"]",""),".","_"))</f>
        <v>AUD_EBS_0165_A__FEES_LIST_SPECIAL</v>
      </c>
      <c r="Y83" s="2" t="s">
        <v>48</v>
      </c>
      <c r="Z83" s="2" t="s">
        <v>49</v>
      </c>
      <c r="AA83" s="2" t="str">
        <f>IF(TBL_TEST[[#This Row],[SourceObject]] = "","",IF(TBL_TEST[[#This Row],[SourceType]] = "Oracle", "SELECT * FROM " &amp; TBL_TEST[[#This Row],[SourceObject]],""))</f>
        <v>SELECT * FROM AUD_EBS_0165.A__FEES_LIST_SPECIAL</v>
      </c>
      <c r="AB83" s="2" t="s">
        <v>51</v>
      </c>
      <c r="AF83" s="3" t="str">
        <f>TRIM(SUBSTITUTE(SUBSTITUTE(TBL_TEST[[#This Row],[SourceObject]],"[",""),"]",""))</f>
        <v>AUD_EBS_0165.A__FEES_LIST_SPECIAL</v>
      </c>
      <c r="AG83" s="3" t="str">
        <f>TBL_TEST[[#This Row],[Group]]&amp; "_"&amp; TRIM(SUBSTITUTE(SUBSTITUTE(SUBSTITUTE(TBL_TEST[[#This Row],[SourceObject]],"[",""),"]",""),".","_"))</f>
        <v>OneEBSAudit_AUD_EBS_0165_A__FEES_LIST_SPECIAL</v>
      </c>
      <c r="AH83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'OneEBS', @StartStageName = 'Source to Raw', @EndStageName = 'Source to Raw', @SourceGroup = 'OneEBSAudit', @SourceName = 'OneEBSAudit_AUD_EBS_0165_A__FEES_LIST_SPECIAL', @SourceObjectName = 'AUD_EBS_0165.A__FEES_LIST_SPECIAL', @SourceType = 'Oracle', @DataLoadMode= 'APPEND', @SourceSecretName = 'OneEBS-0165', @DLRawSecret = 'datalake-SasToken', @DLStagedSecret = 'datalake-SasToken', @DBProcessor = 'databricks-token|0302-214741-beg140|Standard_DS3_v2|8.1.x-scala2.12|2:8', @StageDBSecret = 'AzureSqlDatabase-SQLDB', @DLRawSubFolder = 'OneEBSAudit/AUD_EBS_0165_A__FEES_LIST_SPECIAL', @DLRawType = 'BLOB Storage (json)', @DLStagedMainFolder = 'OneEBSAudit', @DLStagedSubFolder = 'AUD_EBS_0165_A__FEES_LIST_SPECIAL', @DLStagedType = 'BLOB Storage (csv)', @DLObjectGrain = 'Day', @SourceCommand = 'SELECT * FROM AUD_EBS_0165.A__FEES_LIST_SPECIAL', @DLRawtoStageCommand = '/build/trusted/load-trusted-zone-v2', @DLStagetoDBCommand = '',@TargetObjectType= '', @TargetOverride= '', @BusinessKeyColumn= 'ID', @WatermarkColumn= 'AUDIT__TIMESTAMP', @TrackChanges= 'No', @AdditionalProperty = '', @IsAuditTable = 'Y', @SoftDeleteSource = '', @SourceTSFormat = ''</v>
      </c>
    </row>
    <row r="84" spans="1:34" x14ac:dyDescent="0.4">
      <c r="A84" s="2" t="s">
        <v>74</v>
      </c>
      <c r="B84" s="2" t="s">
        <v>35</v>
      </c>
      <c r="C84" s="2" t="s">
        <v>35</v>
      </c>
      <c r="D84" s="2" t="s">
        <v>176</v>
      </c>
      <c r="E84" s="2" t="s">
        <v>202</v>
      </c>
      <c r="H84" s="12" t="s">
        <v>82</v>
      </c>
      <c r="I84" s="2" t="s">
        <v>178</v>
      </c>
      <c r="J84" s="2" t="s">
        <v>39</v>
      </c>
      <c r="L84" s="2" t="s">
        <v>39</v>
      </c>
      <c r="M84" s="2" t="s">
        <v>84</v>
      </c>
      <c r="N84" s="2" t="s">
        <v>179</v>
      </c>
      <c r="O84" s="2" t="s">
        <v>42</v>
      </c>
      <c r="P84" s="2" t="s">
        <v>119</v>
      </c>
      <c r="Q84" s="2" t="s">
        <v>44</v>
      </c>
      <c r="R84" s="2" t="s">
        <v>44</v>
      </c>
      <c r="S84" s="2" t="s">
        <v>45</v>
      </c>
      <c r="T84" s="2" t="s">
        <v>46</v>
      </c>
      <c r="U84" s="3" t="str">
        <f>TBL_TEST[[#This Row],[Group]]&amp; "/"&amp; TRIM(SUBSTITUTE(SUBSTITUTE(SUBSTITUTE(TBL_TEST[[#This Row],[SourceObject]],"[",""),"]",""),".","_"))</f>
        <v>OneEBSAudit/AUD_EBS_0165_A__FEES_LIST_TEMP</v>
      </c>
      <c r="V84" s="2" t="s">
        <v>47</v>
      </c>
      <c r="W84" s="3" t="str">
        <f>SUBSTITUTE(TBL_TEST[[#This Row],[Group]], "_", "")</f>
        <v>OneEBSAudit</v>
      </c>
      <c r="X84" s="3" t="str">
        <f>TRIM(SUBSTITUTE(SUBSTITUTE(SUBSTITUTE(TBL_TEST[[#This Row],[SourceObject]],"[",""),"]",""),".","_"))</f>
        <v>AUD_EBS_0165_A__FEES_LIST_TEMP</v>
      </c>
      <c r="Y84" s="2" t="s">
        <v>48</v>
      </c>
      <c r="Z84" s="2" t="s">
        <v>49</v>
      </c>
      <c r="AA84" s="2" t="str">
        <f>IF(TBL_TEST[[#This Row],[SourceObject]] = "","",IF(TBL_TEST[[#This Row],[SourceType]] = "Oracle", "SELECT * FROM " &amp; TBL_TEST[[#This Row],[SourceObject]],""))</f>
        <v>SELECT * FROM AUD_EBS_0165.A__FEES_LIST_TEMP</v>
      </c>
      <c r="AB84" s="2" t="s">
        <v>51</v>
      </c>
      <c r="AF84" s="3" t="str">
        <f>TRIM(SUBSTITUTE(SUBSTITUTE(TBL_TEST[[#This Row],[SourceObject]],"[",""),"]",""))</f>
        <v>AUD_EBS_0165.A__FEES_LIST_TEMP</v>
      </c>
      <c r="AG84" s="3" t="str">
        <f>TBL_TEST[[#This Row],[Group]]&amp; "_"&amp; TRIM(SUBSTITUTE(SUBSTITUTE(SUBSTITUTE(TBL_TEST[[#This Row],[SourceObject]],"[",""),"]",""),".","_"))</f>
        <v>OneEBSAudit_AUD_EBS_0165_A__FEES_LIST_TEMP</v>
      </c>
      <c r="AH84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'OneEBS', @StartStageName = 'Source to Raw', @EndStageName = 'Source to Raw', @SourceGroup = 'OneEBSAudit', @SourceName = 'OneEBSAudit_AUD_EBS_0165_A__FEES_LIST_TEMP', @SourceObjectName = 'AUD_EBS_0165.A__FEES_LIST_TEMP', @SourceType = 'Oracle', @DataLoadMode= 'APPEND', @SourceSecretName = 'OneEBS-0165', @DLRawSecret = 'datalake-SasToken', @DLStagedSecret = 'datalake-SasToken', @DBProcessor = 'databricks-token|0302-214741-beg140|Standard_DS3_v2|8.1.x-scala2.12|2:8', @StageDBSecret = 'AzureSqlDatabase-SQLDB', @DLRawSubFolder = 'OneEBSAudit/AUD_EBS_0165_A__FEES_LIST_TEMP', @DLRawType = 'BLOB Storage (json)', @DLStagedMainFolder = 'OneEBSAudit', @DLStagedSubFolder = 'AUD_EBS_0165_A__FEES_LIST_TEMP', @DLStagedType = 'BLOB Storage (csv)', @DLObjectGrain = 'Day', @SourceCommand = 'SELECT * FROM AUD_EBS_0165.A__FEES_LIST_TEMP', @DLRawtoStageCommand = '/build/trusted/load-trusted-zone-v2', @DLStagetoDBCommand = '',@TargetObjectType= '', @TargetOverride= '', @BusinessKeyColumn= 'ID', @WatermarkColumn= 'AUDIT__TIMESTAMP', @TrackChanges= 'No', @AdditionalProperty = '', @IsAuditTable = 'Y', @SoftDeleteSource = '', @SourceTSFormat = ''</v>
      </c>
    </row>
    <row r="85" spans="1:34" x14ac:dyDescent="0.4">
      <c r="A85" s="2" t="s">
        <v>74</v>
      </c>
      <c r="B85" s="2" t="s">
        <v>35</v>
      </c>
      <c r="C85" s="2" t="s">
        <v>35</v>
      </c>
      <c r="D85" s="2" t="s">
        <v>176</v>
      </c>
      <c r="E85" s="2" t="s">
        <v>203</v>
      </c>
      <c r="H85" s="12" t="s">
        <v>82</v>
      </c>
      <c r="I85" s="2" t="s">
        <v>178</v>
      </c>
      <c r="J85" s="2" t="s">
        <v>39</v>
      </c>
      <c r="L85" s="2" t="s">
        <v>39</v>
      </c>
      <c r="M85" s="2" t="s">
        <v>84</v>
      </c>
      <c r="N85" s="2" t="s">
        <v>179</v>
      </c>
      <c r="O85" s="2" t="s">
        <v>42</v>
      </c>
      <c r="P85" s="2" t="s">
        <v>119</v>
      </c>
      <c r="Q85" s="2" t="s">
        <v>44</v>
      </c>
      <c r="R85" s="2" t="s">
        <v>44</v>
      </c>
      <c r="S85" s="2" t="s">
        <v>45</v>
      </c>
      <c r="T85" s="2" t="s">
        <v>46</v>
      </c>
      <c r="U85" s="3" t="str">
        <f>TBL_TEST[[#This Row],[Group]]&amp; "/"&amp; TRIM(SUBSTITUTE(SUBSTITUTE(SUBSTITUTE(TBL_TEST[[#This Row],[SourceObject]],"[",""),"]",""),".","_"))</f>
        <v>OneEBSAudit/AUD_EBS_0165_A__FEES_LIST_WAIVERS</v>
      </c>
      <c r="V85" s="2" t="s">
        <v>47</v>
      </c>
      <c r="W85" s="3" t="str">
        <f>SUBSTITUTE(TBL_TEST[[#This Row],[Group]], "_", "")</f>
        <v>OneEBSAudit</v>
      </c>
      <c r="X85" s="3" t="str">
        <f>TRIM(SUBSTITUTE(SUBSTITUTE(SUBSTITUTE(TBL_TEST[[#This Row],[SourceObject]],"[",""),"]",""),".","_"))</f>
        <v>AUD_EBS_0165_A__FEES_LIST_WAIVERS</v>
      </c>
      <c r="Y85" s="2" t="s">
        <v>48</v>
      </c>
      <c r="Z85" s="2" t="s">
        <v>49</v>
      </c>
      <c r="AA85" s="2" t="str">
        <f>IF(TBL_TEST[[#This Row],[SourceObject]] = "","",IF(TBL_TEST[[#This Row],[SourceType]] = "Oracle", "SELECT * FROM " &amp; TBL_TEST[[#This Row],[SourceObject]],""))</f>
        <v>SELECT * FROM AUD_EBS_0165.A__FEES_LIST_WAIVERS</v>
      </c>
      <c r="AB85" s="2" t="s">
        <v>51</v>
      </c>
      <c r="AF85" s="3" t="str">
        <f>TRIM(SUBSTITUTE(SUBSTITUTE(TBL_TEST[[#This Row],[SourceObject]],"[",""),"]",""))</f>
        <v>AUD_EBS_0165.A__FEES_LIST_WAIVERS</v>
      </c>
      <c r="AG85" s="3" t="str">
        <f>TBL_TEST[[#This Row],[Group]]&amp; "_"&amp; TRIM(SUBSTITUTE(SUBSTITUTE(SUBSTITUTE(TBL_TEST[[#This Row],[SourceObject]],"[",""),"]",""),".","_"))</f>
        <v>OneEBSAudit_AUD_EBS_0165_A__FEES_LIST_WAIVERS</v>
      </c>
      <c r="AH85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'OneEBS', @StartStageName = 'Source to Raw', @EndStageName = 'Source to Raw', @SourceGroup = 'OneEBSAudit', @SourceName = 'OneEBSAudit_AUD_EBS_0165_A__FEES_LIST_WAIVERS', @SourceObjectName = 'AUD_EBS_0165.A__FEES_LIST_WAIVERS', @SourceType = 'Oracle', @DataLoadMode= 'APPEND', @SourceSecretName = 'OneEBS-0165', @DLRawSecret = 'datalake-SasToken', @DLStagedSecret = 'datalake-SasToken', @DBProcessor = 'databricks-token|0302-214741-beg140|Standard_DS3_v2|8.1.x-scala2.12|2:8', @StageDBSecret = 'AzureSqlDatabase-SQLDB', @DLRawSubFolder = 'OneEBSAudit/AUD_EBS_0165_A__FEES_LIST_WAIVERS', @DLRawType = 'BLOB Storage (json)', @DLStagedMainFolder = 'OneEBSAudit', @DLStagedSubFolder = 'AUD_EBS_0165_A__FEES_LIST_WAIVERS', @DLStagedType = 'BLOB Storage (csv)', @DLObjectGrain = 'Day', @SourceCommand = 'SELECT * FROM AUD_EBS_0165.A__FEES_LIST_WAIVERS', @DLRawtoStageCommand = '/build/trusted/load-trusted-zone-v2', @DLStagetoDBCommand = '',@TargetObjectType= '', @TargetOverride= '', @BusinessKeyColumn= 'ID', @WatermarkColumn= 'AUDIT__TIMESTAMP', @TrackChanges= 'No', @AdditionalProperty = '', @IsAuditTable = 'Y', @SoftDeleteSource = '', @SourceTSFormat = ''</v>
      </c>
    </row>
    <row r="86" spans="1:34" x14ac:dyDescent="0.4">
      <c r="A86" s="2" t="s">
        <v>74</v>
      </c>
      <c r="B86" s="2" t="s">
        <v>35</v>
      </c>
      <c r="C86" s="2" t="s">
        <v>35</v>
      </c>
      <c r="D86" s="2" t="s">
        <v>176</v>
      </c>
      <c r="E86" s="2" t="s">
        <v>204</v>
      </c>
      <c r="H86" s="12" t="s">
        <v>82</v>
      </c>
      <c r="I86" s="2" t="s">
        <v>178</v>
      </c>
      <c r="J86" s="2" t="s">
        <v>39</v>
      </c>
      <c r="L86" s="2" t="s">
        <v>39</v>
      </c>
      <c r="M86" s="2" t="s">
        <v>84</v>
      </c>
      <c r="N86" s="2" t="s">
        <v>179</v>
      </c>
      <c r="O86" s="2" t="s">
        <v>42</v>
      </c>
      <c r="P86" s="2" t="s">
        <v>119</v>
      </c>
      <c r="Q86" s="2" t="s">
        <v>44</v>
      </c>
      <c r="R86" s="2" t="s">
        <v>44</v>
      </c>
      <c r="S86" s="2" t="s">
        <v>45</v>
      </c>
      <c r="T86" s="2" t="s">
        <v>46</v>
      </c>
      <c r="U86" s="3" t="str">
        <f>TBL_TEST[[#This Row],[Group]]&amp; "/"&amp; TRIM(SUBSTITUTE(SUBSTITUTE(SUBSTITUTE(TBL_TEST[[#This Row],[SourceObject]],"[",""),"]",""),".","_"))</f>
        <v>OneEBSAudit/AUD_EBS_0165_A__GRADING_SCHEME_GRADES</v>
      </c>
      <c r="V86" s="2" t="s">
        <v>47</v>
      </c>
      <c r="W86" s="3" t="str">
        <f>SUBSTITUTE(TBL_TEST[[#This Row],[Group]], "_", "")</f>
        <v>OneEBSAudit</v>
      </c>
      <c r="X86" s="3" t="str">
        <f>TRIM(SUBSTITUTE(SUBSTITUTE(SUBSTITUTE(TBL_TEST[[#This Row],[SourceObject]],"[",""),"]",""),".","_"))</f>
        <v>AUD_EBS_0165_A__GRADING_SCHEME_GRADES</v>
      </c>
      <c r="Y86" s="2" t="s">
        <v>48</v>
      </c>
      <c r="Z86" s="2" t="s">
        <v>49</v>
      </c>
      <c r="AA86" s="2" t="str">
        <f>IF(TBL_TEST[[#This Row],[SourceObject]] = "","",IF(TBL_TEST[[#This Row],[SourceType]] = "Oracle", "SELECT * FROM " &amp; TBL_TEST[[#This Row],[SourceObject]],""))</f>
        <v>SELECT * FROM AUD_EBS_0165.A__GRADING_SCHEME_GRADES</v>
      </c>
      <c r="AB86" s="2" t="s">
        <v>51</v>
      </c>
      <c r="AF86" s="3" t="str">
        <f>TRIM(SUBSTITUTE(SUBSTITUTE(TBL_TEST[[#This Row],[SourceObject]],"[",""),"]",""))</f>
        <v>AUD_EBS_0165.A__GRADING_SCHEME_GRADES</v>
      </c>
      <c r="AG86" s="3" t="str">
        <f>TBL_TEST[[#This Row],[Group]]&amp; "_"&amp; TRIM(SUBSTITUTE(SUBSTITUTE(SUBSTITUTE(TBL_TEST[[#This Row],[SourceObject]],"[",""),"]",""),".","_"))</f>
        <v>OneEBSAudit_AUD_EBS_0165_A__GRADING_SCHEME_GRADES</v>
      </c>
      <c r="AH86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'OneEBS', @StartStageName = 'Source to Raw', @EndStageName = 'Source to Raw', @SourceGroup = 'OneEBSAudit', @SourceName = 'OneEBSAudit_AUD_EBS_0165_A__GRADING_SCHEME_GRADES', @SourceObjectName = 'AUD_EBS_0165.A__GRADING_SCHEME_GRADES', @SourceType = 'Oracle', @DataLoadMode= 'APPEND', @SourceSecretName = 'OneEBS-0165', @DLRawSecret = 'datalake-SasToken', @DLStagedSecret = 'datalake-SasToken', @DBProcessor = 'databricks-token|0302-214741-beg140|Standard_DS3_v2|8.1.x-scala2.12|2:8', @StageDBSecret = 'AzureSqlDatabase-SQLDB', @DLRawSubFolder = 'OneEBSAudit/AUD_EBS_0165_A__GRADING_SCHEME_GRADES', @DLRawType = 'BLOB Storage (json)', @DLStagedMainFolder = 'OneEBSAudit', @DLStagedSubFolder = 'AUD_EBS_0165_A__GRADING_SCHEME_GRADES', @DLStagedType = 'BLOB Storage (csv)', @DLObjectGrain = 'Day', @SourceCommand = 'SELECT * FROM AUD_EBS_0165.A__GRADING_SCHEME_GRADES', @DLRawtoStageCommand = '/build/trusted/load-trusted-zone-v2', @DLStagetoDBCommand = '',@TargetObjectType= '', @TargetOverride= '', @BusinessKeyColumn= 'ID', @WatermarkColumn= 'AUDIT__TIMESTAMP', @TrackChanges= 'No', @AdditionalProperty = '', @IsAuditTable = 'Y', @SoftDeleteSource = '', @SourceTSFormat = ''</v>
      </c>
    </row>
    <row r="87" spans="1:34" x14ac:dyDescent="0.4">
      <c r="A87" s="2" t="s">
        <v>74</v>
      </c>
      <c r="B87" s="2" t="s">
        <v>35</v>
      </c>
      <c r="C87" s="2" t="s">
        <v>35</v>
      </c>
      <c r="D87" s="2" t="s">
        <v>176</v>
      </c>
      <c r="E87" s="2" t="s">
        <v>205</v>
      </c>
      <c r="H87" s="12" t="s">
        <v>82</v>
      </c>
      <c r="I87" s="2" t="s">
        <v>178</v>
      </c>
      <c r="J87" s="2" t="s">
        <v>39</v>
      </c>
      <c r="L87" s="2" t="s">
        <v>39</v>
      </c>
      <c r="M87" s="2" t="s">
        <v>84</v>
      </c>
      <c r="N87" s="2" t="s">
        <v>179</v>
      </c>
      <c r="O87" s="2" t="s">
        <v>42</v>
      </c>
      <c r="P87" s="2" t="s">
        <v>119</v>
      </c>
      <c r="Q87" s="2" t="s">
        <v>44</v>
      </c>
      <c r="R87" s="2" t="s">
        <v>44</v>
      </c>
      <c r="S87" s="2" t="s">
        <v>45</v>
      </c>
      <c r="T87" s="2" t="s">
        <v>46</v>
      </c>
      <c r="U87" s="3" t="str">
        <f>TBL_TEST[[#This Row],[Group]]&amp; "/"&amp; TRIM(SUBSTITUTE(SUBSTITUTE(SUBSTITUTE(TBL_TEST[[#This Row],[SourceObject]],"[",""),"]",""),".","_"))</f>
        <v>OneEBSAudit/AUD_EBS_0165_A__GRADING_SCHEMES</v>
      </c>
      <c r="V87" s="2" t="s">
        <v>47</v>
      </c>
      <c r="W87" s="3" t="str">
        <f>SUBSTITUTE(TBL_TEST[[#This Row],[Group]], "_", "")</f>
        <v>OneEBSAudit</v>
      </c>
      <c r="X87" s="3" t="str">
        <f>TRIM(SUBSTITUTE(SUBSTITUTE(SUBSTITUTE(TBL_TEST[[#This Row],[SourceObject]],"[",""),"]",""),".","_"))</f>
        <v>AUD_EBS_0165_A__GRADING_SCHEMES</v>
      </c>
      <c r="Y87" s="2" t="s">
        <v>48</v>
      </c>
      <c r="Z87" s="2" t="s">
        <v>49</v>
      </c>
      <c r="AA87" s="2" t="str">
        <f>IF(TBL_TEST[[#This Row],[SourceObject]] = "","",IF(TBL_TEST[[#This Row],[SourceType]] = "Oracle", "SELECT * FROM " &amp; TBL_TEST[[#This Row],[SourceObject]],""))</f>
        <v>SELECT * FROM AUD_EBS_0165.A__GRADING_SCHEMES</v>
      </c>
      <c r="AB87" s="2" t="s">
        <v>51</v>
      </c>
      <c r="AF87" s="3" t="str">
        <f>TRIM(SUBSTITUTE(SUBSTITUTE(TBL_TEST[[#This Row],[SourceObject]],"[",""),"]",""))</f>
        <v>AUD_EBS_0165.A__GRADING_SCHEMES</v>
      </c>
      <c r="AG87" s="3" t="str">
        <f>TBL_TEST[[#This Row],[Group]]&amp; "_"&amp; TRIM(SUBSTITUTE(SUBSTITUTE(SUBSTITUTE(TBL_TEST[[#This Row],[SourceObject]],"[",""),"]",""),".","_"))</f>
        <v>OneEBSAudit_AUD_EBS_0165_A__GRADING_SCHEMES</v>
      </c>
      <c r="AH87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'OneEBS', @StartStageName = 'Source to Raw', @EndStageName = 'Source to Raw', @SourceGroup = 'OneEBSAudit', @SourceName = 'OneEBSAudit_AUD_EBS_0165_A__GRADING_SCHEMES', @SourceObjectName = 'AUD_EBS_0165.A__GRADING_SCHEMES', @SourceType = 'Oracle', @DataLoadMode= 'APPEND', @SourceSecretName = 'OneEBS-0165', @DLRawSecret = 'datalake-SasToken', @DLStagedSecret = 'datalake-SasToken', @DBProcessor = 'databricks-token|0302-214741-beg140|Standard_DS3_v2|8.1.x-scala2.12|2:8', @StageDBSecret = 'AzureSqlDatabase-SQLDB', @DLRawSubFolder = 'OneEBSAudit/AUD_EBS_0165_A__GRADING_SCHEMES', @DLRawType = 'BLOB Storage (json)', @DLStagedMainFolder = 'OneEBSAudit', @DLStagedSubFolder = 'AUD_EBS_0165_A__GRADING_SCHEMES', @DLStagedType = 'BLOB Storage (csv)', @DLObjectGrain = 'Day', @SourceCommand = 'SELECT * FROM AUD_EBS_0165.A__GRADING_SCHEMES', @DLRawtoStageCommand = '/build/trusted/load-trusted-zone-v2', @DLStagetoDBCommand = '',@TargetObjectType= '', @TargetOverride= '', @BusinessKeyColumn= 'ID', @WatermarkColumn= 'AUDIT__TIMESTAMP', @TrackChanges= 'No', @AdditionalProperty = '', @IsAuditTable = 'Y', @SoftDeleteSource = '', @SourceTSFormat = ''</v>
      </c>
    </row>
    <row r="88" spans="1:34" x14ac:dyDescent="0.4">
      <c r="A88" s="2" t="s">
        <v>74</v>
      </c>
      <c r="B88" s="2" t="s">
        <v>35</v>
      </c>
      <c r="C88" s="2" t="s">
        <v>35</v>
      </c>
      <c r="D88" s="2" t="s">
        <v>176</v>
      </c>
      <c r="E88" s="2" t="s">
        <v>206</v>
      </c>
      <c r="H88" s="12" t="s">
        <v>82</v>
      </c>
      <c r="I88" s="2" t="s">
        <v>178</v>
      </c>
      <c r="J88" s="2" t="s">
        <v>39</v>
      </c>
      <c r="L88" s="2" t="s">
        <v>39</v>
      </c>
      <c r="M88" s="2" t="s">
        <v>84</v>
      </c>
      <c r="N88" s="2" t="s">
        <v>179</v>
      </c>
      <c r="O88" s="2" t="s">
        <v>42</v>
      </c>
      <c r="P88" s="2" t="s">
        <v>119</v>
      </c>
      <c r="Q88" s="2" t="s">
        <v>44</v>
      </c>
      <c r="R88" s="2" t="s">
        <v>44</v>
      </c>
      <c r="S88" s="2" t="s">
        <v>45</v>
      </c>
      <c r="T88" s="2" t="s">
        <v>46</v>
      </c>
      <c r="U88" s="3" t="str">
        <f>TBL_TEST[[#This Row],[Group]]&amp; "/"&amp; TRIM(SUBSTITUTE(SUBSTITUTE(SUBSTITUTE(TBL_TEST[[#This Row],[SourceObject]],"[",""),"]",""),".","_"))</f>
        <v>OneEBSAudit/AUD_EBS_0165_A__INSTALMENT_PLANS</v>
      </c>
      <c r="V88" s="2" t="s">
        <v>47</v>
      </c>
      <c r="W88" s="3" t="str">
        <f>SUBSTITUTE(TBL_TEST[[#This Row],[Group]], "_", "")</f>
        <v>OneEBSAudit</v>
      </c>
      <c r="X88" s="3" t="str">
        <f>TRIM(SUBSTITUTE(SUBSTITUTE(SUBSTITUTE(TBL_TEST[[#This Row],[SourceObject]],"[",""),"]",""),".","_"))</f>
        <v>AUD_EBS_0165_A__INSTALMENT_PLANS</v>
      </c>
      <c r="Y88" s="2" t="s">
        <v>48</v>
      </c>
      <c r="Z88" s="2" t="s">
        <v>49</v>
      </c>
      <c r="AA88" s="2" t="str">
        <f>IF(TBL_TEST[[#This Row],[SourceObject]] = "","",IF(TBL_TEST[[#This Row],[SourceType]] = "Oracle", "SELECT * FROM " &amp; TBL_TEST[[#This Row],[SourceObject]],""))</f>
        <v>SELECT * FROM AUD_EBS_0165.A__INSTALMENT_PLANS</v>
      </c>
      <c r="AB88" s="2" t="s">
        <v>51</v>
      </c>
      <c r="AF88" s="3" t="str">
        <f>TRIM(SUBSTITUTE(SUBSTITUTE(TBL_TEST[[#This Row],[SourceObject]],"[",""),"]",""))</f>
        <v>AUD_EBS_0165.A__INSTALMENT_PLANS</v>
      </c>
      <c r="AG88" s="3" t="str">
        <f>TBL_TEST[[#This Row],[Group]]&amp; "_"&amp; TRIM(SUBSTITUTE(SUBSTITUTE(SUBSTITUTE(TBL_TEST[[#This Row],[SourceObject]],"[",""),"]",""),".","_"))</f>
        <v>OneEBSAudit_AUD_EBS_0165_A__INSTALMENT_PLANS</v>
      </c>
      <c r="AH88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'OneEBS', @StartStageName = 'Source to Raw', @EndStageName = 'Source to Raw', @SourceGroup = 'OneEBSAudit', @SourceName = 'OneEBSAudit_AUD_EBS_0165_A__INSTALMENT_PLANS', @SourceObjectName = 'AUD_EBS_0165.A__INSTALMENT_PLANS', @SourceType = 'Oracle', @DataLoadMode= 'APPEND', @SourceSecretName = 'OneEBS-0165', @DLRawSecret = 'datalake-SasToken', @DLStagedSecret = 'datalake-SasToken', @DBProcessor = 'databricks-token|0302-214741-beg140|Standard_DS3_v2|8.1.x-scala2.12|2:8', @StageDBSecret = 'AzureSqlDatabase-SQLDB', @DLRawSubFolder = 'OneEBSAudit/AUD_EBS_0165_A__INSTALMENT_PLANS', @DLRawType = 'BLOB Storage (json)', @DLStagedMainFolder = 'OneEBSAudit', @DLStagedSubFolder = 'AUD_EBS_0165_A__INSTALMENT_PLANS', @DLStagedType = 'BLOB Storage (csv)', @DLObjectGrain = 'Day', @SourceCommand = 'SELECT * FROM AUD_EBS_0165.A__INSTALMENT_PLANS', @DLRawtoStageCommand = '/build/trusted/load-trusted-zone-v2', @DLStagetoDBCommand = '',@TargetObjectType= '', @TargetOverride= '', @BusinessKeyColumn= 'ID', @WatermarkColumn= 'AUDIT__TIMESTAMP', @TrackChanges= 'No', @AdditionalProperty = '', @IsAuditTable = 'Y', @SoftDeleteSource = '', @SourceTSFormat = ''</v>
      </c>
    </row>
    <row r="89" spans="1:34" x14ac:dyDescent="0.4">
      <c r="A89" s="2" t="s">
        <v>74</v>
      </c>
      <c r="B89" s="2" t="s">
        <v>35</v>
      </c>
      <c r="C89" s="2" t="s">
        <v>35</v>
      </c>
      <c r="D89" s="2" t="s">
        <v>176</v>
      </c>
      <c r="E89" s="2" t="s">
        <v>207</v>
      </c>
      <c r="H89" s="12" t="s">
        <v>154</v>
      </c>
      <c r="I89" s="2" t="s">
        <v>178</v>
      </c>
      <c r="J89" s="2" t="s">
        <v>39</v>
      </c>
      <c r="L89" s="2" t="s">
        <v>39</v>
      </c>
      <c r="M89" s="2" t="s">
        <v>84</v>
      </c>
      <c r="N89" s="2" t="s">
        <v>179</v>
      </c>
      <c r="O89" s="2" t="s">
        <v>42</v>
      </c>
      <c r="P89" s="2" t="s">
        <v>119</v>
      </c>
      <c r="Q89" s="2" t="s">
        <v>44</v>
      </c>
      <c r="R89" s="2" t="s">
        <v>44</v>
      </c>
      <c r="S89" s="2" t="s">
        <v>45</v>
      </c>
      <c r="T89" s="2" t="s">
        <v>46</v>
      </c>
      <c r="U89" s="3" t="str">
        <f>TBL_TEST[[#This Row],[Group]]&amp; "/"&amp; TRIM(SUBSTITUTE(SUBSTITUTE(SUBSTITUTE(TBL_TEST[[#This Row],[SourceObject]],"[",""),"]",""),".","_"))</f>
        <v>OneEBSAudit/AUD_EBS_0165_A__LOCATIONS</v>
      </c>
      <c r="V89" s="2" t="s">
        <v>47</v>
      </c>
      <c r="W89" s="3" t="str">
        <f>SUBSTITUTE(TBL_TEST[[#This Row],[Group]], "_", "")</f>
        <v>OneEBSAudit</v>
      </c>
      <c r="X89" s="3" t="str">
        <f>TRIM(SUBSTITUTE(SUBSTITUTE(SUBSTITUTE(TBL_TEST[[#This Row],[SourceObject]],"[",""),"]",""),".","_"))</f>
        <v>AUD_EBS_0165_A__LOCATIONS</v>
      </c>
      <c r="Y89" s="2" t="s">
        <v>48</v>
      </c>
      <c r="Z89" s="2" t="s">
        <v>49</v>
      </c>
      <c r="AA89" s="2" t="str">
        <f>IF(TBL_TEST[[#This Row],[SourceObject]] = "","",IF(TBL_TEST[[#This Row],[SourceType]] = "Oracle", "SELECT * FROM " &amp; TBL_TEST[[#This Row],[SourceObject]],""))</f>
        <v>SELECT * FROM AUD_EBS_0165.A__LOCATIONS</v>
      </c>
      <c r="AB89" s="2" t="s">
        <v>51</v>
      </c>
      <c r="AF89" s="3" t="str">
        <f>TRIM(SUBSTITUTE(SUBSTITUTE(TBL_TEST[[#This Row],[SourceObject]],"[",""),"]",""))</f>
        <v>AUD_EBS_0165.A__LOCATIONS</v>
      </c>
      <c r="AG89" s="3" t="str">
        <f>TBL_TEST[[#This Row],[Group]]&amp; "_"&amp; TRIM(SUBSTITUTE(SUBSTITUTE(SUBSTITUTE(TBL_TEST[[#This Row],[SourceObject]],"[",""),"]",""),".","_"))</f>
        <v>OneEBSAudit_AUD_EBS_0165_A__LOCATIONS</v>
      </c>
      <c r="AH89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'OneEBS', @StartStageName = 'Source to Raw', @EndStageName = 'Source to Raw', @SourceGroup = 'OneEBSAudit', @SourceName = 'OneEBSAudit_AUD_EBS_0165_A__LOCATIONS', @SourceObjectName = 'AUD_EBS_0165.A__LOCATIONS', @SourceType = 'Oracle', @DataLoadMode= 'APPEND', @SourceSecretName = 'OneEBS-0165', @DLRawSecret = 'datalake-SasToken', @DLStagedSecret = 'datalake-SasToken', @DBProcessor = 'databricks-token|0302-214741-beg140|Standard_DS3_v2|8.1.x-scala2.12|2:8', @StageDBSecret = 'AzureSqlDatabase-SQLDB', @DLRawSubFolder = 'OneEBSAudit/AUD_EBS_0165_A__LOCATIONS', @DLRawType = 'BLOB Storage (json)', @DLStagedMainFolder = 'OneEBSAudit', @DLStagedSubFolder = 'AUD_EBS_0165_A__LOCATIONS', @DLStagedType = 'BLOB Storage (csv)', @DLObjectGrain = 'Day', @SourceCommand = 'SELECT * FROM AUD_EBS_0165.A__LOCATIONS', @DLRawtoStageCommand = '/build/trusted/load-trusted-zone-v2', @DLStagetoDBCommand = '',@TargetObjectType= '', @TargetOverride= '', @BusinessKeyColumn= 'LOCATION_CODE', @WatermarkColumn= 'AUDIT__TIMESTAMP', @TrackChanges= 'No', @AdditionalProperty = '', @IsAuditTable = 'Y', @SoftDeleteSource = '', @SourceTSFormat = ''</v>
      </c>
    </row>
    <row r="90" spans="1:34" x14ac:dyDescent="0.4">
      <c r="A90" s="2" t="s">
        <v>74</v>
      </c>
      <c r="B90" s="2" t="s">
        <v>35</v>
      </c>
      <c r="C90" s="2" t="s">
        <v>35</v>
      </c>
      <c r="D90" s="2" t="s">
        <v>176</v>
      </c>
      <c r="E90" s="2" t="s">
        <v>208</v>
      </c>
      <c r="H90" s="12" t="s">
        <v>82</v>
      </c>
      <c r="I90" s="2" t="s">
        <v>178</v>
      </c>
      <c r="J90" s="2" t="s">
        <v>39</v>
      </c>
      <c r="L90" s="2" t="s">
        <v>39</v>
      </c>
      <c r="M90" s="2" t="s">
        <v>84</v>
      </c>
      <c r="N90" s="2" t="s">
        <v>179</v>
      </c>
      <c r="O90" s="2" t="s">
        <v>42</v>
      </c>
      <c r="P90" s="2" t="s">
        <v>119</v>
      </c>
      <c r="Q90" s="2" t="s">
        <v>44</v>
      </c>
      <c r="R90" s="2" t="s">
        <v>44</v>
      </c>
      <c r="S90" s="2" t="s">
        <v>45</v>
      </c>
      <c r="T90" s="2" t="s">
        <v>46</v>
      </c>
      <c r="U90" s="3" t="str">
        <f>TBL_TEST[[#This Row],[Group]]&amp; "/"&amp; TRIM(SUBSTITUTE(SUBSTITUTE(SUBSTITUTE(TBL_TEST[[#This Row],[SourceObject]],"[",""),"]",""),".","_"))</f>
        <v>OneEBSAudit/AUD_EBS_0165_A__MARKING_RULE_ASSESSMENTS</v>
      </c>
      <c r="V90" s="2" t="s">
        <v>47</v>
      </c>
      <c r="W90" s="3" t="str">
        <f>SUBSTITUTE(TBL_TEST[[#This Row],[Group]], "_", "")</f>
        <v>OneEBSAudit</v>
      </c>
      <c r="X90" s="3" t="str">
        <f>TRIM(SUBSTITUTE(SUBSTITUTE(SUBSTITUTE(TBL_TEST[[#This Row],[SourceObject]],"[",""),"]",""),".","_"))</f>
        <v>AUD_EBS_0165_A__MARKING_RULE_ASSESSMENTS</v>
      </c>
      <c r="Y90" s="2" t="s">
        <v>48</v>
      </c>
      <c r="Z90" s="2" t="s">
        <v>49</v>
      </c>
      <c r="AA90" s="2" t="str">
        <f>IF(TBL_TEST[[#This Row],[SourceObject]] = "","",IF(TBL_TEST[[#This Row],[SourceType]] = "Oracle", "SELECT * FROM " &amp; TBL_TEST[[#This Row],[SourceObject]],""))</f>
        <v>SELECT * FROM AUD_EBS_0165.A__MARKING_RULE_ASSESSMENTS</v>
      </c>
      <c r="AB90" s="2" t="s">
        <v>51</v>
      </c>
      <c r="AF90" s="3" t="str">
        <f>TRIM(SUBSTITUTE(SUBSTITUTE(TBL_TEST[[#This Row],[SourceObject]],"[",""),"]",""))</f>
        <v>AUD_EBS_0165.A__MARKING_RULE_ASSESSMENTS</v>
      </c>
      <c r="AG90" s="3" t="str">
        <f>TBL_TEST[[#This Row],[Group]]&amp; "_"&amp; TRIM(SUBSTITUTE(SUBSTITUTE(SUBSTITUTE(TBL_TEST[[#This Row],[SourceObject]],"[",""),"]",""),".","_"))</f>
        <v>OneEBSAudit_AUD_EBS_0165_A__MARKING_RULE_ASSESSMENTS</v>
      </c>
      <c r="AH90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'OneEBS', @StartStageName = 'Source to Raw', @EndStageName = 'Source to Raw', @SourceGroup = 'OneEBSAudit', @SourceName = 'OneEBSAudit_AUD_EBS_0165_A__MARKING_RULE_ASSESSMENTS', @SourceObjectName = 'AUD_EBS_0165.A__MARKING_RULE_ASSESSMENTS', @SourceType = 'Oracle', @DataLoadMode= 'APPEND', @SourceSecretName = 'OneEBS-0165', @DLRawSecret = 'datalake-SasToken', @DLStagedSecret = 'datalake-SasToken', @DBProcessor = 'databricks-token|0302-214741-beg140|Standard_DS3_v2|8.1.x-scala2.12|2:8', @StageDBSecret = 'AzureSqlDatabase-SQLDB', @DLRawSubFolder = 'OneEBSAudit/AUD_EBS_0165_A__MARKING_RULE_ASSESSMENTS', @DLRawType = 'BLOB Storage (json)', @DLStagedMainFolder = 'OneEBSAudit', @DLStagedSubFolder = 'AUD_EBS_0165_A__MARKING_RULE_ASSESSMENTS', @DLStagedType = 'BLOB Storage (csv)', @DLObjectGrain = 'Day', @SourceCommand = 'SELECT * FROM AUD_EBS_0165.A__MARKING_RULE_ASSESSMENTS', @DLRawtoStageCommand = '/build/trusted/load-trusted-zone-v2', @DLStagetoDBCommand = '',@TargetObjectType= '', @TargetOverride= '', @BusinessKeyColumn= 'ID', @WatermarkColumn= 'AUDIT__TIMESTAMP', @TrackChanges= 'No', @AdditionalProperty = '', @IsAuditTable = 'Y', @SoftDeleteSource = '', @SourceTSFormat = ''</v>
      </c>
    </row>
    <row r="91" spans="1:34" x14ac:dyDescent="0.4">
      <c r="A91" s="2" t="s">
        <v>74</v>
      </c>
      <c r="B91" s="2" t="s">
        <v>35</v>
      </c>
      <c r="C91" s="2" t="s">
        <v>35</v>
      </c>
      <c r="D91" s="2" t="s">
        <v>176</v>
      </c>
      <c r="E91" s="2" t="s">
        <v>209</v>
      </c>
      <c r="H91" s="12" t="s">
        <v>82</v>
      </c>
      <c r="I91" s="2" t="s">
        <v>178</v>
      </c>
      <c r="J91" s="2" t="s">
        <v>39</v>
      </c>
      <c r="L91" s="2" t="s">
        <v>39</v>
      </c>
      <c r="M91" s="2" t="s">
        <v>84</v>
      </c>
      <c r="N91" s="2" t="s">
        <v>179</v>
      </c>
      <c r="O91" s="2" t="s">
        <v>42</v>
      </c>
      <c r="P91" s="2" t="s">
        <v>119</v>
      </c>
      <c r="Q91" s="2" t="s">
        <v>44</v>
      </c>
      <c r="R91" s="2" t="s">
        <v>44</v>
      </c>
      <c r="S91" s="2" t="s">
        <v>45</v>
      </c>
      <c r="T91" s="2" t="s">
        <v>46</v>
      </c>
      <c r="U91" s="3" t="str">
        <f>TBL_TEST[[#This Row],[Group]]&amp; "/"&amp; TRIM(SUBSTITUTE(SUBSTITUTE(SUBSTITUTE(TBL_TEST[[#This Row],[SourceObject]],"[",""),"]",""),".","_"))</f>
        <v>OneEBSAudit/AUD_EBS_0165_A__MARKING_RULE_PROPERTIES</v>
      </c>
      <c r="V91" s="2" t="s">
        <v>47</v>
      </c>
      <c r="W91" s="3" t="str">
        <f>SUBSTITUTE(TBL_TEST[[#This Row],[Group]], "_", "")</f>
        <v>OneEBSAudit</v>
      </c>
      <c r="X91" s="3" t="str">
        <f>TRIM(SUBSTITUTE(SUBSTITUTE(SUBSTITUTE(TBL_TEST[[#This Row],[SourceObject]],"[",""),"]",""),".","_"))</f>
        <v>AUD_EBS_0165_A__MARKING_RULE_PROPERTIES</v>
      </c>
      <c r="Y91" s="2" t="s">
        <v>48</v>
      </c>
      <c r="Z91" s="2" t="s">
        <v>49</v>
      </c>
      <c r="AA91" s="2" t="str">
        <f>IF(TBL_TEST[[#This Row],[SourceObject]] = "","",IF(TBL_TEST[[#This Row],[SourceType]] = "Oracle", "SELECT * FROM " &amp; TBL_TEST[[#This Row],[SourceObject]],""))</f>
        <v>SELECT * FROM AUD_EBS_0165.A__MARKING_RULE_PROPERTIES</v>
      </c>
      <c r="AB91" s="2" t="s">
        <v>51</v>
      </c>
      <c r="AF91" s="3" t="str">
        <f>TRIM(SUBSTITUTE(SUBSTITUTE(TBL_TEST[[#This Row],[SourceObject]],"[",""),"]",""))</f>
        <v>AUD_EBS_0165.A__MARKING_RULE_PROPERTIES</v>
      </c>
      <c r="AG91" s="3" t="str">
        <f>TBL_TEST[[#This Row],[Group]]&amp; "_"&amp; TRIM(SUBSTITUTE(SUBSTITUTE(SUBSTITUTE(TBL_TEST[[#This Row],[SourceObject]],"[",""),"]",""),".","_"))</f>
        <v>OneEBSAudit_AUD_EBS_0165_A__MARKING_RULE_PROPERTIES</v>
      </c>
      <c r="AH91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'OneEBS', @StartStageName = 'Source to Raw', @EndStageName = 'Source to Raw', @SourceGroup = 'OneEBSAudit', @SourceName = 'OneEBSAudit_AUD_EBS_0165_A__MARKING_RULE_PROPERTIES', @SourceObjectName = 'AUD_EBS_0165.A__MARKING_RULE_PROPERTIES', @SourceType = 'Oracle', @DataLoadMode= 'APPEND', @SourceSecretName = 'OneEBS-0165', @DLRawSecret = 'datalake-SasToken', @DLStagedSecret = 'datalake-SasToken', @DBProcessor = 'databricks-token|0302-214741-beg140|Standard_DS3_v2|8.1.x-scala2.12|2:8', @StageDBSecret = 'AzureSqlDatabase-SQLDB', @DLRawSubFolder = 'OneEBSAudit/AUD_EBS_0165_A__MARKING_RULE_PROPERTIES', @DLRawType = 'BLOB Storage (json)', @DLStagedMainFolder = 'OneEBSAudit', @DLStagedSubFolder = 'AUD_EBS_0165_A__MARKING_RULE_PROPERTIES', @DLStagedType = 'BLOB Storage (csv)', @DLObjectGrain = 'Day', @SourceCommand = 'SELECT * FROM AUD_EBS_0165.A__MARKING_RULE_PROPERTIES', @DLRawtoStageCommand = '/build/trusted/load-trusted-zone-v2', @DLStagetoDBCommand = '',@TargetObjectType= '', @TargetOverride= '', @BusinessKeyColumn= 'ID', @WatermarkColumn= 'AUDIT__TIMESTAMP', @TrackChanges= 'No', @AdditionalProperty = '', @IsAuditTable = 'Y', @SoftDeleteSource = '', @SourceTSFormat = ''</v>
      </c>
    </row>
    <row r="92" spans="1:34" x14ac:dyDescent="0.4">
      <c r="A92" s="2" t="s">
        <v>74</v>
      </c>
      <c r="B92" s="2" t="s">
        <v>35</v>
      </c>
      <c r="C92" s="2" t="s">
        <v>35</v>
      </c>
      <c r="D92" s="2" t="s">
        <v>176</v>
      </c>
      <c r="E92" s="2" t="s">
        <v>210</v>
      </c>
      <c r="H92" s="12" t="s">
        <v>82</v>
      </c>
      <c r="I92" s="2" t="s">
        <v>178</v>
      </c>
      <c r="J92" s="2" t="s">
        <v>39</v>
      </c>
      <c r="L92" s="2" t="s">
        <v>39</v>
      </c>
      <c r="M92" s="2" t="s">
        <v>84</v>
      </c>
      <c r="N92" s="2" t="s">
        <v>179</v>
      </c>
      <c r="O92" s="2" t="s">
        <v>42</v>
      </c>
      <c r="P92" s="2" t="s">
        <v>119</v>
      </c>
      <c r="Q92" s="2" t="s">
        <v>44</v>
      </c>
      <c r="R92" s="2" t="s">
        <v>44</v>
      </c>
      <c r="S92" s="2" t="s">
        <v>45</v>
      </c>
      <c r="T92" s="2" t="s">
        <v>46</v>
      </c>
      <c r="U92" s="3" t="str">
        <f>TBL_TEST[[#This Row],[Group]]&amp; "/"&amp; TRIM(SUBSTITUTE(SUBSTITUTE(SUBSTITUTE(TBL_TEST[[#This Row],[SourceObject]],"[",""),"]",""),".","_"))</f>
        <v>OneEBSAudit/AUD_EBS_0165_A__MARKING_RULES</v>
      </c>
      <c r="V92" s="2" t="s">
        <v>47</v>
      </c>
      <c r="W92" s="3" t="str">
        <f>SUBSTITUTE(TBL_TEST[[#This Row],[Group]], "_", "")</f>
        <v>OneEBSAudit</v>
      </c>
      <c r="X92" s="3" t="str">
        <f>TRIM(SUBSTITUTE(SUBSTITUTE(SUBSTITUTE(TBL_TEST[[#This Row],[SourceObject]],"[",""),"]",""),".","_"))</f>
        <v>AUD_EBS_0165_A__MARKING_RULES</v>
      </c>
      <c r="Y92" s="2" t="s">
        <v>48</v>
      </c>
      <c r="Z92" s="2" t="s">
        <v>49</v>
      </c>
      <c r="AA92" s="2" t="str">
        <f>IF(TBL_TEST[[#This Row],[SourceObject]] = "","",IF(TBL_TEST[[#This Row],[SourceType]] = "Oracle", "SELECT * FROM " &amp; TBL_TEST[[#This Row],[SourceObject]],""))</f>
        <v>SELECT * FROM AUD_EBS_0165.A__MARKING_RULES</v>
      </c>
      <c r="AB92" s="2" t="s">
        <v>51</v>
      </c>
      <c r="AF92" s="3" t="str">
        <f>TRIM(SUBSTITUTE(SUBSTITUTE(TBL_TEST[[#This Row],[SourceObject]],"[",""),"]",""))</f>
        <v>AUD_EBS_0165.A__MARKING_RULES</v>
      </c>
      <c r="AG92" s="3" t="str">
        <f>TBL_TEST[[#This Row],[Group]]&amp; "_"&amp; TRIM(SUBSTITUTE(SUBSTITUTE(SUBSTITUTE(TBL_TEST[[#This Row],[SourceObject]],"[",""),"]",""),".","_"))</f>
        <v>OneEBSAudit_AUD_EBS_0165_A__MARKING_RULES</v>
      </c>
      <c r="AH92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'OneEBS', @StartStageName = 'Source to Raw', @EndStageName = 'Source to Raw', @SourceGroup = 'OneEBSAudit', @SourceName = 'OneEBSAudit_AUD_EBS_0165_A__MARKING_RULES', @SourceObjectName = 'AUD_EBS_0165.A__MARKING_RULES', @SourceType = 'Oracle', @DataLoadMode= 'APPEND', @SourceSecretName = 'OneEBS-0165', @DLRawSecret = 'datalake-SasToken', @DLStagedSecret = 'datalake-SasToken', @DBProcessor = 'databricks-token|0302-214741-beg140|Standard_DS3_v2|8.1.x-scala2.12|2:8', @StageDBSecret = 'AzureSqlDatabase-SQLDB', @DLRawSubFolder = 'OneEBSAudit/AUD_EBS_0165_A__MARKING_RULES', @DLRawType = 'BLOB Storage (json)', @DLStagedMainFolder = 'OneEBSAudit', @DLStagedSubFolder = 'AUD_EBS_0165_A__MARKING_RULES', @DLStagedType = 'BLOB Storage (csv)', @DLObjectGrain = 'Day', @SourceCommand = 'SELECT * FROM AUD_EBS_0165.A__MARKING_RULES', @DLRawtoStageCommand = '/build/trusted/load-trusted-zone-v2', @DLStagetoDBCommand = '',@TargetObjectType= '', @TargetOverride= '', @BusinessKeyColumn= 'ID', @WatermarkColumn= 'AUDIT__TIMESTAMP', @TrackChanges= 'No', @AdditionalProperty = '', @IsAuditTable = 'Y', @SoftDeleteSource = '', @SourceTSFormat = ''</v>
      </c>
    </row>
    <row r="93" spans="1:34" x14ac:dyDescent="0.4">
      <c r="A93" s="2" t="s">
        <v>74</v>
      </c>
      <c r="B93" s="2" t="s">
        <v>35</v>
      </c>
      <c r="C93" s="2" t="s">
        <v>35</v>
      </c>
      <c r="D93" s="2" t="s">
        <v>176</v>
      </c>
      <c r="E93" s="2" t="s">
        <v>211</v>
      </c>
      <c r="H93" s="12" t="s">
        <v>212</v>
      </c>
      <c r="I93" s="2" t="s">
        <v>178</v>
      </c>
      <c r="J93" s="2" t="s">
        <v>39</v>
      </c>
      <c r="L93" s="2" t="s">
        <v>39</v>
      </c>
      <c r="M93" s="2" t="s">
        <v>84</v>
      </c>
      <c r="N93" s="2" t="s">
        <v>179</v>
      </c>
      <c r="O93" s="2" t="s">
        <v>42</v>
      </c>
      <c r="P93" s="2" t="s">
        <v>119</v>
      </c>
      <c r="Q93" s="2" t="s">
        <v>44</v>
      </c>
      <c r="R93" s="2" t="s">
        <v>44</v>
      </c>
      <c r="S93" s="2" t="s">
        <v>45</v>
      </c>
      <c r="T93" s="2" t="s">
        <v>46</v>
      </c>
      <c r="U93" s="3" t="str">
        <f>TBL_TEST[[#This Row],[Group]]&amp; "/"&amp; TRIM(SUBSTITUTE(SUBSTITUTE(SUBSTITUTE(TBL_TEST[[#This Row],[SourceObject]],"[",""),"]",""),".","_"))</f>
        <v>OneEBSAudit/AUD_EBS_0165_A__NOTES</v>
      </c>
      <c r="V93" s="2" t="s">
        <v>47</v>
      </c>
      <c r="W93" s="3" t="str">
        <f>SUBSTITUTE(TBL_TEST[[#This Row],[Group]], "_", "")</f>
        <v>OneEBSAudit</v>
      </c>
      <c r="X93" s="3" t="str">
        <f>TRIM(SUBSTITUTE(SUBSTITUTE(SUBSTITUTE(TBL_TEST[[#This Row],[SourceObject]],"[",""),"]",""),".","_"))</f>
        <v>AUD_EBS_0165_A__NOTES</v>
      </c>
      <c r="Y93" s="2" t="s">
        <v>48</v>
      </c>
      <c r="Z93" s="2" t="s">
        <v>49</v>
      </c>
      <c r="AA93" s="2" t="str">
        <f>IF(TBL_TEST[[#This Row],[SourceObject]] = "","",IF(TBL_TEST[[#This Row],[SourceType]] = "Oracle", "SELECT * FROM " &amp; TBL_TEST[[#This Row],[SourceObject]],""))</f>
        <v>SELECT * FROM AUD_EBS_0165.A__NOTES</v>
      </c>
      <c r="AB93" s="2" t="s">
        <v>51</v>
      </c>
      <c r="AF93" s="3" t="str">
        <f>TRIM(SUBSTITUTE(SUBSTITUTE(TBL_TEST[[#This Row],[SourceObject]],"[",""),"]",""))</f>
        <v>AUD_EBS_0165.A__NOTES</v>
      </c>
      <c r="AG93" s="3" t="str">
        <f>TBL_TEST[[#This Row],[Group]]&amp; "_"&amp; TRIM(SUBSTITUTE(SUBSTITUTE(SUBSTITUTE(TBL_TEST[[#This Row],[SourceObject]],"[",""),"]",""),".","_"))</f>
        <v>OneEBSAudit_AUD_EBS_0165_A__NOTES</v>
      </c>
      <c r="AH93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'OneEBS', @StartStageName = 'Source to Raw', @EndStageName = 'Source to Raw', @SourceGroup = 'OneEBSAudit', @SourceName = 'OneEBSAudit_AUD_EBS_0165_A__NOTES', @SourceObjectName = 'AUD_EBS_0165.A__NOTES', @SourceType = 'Oracle', @DataLoadMode= 'APPEND', @SourceSecretName = 'OneEBS-0165', @DLRawSecret = 'datalake-SasToken', @DLStagedSecret = 'datalake-SasToken', @DBProcessor = 'databricks-token|0302-214741-beg140|Standard_DS3_v2|8.1.x-scala2.12|2:8', @StageDBSecret = 'AzureSqlDatabase-SQLDB', @DLRawSubFolder = 'OneEBSAudit/AUD_EBS_0165_A__NOTES', @DLRawType = 'BLOB Storage (json)', @DLStagedMainFolder = 'OneEBSAudit', @DLStagedSubFolder = 'AUD_EBS_0165_A__NOTES', @DLStagedType = 'BLOB Storage (csv)', @DLObjectGrain = 'Day', @SourceCommand = 'SELECT * FROM AUD_EBS_0165.A__NOTES', @DLRawtoStageCommand = '/build/trusted/load-trusted-zone-v2', @DLStagetoDBCommand = '',@TargetObjectType= '', @TargetOverride= '', @BusinessKeyColumn= 'NOTES_ID', @WatermarkColumn= 'AUDIT__TIMESTAMP', @TrackChanges= 'No', @AdditionalProperty = '', @IsAuditTable = 'Y', @SoftDeleteSource = '', @SourceTSFormat = ''</v>
      </c>
    </row>
    <row r="94" spans="1:34" x14ac:dyDescent="0.4">
      <c r="A94" s="2" t="s">
        <v>74</v>
      </c>
      <c r="B94" s="2" t="s">
        <v>35</v>
      </c>
      <c r="C94" s="2" t="s">
        <v>35</v>
      </c>
      <c r="D94" s="2" t="s">
        <v>176</v>
      </c>
      <c r="E94" s="2" t="s">
        <v>213</v>
      </c>
      <c r="H94" s="12" t="s">
        <v>82</v>
      </c>
      <c r="I94" s="2" t="s">
        <v>178</v>
      </c>
      <c r="J94" s="2" t="s">
        <v>39</v>
      </c>
      <c r="L94" s="2" t="s">
        <v>39</v>
      </c>
      <c r="M94" s="2" t="s">
        <v>84</v>
      </c>
      <c r="N94" s="2" t="s">
        <v>179</v>
      </c>
      <c r="O94" s="2" t="s">
        <v>42</v>
      </c>
      <c r="P94" s="2" t="s">
        <v>119</v>
      </c>
      <c r="Q94" s="2" t="s">
        <v>44</v>
      </c>
      <c r="R94" s="2" t="s">
        <v>44</v>
      </c>
      <c r="S94" s="2" t="s">
        <v>45</v>
      </c>
      <c r="T94" s="2" t="s">
        <v>46</v>
      </c>
      <c r="U94" s="3" t="str">
        <f>TBL_TEST[[#This Row],[Group]]&amp; "/"&amp; TRIM(SUBSTITUTE(SUBSTITUTE(SUBSTITUTE(TBL_TEST[[#This Row],[SourceObject]],"[",""),"]",""),".","_"))</f>
        <v>OneEBSAudit/AUD_EBS_0165_A__NOTES_TOPICS</v>
      </c>
      <c r="V94" s="2" t="s">
        <v>47</v>
      </c>
      <c r="W94" s="3" t="str">
        <f>SUBSTITUTE(TBL_TEST[[#This Row],[Group]], "_", "")</f>
        <v>OneEBSAudit</v>
      </c>
      <c r="X94" s="3" t="str">
        <f>TRIM(SUBSTITUTE(SUBSTITUTE(SUBSTITUTE(TBL_TEST[[#This Row],[SourceObject]],"[",""),"]",""),".","_"))</f>
        <v>AUD_EBS_0165_A__NOTES_TOPICS</v>
      </c>
      <c r="Y94" s="2" t="s">
        <v>48</v>
      </c>
      <c r="Z94" s="2" t="s">
        <v>49</v>
      </c>
      <c r="AA94" s="2" t="str">
        <f>IF(TBL_TEST[[#This Row],[SourceObject]] = "","",IF(TBL_TEST[[#This Row],[SourceType]] = "Oracle", "SELECT * FROM " &amp; TBL_TEST[[#This Row],[SourceObject]],""))</f>
        <v>SELECT * FROM AUD_EBS_0165.A__NOTES_TOPICS</v>
      </c>
      <c r="AB94" s="2" t="s">
        <v>51</v>
      </c>
      <c r="AF94" s="3" t="str">
        <f>TRIM(SUBSTITUTE(SUBSTITUTE(TBL_TEST[[#This Row],[SourceObject]],"[",""),"]",""))</f>
        <v>AUD_EBS_0165.A__NOTES_TOPICS</v>
      </c>
      <c r="AG94" s="3" t="str">
        <f>TBL_TEST[[#This Row],[Group]]&amp; "_"&amp; TRIM(SUBSTITUTE(SUBSTITUTE(SUBSTITUTE(TBL_TEST[[#This Row],[SourceObject]],"[",""),"]",""),".","_"))</f>
        <v>OneEBSAudit_AUD_EBS_0165_A__NOTES_TOPICS</v>
      </c>
      <c r="AH94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'OneEBS', @StartStageName = 'Source to Raw', @EndStageName = 'Source to Raw', @SourceGroup = 'OneEBSAudit', @SourceName = 'OneEBSAudit_AUD_EBS_0165_A__NOTES_TOPICS', @SourceObjectName = 'AUD_EBS_0165.A__NOTES_TOPICS', @SourceType = 'Oracle', @DataLoadMode= 'APPEND', @SourceSecretName = 'OneEBS-0165', @DLRawSecret = 'datalake-SasToken', @DLStagedSecret = 'datalake-SasToken', @DBProcessor = 'databricks-token|0302-214741-beg140|Standard_DS3_v2|8.1.x-scala2.12|2:8', @StageDBSecret = 'AzureSqlDatabase-SQLDB', @DLRawSubFolder = 'OneEBSAudit/AUD_EBS_0165_A__NOTES_TOPICS', @DLRawType = 'BLOB Storage (json)', @DLStagedMainFolder = 'OneEBSAudit', @DLStagedSubFolder = 'AUD_EBS_0165_A__NOTES_TOPICS', @DLStagedType = 'BLOB Storage (csv)', @DLObjectGrain = 'Day', @SourceCommand = 'SELECT * FROM AUD_EBS_0165.A__NOTES_TOPICS', @DLRawtoStageCommand = '/build/trusted/load-trusted-zone-v2', @DLStagetoDBCommand = '',@TargetObjectType= '', @TargetOverride= '', @BusinessKeyColumn= 'ID', @WatermarkColumn= 'AUDIT__TIMESTAMP', @TrackChanges= 'No', @AdditionalProperty = '', @IsAuditTable = 'Y', @SoftDeleteSource = '', @SourceTSFormat = ''</v>
      </c>
    </row>
    <row r="95" spans="1:34" x14ac:dyDescent="0.4">
      <c r="A95" s="2" t="s">
        <v>74</v>
      </c>
      <c r="B95" s="2" t="s">
        <v>35</v>
      </c>
      <c r="C95" s="2" t="s">
        <v>35</v>
      </c>
      <c r="D95" s="2" t="s">
        <v>176</v>
      </c>
      <c r="E95" s="2" t="s">
        <v>214</v>
      </c>
      <c r="H95" s="12" t="s">
        <v>156</v>
      </c>
      <c r="I95" s="2" t="s">
        <v>178</v>
      </c>
      <c r="J95" s="2" t="s">
        <v>39</v>
      </c>
      <c r="L95" s="2" t="s">
        <v>39</v>
      </c>
      <c r="M95" s="2" t="s">
        <v>84</v>
      </c>
      <c r="N95" s="2" t="s">
        <v>179</v>
      </c>
      <c r="O95" s="2" t="s">
        <v>42</v>
      </c>
      <c r="P95" s="2" t="s">
        <v>119</v>
      </c>
      <c r="Q95" s="2" t="s">
        <v>44</v>
      </c>
      <c r="R95" s="2" t="s">
        <v>44</v>
      </c>
      <c r="S95" s="2" t="s">
        <v>45</v>
      </c>
      <c r="T95" s="2" t="s">
        <v>46</v>
      </c>
      <c r="U95" s="3" t="str">
        <f>TBL_TEST[[#This Row],[Group]]&amp; "/"&amp; TRIM(SUBSTITUTE(SUBSTITUTE(SUBSTITUTE(TBL_TEST[[#This Row],[SourceObject]],"[",""),"]",""),".","_"))</f>
        <v>OneEBSAudit/AUD_EBS_0165_A__ORG_UNIT_LINKS</v>
      </c>
      <c r="V95" s="2" t="s">
        <v>47</v>
      </c>
      <c r="W95" s="3" t="str">
        <f>SUBSTITUTE(TBL_TEST[[#This Row],[Group]], "_", "")</f>
        <v>OneEBSAudit</v>
      </c>
      <c r="X95" s="3" t="str">
        <f>TRIM(SUBSTITUTE(SUBSTITUTE(SUBSTITUTE(TBL_TEST[[#This Row],[SourceObject]],"[",""),"]",""),".","_"))</f>
        <v>AUD_EBS_0165_A__ORG_UNIT_LINKS</v>
      </c>
      <c r="Y95" s="2" t="s">
        <v>48</v>
      </c>
      <c r="Z95" s="2" t="s">
        <v>49</v>
      </c>
      <c r="AA95" s="2" t="str">
        <f>IF(TBL_TEST[[#This Row],[SourceObject]] = "","",IF(TBL_TEST[[#This Row],[SourceType]] = "Oracle", "SELECT * FROM " &amp; TBL_TEST[[#This Row],[SourceObject]],""))</f>
        <v>SELECT * FROM AUD_EBS_0165.A__ORG_UNIT_LINKS</v>
      </c>
      <c r="AB95" s="2" t="s">
        <v>51</v>
      </c>
      <c r="AF95" s="3" t="str">
        <f>TRIM(SUBSTITUTE(SUBSTITUTE(TBL_TEST[[#This Row],[SourceObject]],"[",""),"]",""))</f>
        <v>AUD_EBS_0165.A__ORG_UNIT_LINKS</v>
      </c>
      <c r="AG95" s="3" t="str">
        <f>TBL_TEST[[#This Row],[Group]]&amp; "_"&amp; TRIM(SUBSTITUTE(SUBSTITUTE(SUBSTITUTE(TBL_TEST[[#This Row],[SourceObject]],"[",""),"]",""),".","_"))</f>
        <v>OneEBSAudit_AUD_EBS_0165_A__ORG_UNIT_LINKS</v>
      </c>
      <c r="AH95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'OneEBS', @StartStageName = 'Source to Raw', @EndStageName = 'Source to Raw', @SourceGroup = 'OneEBSAudit', @SourceName = 'OneEBSAudit_AUD_EBS_0165_A__ORG_UNIT_LINKS', @SourceObjectName = 'AUD_EBS_0165.A__ORG_UNIT_LINKS', @SourceType = 'Oracle', @DataLoadMode= 'APPEND', @SourceSecretName = 'OneEBS-0165', @DLRawSecret = 'datalake-SasToken', @DLStagedSecret = 'datalake-SasToken', @DBProcessor = 'databricks-token|0302-214741-beg140|Standard_DS3_v2|8.1.x-scala2.12|2:8', @StageDBSecret = 'AzureSqlDatabase-SQLDB', @DLRawSubFolder = 'OneEBSAudit/AUD_EBS_0165_A__ORG_UNIT_LINKS', @DLRawType = 'BLOB Storage (json)', @DLStagedMainFolder = 'OneEBSAudit', @DLStagedSubFolder = 'AUD_EBS_0165_A__ORG_UNIT_LINKS', @DLStagedType = 'BLOB Storage (csv)', @DLObjectGrain = 'Day', @SourceCommand = 'SELECT * FROM AUD_EBS_0165.A__ORG_UNIT_LINKS', @DLRawtoStageCommand = '/build/trusted/load-trusted-zone-v2', @DLStagetoDBCommand = '',@TargetObjectType= '', @TargetOverride= '', @BusinessKeyColumn= 'PRIMARY_ORGANISATION, SECONDARY_ORGANISATION', @WatermarkColumn= 'AUDIT__TIMESTAMP', @TrackChanges= 'No', @AdditionalProperty = '', @IsAuditTable = 'Y', @SoftDeleteSource = '', @SourceTSFormat = ''</v>
      </c>
    </row>
    <row r="96" spans="1:34" x14ac:dyDescent="0.4">
      <c r="A96" s="2" t="s">
        <v>74</v>
      </c>
      <c r="B96" s="2" t="s">
        <v>35</v>
      </c>
      <c r="C96" s="2" t="s">
        <v>35</v>
      </c>
      <c r="D96" s="2" t="s">
        <v>176</v>
      </c>
      <c r="E96" s="2" t="s">
        <v>215</v>
      </c>
      <c r="H96" s="12" t="s">
        <v>82</v>
      </c>
      <c r="I96" s="2" t="s">
        <v>178</v>
      </c>
      <c r="J96" s="2" t="s">
        <v>39</v>
      </c>
      <c r="L96" s="2" t="s">
        <v>39</v>
      </c>
      <c r="M96" s="2" t="s">
        <v>84</v>
      </c>
      <c r="N96" s="2" t="s">
        <v>179</v>
      </c>
      <c r="O96" s="2" t="s">
        <v>42</v>
      </c>
      <c r="P96" s="2" t="s">
        <v>119</v>
      </c>
      <c r="Q96" s="2" t="s">
        <v>44</v>
      </c>
      <c r="R96" s="2" t="s">
        <v>44</v>
      </c>
      <c r="S96" s="2" t="s">
        <v>45</v>
      </c>
      <c r="T96" s="2" t="s">
        <v>46</v>
      </c>
      <c r="U96" s="3" t="str">
        <f>TBL_TEST[[#This Row],[Group]]&amp; "/"&amp; TRIM(SUBSTITUTE(SUBSTITUTE(SUBSTITUTE(TBL_TEST[[#This Row],[SourceObject]],"[",""),"]",""),".","_"))</f>
        <v>OneEBSAudit/AUD_EBS_0165_A__ORG_UNIT_PEOPLE</v>
      </c>
      <c r="V96" s="2" t="s">
        <v>47</v>
      </c>
      <c r="W96" s="3" t="str">
        <f>SUBSTITUTE(TBL_TEST[[#This Row],[Group]], "_", "")</f>
        <v>OneEBSAudit</v>
      </c>
      <c r="X96" s="3" t="str">
        <f>TRIM(SUBSTITUTE(SUBSTITUTE(SUBSTITUTE(TBL_TEST[[#This Row],[SourceObject]],"[",""),"]",""),".","_"))</f>
        <v>AUD_EBS_0165_A__ORG_UNIT_PEOPLE</v>
      </c>
      <c r="Y96" s="2" t="s">
        <v>48</v>
      </c>
      <c r="Z96" s="2" t="s">
        <v>49</v>
      </c>
      <c r="AA96" s="2" t="str">
        <f>IF(TBL_TEST[[#This Row],[SourceObject]] = "","",IF(TBL_TEST[[#This Row],[SourceType]] = "Oracle", "SELECT * FROM " &amp; TBL_TEST[[#This Row],[SourceObject]],""))</f>
        <v>SELECT * FROM AUD_EBS_0165.A__ORG_UNIT_PEOPLE</v>
      </c>
      <c r="AB96" s="2" t="s">
        <v>51</v>
      </c>
      <c r="AF96" s="3" t="str">
        <f>TRIM(SUBSTITUTE(SUBSTITUTE(TBL_TEST[[#This Row],[SourceObject]],"[",""),"]",""))</f>
        <v>AUD_EBS_0165.A__ORG_UNIT_PEOPLE</v>
      </c>
      <c r="AG96" s="3" t="str">
        <f>TBL_TEST[[#This Row],[Group]]&amp; "_"&amp; TRIM(SUBSTITUTE(SUBSTITUTE(SUBSTITUTE(TBL_TEST[[#This Row],[SourceObject]],"[",""),"]",""),".","_"))</f>
        <v>OneEBSAudit_AUD_EBS_0165_A__ORG_UNIT_PEOPLE</v>
      </c>
      <c r="AH96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'OneEBS', @StartStageName = 'Source to Raw', @EndStageName = 'Source to Raw', @SourceGroup = 'OneEBSAudit', @SourceName = 'OneEBSAudit_AUD_EBS_0165_A__ORG_UNIT_PEOPLE', @SourceObjectName = 'AUD_EBS_0165.A__ORG_UNIT_PEOPLE', @SourceType = 'Oracle', @DataLoadMode= 'APPEND', @SourceSecretName = 'OneEBS-0165', @DLRawSecret = 'datalake-SasToken', @DLStagedSecret = 'datalake-SasToken', @DBProcessor = 'databricks-token|0302-214741-beg140|Standard_DS3_v2|8.1.x-scala2.12|2:8', @StageDBSecret = 'AzureSqlDatabase-SQLDB', @DLRawSubFolder = 'OneEBSAudit/AUD_EBS_0165_A__ORG_UNIT_PEOPLE', @DLRawType = 'BLOB Storage (json)', @DLStagedMainFolder = 'OneEBSAudit', @DLStagedSubFolder = 'AUD_EBS_0165_A__ORG_UNIT_PEOPLE', @DLStagedType = 'BLOB Storage (csv)', @DLObjectGrain = 'Day', @SourceCommand = 'SELECT * FROM AUD_EBS_0165.A__ORG_UNIT_PEOPLE', @DLRawtoStageCommand = '/build/trusted/load-trusted-zone-v2', @DLStagetoDBCommand = '',@TargetObjectType= '', @TargetOverride= '', @BusinessKeyColumn= 'ID', @WatermarkColumn= 'AUDIT__TIMESTAMP', @TrackChanges= 'No', @AdditionalProperty = '', @IsAuditTable = 'Y', @SoftDeleteSource = '', @SourceTSFormat = ''</v>
      </c>
    </row>
    <row r="97" spans="1:34" x14ac:dyDescent="0.4">
      <c r="A97" s="2" t="s">
        <v>74</v>
      </c>
      <c r="B97" s="2" t="s">
        <v>35</v>
      </c>
      <c r="C97" s="2" t="s">
        <v>35</v>
      </c>
      <c r="D97" s="2" t="s">
        <v>176</v>
      </c>
      <c r="E97" s="2" t="s">
        <v>216</v>
      </c>
      <c r="H97" s="12" t="s">
        <v>82</v>
      </c>
      <c r="I97" s="2" t="s">
        <v>178</v>
      </c>
      <c r="J97" s="2" t="s">
        <v>39</v>
      </c>
      <c r="L97" s="2" t="s">
        <v>39</v>
      </c>
      <c r="M97" s="2" t="s">
        <v>84</v>
      </c>
      <c r="N97" s="2" t="s">
        <v>179</v>
      </c>
      <c r="O97" s="2" t="s">
        <v>42</v>
      </c>
      <c r="P97" s="2" t="s">
        <v>119</v>
      </c>
      <c r="Q97" s="2" t="s">
        <v>44</v>
      </c>
      <c r="R97" s="2" t="s">
        <v>44</v>
      </c>
      <c r="S97" s="2" t="s">
        <v>45</v>
      </c>
      <c r="T97" s="2" t="s">
        <v>46</v>
      </c>
      <c r="U97" s="3" t="str">
        <f>TBL_TEST[[#This Row],[Group]]&amp; "/"&amp; TRIM(SUBSTITUTE(SUBSTITUTE(SUBSTITUTE(TBL_TEST[[#This Row],[SourceObject]],"[",""),"]",""),".","_"))</f>
        <v>OneEBSAudit/AUD_EBS_0165_A__ORGANISATION_UNITS</v>
      </c>
      <c r="V97" s="2" t="s">
        <v>47</v>
      </c>
      <c r="W97" s="3" t="str">
        <f>SUBSTITUTE(TBL_TEST[[#This Row],[Group]], "_", "")</f>
        <v>OneEBSAudit</v>
      </c>
      <c r="X97" s="3" t="str">
        <f>TRIM(SUBSTITUTE(SUBSTITUTE(SUBSTITUTE(TBL_TEST[[#This Row],[SourceObject]],"[",""),"]",""),".","_"))</f>
        <v>AUD_EBS_0165_A__ORGANISATION_UNITS</v>
      </c>
      <c r="Y97" s="2" t="s">
        <v>48</v>
      </c>
      <c r="Z97" s="2" t="s">
        <v>49</v>
      </c>
      <c r="AA97" s="2" t="str">
        <f>IF(TBL_TEST[[#This Row],[SourceObject]] = "","",IF(TBL_TEST[[#This Row],[SourceType]] = "Oracle", "SELECT * FROM " &amp; TBL_TEST[[#This Row],[SourceObject]],""))</f>
        <v>SELECT * FROM AUD_EBS_0165.A__ORGANISATION_UNITS</v>
      </c>
      <c r="AB97" s="2" t="s">
        <v>51</v>
      </c>
      <c r="AF97" s="3" t="str">
        <f>TRIM(SUBSTITUTE(SUBSTITUTE(TBL_TEST[[#This Row],[SourceObject]],"[",""),"]",""))</f>
        <v>AUD_EBS_0165.A__ORGANISATION_UNITS</v>
      </c>
      <c r="AG97" s="3" t="str">
        <f>TBL_TEST[[#This Row],[Group]]&amp; "_"&amp; TRIM(SUBSTITUTE(SUBSTITUTE(SUBSTITUTE(TBL_TEST[[#This Row],[SourceObject]],"[",""),"]",""),".","_"))</f>
        <v>OneEBSAudit_AUD_EBS_0165_A__ORGANISATION_UNITS</v>
      </c>
      <c r="AH97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'OneEBS', @StartStageName = 'Source to Raw', @EndStageName = 'Source to Raw', @SourceGroup = 'OneEBSAudit', @SourceName = 'OneEBSAudit_AUD_EBS_0165_A__ORGANISATION_UNITS', @SourceObjectName = 'AUD_EBS_0165.A__ORGANISATION_UNITS', @SourceType = 'Oracle', @DataLoadMode= 'APPEND', @SourceSecretName = 'OneEBS-0165', @DLRawSecret = 'datalake-SasToken', @DLStagedSecret = 'datalake-SasToken', @DBProcessor = 'databricks-token|0302-214741-beg140|Standard_DS3_v2|8.1.x-scala2.12|2:8', @StageDBSecret = 'AzureSqlDatabase-SQLDB', @DLRawSubFolder = 'OneEBSAudit/AUD_EBS_0165_A__ORGANISATION_UNITS', @DLRawType = 'BLOB Storage (json)', @DLStagedMainFolder = 'OneEBSAudit', @DLStagedSubFolder = 'AUD_EBS_0165_A__ORGANISATION_UNITS', @DLStagedType = 'BLOB Storage (csv)', @DLObjectGrain = 'Day', @SourceCommand = 'SELECT * FROM AUD_EBS_0165.A__ORGANISATION_UNITS', @DLRawtoStageCommand = '/build/trusted/load-trusted-zone-v2', @DLStagetoDBCommand = '',@TargetObjectType= '', @TargetOverride= '', @BusinessKeyColumn= 'ID', @WatermarkColumn= 'AUDIT__TIMESTAMP', @TrackChanges= 'No', @AdditionalProperty = '', @IsAuditTable = 'Y', @SoftDeleteSource = '', @SourceTSFormat = ''</v>
      </c>
    </row>
    <row r="98" spans="1:34" x14ac:dyDescent="0.4">
      <c r="A98" s="2" t="s">
        <v>74</v>
      </c>
      <c r="B98" s="2" t="s">
        <v>35</v>
      </c>
      <c r="C98" s="2" t="s">
        <v>35</v>
      </c>
      <c r="D98" s="2" t="s">
        <v>176</v>
      </c>
      <c r="E98" s="2" t="s">
        <v>131</v>
      </c>
      <c r="H98" s="12" t="s">
        <v>130</v>
      </c>
      <c r="I98" s="2" t="s">
        <v>178</v>
      </c>
      <c r="J98" s="2" t="s">
        <v>39</v>
      </c>
      <c r="L98" s="2" t="s">
        <v>39</v>
      </c>
      <c r="M98" s="2" t="s">
        <v>84</v>
      </c>
      <c r="N98" s="2" t="s">
        <v>179</v>
      </c>
      <c r="O98" s="2" t="s">
        <v>42</v>
      </c>
      <c r="P98" s="2" t="s">
        <v>119</v>
      </c>
      <c r="Q98" s="2" t="s">
        <v>44</v>
      </c>
      <c r="R98" s="2" t="s">
        <v>44</v>
      </c>
      <c r="S98" s="2" t="s">
        <v>45</v>
      </c>
      <c r="T98" s="2" t="s">
        <v>46</v>
      </c>
      <c r="U98" s="3" t="str">
        <f>TBL_TEST[[#This Row],[Group]]&amp; "/"&amp; TRIM(SUBSTITUTE(SUBSTITUTE(SUBSTITUTE(TBL_TEST[[#This Row],[SourceObject]],"[",""),"]",""),".","_"))</f>
        <v>OneEBSAudit/AUD_EBS_0165_A__PEOPLE</v>
      </c>
      <c r="V98" s="2" t="s">
        <v>47</v>
      </c>
      <c r="W98" s="3" t="str">
        <f>SUBSTITUTE(TBL_TEST[[#This Row],[Group]], "_", "")</f>
        <v>OneEBSAudit</v>
      </c>
      <c r="X98" s="3" t="str">
        <f>TRIM(SUBSTITUTE(SUBSTITUTE(SUBSTITUTE(TBL_TEST[[#This Row],[SourceObject]],"[",""),"]",""),".","_"))</f>
        <v>AUD_EBS_0165_A__PEOPLE</v>
      </c>
      <c r="Y98" s="2" t="s">
        <v>48</v>
      </c>
      <c r="Z98" s="2" t="s">
        <v>49</v>
      </c>
      <c r="AA98" s="2" t="str">
        <f>IF(TBL_TEST[[#This Row],[SourceObject]] = "","",IF(TBL_TEST[[#This Row],[SourceType]] = "Oracle", "SELECT * FROM " &amp; TBL_TEST[[#This Row],[SourceObject]],""))</f>
        <v>SELECT * FROM AUD_EBS_0165.A__PEOPLE</v>
      </c>
      <c r="AB98" s="2" t="s">
        <v>51</v>
      </c>
      <c r="AF98" s="3" t="str">
        <f>TRIM(SUBSTITUTE(SUBSTITUTE(TBL_TEST[[#This Row],[SourceObject]],"[",""),"]",""))</f>
        <v>AUD_EBS_0165.A__PEOPLE</v>
      </c>
      <c r="AG98" s="3" t="str">
        <f>TBL_TEST[[#This Row],[Group]]&amp; "_"&amp; TRIM(SUBSTITUTE(SUBSTITUTE(SUBSTITUTE(TBL_TEST[[#This Row],[SourceObject]],"[",""),"]",""),".","_"))</f>
        <v>OneEBSAudit_AUD_EBS_0165_A__PEOPLE</v>
      </c>
      <c r="AH98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'OneEBS', @StartStageName = 'Source to Raw', @EndStageName = 'Source to Raw', @SourceGroup = 'OneEBSAudit', @SourceName = 'OneEBSAudit_AUD_EBS_0165_A__PEOPLE', @SourceObjectName = 'AUD_EBS_0165.A__PEOPLE', @SourceType = 'Oracle', @DataLoadMode= 'APPEND', @SourceSecretName = 'OneEBS-0165', @DLRawSecret = 'datalake-SasToken', @DLStagedSecret = 'datalake-SasToken', @DBProcessor = 'databricks-token|0302-214741-beg140|Standard_DS3_v2|8.1.x-scala2.12|2:8', @StageDBSecret = 'AzureSqlDatabase-SQLDB', @DLRawSubFolder = 'OneEBSAudit/AUD_EBS_0165_A__PEOPLE', @DLRawType = 'BLOB Storage (json)', @DLStagedMainFolder = 'OneEBSAudit', @DLStagedSubFolder = 'AUD_EBS_0165_A__PEOPLE', @DLStagedType = 'BLOB Storage (csv)', @DLObjectGrain = 'Day', @SourceCommand = 'SELECT * FROM AUD_EBS_0165.A__PEOPLE', @DLRawtoStageCommand = '/build/trusted/load-trusted-zone-v2', @DLStagetoDBCommand = '',@TargetObjectType= '', @TargetOverride= '', @BusinessKeyColumn= 'PERSON_CODE', @WatermarkColumn= 'AUDIT__TIMESTAMP', @TrackChanges= 'No', @AdditionalProperty = '', @IsAuditTable = 'Y', @SoftDeleteSource = '', @SourceTSFormat = ''</v>
      </c>
    </row>
    <row r="99" spans="1:34" x14ac:dyDescent="0.4">
      <c r="A99" s="2" t="s">
        <v>74</v>
      </c>
      <c r="B99" s="2" t="s">
        <v>35</v>
      </c>
      <c r="C99" s="2" t="s">
        <v>35</v>
      </c>
      <c r="D99" s="2" t="s">
        <v>176</v>
      </c>
      <c r="E99" s="2" t="s">
        <v>217</v>
      </c>
      <c r="H99" s="12" t="s">
        <v>82</v>
      </c>
      <c r="I99" s="2" t="s">
        <v>178</v>
      </c>
      <c r="J99" s="2" t="s">
        <v>39</v>
      </c>
      <c r="L99" s="2" t="s">
        <v>39</v>
      </c>
      <c r="M99" s="2" t="s">
        <v>84</v>
      </c>
      <c r="N99" s="2" t="s">
        <v>179</v>
      </c>
      <c r="O99" s="2" t="s">
        <v>42</v>
      </c>
      <c r="P99" s="2" t="s">
        <v>119</v>
      </c>
      <c r="Q99" s="2" t="s">
        <v>44</v>
      </c>
      <c r="R99" s="2" t="s">
        <v>44</v>
      </c>
      <c r="S99" s="2" t="s">
        <v>45</v>
      </c>
      <c r="T99" s="2" t="s">
        <v>46</v>
      </c>
      <c r="U99" s="3" t="str">
        <f>TBL_TEST[[#This Row],[Group]]&amp; "/"&amp; TRIM(SUBSTITUTE(SUBSTITUTE(SUBSTITUTE(TBL_TEST[[#This Row],[SourceObject]],"[",""),"]",""),".","_"))</f>
        <v>OneEBSAudit/AUD_EBS_0165_A__PEOPLE_CENTRELINK</v>
      </c>
      <c r="V99" s="2" t="s">
        <v>47</v>
      </c>
      <c r="W99" s="3" t="str">
        <f>SUBSTITUTE(TBL_TEST[[#This Row],[Group]], "_", "")</f>
        <v>OneEBSAudit</v>
      </c>
      <c r="X99" s="3" t="str">
        <f>TRIM(SUBSTITUTE(SUBSTITUTE(SUBSTITUTE(TBL_TEST[[#This Row],[SourceObject]],"[",""),"]",""),".","_"))</f>
        <v>AUD_EBS_0165_A__PEOPLE_CENTRELINK</v>
      </c>
      <c r="Y99" s="2" t="s">
        <v>48</v>
      </c>
      <c r="Z99" s="2" t="s">
        <v>49</v>
      </c>
      <c r="AA99" s="2" t="str">
        <f>IF(TBL_TEST[[#This Row],[SourceObject]] = "","",IF(TBL_TEST[[#This Row],[SourceType]] = "Oracle", "SELECT * FROM " &amp; TBL_TEST[[#This Row],[SourceObject]],""))</f>
        <v>SELECT * FROM AUD_EBS_0165.A__PEOPLE_CENTRELINK</v>
      </c>
      <c r="AB99" s="2" t="s">
        <v>51</v>
      </c>
      <c r="AF99" s="3" t="str">
        <f>TRIM(SUBSTITUTE(SUBSTITUTE(TBL_TEST[[#This Row],[SourceObject]],"[",""),"]",""))</f>
        <v>AUD_EBS_0165.A__PEOPLE_CENTRELINK</v>
      </c>
      <c r="AG99" s="3" t="str">
        <f>TBL_TEST[[#This Row],[Group]]&amp; "_"&amp; TRIM(SUBSTITUTE(SUBSTITUTE(SUBSTITUTE(TBL_TEST[[#This Row],[SourceObject]],"[",""),"]",""),".","_"))</f>
        <v>OneEBSAudit_AUD_EBS_0165_A__PEOPLE_CENTRELINK</v>
      </c>
      <c r="AH99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'OneEBS', @StartStageName = 'Source to Raw', @EndStageName = 'Source to Raw', @SourceGroup = 'OneEBSAudit', @SourceName = 'OneEBSAudit_AUD_EBS_0165_A__PEOPLE_CENTRELINK', @SourceObjectName = 'AUD_EBS_0165.A__PEOPLE_CENTRELINK', @SourceType = 'Oracle', @DataLoadMode= 'APPEND', @SourceSecretName = 'OneEBS-0165', @DLRawSecret = 'datalake-SasToken', @DLStagedSecret = 'datalake-SasToken', @DBProcessor = 'databricks-token|0302-214741-beg140|Standard_DS3_v2|8.1.x-scala2.12|2:8', @StageDBSecret = 'AzureSqlDatabase-SQLDB', @DLRawSubFolder = 'OneEBSAudit/AUD_EBS_0165_A__PEOPLE_CENTRELINK', @DLRawType = 'BLOB Storage (json)', @DLStagedMainFolder = 'OneEBSAudit', @DLStagedSubFolder = 'AUD_EBS_0165_A__PEOPLE_CENTRELINK', @DLStagedType = 'BLOB Storage (csv)', @DLObjectGrain = 'Day', @SourceCommand = 'SELECT * FROM AUD_EBS_0165.A__PEOPLE_CENTRELINK', @DLRawtoStageCommand = '/build/trusted/load-trusted-zone-v2', @DLStagetoDBCommand = '',@TargetObjectType= '', @TargetOverride= '', @BusinessKeyColumn= 'ID', @WatermarkColumn= 'AUDIT__TIMESTAMP', @TrackChanges= 'No', @AdditionalProperty = '', @IsAuditTable = 'Y', @SoftDeleteSource = '', @SourceTSFormat = ''</v>
      </c>
    </row>
    <row r="100" spans="1:34" x14ac:dyDescent="0.4">
      <c r="A100" s="2" t="s">
        <v>74</v>
      </c>
      <c r="B100" s="2" t="s">
        <v>35</v>
      </c>
      <c r="C100" s="2" t="s">
        <v>35</v>
      </c>
      <c r="D100" s="2" t="s">
        <v>176</v>
      </c>
      <c r="E100" s="2" t="s">
        <v>218</v>
      </c>
      <c r="H100" s="12" t="s">
        <v>82</v>
      </c>
      <c r="I100" s="2" t="s">
        <v>178</v>
      </c>
      <c r="J100" s="2" t="s">
        <v>39</v>
      </c>
      <c r="L100" s="2" t="s">
        <v>39</v>
      </c>
      <c r="M100" s="2" t="s">
        <v>84</v>
      </c>
      <c r="N100" s="2" t="s">
        <v>179</v>
      </c>
      <c r="O100" s="2" t="s">
        <v>42</v>
      </c>
      <c r="P100" s="2" t="s">
        <v>119</v>
      </c>
      <c r="Q100" s="2" t="s">
        <v>44</v>
      </c>
      <c r="R100" s="2" t="s">
        <v>44</v>
      </c>
      <c r="S100" s="2" t="s">
        <v>45</v>
      </c>
      <c r="T100" s="2" t="s">
        <v>46</v>
      </c>
      <c r="U100" s="3" t="str">
        <f>TBL_TEST[[#This Row],[Group]]&amp; "/"&amp; TRIM(SUBSTITUTE(SUBSTITUTE(SUBSTITUTE(TBL_TEST[[#This Row],[SourceObject]],"[",""),"]",""),".","_"))</f>
        <v>OneEBSAudit/AUD_EBS_0165_A__PEOPLE_UIO</v>
      </c>
      <c r="V100" s="2" t="s">
        <v>47</v>
      </c>
      <c r="W100" s="3" t="str">
        <f>SUBSTITUTE(TBL_TEST[[#This Row],[Group]], "_", "")</f>
        <v>OneEBSAudit</v>
      </c>
      <c r="X100" s="3" t="str">
        <f>TRIM(SUBSTITUTE(SUBSTITUTE(SUBSTITUTE(TBL_TEST[[#This Row],[SourceObject]],"[",""),"]",""),".","_"))</f>
        <v>AUD_EBS_0165_A__PEOPLE_UIO</v>
      </c>
      <c r="Y100" s="2" t="s">
        <v>48</v>
      </c>
      <c r="Z100" s="2" t="s">
        <v>49</v>
      </c>
      <c r="AA100" s="2" t="str">
        <f>IF(TBL_TEST[[#This Row],[SourceObject]] = "","",IF(TBL_TEST[[#This Row],[SourceType]] = "Oracle", "SELECT * FROM " &amp; TBL_TEST[[#This Row],[SourceObject]],""))</f>
        <v>SELECT * FROM AUD_EBS_0165.A__PEOPLE_UIO</v>
      </c>
      <c r="AB100" s="2" t="s">
        <v>51</v>
      </c>
      <c r="AF100" s="3" t="str">
        <f>TRIM(SUBSTITUTE(SUBSTITUTE(TBL_TEST[[#This Row],[SourceObject]],"[",""),"]",""))</f>
        <v>AUD_EBS_0165.A__PEOPLE_UIO</v>
      </c>
      <c r="AG100" s="3" t="str">
        <f>TBL_TEST[[#This Row],[Group]]&amp; "_"&amp; TRIM(SUBSTITUTE(SUBSTITUTE(SUBSTITUTE(TBL_TEST[[#This Row],[SourceObject]],"[",""),"]",""),".","_"))</f>
        <v>OneEBSAudit_AUD_EBS_0165_A__PEOPLE_UIO</v>
      </c>
      <c r="AH100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'OneEBS', @StartStageName = 'Source to Raw', @EndStageName = 'Source to Raw', @SourceGroup = 'OneEBSAudit', @SourceName = 'OneEBSAudit_AUD_EBS_0165_A__PEOPLE_UIO', @SourceObjectName = 'AUD_EBS_0165.A__PEOPLE_UIO', @SourceType = 'Oracle', @DataLoadMode= 'APPEND', @SourceSecretName = 'OneEBS-0165', @DLRawSecret = 'datalake-SasToken', @DLStagedSecret = 'datalake-SasToken', @DBProcessor = 'databricks-token|0302-214741-beg140|Standard_DS3_v2|8.1.x-scala2.12|2:8', @StageDBSecret = 'AzureSqlDatabase-SQLDB', @DLRawSubFolder = 'OneEBSAudit/AUD_EBS_0165_A__PEOPLE_UIO', @DLRawType = 'BLOB Storage (json)', @DLStagedMainFolder = 'OneEBSAudit', @DLStagedSubFolder = 'AUD_EBS_0165_A__PEOPLE_UIO', @DLStagedType = 'BLOB Storage (csv)', @DLObjectGrain = 'Day', @SourceCommand = 'SELECT * FROM AUD_EBS_0165.A__PEOPLE_UIO', @DLRawtoStageCommand = '/build/trusted/load-trusted-zone-v2', @DLStagetoDBCommand = '',@TargetObjectType= '', @TargetOverride= '', @BusinessKeyColumn= 'ID', @WatermarkColumn= 'AUDIT__TIMESTAMP', @TrackChanges= 'No', @AdditionalProperty = '', @IsAuditTable = 'Y', @SoftDeleteSource = '', @SourceTSFormat = ''</v>
      </c>
    </row>
    <row r="101" spans="1:34" x14ac:dyDescent="0.4">
      <c r="A101" s="2" t="s">
        <v>74</v>
      </c>
      <c r="B101" s="2" t="s">
        <v>35</v>
      </c>
      <c r="C101" s="2" t="s">
        <v>35</v>
      </c>
      <c r="D101" s="2" t="s">
        <v>176</v>
      </c>
      <c r="E101" s="2" t="s">
        <v>219</v>
      </c>
      <c r="H101" s="12" t="s">
        <v>82</v>
      </c>
      <c r="I101" s="2" t="s">
        <v>178</v>
      </c>
      <c r="J101" s="2" t="s">
        <v>39</v>
      </c>
      <c r="L101" s="2" t="s">
        <v>39</v>
      </c>
      <c r="M101" s="2" t="s">
        <v>84</v>
      </c>
      <c r="N101" s="2" t="s">
        <v>179</v>
      </c>
      <c r="O101" s="2" t="s">
        <v>42</v>
      </c>
      <c r="P101" s="2" t="s">
        <v>119</v>
      </c>
      <c r="Q101" s="2" t="s">
        <v>44</v>
      </c>
      <c r="R101" s="2" t="s">
        <v>44</v>
      </c>
      <c r="S101" s="2" t="s">
        <v>45</v>
      </c>
      <c r="T101" s="2" t="s">
        <v>46</v>
      </c>
      <c r="U101" s="3" t="str">
        <f>TBL_TEST[[#This Row],[Group]]&amp; "/"&amp; TRIM(SUBSTITUTE(SUBSTITUTE(SUBSTITUTE(TBL_TEST[[#This Row],[SourceObject]],"[",""),"]",""),".","_"))</f>
        <v>OneEBSAudit/AUD_EBS_0165_A__PEOPLE_UNIT_ATTAINMENTS</v>
      </c>
      <c r="V101" s="2" t="s">
        <v>47</v>
      </c>
      <c r="W101" s="3" t="str">
        <f>SUBSTITUTE(TBL_TEST[[#This Row],[Group]], "_", "")</f>
        <v>OneEBSAudit</v>
      </c>
      <c r="X101" s="3" t="str">
        <f>TRIM(SUBSTITUTE(SUBSTITUTE(SUBSTITUTE(TBL_TEST[[#This Row],[SourceObject]],"[",""),"]",""),".","_"))</f>
        <v>AUD_EBS_0165_A__PEOPLE_UNIT_ATTAINMENTS</v>
      </c>
      <c r="Y101" s="2" t="s">
        <v>48</v>
      </c>
      <c r="Z101" s="2" t="s">
        <v>49</v>
      </c>
      <c r="AA101" s="2" t="str">
        <f>IF(TBL_TEST[[#This Row],[SourceObject]] = "","",IF(TBL_TEST[[#This Row],[SourceType]] = "Oracle", "SELECT * FROM " &amp; TBL_TEST[[#This Row],[SourceObject]],""))</f>
        <v>SELECT * FROM AUD_EBS_0165.A__PEOPLE_UNIT_ATTAINMENTS</v>
      </c>
      <c r="AB101" s="2" t="s">
        <v>51</v>
      </c>
      <c r="AF101" s="3" t="str">
        <f>TRIM(SUBSTITUTE(SUBSTITUTE(TBL_TEST[[#This Row],[SourceObject]],"[",""),"]",""))</f>
        <v>AUD_EBS_0165.A__PEOPLE_UNIT_ATTAINMENTS</v>
      </c>
      <c r="AG101" s="3" t="str">
        <f>TBL_TEST[[#This Row],[Group]]&amp; "_"&amp; TRIM(SUBSTITUTE(SUBSTITUTE(SUBSTITUTE(TBL_TEST[[#This Row],[SourceObject]],"[",""),"]",""),".","_"))</f>
        <v>OneEBSAudit_AUD_EBS_0165_A__PEOPLE_UNIT_ATTAINMENTS</v>
      </c>
      <c r="AH101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'OneEBS', @StartStageName = 'Source to Raw', @EndStageName = 'Source to Raw', @SourceGroup = 'OneEBSAudit', @SourceName = 'OneEBSAudit_AUD_EBS_0165_A__PEOPLE_UNIT_ATTAINMENTS', @SourceObjectName = 'AUD_EBS_0165.A__PEOPLE_UNIT_ATTAINMENTS', @SourceType = 'Oracle', @DataLoadMode= 'APPEND', @SourceSecretName = 'OneEBS-0165', @DLRawSecret = 'datalake-SasToken', @DLStagedSecret = 'datalake-SasToken', @DBProcessor = 'databricks-token|0302-214741-beg140|Standard_DS3_v2|8.1.x-scala2.12|2:8', @StageDBSecret = 'AzureSqlDatabase-SQLDB', @DLRawSubFolder = 'OneEBSAudit/AUD_EBS_0165_A__PEOPLE_UNIT_ATTAINMENTS', @DLRawType = 'BLOB Storage (json)', @DLStagedMainFolder = 'OneEBSAudit', @DLStagedSubFolder = 'AUD_EBS_0165_A__PEOPLE_UNIT_ATTAINMENTS', @DLStagedType = 'BLOB Storage (csv)', @DLObjectGrain = 'Day', @SourceCommand = 'SELECT * FROM AUD_EBS_0165.A__PEOPLE_UNIT_ATTAINMENTS', @DLRawtoStageCommand = '/build/trusted/load-trusted-zone-v2', @DLStagetoDBCommand = '',@TargetObjectType= '', @TargetOverride= '', @BusinessKeyColumn= 'ID', @WatermarkColumn= 'AUDIT__TIMESTAMP', @TrackChanges= 'No', @AdditionalProperty = '', @IsAuditTable = 'Y', @SoftDeleteSource = '', @SourceTSFormat = ''</v>
      </c>
    </row>
    <row r="102" spans="1:34" x14ac:dyDescent="0.4">
      <c r="A102" s="2" t="s">
        <v>74</v>
      </c>
      <c r="B102" s="2" t="s">
        <v>35</v>
      </c>
      <c r="C102" s="2" t="s">
        <v>35</v>
      </c>
      <c r="D102" s="2" t="s">
        <v>176</v>
      </c>
      <c r="E102" s="2" t="s">
        <v>220</v>
      </c>
      <c r="H102" s="12" t="s">
        <v>82</v>
      </c>
      <c r="I102" s="2" t="s">
        <v>178</v>
      </c>
      <c r="J102" s="2" t="s">
        <v>39</v>
      </c>
      <c r="L102" s="2" t="s">
        <v>39</v>
      </c>
      <c r="M102" s="2" t="s">
        <v>84</v>
      </c>
      <c r="N102" s="2" t="s">
        <v>179</v>
      </c>
      <c r="O102" s="2" t="s">
        <v>42</v>
      </c>
      <c r="P102" s="2" t="s">
        <v>119</v>
      </c>
      <c r="Q102" s="2" t="s">
        <v>44</v>
      </c>
      <c r="R102" s="2" t="s">
        <v>44</v>
      </c>
      <c r="S102" s="2" t="s">
        <v>45</v>
      </c>
      <c r="T102" s="2" t="s">
        <v>46</v>
      </c>
      <c r="U102" s="3" t="str">
        <f>TBL_TEST[[#This Row],[Group]]&amp; "/"&amp; TRIM(SUBSTITUTE(SUBSTITUTE(SUBSTITUTE(TBL_TEST[[#This Row],[SourceObject]],"[",""),"]",""),".","_"))</f>
        <v>OneEBSAudit/AUD_EBS_0165_A__PEOPLE_UNIT_AWARDS</v>
      </c>
      <c r="V102" s="2" t="s">
        <v>47</v>
      </c>
      <c r="W102" s="3" t="str">
        <f>SUBSTITUTE(TBL_TEST[[#This Row],[Group]], "_", "")</f>
        <v>OneEBSAudit</v>
      </c>
      <c r="X102" s="3" t="str">
        <f>TRIM(SUBSTITUTE(SUBSTITUTE(SUBSTITUTE(TBL_TEST[[#This Row],[SourceObject]],"[",""),"]",""),".","_"))</f>
        <v>AUD_EBS_0165_A__PEOPLE_UNIT_AWARDS</v>
      </c>
      <c r="Y102" s="2" t="s">
        <v>48</v>
      </c>
      <c r="Z102" s="2" t="s">
        <v>49</v>
      </c>
      <c r="AA102" s="2" t="str">
        <f>IF(TBL_TEST[[#This Row],[SourceObject]] = "","",IF(TBL_TEST[[#This Row],[SourceType]] = "Oracle", "SELECT * FROM " &amp; TBL_TEST[[#This Row],[SourceObject]],""))</f>
        <v>SELECT * FROM AUD_EBS_0165.A__PEOPLE_UNIT_AWARDS</v>
      </c>
      <c r="AB102" s="2" t="s">
        <v>51</v>
      </c>
      <c r="AF102" s="3" t="str">
        <f>TRIM(SUBSTITUTE(SUBSTITUTE(TBL_TEST[[#This Row],[SourceObject]],"[",""),"]",""))</f>
        <v>AUD_EBS_0165.A__PEOPLE_UNIT_AWARDS</v>
      </c>
      <c r="AG102" s="3" t="str">
        <f>TBL_TEST[[#This Row],[Group]]&amp; "_"&amp; TRIM(SUBSTITUTE(SUBSTITUTE(SUBSTITUTE(TBL_TEST[[#This Row],[SourceObject]],"[",""),"]",""),".","_"))</f>
        <v>OneEBSAudit_AUD_EBS_0165_A__PEOPLE_UNIT_AWARDS</v>
      </c>
      <c r="AH102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'OneEBS', @StartStageName = 'Source to Raw', @EndStageName = 'Source to Raw', @SourceGroup = 'OneEBSAudit', @SourceName = 'OneEBSAudit_AUD_EBS_0165_A__PEOPLE_UNIT_AWARDS', @SourceObjectName = 'AUD_EBS_0165.A__PEOPLE_UNIT_AWARDS', @SourceType = 'Oracle', @DataLoadMode= 'APPEND', @SourceSecretName = 'OneEBS-0165', @DLRawSecret = 'datalake-SasToken', @DLStagedSecret = 'datalake-SasToken', @DBProcessor = 'databricks-token|0302-214741-beg140|Standard_DS3_v2|8.1.x-scala2.12|2:8', @StageDBSecret = 'AzureSqlDatabase-SQLDB', @DLRawSubFolder = 'OneEBSAudit/AUD_EBS_0165_A__PEOPLE_UNIT_AWARDS', @DLRawType = 'BLOB Storage (json)', @DLStagedMainFolder = 'OneEBSAudit', @DLStagedSubFolder = 'AUD_EBS_0165_A__PEOPLE_UNIT_AWARDS', @DLStagedType = 'BLOB Storage (csv)', @DLObjectGrain = 'Day', @SourceCommand = 'SELECT * FROM AUD_EBS_0165.A__PEOPLE_UNIT_AWARDS', @DLRawtoStageCommand = '/build/trusted/load-trusted-zone-v2', @DLStagetoDBCommand = '',@TargetObjectType= '', @TargetOverride= '', @BusinessKeyColumn= 'ID', @WatermarkColumn= 'AUDIT__TIMESTAMP', @TrackChanges= 'No', @AdditionalProperty = '', @IsAuditTable = 'Y', @SoftDeleteSource = '', @SourceTSFormat = ''</v>
      </c>
    </row>
    <row r="103" spans="1:34" x14ac:dyDescent="0.4">
      <c r="A103" s="2" t="s">
        <v>74</v>
      </c>
      <c r="B103" s="2" t="s">
        <v>35</v>
      </c>
      <c r="C103" s="2" t="s">
        <v>35</v>
      </c>
      <c r="D103" s="2" t="s">
        <v>176</v>
      </c>
      <c r="E103" s="2" t="s">
        <v>221</v>
      </c>
      <c r="H103" s="12" t="s">
        <v>82</v>
      </c>
      <c r="I103" s="2" t="s">
        <v>178</v>
      </c>
      <c r="J103" s="2" t="s">
        <v>39</v>
      </c>
      <c r="L103" s="2" t="s">
        <v>39</v>
      </c>
      <c r="M103" s="2" t="s">
        <v>84</v>
      </c>
      <c r="N103" s="2" t="s">
        <v>179</v>
      </c>
      <c r="O103" s="2" t="s">
        <v>42</v>
      </c>
      <c r="P103" s="2" t="s">
        <v>119</v>
      </c>
      <c r="Q103" s="2" t="s">
        <v>44</v>
      </c>
      <c r="R103" s="2" t="s">
        <v>44</v>
      </c>
      <c r="S103" s="2" t="s">
        <v>45</v>
      </c>
      <c r="T103" s="2" t="s">
        <v>46</v>
      </c>
      <c r="U103" s="3" t="str">
        <f>TBL_TEST[[#This Row],[Group]]&amp; "/"&amp; TRIM(SUBSTITUTE(SUBSTITUTE(SUBSTITUTE(TBL_TEST[[#This Row],[SourceObject]],"[",""),"]",""),".","_"))</f>
        <v>OneEBSAudit/AUD_EBS_0165_A__PEOPLE_USI</v>
      </c>
      <c r="V103" s="2" t="s">
        <v>47</v>
      </c>
      <c r="W103" s="3" t="str">
        <f>SUBSTITUTE(TBL_TEST[[#This Row],[Group]], "_", "")</f>
        <v>OneEBSAudit</v>
      </c>
      <c r="X103" s="3" t="str">
        <f>TRIM(SUBSTITUTE(SUBSTITUTE(SUBSTITUTE(TBL_TEST[[#This Row],[SourceObject]],"[",""),"]",""),".","_"))</f>
        <v>AUD_EBS_0165_A__PEOPLE_USI</v>
      </c>
      <c r="Y103" s="2" t="s">
        <v>48</v>
      </c>
      <c r="Z103" s="2" t="s">
        <v>49</v>
      </c>
      <c r="AA103" s="2" t="str">
        <f>IF(TBL_TEST[[#This Row],[SourceObject]] = "","",IF(TBL_TEST[[#This Row],[SourceType]] = "Oracle", "SELECT * FROM " &amp; TBL_TEST[[#This Row],[SourceObject]],""))</f>
        <v>SELECT * FROM AUD_EBS_0165.A__PEOPLE_USI</v>
      </c>
      <c r="AB103" s="2" t="s">
        <v>51</v>
      </c>
      <c r="AF103" s="3" t="str">
        <f>TRIM(SUBSTITUTE(SUBSTITUTE(TBL_TEST[[#This Row],[SourceObject]],"[",""),"]",""))</f>
        <v>AUD_EBS_0165.A__PEOPLE_USI</v>
      </c>
      <c r="AG103" s="3" t="str">
        <f>TBL_TEST[[#This Row],[Group]]&amp; "_"&amp; TRIM(SUBSTITUTE(SUBSTITUTE(SUBSTITUTE(TBL_TEST[[#This Row],[SourceObject]],"[",""),"]",""),".","_"))</f>
        <v>OneEBSAudit_AUD_EBS_0165_A__PEOPLE_USI</v>
      </c>
      <c r="AH103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'OneEBS', @StartStageName = 'Source to Raw', @EndStageName = 'Source to Raw', @SourceGroup = 'OneEBSAudit', @SourceName = 'OneEBSAudit_AUD_EBS_0165_A__PEOPLE_USI', @SourceObjectName = 'AUD_EBS_0165.A__PEOPLE_USI', @SourceType = 'Oracle', @DataLoadMode= 'APPEND', @SourceSecretName = 'OneEBS-0165', @DLRawSecret = 'datalake-SasToken', @DLStagedSecret = 'datalake-SasToken', @DBProcessor = 'databricks-token|0302-214741-beg140|Standard_DS3_v2|8.1.x-scala2.12|2:8', @StageDBSecret = 'AzureSqlDatabase-SQLDB', @DLRawSubFolder = 'OneEBSAudit/AUD_EBS_0165_A__PEOPLE_USI', @DLRawType = 'BLOB Storage (json)', @DLStagedMainFolder = 'OneEBSAudit', @DLStagedSubFolder = 'AUD_EBS_0165_A__PEOPLE_USI', @DLStagedType = 'BLOB Storage (csv)', @DLObjectGrain = 'Day', @SourceCommand = 'SELECT * FROM AUD_EBS_0165.A__PEOPLE_USI', @DLRawtoStageCommand = '/build/trusted/load-trusted-zone-v2', @DLStagetoDBCommand = '',@TargetObjectType= '', @TargetOverride= '', @BusinessKeyColumn= 'ID', @WatermarkColumn= 'AUDIT__TIMESTAMP', @TrackChanges= 'No', @AdditionalProperty = '', @IsAuditTable = 'Y', @SoftDeleteSource = '', @SourceTSFormat = ''</v>
      </c>
    </row>
    <row r="104" spans="1:34" x14ac:dyDescent="0.4">
      <c r="A104" s="2" t="s">
        <v>74</v>
      </c>
      <c r="B104" s="2" t="s">
        <v>35</v>
      </c>
      <c r="C104" s="2" t="s">
        <v>35</v>
      </c>
      <c r="D104" s="2" t="s">
        <v>176</v>
      </c>
      <c r="E104" s="2" t="s">
        <v>222</v>
      </c>
      <c r="H104" s="12" t="s">
        <v>82</v>
      </c>
      <c r="I104" s="2" t="s">
        <v>178</v>
      </c>
      <c r="J104" s="2" t="s">
        <v>39</v>
      </c>
      <c r="L104" s="2" t="s">
        <v>39</v>
      </c>
      <c r="M104" s="2" t="s">
        <v>84</v>
      </c>
      <c r="N104" s="2" t="s">
        <v>179</v>
      </c>
      <c r="O104" s="2" t="s">
        <v>42</v>
      </c>
      <c r="P104" s="2" t="s">
        <v>119</v>
      </c>
      <c r="Q104" s="2" t="s">
        <v>44</v>
      </c>
      <c r="R104" s="2" t="s">
        <v>44</v>
      </c>
      <c r="S104" s="2" t="s">
        <v>45</v>
      </c>
      <c r="T104" s="2" t="s">
        <v>46</v>
      </c>
      <c r="U104" s="3" t="str">
        <f>TBL_TEST[[#This Row],[Group]]&amp; "/"&amp; TRIM(SUBSTITUTE(SUBSTITUTE(SUBSTITUTE(TBL_TEST[[#This Row],[SourceObject]],"[",""),"]",""),".","_"))</f>
        <v>OneEBSAudit/AUD_EBS_0165_A__PEOPLE_UNIT_LINKS</v>
      </c>
      <c r="V104" s="2" t="s">
        <v>47</v>
      </c>
      <c r="W104" s="3" t="str">
        <f>SUBSTITUTE(TBL_TEST[[#This Row],[Group]], "_", "")</f>
        <v>OneEBSAudit</v>
      </c>
      <c r="X104" s="3" t="str">
        <f>TRIM(SUBSTITUTE(SUBSTITUTE(SUBSTITUTE(TBL_TEST[[#This Row],[SourceObject]],"[",""),"]",""),".","_"))</f>
        <v>AUD_EBS_0165_A__PEOPLE_UNIT_LINKS</v>
      </c>
      <c r="Y104" s="2" t="s">
        <v>48</v>
      </c>
      <c r="Z104" s="2" t="s">
        <v>49</v>
      </c>
      <c r="AA104" s="2" t="str">
        <f>IF(TBL_TEST[[#This Row],[SourceObject]] = "","",IF(TBL_TEST[[#This Row],[SourceType]] = "Oracle", "SELECT * FROM " &amp; TBL_TEST[[#This Row],[SourceObject]],""))</f>
        <v>SELECT * FROM AUD_EBS_0165.A__PEOPLE_UNIT_LINKS</v>
      </c>
      <c r="AB104" s="2" t="s">
        <v>51</v>
      </c>
      <c r="AF104" s="3" t="str">
        <f>TRIM(SUBSTITUTE(SUBSTITUTE(TBL_TEST[[#This Row],[SourceObject]],"[",""),"]",""))</f>
        <v>AUD_EBS_0165.A__PEOPLE_UNIT_LINKS</v>
      </c>
      <c r="AG104" s="3" t="str">
        <f>TBL_TEST[[#This Row],[Group]]&amp; "_"&amp; TRIM(SUBSTITUTE(SUBSTITUTE(SUBSTITUTE(TBL_TEST[[#This Row],[SourceObject]],"[",""),"]",""),".","_"))</f>
        <v>OneEBSAudit_AUD_EBS_0165_A__PEOPLE_UNIT_LINKS</v>
      </c>
      <c r="AH104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'OneEBS', @StartStageName = 'Source to Raw', @EndStageName = 'Source to Raw', @SourceGroup = 'OneEBSAudit', @SourceName = 'OneEBSAudit_AUD_EBS_0165_A__PEOPLE_UNIT_LINKS', @SourceObjectName = 'AUD_EBS_0165.A__PEOPLE_UNIT_LINKS', @SourceType = 'Oracle', @DataLoadMode= 'APPEND', @SourceSecretName = 'OneEBS-0165', @DLRawSecret = 'datalake-SasToken', @DLStagedSecret = 'datalake-SasToken', @DBProcessor = 'databricks-token|0302-214741-beg140|Standard_DS3_v2|8.1.x-scala2.12|2:8', @StageDBSecret = 'AzureSqlDatabase-SQLDB', @DLRawSubFolder = 'OneEBSAudit/AUD_EBS_0165_A__PEOPLE_UNIT_LINKS', @DLRawType = 'BLOB Storage (json)', @DLStagedMainFolder = 'OneEBSAudit', @DLStagedSubFolder = 'AUD_EBS_0165_A__PEOPLE_UNIT_LINKS', @DLStagedType = 'BLOB Storage (csv)', @DLObjectGrain = 'Day', @SourceCommand = 'SELECT * FROM AUD_EBS_0165.A__PEOPLE_UNIT_LINKS', @DLRawtoStageCommand = '/build/trusted/load-trusted-zone-v2', @DLStagetoDBCommand = '',@TargetObjectType= '', @TargetOverride= '', @BusinessKeyColumn= 'ID', @WatermarkColumn= 'AUDIT__TIMESTAMP', @TrackChanges= 'No', @AdditionalProperty = '', @IsAuditTable = 'Y', @SoftDeleteSource = '', @SourceTSFormat = ''</v>
      </c>
    </row>
    <row r="105" spans="1:34" x14ac:dyDescent="0.4">
      <c r="A105" s="2" t="s">
        <v>74</v>
      </c>
      <c r="B105" s="2" t="s">
        <v>35</v>
      </c>
      <c r="C105" s="2" t="s">
        <v>35</v>
      </c>
      <c r="D105" s="2" t="s">
        <v>176</v>
      </c>
      <c r="E105" s="2" t="s">
        <v>223</v>
      </c>
      <c r="H105" s="12" t="s">
        <v>82</v>
      </c>
      <c r="I105" s="2" t="s">
        <v>178</v>
      </c>
      <c r="J105" s="2" t="s">
        <v>39</v>
      </c>
      <c r="L105" s="2" t="s">
        <v>39</v>
      </c>
      <c r="M105" s="2" t="s">
        <v>84</v>
      </c>
      <c r="N105" s="2" t="s">
        <v>179</v>
      </c>
      <c r="O105" s="2" t="s">
        <v>42</v>
      </c>
      <c r="P105" s="2" t="s">
        <v>119</v>
      </c>
      <c r="Q105" s="2" t="s">
        <v>44</v>
      </c>
      <c r="R105" s="2" t="s">
        <v>44</v>
      </c>
      <c r="S105" s="2" t="s">
        <v>45</v>
      </c>
      <c r="T105" s="2" t="s">
        <v>46</v>
      </c>
      <c r="U105" s="3" t="str">
        <f>TBL_TEST[[#This Row],[Group]]&amp; "/"&amp; TRIM(SUBSTITUTE(SUBSTITUTE(SUBSTITUTE(TBL_TEST[[#This Row],[SourceObject]],"[",""),"]",""),".","_"))</f>
        <v>OneEBSAudit/AUD_EBS_0165_A__PEOPLE_UNITS</v>
      </c>
      <c r="V105" s="2" t="s">
        <v>47</v>
      </c>
      <c r="W105" s="3" t="str">
        <f>SUBSTITUTE(TBL_TEST[[#This Row],[Group]], "_", "")</f>
        <v>OneEBSAudit</v>
      </c>
      <c r="X105" s="3" t="str">
        <f>TRIM(SUBSTITUTE(SUBSTITUTE(SUBSTITUTE(TBL_TEST[[#This Row],[SourceObject]],"[",""),"]",""),".","_"))</f>
        <v>AUD_EBS_0165_A__PEOPLE_UNITS</v>
      </c>
      <c r="Y105" s="2" t="s">
        <v>48</v>
      </c>
      <c r="Z105" s="2" t="s">
        <v>49</v>
      </c>
      <c r="AA105" s="2" t="str">
        <f>IF(TBL_TEST[[#This Row],[SourceObject]] = "","",IF(TBL_TEST[[#This Row],[SourceType]] = "Oracle", "SELECT * FROM " &amp; TBL_TEST[[#This Row],[SourceObject]],""))</f>
        <v>SELECT * FROM AUD_EBS_0165.A__PEOPLE_UNITS</v>
      </c>
      <c r="AB105" s="2" t="s">
        <v>51</v>
      </c>
      <c r="AF105" s="3" t="str">
        <f>TRIM(SUBSTITUTE(SUBSTITUTE(TBL_TEST[[#This Row],[SourceObject]],"[",""),"]",""))</f>
        <v>AUD_EBS_0165.A__PEOPLE_UNITS</v>
      </c>
      <c r="AG105" s="3" t="str">
        <f>TBL_TEST[[#This Row],[Group]]&amp; "_"&amp; TRIM(SUBSTITUTE(SUBSTITUTE(SUBSTITUTE(TBL_TEST[[#This Row],[SourceObject]],"[",""),"]",""),".","_"))</f>
        <v>OneEBSAudit_AUD_EBS_0165_A__PEOPLE_UNITS</v>
      </c>
      <c r="AH105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'OneEBS', @StartStageName = 'Source to Raw', @EndStageName = 'Source to Raw', @SourceGroup = 'OneEBSAudit', @SourceName = 'OneEBSAudit_AUD_EBS_0165_A__PEOPLE_UNITS', @SourceObjectName = 'AUD_EBS_0165.A__PEOPLE_UNITS', @SourceType = 'Oracle', @DataLoadMode= 'APPEND', @SourceSecretName = 'OneEBS-0165', @DLRawSecret = 'datalake-SasToken', @DLStagedSecret = 'datalake-SasToken', @DBProcessor = 'databricks-token|0302-214741-beg140|Standard_DS3_v2|8.1.x-scala2.12|2:8', @StageDBSecret = 'AzureSqlDatabase-SQLDB', @DLRawSubFolder = 'OneEBSAudit/AUD_EBS_0165_A__PEOPLE_UNITS', @DLRawType = 'BLOB Storage (json)', @DLStagedMainFolder = 'OneEBSAudit', @DLStagedSubFolder = 'AUD_EBS_0165_A__PEOPLE_UNITS', @DLStagedType = 'BLOB Storage (csv)', @DLObjectGrain = 'Day', @SourceCommand = 'SELECT * FROM AUD_EBS_0165.A__PEOPLE_UNITS', @DLRawtoStageCommand = '/build/trusted/load-trusted-zone-v2', @DLStagetoDBCommand = '',@TargetObjectType= '', @TargetOverride= '', @BusinessKeyColumn= 'ID', @WatermarkColumn= 'AUDIT__TIMESTAMP', @TrackChanges= 'No', @AdditionalProperty = '', @IsAuditTable = 'Y', @SoftDeleteSource = '', @SourceTSFormat = ''</v>
      </c>
    </row>
    <row r="106" spans="1:34" x14ac:dyDescent="0.4">
      <c r="A106" s="2" t="s">
        <v>74</v>
      </c>
      <c r="B106" s="2" t="s">
        <v>35</v>
      </c>
      <c r="C106" s="2" t="s">
        <v>35</v>
      </c>
      <c r="D106" s="2" t="s">
        <v>176</v>
      </c>
      <c r="E106" s="2" t="s">
        <v>224</v>
      </c>
      <c r="H106" s="12" t="s">
        <v>82</v>
      </c>
      <c r="I106" s="2" t="s">
        <v>178</v>
      </c>
      <c r="J106" s="2" t="s">
        <v>39</v>
      </c>
      <c r="L106" s="2" t="s">
        <v>39</v>
      </c>
      <c r="M106" s="2" t="s">
        <v>84</v>
      </c>
      <c r="N106" s="2" t="s">
        <v>179</v>
      </c>
      <c r="O106" s="2" t="s">
        <v>42</v>
      </c>
      <c r="P106" s="2" t="s">
        <v>119</v>
      </c>
      <c r="Q106" s="2" t="s">
        <v>44</v>
      </c>
      <c r="R106" s="2" t="s">
        <v>44</v>
      </c>
      <c r="S106" s="2" t="s">
        <v>45</v>
      </c>
      <c r="T106" s="2" t="s">
        <v>46</v>
      </c>
      <c r="U106" s="3" t="str">
        <f>TBL_TEST[[#This Row],[Group]]&amp; "/"&amp; TRIM(SUBSTITUTE(SUBSTITUTE(SUBSTITUTE(TBL_TEST[[#This Row],[SourceObject]],"[",""),"]",""),".","_"))</f>
        <v>OneEBSAudit/AUD_EBS_0165_A__PEOPLE_UNITS_CENTRELINK</v>
      </c>
      <c r="V106" s="2" t="s">
        <v>47</v>
      </c>
      <c r="W106" s="3" t="str">
        <f>SUBSTITUTE(TBL_TEST[[#This Row],[Group]], "_", "")</f>
        <v>OneEBSAudit</v>
      </c>
      <c r="X106" s="3" t="str">
        <f>TRIM(SUBSTITUTE(SUBSTITUTE(SUBSTITUTE(TBL_TEST[[#This Row],[SourceObject]],"[",""),"]",""),".","_"))</f>
        <v>AUD_EBS_0165_A__PEOPLE_UNITS_CENTRELINK</v>
      </c>
      <c r="Y106" s="2" t="s">
        <v>48</v>
      </c>
      <c r="Z106" s="2" t="s">
        <v>49</v>
      </c>
      <c r="AA106" s="2" t="str">
        <f>IF(TBL_TEST[[#This Row],[SourceObject]] = "","",IF(TBL_TEST[[#This Row],[SourceType]] = "Oracle", "SELECT * FROM " &amp; TBL_TEST[[#This Row],[SourceObject]],""))</f>
        <v>SELECT * FROM AUD_EBS_0165.A__PEOPLE_UNITS_CENTRELINK</v>
      </c>
      <c r="AB106" s="2" t="s">
        <v>51</v>
      </c>
      <c r="AF106" s="3" t="str">
        <f>TRIM(SUBSTITUTE(SUBSTITUTE(TBL_TEST[[#This Row],[SourceObject]],"[",""),"]",""))</f>
        <v>AUD_EBS_0165.A__PEOPLE_UNITS_CENTRELINK</v>
      </c>
      <c r="AG106" s="3" t="str">
        <f>TBL_TEST[[#This Row],[Group]]&amp; "_"&amp; TRIM(SUBSTITUTE(SUBSTITUTE(SUBSTITUTE(TBL_TEST[[#This Row],[SourceObject]],"[",""),"]",""),".","_"))</f>
        <v>OneEBSAudit_AUD_EBS_0165_A__PEOPLE_UNITS_CENTRELINK</v>
      </c>
      <c r="AH106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'OneEBS', @StartStageName = 'Source to Raw', @EndStageName = 'Source to Raw', @SourceGroup = 'OneEBSAudit', @SourceName = 'OneEBSAudit_AUD_EBS_0165_A__PEOPLE_UNITS_CENTRELINK', @SourceObjectName = 'AUD_EBS_0165.A__PEOPLE_UNITS_CENTRELINK', @SourceType = 'Oracle', @DataLoadMode= 'APPEND', @SourceSecretName = 'OneEBS-0165', @DLRawSecret = 'datalake-SasToken', @DLStagedSecret = 'datalake-SasToken', @DBProcessor = 'databricks-token|0302-214741-beg140|Standard_DS3_v2|8.1.x-scala2.12|2:8', @StageDBSecret = 'AzureSqlDatabase-SQLDB', @DLRawSubFolder = 'OneEBSAudit/AUD_EBS_0165_A__PEOPLE_UNITS_CENTRELINK', @DLRawType = 'BLOB Storage (json)', @DLStagedMainFolder = 'OneEBSAudit', @DLStagedSubFolder = 'AUD_EBS_0165_A__PEOPLE_UNITS_CENTRELINK', @DLStagedType = 'BLOB Storage (csv)', @DLObjectGrain = 'Day', @SourceCommand = 'SELECT * FROM AUD_EBS_0165.A__PEOPLE_UNITS_CENTRELINK', @DLRawtoStageCommand = '/build/trusted/load-trusted-zone-v2', @DLStagetoDBCommand = '',@TargetObjectType= '', @TargetOverride= '', @BusinessKeyColumn= 'ID', @WatermarkColumn= 'AUDIT__TIMESTAMP', @TrackChanges= 'No', @AdditionalProperty = '', @IsAuditTable = 'Y', @SoftDeleteSource = '', @SourceTSFormat = ''</v>
      </c>
    </row>
    <row r="107" spans="1:34" x14ac:dyDescent="0.4">
      <c r="A107" s="2" t="s">
        <v>74</v>
      </c>
      <c r="B107" s="2" t="s">
        <v>35</v>
      </c>
      <c r="C107" s="2" t="s">
        <v>35</v>
      </c>
      <c r="D107" s="2" t="s">
        <v>176</v>
      </c>
      <c r="E107" s="2" t="s">
        <v>225</v>
      </c>
      <c r="H107" s="12" t="s">
        <v>82</v>
      </c>
      <c r="I107" s="2" t="s">
        <v>178</v>
      </c>
      <c r="J107" s="2" t="s">
        <v>39</v>
      </c>
      <c r="L107" s="2" t="s">
        <v>39</v>
      </c>
      <c r="M107" s="2" t="s">
        <v>84</v>
      </c>
      <c r="N107" s="2" t="s">
        <v>179</v>
      </c>
      <c r="O107" s="2" t="s">
        <v>42</v>
      </c>
      <c r="P107" s="2" t="s">
        <v>119</v>
      </c>
      <c r="Q107" s="2" t="s">
        <v>44</v>
      </c>
      <c r="R107" s="2" t="s">
        <v>44</v>
      </c>
      <c r="S107" s="2" t="s">
        <v>45</v>
      </c>
      <c r="T107" s="2" t="s">
        <v>46</v>
      </c>
      <c r="U107" s="3" t="str">
        <f>TBL_TEST[[#This Row],[Group]]&amp; "/"&amp; TRIM(SUBSTITUTE(SUBSTITUTE(SUBSTITUTE(TBL_TEST[[#This Row],[SourceObject]],"[",""),"]",""),".","_"))</f>
        <v>OneEBSAudit/AUD_EBS_0165_A__PEOPLE_UNITS_SPECIAL</v>
      </c>
      <c r="V107" s="2" t="s">
        <v>47</v>
      </c>
      <c r="W107" s="3" t="str">
        <f>SUBSTITUTE(TBL_TEST[[#This Row],[Group]], "_", "")</f>
        <v>OneEBSAudit</v>
      </c>
      <c r="X107" s="3" t="str">
        <f>TRIM(SUBSTITUTE(SUBSTITUTE(SUBSTITUTE(TBL_TEST[[#This Row],[SourceObject]],"[",""),"]",""),".","_"))</f>
        <v>AUD_EBS_0165_A__PEOPLE_UNITS_SPECIAL</v>
      </c>
      <c r="Y107" s="2" t="s">
        <v>48</v>
      </c>
      <c r="Z107" s="2" t="s">
        <v>49</v>
      </c>
      <c r="AA107" s="2" t="str">
        <f>IF(TBL_TEST[[#This Row],[SourceObject]] = "","",IF(TBL_TEST[[#This Row],[SourceType]] = "Oracle", "SELECT * FROM " &amp; TBL_TEST[[#This Row],[SourceObject]],""))</f>
        <v>SELECT * FROM AUD_EBS_0165.A__PEOPLE_UNITS_SPECIAL</v>
      </c>
      <c r="AB107" s="2" t="s">
        <v>51</v>
      </c>
      <c r="AF107" s="3" t="str">
        <f>TRIM(SUBSTITUTE(SUBSTITUTE(TBL_TEST[[#This Row],[SourceObject]],"[",""),"]",""))</f>
        <v>AUD_EBS_0165.A__PEOPLE_UNITS_SPECIAL</v>
      </c>
      <c r="AG107" s="3" t="str">
        <f>TBL_TEST[[#This Row],[Group]]&amp; "_"&amp; TRIM(SUBSTITUTE(SUBSTITUTE(SUBSTITUTE(TBL_TEST[[#This Row],[SourceObject]],"[",""),"]",""),".","_"))</f>
        <v>OneEBSAudit_AUD_EBS_0165_A__PEOPLE_UNITS_SPECIAL</v>
      </c>
      <c r="AH107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'OneEBS', @StartStageName = 'Source to Raw', @EndStageName = 'Source to Raw', @SourceGroup = 'OneEBSAudit', @SourceName = 'OneEBSAudit_AUD_EBS_0165_A__PEOPLE_UNITS_SPECIAL', @SourceObjectName = 'AUD_EBS_0165.A__PEOPLE_UNITS_SPECIAL', @SourceType = 'Oracle', @DataLoadMode= 'APPEND', @SourceSecretName = 'OneEBS-0165', @DLRawSecret = 'datalake-SasToken', @DLStagedSecret = 'datalake-SasToken', @DBProcessor = 'databricks-token|0302-214741-beg140|Standard_DS3_v2|8.1.x-scala2.12|2:8', @StageDBSecret = 'AzureSqlDatabase-SQLDB', @DLRawSubFolder = 'OneEBSAudit/AUD_EBS_0165_A__PEOPLE_UNITS_SPECIAL', @DLRawType = 'BLOB Storage (json)', @DLStagedMainFolder = 'OneEBSAudit', @DLStagedSubFolder = 'AUD_EBS_0165_A__PEOPLE_UNITS_SPECIAL', @DLStagedType = 'BLOB Storage (csv)', @DLObjectGrain = 'Day', @SourceCommand = 'SELECT * FROM AUD_EBS_0165.A__PEOPLE_UNITS_SPECIAL', @DLRawtoStageCommand = '/build/trusted/load-trusted-zone-v2', @DLStagetoDBCommand = '',@TargetObjectType= '', @TargetOverride= '', @BusinessKeyColumn= 'ID', @WatermarkColumn= 'AUDIT__TIMESTAMP', @TrackChanges= 'No', @AdditionalProperty = '', @IsAuditTable = 'Y', @SoftDeleteSource = '', @SourceTSFormat = ''</v>
      </c>
    </row>
    <row r="108" spans="1:34" x14ac:dyDescent="0.4">
      <c r="A108" s="2" t="s">
        <v>74</v>
      </c>
      <c r="B108" s="2" t="s">
        <v>35</v>
      </c>
      <c r="C108" s="2" t="s">
        <v>35</v>
      </c>
      <c r="D108" s="2" t="s">
        <v>176</v>
      </c>
      <c r="E108" s="2" t="s">
        <v>226</v>
      </c>
      <c r="H108" s="12" t="s">
        <v>227</v>
      </c>
      <c r="I108" s="2" t="s">
        <v>178</v>
      </c>
      <c r="J108" s="2" t="s">
        <v>39</v>
      </c>
      <c r="L108" s="2" t="s">
        <v>39</v>
      </c>
      <c r="M108" s="2" t="s">
        <v>84</v>
      </c>
      <c r="N108" s="2" t="s">
        <v>179</v>
      </c>
      <c r="O108" s="2" t="s">
        <v>42</v>
      </c>
      <c r="P108" s="2" t="s">
        <v>119</v>
      </c>
      <c r="Q108" s="2" t="s">
        <v>44</v>
      </c>
      <c r="R108" s="2" t="s">
        <v>44</v>
      </c>
      <c r="S108" s="2" t="s">
        <v>45</v>
      </c>
      <c r="T108" s="2" t="s">
        <v>46</v>
      </c>
      <c r="U108" s="3" t="str">
        <f>TBL_TEST[[#This Row],[Group]]&amp; "/"&amp; TRIM(SUBSTITUTE(SUBSTITUTE(SUBSTITUTE(TBL_TEST[[#This Row],[SourceObject]],"[",""),"]",""),".","_"))</f>
        <v>OneEBSAudit/AUD_EBS_0165_A__PRICE_BANDS</v>
      </c>
      <c r="V108" s="2" t="s">
        <v>47</v>
      </c>
      <c r="W108" s="3" t="str">
        <f>SUBSTITUTE(TBL_TEST[[#This Row],[Group]], "_", "")</f>
        <v>OneEBSAudit</v>
      </c>
      <c r="X108" s="3" t="str">
        <f>TRIM(SUBSTITUTE(SUBSTITUTE(SUBSTITUTE(TBL_TEST[[#This Row],[SourceObject]],"[",""),"]",""),".","_"))</f>
        <v>AUD_EBS_0165_A__PRICE_BANDS</v>
      </c>
      <c r="Y108" s="2" t="s">
        <v>48</v>
      </c>
      <c r="Z108" s="2" t="s">
        <v>49</v>
      </c>
      <c r="AA108" s="2" t="str">
        <f>IF(TBL_TEST[[#This Row],[SourceObject]] = "","",IF(TBL_TEST[[#This Row],[SourceType]] = "Oracle", "SELECT * FROM " &amp; TBL_TEST[[#This Row],[SourceObject]],""))</f>
        <v>SELECT * FROM AUD_EBS_0165.A__PRICE_BANDS</v>
      </c>
      <c r="AB108" s="2" t="s">
        <v>51</v>
      </c>
      <c r="AF108" s="3" t="str">
        <f>TRIM(SUBSTITUTE(SUBSTITUTE(TBL_TEST[[#This Row],[SourceObject]],"[",""),"]",""))</f>
        <v>AUD_EBS_0165.A__PRICE_BANDS</v>
      </c>
      <c r="AG108" s="3" t="str">
        <f>TBL_TEST[[#This Row],[Group]]&amp; "_"&amp; TRIM(SUBSTITUTE(SUBSTITUTE(SUBSTITUTE(TBL_TEST[[#This Row],[SourceObject]],"[",""),"]",""),".","_"))</f>
        <v>OneEBSAudit_AUD_EBS_0165_A__PRICE_BANDS</v>
      </c>
      <c r="AH108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'OneEBS', @StartStageName = 'Source to Raw', @EndStageName = 'Source to Raw', @SourceGroup = 'OneEBSAudit', @SourceName = 'OneEBSAudit_AUD_EBS_0165_A__PRICE_BANDS', @SourceObjectName = 'AUD_EBS_0165.A__PRICE_BANDS', @SourceType = 'Oracle', @DataLoadMode= 'APPEND', @SourceSecretName = 'OneEBS-0165', @DLRawSecret = 'datalake-SasToken', @DLStagedSecret = 'datalake-SasToken', @DBProcessor = 'databricks-token|0302-214741-beg140|Standard_DS3_v2|8.1.x-scala2.12|2:8', @StageDBSecret = 'AzureSqlDatabase-SQLDB', @DLRawSubFolder = 'OneEBSAudit/AUD_EBS_0165_A__PRICE_BANDS', @DLRawType = 'BLOB Storage (json)', @DLStagedMainFolder = 'OneEBSAudit', @DLStagedSubFolder = 'AUD_EBS_0165_A__PRICE_BANDS', @DLStagedType = 'BLOB Storage (csv)', @DLObjectGrain = 'Day', @SourceCommand = 'SELECT * FROM AUD_EBS_0165.A__PRICE_BANDS', @DLRawtoStageCommand = '/build/trusted/load-trusted-zone-v2', @DLStagetoDBCommand = '',@TargetObjectType= '', @TargetOverride= '', @BusinessKeyColumn= 'PRICE_BAND_ID', @WatermarkColumn= 'AUDIT__TIMESTAMP', @TrackChanges= 'No', @AdditionalProperty = '', @IsAuditTable = 'Y', @SoftDeleteSource = '', @SourceTSFormat = ''</v>
      </c>
    </row>
    <row r="109" spans="1:34" x14ac:dyDescent="0.4">
      <c r="A109" s="2" t="s">
        <v>74</v>
      </c>
      <c r="B109" s="2" t="s">
        <v>35</v>
      </c>
      <c r="C109" s="2" t="s">
        <v>35</v>
      </c>
      <c r="D109" s="2" t="s">
        <v>176</v>
      </c>
      <c r="E109" s="2" t="s">
        <v>228</v>
      </c>
      <c r="H109" s="12" t="s">
        <v>229</v>
      </c>
      <c r="I109" s="2" t="s">
        <v>178</v>
      </c>
      <c r="J109" s="2" t="s">
        <v>39</v>
      </c>
      <c r="L109" s="2" t="s">
        <v>39</v>
      </c>
      <c r="M109" s="2" t="s">
        <v>84</v>
      </c>
      <c r="N109" s="2" t="s">
        <v>179</v>
      </c>
      <c r="O109" s="2" t="s">
        <v>42</v>
      </c>
      <c r="P109" s="2" t="s">
        <v>119</v>
      </c>
      <c r="Q109" s="2" t="s">
        <v>44</v>
      </c>
      <c r="R109" s="2" t="s">
        <v>44</v>
      </c>
      <c r="S109" s="2" t="s">
        <v>45</v>
      </c>
      <c r="T109" s="2" t="s">
        <v>46</v>
      </c>
      <c r="U109" s="3" t="str">
        <f>TBL_TEST[[#This Row],[Group]]&amp; "/"&amp; TRIM(SUBSTITUTE(SUBSTITUTE(SUBSTITUTE(TBL_TEST[[#This Row],[SourceObject]],"[",""),"]",""),".","_"))</f>
        <v>OneEBSAudit/AUD_EBS_0165_A__PROGRESS_CODES</v>
      </c>
      <c r="V109" s="2" t="s">
        <v>47</v>
      </c>
      <c r="W109" s="3" t="str">
        <f>SUBSTITUTE(TBL_TEST[[#This Row],[Group]], "_", "")</f>
        <v>OneEBSAudit</v>
      </c>
      <c r="X109" s="3" t="str">
        <f>TRIM(SUBSTITUTE(SUBSTITUTE(SUBSTITUTE(TBL_TEST[[#This Row],[SourceObject]],"[",""),"]",""),".","_"))</f>
        <v>AUD_EBS_0165_A__PROGRESS_CODES</v>
      </c>
      <c r="Y109" s="2" t="s">
        <v>48</v>
      </c>
      <c r="Z109" s="2" t="s">
        <v>49</v>
      </c>
      <c r="AA109" s="2" t="str">
        <f>IF(TBL_TEST[[#This Row],[SourceObject]] = "","",IF(TBL_TEST[[#This Row],[SourceType]] = "Oracle", "SELECT * FROM " &amp; TBL_TEST[[#This Row],[SourceObject]],""))</f>
        <v>SELECT * FROM AUD_EBS_0165.A__PROGRESS_CODES</v>
      </c>
      <c r="AB109" s="2" t="s">
        <v>51</v>
      </c>
      <c r="AF109" s="3" t="str">
        <f>TRIM(SUBSTITUTE(SUBSTITUTE(TBL_TEST[[#This Row],[SourceObject]],"[",""),"]",""))</f>
        <v>AUD_EBS_0165.A__PROGRESS_CODES</v>
      </c>
      <c r="AG109" s="3" t="str">
        <f>TBL_TEST[[#This Row],[Group]]&amp; "_"&amp; TRIM(SUBSTITUTE(SUBSTITUTE(SUBSTITUTE(TBL_TEST[[#This Row],[SourceObject]],"[",""),"]",""),".","_"))</f>
        <v>OneEBSAudit_AUD_EBS_0165_A__PROGRESS_CODES</v>
      </c>
      <c r="AH109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'OneEBS', @StartStageName = 'Source to Raw', @EndStageName = 'Source to Raw', @SourceGroup = 'OneEBSAudit', @SourceName = 'OneEBSAudit_AUD_EBS_0165_A__PROGRESS_CODES', @SourceObjectName = 'AUD_EBS_0165.A__PROGRESS_CODES', @SourceType = 'Oracle', @DataLoadMode= 'APPEND', @SourceSecretName = 'OneEBS-0165', @DLRawSecret = 'datalake-SasToken', @DLStagedSecret = 'datalake-SasToken', @DBProcessor = 'databricks-token|0302-214741-beg140|Standard_DS3_v2|8.1.x-scala2.12|2:8', @StageDBSecret = 'AzureSqlDatabase-SQLDB', @DLRawSubFolder = 'OneEBSAudit/AUD_EBS_0165_A__PROGRESS_CODES', @DLRawType = 'BLOB Storage (json)', @DLStagedMainFolder = 'OneEBSAudit', @DLStagedSubFolder = 'AUD_EBS_0165_A__PROGRESS_CODES', @DLStagedType = 'BLOB Storage (csv)', @DLObjectGrain = 'Day', @SourceCommand = 'SELECT * FROM AUD_EBS_0165.A__PROGRESS_CODES', @DLRawtoStageCommand = '/build/trusted/load-trusted-zone-v2', @DLStagetoDBCommand = '',@TargetObjectType= '', @TargetOverride= '', @BusinessKeyColumn= 'TYPE_NAME', @WatermarkColumn= 'AUDIT__TIMESTAMP', @TrackChanges= 'No', @AdditionalProperty = '', @IsAuditTable = 'Y', @SoftDeleteSource = '', @SourceTSFormat = ''</v>
      </c>
    </row>
    <row r="110" spans="1:34" x14ac:dyDescent="0.4">
      <c r="A110" s="2" t="s">
        <v>74</v>
      </c>
      <c r="B110" s="2" t="s">
        <v>35</v>
      </c>
      <c r="C110" s="2" t="s">
        <v>35</v>
      </c>
      <c r="D110" s="2" t="s">
        <v>176</v>
      </c>
      <c r="E110" s="2" t="s">
        <v>230</v>
      </c>
      <c r="H110" s="12" t="s">
        <v>172</v>
      </c>
      <c r="I110" s="2" t="s">
        <v>178</v>
      </c>
      <c r="J110" s="2" t="s">
        <v>39</v>
      </c>
      <c r="L110" s="2" t="s">
        <v>39</v>
      </c>
      <c r="M110" s="2" t="s">
        <v>84</v>
      </c>
      <c r="N110" s="2" t="s">
        <v>179</v>
      </c>
      <c r="O110" s="2" t="s">
        <v>42</v>
      </c>
      <c r="P110" s="2" t="s">
        <v>119</v>
      </c>
      <c r="Q110" s="2" t="s">
        <v>44</v>
      </c>
      <c r="R110" s="2" t="s">
        <v>44</v>
      </c>
      <c r="S110" s="2" t="s">
        <v>45</v>
      </c>
      <c r="T110" s="2" t="s">
        <v>46</v>
      </c>
      <c r="U110" s="3" t="str">
        <f>TBL_TEST[[#This Row],[Group]]&amp; "/"&amp; TRIM(SUBSTITUTE(SUBSTITUTE(SUBSTITUTE(TBL_TEST[[#This Row],[SourceObject]],"[",""),"]",""),".","_"))</f>
        <v>OneEBSAudit/AUD_EBS_0165_A__PROGRESS_RECORDS</v>
      </c>
      <c r="V110" s="2" t="s">
        <v>47</v>
      </c>
      <c r="W110" s="3" t="str">
        <f>SUBSTITUTE(TBL_TEST[[#This Row],[Group]], "_", "")</f>
        <v>OneEBSAudit</v>
      </c>
      <c r="X110" s="3" t="str">
        <f>TRIM(SUBSTITUTE(SUBSTITUTE(SUBSTITUTE(TBL_TEST[[#This Row],[SourceObject]],"[",""),"]",""),".","_"))</f>
        <v>AUD_EBS_0165_A__PROGRESS_RECORDS</v>
      </c>
      <c r="Y110" s="2" t="s">
        <v>48</v>
      </c>
      <c r="Z110" s="2" t="s">
        <v>49</v>
      </c>
      <c r="AA110" s="2" t="str">
        <f>IF(TBL_TEST[[#This Row],[SourceObject]] = "","",IF(TBL_TEST[[#This Row],[SourceType]] = "Oracle", "SELECT * FROM " &amp; TBL_TEST[[#This Row],[SourceObject]],""))</f>
        <v>SELECT * FROM AUD_EBS_0165.A__PROGRESS_RECORDS</v>
      </c>
      <c r="AB110" s="2" t="s">
        <v>51</v>
      </c>
      <c r="AF110" s="3" t="str">
        <f>TRIM(SUBSTITUTE(SUBSTITUTE(TBL_TEST[[#This Row],[SourceObject]],"[",""),"]",""))</f>
        <v>AUD_EBS_0165.A__PROGRESS_RECORDS</v>
      </c>
      <c r="AG110" s="3" t="str">
        <f>TBL_TEST[[#This Row],[Group]]&amp; "_"&amp; TRIM(SUBSTITUTE(SUBSTITUTE(SUBSTITUTE(TBL_TEST[[#This Row],[SourceObject]],"[",""),"]",""),".","_"))</f>
        <v>OneEBSAudit_AUD_EBS_0165_A__PROGRESS_RECORDS</v>
      </c>
      <c r="AH110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'OneEBS', @StartStageName = 'Source to Raw', @EndStageName = 'Source to Raw', @SourceGroup = 'OneEBSAudit', @SourceName = 'OneEBSAudit_AUD_EBS_0165_A__PROGRESS_RECORDS', @SourceObjectName = 'AUD_EBS_0165.A__PROGRESS_RECORDS', @SourceType = 'Oracle', @DataLoadMode= 'APPEND', @SourceSecretName = 'OneEBS-0165', @DLRawSecret = 'datalake-SasToken', @DLStagedSecret = 'datalake-SasToken', @DBProcessor = 'databricks-token|0302-214741-beg140|Standard_DS3_v2|8.1.x-scala2.12|2:8', @StageDBSecret = 'AzureSqlDatabase-SQLDB', @DLRawSubFolder = 'OneEBSAudit/AUD_EBS_0165_A__PROGRESS_RECORDS', @DLRawType = 'BLOB Storage (json)', @DLStagedMainFolder = 'OneEBSAudit', @DLStagedSubFolder = 'AUD_EBS_0165_A__PROGRESS_RECORDS', @DLStagedType = 'BLOB Storage (csv)', @DLObjectGrain = 'Day', @SourceCommand = 'SELECT * FROM AUD_EBS_0165.A__PROGRESS_RECORDS', @DLRawtoStageCommand = '/build/trusted/load-trusted-zone-v2', @DLStagetoDBCommand = '',@TargetObjectType= '', @TargetOverride= '', @BusinessKeyColumn= 'RPR_SEQUENCE', @WatermarkColumn= 'AUDIT__TIMESTAMP', @TrackChanges= 'No', @AdditionalProperty = '', @IsAuditTable = 'Y', @SoftDeleteSource = '', @SourceTSFormat = ''</v>
      </c>
    </row>
    <row r="111" spans="1:34" x14ac:dyDescent="0.4">
      <c r="A111" s="2" t="s">
        <v>74</v>
      </c>
      <c r="B111" s="2" t="s">
        <v>35</v>
      </c>
      <c r="C111" s="2" t="s">
        <v>35</v>
      </c>
      <c r="D111" s="2" t="s">
        <v>176</v>
      </c>
      <c r="E111" s="2" t="s">
        <v>231</v>
      </c>
      <c r="H111" s="12" t="s">
        <v>82</v>
      </c>
      <c r="I111" s="2" t="s">
        <v>178</v>
      </c>
      <c r="J111" s="2" t="s">
        <v>39</v>
      </c>
      <c r="L111" s="2" t="s">
        <v>39</v>
      </c>
      <c r="M111" s="2" t="s">
        <v>84</v>
      </c>
      <c r="N111" s="2" t="s">
        <v>179</v>
      </c>
      <c r="O111" s="2" t="s">
        <v>42</v>
      </c>
      <c r="P111" s="2" t="s">
        <v>119</v>
      </c>
      <c r="Q111" s="2" t="s">
        <v>44</v>
      </c>
      <c r="R111" s="2" t="s">
        <v>44</v>
      </c>
      <c r="S111" s="2" t="s">
        <v>45</v>
      </c>
      <c r="T111" s="2" t="s">
        <v>46</v>
      </c>
      <c r="U111" s="3" t="str">
        <f>TBL_TEST[[#This Row],[Group]]&amp; "/"&amp; TRIM(SUBSTITUTE(SUBSTITUTE(SUBSTITUTE(TBL_TEST[[#This Row],[SourceObject]],"[",""),"]",""),".","_"))</f>
        <v>OneEBSAudit/AUD_EBS_0165_A__REGISTER_EVENT_DETAILS</v>
      </c>
      <c r="V111" s="2" t="s">
        <v>47</v>
      </c>
      <c r="W111" s="3" t="str">
        <f>SUBSTITUTE(TBL_TEST[[#This Row],[Group]], "_", "")</f>
        <v>OneEBSAudit</v>
      </c>
      <c r="X111" s="3" t="str">
        <f>TRIM(SUBSTITUTE(SUBSTITUTE(SUBSTITUTE(TBL_TEST[[#This Row],[SourceObject]],"[",""),"]",""),".","_"))</f>
        <v>AUD_EBS_0165_A__REGISTER_EVENT_DETAILS</v>
      </c>
      <c r="Y111" s="2" t="s">
        <v>48</v>
      </c>
      <c r="Z111" s="2" t="s">
        <v>49</v>
      </c>
      <c r="AA111" s="2" t="str">
        <f>IF(TBL_TEST[[#This Row],[SourceObject]] = "","",IF(TBL_TEST[[#This Row],[SourceType]] = "Oracle", "SELECT * FROM " &amp; TBL_TEST[[#This Row],[SourceObject]],""))</f>
        <v>SELECT * FROM AUD_EBS_0165.A__REGISTER_EVENT_DETAILS</v>
      </c>
      <c r="AB111" s="2" t="s">
        <v>51</v>
      </c>
      <c r="AF111" s="3" t="str">
        <f>TRIM(SUBSTITUTE(SUBSTITUTE(TBL_TEST[[#This Row],[SourceObject]],"[",""),"]",""))</f>
        <v>AUD_EBS_0165.A__REGISTER_EVENT_DETAILS</v>
      </c>
      <c r="AG111" s="3" t="str">
        <f>TBL_TEST[[#This Row],[Group]]&amp; "_"&amp; TRIM(SUBSTITUTE(SUBSTITUTE(SUBSTITUTE(TBL_TEST[[#This Row],[SourceObject]],"[",""),"]",""),".","_"))</f>
        <v>OneEBSAudit_AUD_EBS_0165_A__REGISTER_EVENT_DETAILS</v>
      </c>
      <c r="AH111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'OneEBS', @StartStageName = 'Source to Raw', @EndStageName = 'Source to Raw', @SourceGroup = 'OneEBSAudit', @SourceName = 'OneEBSAudit_AUD_EBS_0165_A__REGISTER_EVENT_DETAILS', @SourceObjectName = 'AUD_EBS_0165.A__REGISTER_EVENT_DETAILS', @SourceType = 'Oracle', @DataLoadMode= 'APPEND', @SourceSecretName = 'OneEBS-0165', @DLRawSecret = 'datalake-SasToken', @DLStagedSecret = 'datalake-SasToken', @DBProcessor = 'databricks-token|0302-214741-beg140|Standard_DS3_v2|8.1.x-scala2.12|2:8', @StageDBSecret = 'AzureSqlDatabase-SQLDB', @DLRawSubFolder = 'OneEBSAudit/AUD_EBS_0165_A__REGISTER_EVENT_DETAILS', @DLRawType = 'BLOB Storage (json)', @DLStagedMainFolder = 'OneEBSAudit', @DLStagedSubFolder = 'AUD_EBS_0165_A__REGISTER_EVENT_DETAILS', @DLStagedType = 'BLOB Storage (csv)', @DLObjectGrain = 'Day', @SourceCommand = 'SELECT * FROM AUD_EBS_0165.A__REGISTER_EVENT_DETAILS', @DLRawtoStageCommand = '/build/trusted/load-trusted-zone-v2', @DLStagetoDBCommand = '',@TargetObjectType= '', @TargetOverride= '', @BusinessKeyColumn= 'ID', @WatermarkColumn= 'AUDIT__TIMESTAMP', @TrackChanges= 'No', @AdditionalProperty = '', @IsAuditTable = 'Y', @SoftDeleteSource = '', @SourceTSFormat = ''</v>
      </c>
    </row>
    <row r="112" spans="1:34" x14ac:dyDescent="0.4">
      <c r="A112" s="2" t="s">
        <v>74</v>
      </c>
      <c r="B112" s="2" t="s">
        <v>35</v>
      </c>
      <c r="C112" s="2" t="s">
        <v>35</v>
      </c>
      <c r="D112" s="2" t="s">
        <v>176</v>
      </c>
      <c r="E112" s="2" t="s">
        <v>232</v>
      </c>
      <c r="H112" s="12" t="s">
        <v>82</v>
      </c>
      <c r="I112" s="2" t="s">
        <v>178</v>
      </c>
      <c r="J112" s="2" t="s">
        <v>39</v>
      </c>
      <c r="L112" s="2" t="s">
        <v>39</v>
      </c>
      <c r="M112" s="2" t="s">
        <v>84</v>
      </c>
      <c r="N112" s="2" t="s">
        <v>179</v>
      </c>
      <c r="O112" s="2" t="s">
        <v>42</v>
      </c>
      <c r="P112" s="2" t="s">
        <v>119</v>
      </c>
      <c r="Q112" s="2" t="s">
        <v>44</v>
      </c>
      <c r="R112" s="2" t="s">
        <v>44</v>
      </c>
      <c r="S112" s="2" t="s">
        <v>45</v>
      </c>
      <c r="T112" s="2" t="s">
        <v>46</v>
      </c>
      <c r="U112" s="3" t="str">
        <f>TBL_TEST[[#This Row],[Group]]&amp; "/"&amp; TRIM(SUBSTITUTE(SUBSTITUTE(SUBSTITUTE(TBL_TEST[[#This Row],[SourceObject]],"[",""),"]",""),".","_"))</f>
        <v>OneEBSAudit/AUD_EBS_0165_A__REGISTER_EVENT_SLOTS</v>
      </c>
      <c r="V112" s="2" t="s">
        <v>47</v>
      </c>
      <c r="W112" s="3" t="str">
        <f>SUBSTITUTE(TBL_TEST[[#This Row],[Group]], "_", "")</f>
        <v>OneEBSAudit</v>
      </c>
      <c r="X112" s="3" t="str">
        <f>TRIM(SUBSTITUTE(SUBSTITUTE(SUBSTITUTE(TBL_TEST[[#This Row],[SourceObject]],"[",""),"]",""),".","_"))</f>
        <v>AUD_EBS_0165_A__REGISTER_EVENT_SLOTS</v>
      </c>
      <c r="Y112" s="2" t="s">
        <v>48</v>
      </c>
      <c r="Z112" s="2" t="s">
        <v>49</v>
      </c>
      <c r="AA112" s="2" t="str">
        <f>IF(TBL_TEST[[#This Row],[SourceObject]] = "","",IF(TBL_TEST[[#This Row],[SourceType]] = "Oracle", "SELECT * FROM " &amp; TBL_TEST[[#This Row],[SourceObject]],""))</f>
        <v>SELECT * FROM AUD_EBS_0165.A__REGISTER_EVENT_SLOTS</v>
      </c>
      <c r="AB112" s="2" t="s">
        <v>51</v>
      </c>
      <c r="AF112" s="3" t="str">
        <f>TRIM(SUBSTITUTE(SUBSTITUTE(TBL_TEST[[#This Row],[SourceObject]],"[",""),"]",""))</f>
        <v>AUD_EBS_0165.A__REGISTER_EVENT_SLOTS</v>
      </c>
      <c r="AG112" s="3" t="str">
        <f>TBL_TEST[[#This Row],[Group]]&amp; "_"&amp; TRIM(SUBSTITUTE(SUBSTITUTE(SUBSTITUTE(TBL_TEST[[#This Row],[SourceObject]],"[",""),"]",""),".","_"))</f>
        <v>OneEBSAudit_AUD_EBS_0165_A__REGISTER_EVENT_SLOTS</v>
      </c>
      <c r="AH112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'OneEBS', @StartStageName = 'Source to Raw', @EndStageName = 'Source to Raw', @SourceGroup = 'OneEBSAudit', @SourceName = 'OneEBSAudit_AUD_EBS_0165_A__REGISTER_EVENT_SLOTS', @SourceObjectName = 'AUD_EBS_0165.A__REGISTER_EVENT_SLOTS', @SourceType = 'Oracle', @DataLoadMode= 'APPEND', @SourceSecretName = 'OneEBS-0165', @DLRawSecret = 'datalake-SasToken', @DLStagedSecret = 'datalake-SasToken', @DBProcessor = 'databricks-token|0302-214741-beg140|Standard_DS3_v2|8.1.x-scala2.12|2:8', @StageDBSecret = 'AzureSqlDatabase-SQLDB', @DLRawSubFolder = 'OneEBSAudit/AUD_EBS_0165_A__REGISTER_EVENT_SLOTS', @DLRawType = 'BLOB Storage (json)', @DLStagedMainFolder = 'OneEBSAudit', @DLStagedSubFolder = 'AUD_EBS_0165_A__REGISTER_EVENT_SLOTS', @DLStagedType = 'BLOB Storage (csv)', @DLObjectGrain = 'Day', @SourceCommand = 'SELECT * FROM AUD_EBS_0165.A__REGISTER_EVENT_SLOTS', @DLRawtoStageCommand = '/build/trusted/load-trusted-zone-v2', @DLStagetoDBCommand = '',@TargetObjectType= '', @TargetOverride= '', @BusinessKeyColumn= 'ID', @WatermarkColumn= 'AUDIT__TIMESTAMP', @TrackChanges= 'No', @AdditionalProperty = '', @IsAuditTable = 'Y', @SoftDeleteSource = '', @SourceTSFormat = ''</v>
      </c>
    </row>
    <row r="113" spans="1:34" x14ac:dyDescent="0.4">
      <c r="A113" s="2" t="s">
        <v>74</v>
      </c>
      <c r="B113" s="2" t="s">
        <v>35</v>
      </c>
      <c r="C113" s="2" t="s">
        <v>35</v>
      </c>
      <c r="D113" s="2" t="s">
        <v>176</v>
      </c>
      <c r="E113" s="2" t="s">
        <v>233</v>
      </c>
      <c r="H113" s="12" t="s">
        <v>82</v>
      </c>
      <c r="I113" s="2" t="s">
        <v>178</v>
      </c>
      <c r="J113" s="2" t="s">
        <v>39</v>
      </c>
      <c r="L113" s="2" t="s">
        <v>39</v>
      </c>
      <c r="M113" s="2" t="s">
        <v>84</v>
      </c>
      <c r="N113" s="2" t="s">
        <v>179</v>
      </c>
      <c r="O113" s="2" t="s">
        <v>42</v>
      </c>
      <c r="P113" s="2" t="s">
        <v>119</v>
      </c>
      <c r="Q113" s="2" t="s">
        <v>44</v>
      </c>
      <c r="R113" s="2" t="s">
        <v>44</v>
      </c>
      <c r="S113" s="2" t="s">
        <v>45</v>
      </c>
      <c r="T113" s="2" t="s">
        <v>46</v>
      </c>
      <c r="U113" s="3" t="str">
        <f>TBL_TEST[[#This Row],[Group]]&amp; "/"&amp; TRIM(SUBSTITUTE(SUBSTITUTE(SUBSTITUTE(TBL_TEST[[#This Row],[SourceObject]],"[",""),"]",""),".","_"))</f>
        <v>OneEBSAudit/AUD_EBS_0165_A__REGISTER_EVENTS</v>
      </c>
      <c r="V113" s="2" t="s">
        <v>47</v>
      </c>
      <c r="W113" s="3" t="str">
        <f>SUBSTITUTE(TBL_TEST[[#This Row],[Group]], "_", "")</f>
        <v>OneEBSAudit</v>
      </c>
      <c r="X113" s="3" t="str">
        <f>TRIM(SUBSTITUTE(SUBSTITUTE(SUBSTITUTE(TBL_TEST[[#This Row],[SourceObject]],"[",""),"]",""),".","_"))</f>
        <v>AUD_EBS_0165_A__REGISTER_EVENTS</v>
      </c>
      <c r="Y113" s="2" t="s">
        <v>48</v>
      </c>
      <c r="Z113" s="2" t="s">
        <v>49</v>
      </c>
      <c r="AA113" s="2" t="str">
        <f>IF(TBL_TEST[[#This Row],[SourceObject]] = "","",IF(TBL_TEST[[#This Row],[SourceType]] = "Oracle", "SELECT * FROM " &amp; TBL_TEST[[#This Row],[SourceObject]],""))</f>
        <v>SELECT * FROM AUD_EBS_0165.A__REGISTER_EVENTS</v>
      </c>
      <c r="AB113" s="2" t="s">
        <v>51</v>
      </c>
      <c r="AF113" s="3" t="str">
        <f>TRIM(SUBSTITUTE(SUBSTITUTE(TBL_TEST[[#This Row],[SourceObject]],"[",""),"]",""))</f>
        <v>AUD_EBS_0165.A__REGISTER_EVENTS</v>
      </c>
      <c r="AG113" s="3" t="str">
        <f>TBL_TEST[[#This Row],[Group]]&amp; "_"&amp; TRIM(SUBSTITUTE(SUBSTITUTE(SUBSTITUTE(TBL_TEST[[#This Row],[SourceObject]],"[",""),"]",""),".","_"))</f>
        <v>OneEBSAudit_AUD_EBS_0165_A__REGISTER_EVENTS</v>
      </c>
      <c r="AH113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'OneEBS', @StartStageName = 'Source to Raw', @EndStageName = 'Source to Raw', @SourceGroup = 'OneEBSAudit', @SourceName = 'OneEBSAudit_AUD_EBS_0165_A__REGISTER_EVENTS', @SourceObjectName = 'AUD_EBS_0165.A__REGISTER_EVENTS', @SourceType = 'Oracle', @DataLoadMode= 'APPEND', @SourceSecretName = 'OneEBS-0165', @DLRawSecret = 'datalake-SasToken', @DLStagedSecret = 'datalake-SasToken', @DBProcessor = 'databricks-token|0302-214741-beg140|Standard_DS3_v2|8.1.x-scala2.12|2:8', @StageDBSecret = 'AzureSqlDatabase-SQLDB', @DLRawSubFolder = 'OneEBSAudit/AUD_EBS_0165_A__REGISTER_EVENTS', @DLRawType = 'BLOB Storage (json)', @DLStagedMainFolder = 'OneEBSAudit', @DLStagedSubFolder = 'AUD_EBS_0165_A__REGISTER_EVENTS', @DLStagedType = 'BLOB Storage (csv)', @DLObjectGrain = 'Day', @SourceCommand = 'SELECT * FROM AUD_EBS_0165.A__REGISTER_EVENTS', @DLRawtoStageCommand = '/build/trusted/load-trusted-zone-v2', @DLStagetoDBCommand = '',@TargetObjectType= '', @TargetOverride= '', @BusinessKeyColumn= 'ID', @WatermarkColumn= 'AUDIT__TIMESTAMP', @TrackChanges= 'No', @AdditionalProperty = '', @IsAuditTable = 'Y', @SoftDeleteSource = '', @SourceTSFormat = ''</v>
      </c>
    </row>
    <row r="114" spans="1:34" x14ac:dyDescent="0.4">
      <c r="A114" s="2" t="s">
        <v>74</v>
      </c>
      <c r="B114" s="2" t="s">
        <v>35</v>
      </c>
      <c r="C114" s="2" t="s">
        <v>35</v>
      </c>
      <c r="D114" s="2" t="s">
        <v>176</v>
      </c>
      <c r="E114" s="2" t="s">
        <v>234</v>
      </c>
      <c r="H114" s="12" t="s">
        <v>82</v>
      </c>
      <c r="I114" s="2" t="s">
        <v>178</v>
      </c>
      <c r="J114" s="2" t="s">
        <v>39</v>
      </c>
      <c r="L114" s="2" t="s">
        <v>39</v>
      </c>
      <c r="M114" s="2" t="s">
        <v>84</v>
      </c>
      <c r="N114" s="2" t="s">
        <v>179</v>
      </c>
      <c r="O114" s="2" t="s">
        <v>42</v>
      </c>
      <c r="P114" s="2" t="s">
        <v>119</v>
      </c>
      <c r="Q114" s="2" t="s">
        <v>44</v>
      </c>
      <c r="R114" s="2" t="s">
        <v>44</v>
      </c>
      <c r="S114" s="2" t="s">
        <v>45</v>
      </c>
      <c r="T114" s="2" t="s">
        <v>46</v>
      </c>
      <c r="U114" s="3" t="str">
        <f>TBL_TEST[[#This Row],[Group]]&amp; "/"&amp; TRIM(SUBSTITUTE(SUBSTITUTE(SUBSTITUTE(TBL_TEST[[#This Row],[SourceObject]],"[",""),"]",""),".","_"))</f>
        <v>OneEBSAudit/AUD_EBS_0165_A__ROOMS</v>
      </c>
      <c r="V114" s="2" t="s">
        <v>47</v>
      </c>
      <c r="W114" s="3" t="str">
        <f>SUBSTITUTE(TBL_TEST[[#This Row],[Group]], "_", "")</f>
        <v>OneEBSAudit</v>
      </c>
      <c r="X114" s="3" t="str">
        <f>TRIM(SUBSTITUTE(SUBSTITUTE(SUBSTITUTE(TBL_TEST[[#This Row],[SourceObject]],"[",""),"]",""),".","_"))</f>
        <v>AUD_EBS_0165_A__ROOMS</v>
      </c>
      <c r="Y114" s="2" t="s">
        <v>48</v>
      </c>
      <c r="Z114" s="2" t="s">
        <v>49</v>
      </c>
      <c r="AA114" s="2" t="str">
        <f>IF(TBL_TEST[[#This Row],[SourceObject]] = "","",IF(TBL_TEST[[#This Row],[SourceType]] = "Oracle", "SELECT * FROM " &amp; TBL_TEST[[#This Row],[SourceObject]],""))</f>
        <v>SELECT * FROM AUD_EBS_0165.A__ROOMS</v>
      </c>
      <c r="AB114" s="2" t="s">
        <v>51</v>
      </c>
      <c r="AF114" s="3" t="str">
        <f>TRIM(SUBSTITUTE(SUBSTITUTE(TBL_TEST[[#This Row],[SourceObject]],"[",""),"]",""))</f>
        <v>AUD_EBS_0165.A__ROOMS</v>
      </c>
      <c r="AG114" s="3" t="str">
        <f>TBL_TEST[[#This Row],[Group]]&amp; "_"&amp; TRIM(SUBSTITUTE(SUBSTITUTE(SUBSTITUTE(TBL_TEST[[#This Row],[SourceObject]],"[",""),"]",""),".","_"))</f>
        <v>OneEBSAudit_AUD_EBS_0165_A__ROOMS</v>
      </c>
      <c r="AH114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'OneEBS', @StartStageName = 'Source to Raw', @EndStageName = 'Source to Raw', @SourceGroup = 'OneEBSAudit', @SourceName = 'OneEBSAudit_AUD_EBS_0165_A__ROOMS', @SourceObjectName = 'AUD_EBS_0165.A__ROOMS', @SourceType = 'Oracle', @DataLoadMode= 'APPEND', @SourceSecretName = 'OneEBS-0165', @DLRawSecret = 'datalake-SasToken', @DLStagedSecret = 'datalake-SasToken', @DBProcessor = 'databricks-token|0302-214741-beg140|Standard_DS3_v2|8.1.x-scala2.12|2:8', @StageDBSecret = 'AzureSqlDatabase-SQLDB', @DLRawSubFolder = 'OneEBSAudit/AUD_EBS_0165_A__ROOMS', @DLRawType = 'BLOB Storage (json)', @DLStagedMainFolder = 'OneEBSAudit', @DLStagedSubFolder = 'AUD_EBS_0165_A__ROOMS', @DLStagedType = 'BLOB Storage (csv)', @DLObjectGrain = 'Day', @SourceCommand = 'SELECT * FROM AUD_EBS_0165.A__ROOMS', @DLRawtoStageCommand = '/build/trusted/load-trusted-zone-v2', @DLStagetoDBCommand = '',@TargetObjectType= '', @TargetOverride= '', @BusinessKeyColumn= 'ID', @WatermarkColumn= 'AUDIT__TIMESTAMP', @TrackChanges= 'No', @AdditionalProperty = '', @IsAuditTable = 'Y', @SoftDeleteSource = '', @SourceTSFormat = ''</v>
      </c>
    </row>
    <row r="115" spans="1:34" x14ac:dyDescent="0.4">
      <c r="A115" s="2" t="s">
        <v>74</v>
      </c>
      <c r="B115" s="2" t="s">
        <v>35</v>
      </c>
      <c r="C115" s="2" t="s">
        <v>35</v>
      </c>
      <c r="D115" s="2" t="s">
        <v>176</v>
      </c>
      <c r="E115" s="2" t="s">
        <v>235</v>
      </c>
      <c r="H115" s="12" t="s">
        <v>82</v>
      </c>
      <c r="I115" s="2" t="s">
        <v>178</v>
      </c>
      <c r="J115" s="2" t="s">
        <v>39</v>
      </c>
      <c r="L115" s="2" t="s">
        <v>39</v>
      </c>
      <c r="M115" s="2" t="s">
        <v>84</v>
      </c>
      <c r="N115" s="2" t="s">
        <v>179</v>
      </c>
      <c r="O115" s="2" t="s">
        <v>42</v>
      </c>
      <c r="P115" s="2" t="s">
        <v>119</v>
      </c>
      <c r="Q115" s="2" t="s">
        <v>44</v>
      </c>
      <c r="R115" s="2" t="s">
        <v>44</v>
      </c>
      <c r="S115" s="2" t="s">
        <v>45</v>
      </c>
      <c r="T115" s="2" t="s">
        <v>46</v>
      </c>
      <c r="U115" s="3" t="str">
        <f>TBL_TEST[[#This Row],[Group]]&amp; "/"&amp; TRIM(SUBSTITUTE(SUBSTITUTE(SUBSTITUTE(TBL_TEST[[#This Row],[SourceObject]],"[",""),"]",""),".","_"))</f>
        <v>OneEBSAudit/AUD_EBS_0165_A__RULES</v>
      </c>
      <c r="V115" s="2" t="s">
        <v>47</v>
      </c>
      <c r="W115" s="3" t="str">
        <f>SUBSTITUTE(TBL_TEST[[#This Row],[Group]], "_", "")</f>
        <v>OneEBSAudit</v>
      </c>
      <c r="X115" s="3" t="str">
        <f>TRIM(SUBSTITUTE(SUBSTITUTE(SUBSTITUTE(TBL_TEST[[#This Row],[SourceObject]],"[",""),"]",""),".","_"))</f>
        <v>AUD_EBS_0165_A__RULES</v>
      </c>
      <c r="Y115" s="2" t="s">
        <v>48</v>
      </c>
      <c r="Z115" s="2" t="s">
        <v>49</v>
      </c>
      <c r="AA115" s="2" t="str">
        <f>IF(TBL_TEST[[#This Row],[SourceObject]] = "","",IF(TBL_TEST[[#This Row],[SourceType]] = "Oracle", "SELECT * FROM " &amp; TBL_TEST[[#This Row],[SourceObject]],""))</f>
        <v>SELECT * FROM AUD_EBS_0165.A__RULES</v>
      </c>
      <c r="AB115" s="2" t="s">
        <v>51</v>
      </c>
      <c r="AF115" s="3" t="str">
        <f>TRIM(SUBSTITUTE(SUBSTITUTE(TBL_TEST[[#This Row],[SourceObject]],"[",""),"]",""))</f>
        <v>AUD_EBS_0165.A__RULES</v>
      </c>
      <c r="AG115" s="3" t="str">
        <f>TBL_TEST[[#This Row],[Group]]&amp; "_"&amp; TRIM(SUBSTITUTE(SUBSTITUTE(SUBSTITUTE(TBL_TEST[[#This Row],[SourceObject]],"[",""),"]",""),".","_"))</f>
        <v>OneEBSAudit_AUD_EBS_0165_A__RULES</v>
      </c>
      <c r="AH115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'OneEBS', @StartStageName = 'Source to Raw', @EndStageName = 'Source to Raw', @SourceGroup = 'OneEBSAudit', @SourceName = 'OneEBSAudit_AUD_EBS_0165_A__RULES', @SourceObjectName = 'AUD_EBS_0165.A__RULES', @SourceType = 'Oracle', @DataLoadMode= 'APPEND', @SourceSecretName = 'OneEBS-0165', @DLRawSecret = 'datalake-SasToken', @DLStagedSecret = 'datalake-SasToken', @DBProcessor = 'databricks-token|0302-214741-beg140|Standard_DS3_v2|8.1.x-scala2.12|2:8', @StageDBSecret = 'AzureSqlDatabase-SQLDB', @DLRawSubFolder = 'OneEBSAudit/AUD_EBS_0165_A__RULES', @DLRawType = 'BLOB Storage (json)', @DLStagedMainFolder = 'OneEBSAudit', @DLStagedSubFolder = 'AUD_EBS_0165_A__RULES', @DLStagedType = 'BLOB Storage (csv)', @DLObjectGrain = 'Day', @SourceCommand = 'SELECT * FROM AUD_EBS_0165.A__RULES', @DLRawtoStageCommand = '/build/trusted/load-trusted-zone-v2', @DLStagetoDBCommand = '',@TargetObjectType= '', @TargetOverride= '', @BusinessKeyColumn= 'ID', @WatermarkColumn= 'AUDIT__TIMESTAMP', @TrackChanges= 'No', @AdditionalProperty = '', @IsAuditTable = 'Y', @SoftDeleteSource = '', @SourceTSFormat = ''</v>
      </c>
    </row>
    <row r="116" spans="1:34" x14ac:dyDescent="0.4">
      <c r="A116" s="2" t="s">
        <v>74</v>
      </c>
      <c r="B116" s="2" t="s">
        <v>35</v>
      </c>
      <c r="C116" s="2" t="s">
        <v>35</v>
      </c>
      <c r="D116" s="2" t="s">
        <v>176</v>
      </c>
      <c r="E116" s="2" t="s">
        <v>236</v>
      </c>
      <c r="H116" s="12" t="s">
        <v>82</v>
      </c>
      <c r="I116" s="2" t="s">
        <v>178</v>
      </c>
      <c r="J116" s="2" t="s">
        <v>39</v>
      </c>
      <c r="L116" s="2" t="s">
        <v>39</v>
      </c>
      <c r="M116" s="2" t="s">
        <v>84</v>
      </c>
      <c r="N116" s="2" t="s">
        <v>179</v>
      </c>
      <c r="O116" s="2" t="s">
        <v>42</v>
      </c>
      <c r="P116" s="2" t="s">
        <v>119</v>
      </c>
      <c r="Q116" s="2" t="s">
        <v>44</v>
      </c>
      <c r="R116" s="2" t="s">
        <v>44</v>
      </c>
      <c r="S116" s="2" t="s">
        <v>45</v>
      </c>
      <c r="T116" s="2" t="s">
        <v>46</v>
      </c>
      <c r="U116" s="3" t="str">
        <f>TBL_TEST[[#This Row],[Group]]&amp; "/"&amp; TRIM(SUBSTITUTE(SUBSTITUTE(SUBSTITUTE(TBL_TEST[[#This Row],[SourceObject]],"[",""),"]",""),".","_"))</f>
        <v>OneEBSAudit/AUD_EBS_0165_A__RULESET_RULES</v>
      </c>
      <c r="V116" s="2" t="s">
        <v>47</v>
      </c>
      <c r="W116" s="3" t="str">
        <f>SUBSTITUTE(TBL_TEST[[#This Row],[Group]], "_", "")</f>
        <v>OneEBSAudit</v>
      </c>
      <c r="X116" s="3" t="str">
        <f>TRIM(SUBSTITUTE(SUBSTITUTE(SUBSTITUTE(TBL_TEST[[#This Row],[SourceObject]],"[",""),"]",""),".","_"))</f>
        <v>AUD_EBS_0165_A__RULESET_RULES</v>
      </c>
      <c r="Y116" s="2" t="s">
        <v>48</v>
      </c>
      <c r="Z116" s="2" t="s">
        <v>49</v>
      </c>
      <c r="AA116" s="2" t="str">
        <f>IF(TBL_TEST[[#This Row],[SourceObject]] = "","",IF(TBL_TEST[[#This Row],[SourceType]] = "Oracle", "SELECT * FROM " &amp; TBL_TEST[[#This Row],[SourceObject]],""))</f>
        <v>SELECT * FROM AUD_EBS_0165.A__RULESET_RULES</v>
      </c>
      <c r="AB116" s="2" t="s">
        <v>51</v>
      </c>
      <c r="AF116" s="3" t="str">
        <f>TRIM(SUBSTITUTE(SUBSTITUTE(TBL_TEST[[#This Row],[SourceObject]],"[",""),"]",""))</f>
        <v>AUD_EBS_0165.A__RULESET_RULES</v>
      </c>
      <c r="AG116" s="3" t="str">
        <f>TBL_TEST[[#This Row],[Group]]&amp; "_"&amp; TRIM(SUBSTITUTE(SUBSTITUTE(SUBSTITUTE(TBL_TEST[[#This Row],[SourceObject]],"[",""),"]",""),".","_"))</f>
        <v>OneEBSAudit_AUD_EBS_0165_A__RULESET_RULES</v>
      </c>
      <c r="AH116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'OneEBS', @StartStageName = 'Source to Raw', @EndStageName = 'Source to Raw', @SourceGroup = 'OneEBSAudit', @SourceName = 'OneEBSAudit_AUD_EBS_0165_A__RULESET_RULES', @SourceObjectName = 'AUD_EBS_0165.A__RULESET_RULES', @SourceType = 'Oracle', @DataLoadMode= 'APPEND', @SourceSecretName = 'OneEBS-0165', @DLRawSecret = 'datalake-SasToken', @DLStagedSecret = 'datalake-SasToken', @DBProcessor = 'databricks-token|0302-214741-beg140|Standard_DS3_v2|8.1.x-scala2.12|2:8', @StageDBSecret = 'AzureSqlDatabase-SQLDB', @DLRawSubFolder = 'OneEBSAudit/AUD_EBS_0165_A__RULESET_RULES', @DLRawType = 'BLOB Storage (json)', @DLStagedMainFolder = 'OneEBSAudit', @DLStagedSubFolder = 'AUD_EBS_0165_A__RULESET_RULES', @DLStagedType = 'BLOB Storage (csv)', @DLObjectGrain = 'Day', @SourceCommand = 'SELECT * FROM AUD_EBS_0165.A__RULESET_RULES', @DLRawtoStageCommand = '/build/trusted/load-trusted-zone-v2', @DLStagetoDBCommand = '',@TargetObjectType= '', @TargetOverride= '', @BusinessKeyColumn= 'ID', @WatermarkColumn= 'AUDIT__TIMESTAMP', @TrackChanges= 'No', @AdditionalProperty = '', @IsAuditTable = 'Y', @SoftDeleteSource = '', @SourceTSFormat = ''</v>
      </c>
    </row>
    <row r="117" spans="1:34" x14ac:dyDescent="0.4">
      <c r="A117" s="2" t="s">
        <v>74</v>
      </c>
      <c r="B117" s="2" t="s">
        <v>35</v>
      </c>
      <c r="C117" s="2" t="s">
        <v>35</v>
      </c>
      <c r="D117" s="2" t="s">
        <v>176</v>
      </c>
      <c r="E117" s="2" t="s">
        <v>237</v>
      </c>
      <c r="H117" s="12" t="s">
        <v>82</v>
      </c>
      <c r="I117" s="2" t="s">
        <v>178</v>
      </c>
      <c r="J117" s="2" t="s">
        <v>39</v>
      </c>
      <c r="L117" s="2" t="s">
        <v>39</v>
      </c>
      <c r="M117" s="2" t="s">
        <v>84</v>
      </c>
      <c r="N117" s="2" t="s">
        <v>179</v>
      </c>
      <c r="O117" s="2" t="s">
        <v>42</v>
      </c>
      <c r="P117" s="2" t="s">
        <v>119</v>
      </c>
      <c r="Q117" s="2" t="s">
        <v>44</v>
      </c>
      <c r="R117" s="2" t="s">
        <v>44</v>
      </c>
      <c r="S117" s="2" t="s">
        <v>45</v>
      </c>
      <c r="T117" s="2" t="s">
        <v>46</v>
      </c>
      <c r="U117" s="3" t="str">
        <f>TBL_TEST[[#This Row],[Group]]&amp; "/"&amp; TRIM(SUBSTITUTE(SUBSTITUTE(SUBSTITUTE(TBL_TEST[[#This Row],[SourceObject]],"[",""),"]",""),".","_"))</f>
        <v>OneEBSAudit/AUD_EBS_0165_A__RULESETS</v>
      </c>
      <c r="V117" s="2" t="s">
        <v>47</v>
      </c>
      <c r="W117" s="3" t="str">
        <f>SUBSTITUTE(TBL_TEST[[#This Row],[Group]], "_", "")</f>
        <v>OneEBSAudit</v>
      </c>
      <c r="X117" s="3" t="str">
        <f>TRIM(SUBSTITUTE(SUBSTITUTE(SUBSTITUTE(TBL_TEST[[#This Row],[SourceObject]],"[",""),"]",""),".","_"))</f>
        <v>AUD_EBS_0165_A__RULESETS</v>
      </c>
      <c r="Y117" s="2" t="s">
        <v>48</v>
      </c>
      <c r="Z117" s="2" t="s">
        <v>49</v>
      </c>
      <c r="AA117" s="2" t="str">
        <f>IF(TBL_TEST[[#This Row],[SourceObject]] = "","",IF(TBL_TEST[[#This Row],[SourceType]] = "Oracle", "SELECT * FROM " &amp; TBL_TEST[[#This Row],[SourceObject]],""))</f>
        <v>SELECT * FROM AUD_EBS_0165.A__RULESETS</v>
      </c>
      <c r="AB117" s="2" t="s">
        <v>51</v>
      </c>
      <c r="AF117" s="3" t="str">
        <f>TRIM(SUBSTITUTE(SUBSTITUTE(TBL_TEST[[#This Row],[SourceObject]],"[",""),"]",""))</f>
        <v>AUD_EBS_0165.A__RULESETS</v>
      </c>
      <c r="AG117" s="3" t="str">
        <f>TBL_TEST[[#This Row],[Group]]&amp; "_"&amp; TRIM(SUBSTITUTE(SUBSTITUTE(SUBSTITUTE(TBL_TEST[[#This Row],[SourceObject]],"[",""),"]",""),".","_"))</f>
        <v>OneEBSAudit_AUD_EBS_0165_A__RULESETS</v>
      </c>
      <c r="AH117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'OneEBS', @StartStageName = 'Source to Raw', @EndStageName = 'Source to Raw', @SourceGroup = 'OneEBSAudit', @SourceName = 'OneEBSAudit_AUD_EBS_0165_A__RULESETS', @SourceObjectName = 'AUD_EBS_0165.A__RULESETS', @SourceType = 'Oracle', @DataLoadMode= 'APPEND', @SourceSecretName = 'OneEBS-0165', @DLRawSecret = 'datalake-SasToken', @DLStagedSecret = 'datalake-SasToken', @DBProcessor = 'databricks-token|0302-214741-beg140|Standard_DS3_v2|8.1.x-scala2.12|2:8', @StageDBSecret = 'AzureSqlDatabase-SQLDB', @DLRawSubFolder = 'OneEBSAudit/AUD_EBS_0165_A__RULESETS', @DLRawType = 'BLOB Storage (json)', @DLStagedMainFolder = 'OneEBSAudit', @DLStagedSubFolder = 'AUD_EBS_0165_A__RULESETS', @DLStagedType = 'BLOB Storage (csv)', @DLObjectGrain = 'Day', @SourceCommand = 'SELECT * FROM AUD_EBS_0165.A__RULESETS', @DLRawtoStageCommand = '/build/trusted/load-trusted-zone-v2', @DLStagetoDBCommand = '',@TargetObjectType= '', @TargetOverride= '', @BusinessKeyColumn= 'ID', @WatermarkColumn= 'AUDIT__TIMESTAMP', @TrackChanges= 'No', @AdditionalProperty = '', @IsAuditTable = 'Y', @SoftDeleteSource = '', @SourceTSFormat = ''</v>
      </c>
    </row>
    <row r="118" spans="1:34" x14ac:dyDescent="0.4">
      <c r="A118" s="2" t="s">
        <v>74</v>
      </c>
      <c r="B118" s="2" t="s">
        <v>35</v>
      </c>
      <c r="C118" s="2" t="s">
        <v>35</v>
      </c>
      <c r="D118" s="2" t="s">
        <v>176</v>
      </c>
      <c r="E118" s="2" t="s">
        <v>238</v>
      </c>
      <c r="H118" s="12" t="s">
        <v>239</v>
      </c>
      <c r="I118" s="2" t="s">
        <v>178</v>
      </c>
      <c r="J118" s="2" t="s">
        <v>39</v>
      </c>
      <c r="L118" s="2" t="s">
        <v>39</v>
      </c>
      <c r="M118" s="2" t="s">
        <v>84</v>
      </c>
      <c r="N118" s="2" t="s">
        <v>179</v>
      </c>
      <c r="O118" s="2" t="s">
        <v>42</v>
      </c>
      <c r="P118" s="2" t="s">
        <v>119</v>
      </c>
      <c r="Q118" s="2" t="s">
        <v>44</v>
      </c>
      <c r="R118" s="2" t="s">
        <v>44</v>
      </c>
      <c r="S118" s="2" t="s">
        <v>45</v>
      </c>
      <c r="T118" s="2" t="s">
        <v>46</v>
      </c>
      <c r="U118" s="3" t="str">
        <f>TBL_TEST[[#This Row],[Group]]&amp; "/"&amp; TRIM(SUBSTITUTE(SUBSTITUTE(SUBSTITUTE(TBL_TEST[[#This Row],[SourceObject]],"[",""),"]",""),".","_"))</f>
        <v>OneEBSAudit/AUD_EBS_0165_A__SCHOOLS</v>
      </c>
      <c r="V118" s="2" t="s">
        <v>47</v>
      </c>
      <c r="W118" s="3" t="str">
        <f>SUBSTITUTE(TBL_TEST[[#This Row],[Group]], "_", "")</f>
        <v>OneEBSAudit</v>
      </c>
      <c r="X118" s="3" t="str">
        <f>TRIM(SUBSTITUTE(SUBSTITUTE(SUBSTITUTE(TBL_TEST[[#This Row],[SourceObject]],"[",""),"]",""),".","_"))</f>
        <v>AUD_EBS_0165_A__SCHOOLS</v>
      </c>
      <c r="Y118" s="2" t="s">
        <v>48</v>
      </c>
      <c r="Z118" s="2" t="s">
        <v>49</v>
      </c>
      <c r="AA118" s="2" t="str">
        <f>IF(TBL_TEST[[#This Row],[SourceObject]] = "","",IF(TBL_TEST[[#This Row],[SourceType]] = "Oracle", "SELECT * FROM " &amp; TBL_TEST[[#This Row],[SourceObject]],""))</f>
        <v>SELECT * FROM AUD_EBS_0165.A__SCHOOLS</v>
      </c>
      <c r="AB118" s="2" t="s">
        <v>51</v>
      </c>
      <c r="AF118" s="3" t="str">
        <f>TRIM(SUBSTITUTE(SUBSTITUTE(TBL_TEST[[#This Row],[SourceObject]],"[",""),"]",""))</f>
        <v>AUD_EBS_0165.A__SCHOOLS</v>
      </c>
      <c r="AG118" s="3" t="str">
        <f>TBL_TEST[[#This Row],[Group]]&amp; "_"&amp; TRIM(SUBSTITUTE(SUBSTITUTE(SUBSTITUTE(TBL_TEST[[#This Row],[SourceObject]],"[",""),"]",""),".","_"))</f>
        <v>OneEBSAudit_AUD_EBS_0165_A__SCHOOLS</v>
      </c>
      <c r="AH118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'OneEBS', @StartStageName = 'Source to Raw', @EndStageName = 'Source to Raw', @SourceGroup = 'OneEBSAudit', @SourceName = 'OneEBSAudit_AUD_EBS_0165_A__SCHOOLS', @SourceObjectName = 'AUD_EBS_0165.A__SCHOOLS', @SourceType = 'Oracle', @DataLoadMode= 'APPEND', @SourceSecretName = 'OneEBS-0165', @DLRawSecret = 'datalake-SasToken', @DLStagedSecret = 'datalake-SasToken', @DBProcessor = 'databricks-token|0302-214741-beg140|Standard_DS3_v2|8.1.x-scala2.12|2:8', @StageDBSecret = 'AzureSqlDatabase-SQLDB', @DLRawSubFolder = 'OneEBSAudit/AUD_EBS_0165_A__SCHOOLS', @DLRawType = 'BLOB Storage (json)', @DLStagedMainFolder = 'OneEBSAudit', @DLStagedSubFolder = 'AUD_EBS_0165_A__SCHOOLS', @DLStagedType = 'BLOB Storage (csv)', @DLObjectGrain = 'Day', @SourceCommand = 'SELECT * FROM AUD_EBS_0165.A__SCHOOLS', @DLRawtoStageCommand = '/build/trusted/load-trusted-zone-v2', @DLStagetoDBCommand = '',@TargetObjectType= '', @TargetOverride= '', @BusinessKeyColumn= 'SCHOOL_CODE', @WatermarkColumn= 'AUDIT__TIMESTAMP', @TrackChanges= 'No', @AdditionalProperty = '', @IsAuditTable = 'Y', @SoftDeleteSource = '', @SourceTSFormat = ''</v>
      </c>
    </row>
    <row r="119" spans="1:34" x14ac:dyDescent="0.4">
      <c r="A119" s="2" t="s">
        <v>74</v>
      </c>
      <c r="B119" s="2" t="s">
        <v>35</v>
      </c>
      <c r="C119" s="2" t="s">
        <v>35</v>
      </c>
      <c r="D119" s="2" t="s">
        <v>176</v>
      </c>
      <c r="E119" s="2" t="s">
        <v>240</v>
      </c>
      <c r="H119" s="12" t="s">
        <v>82</v>
      </c>
      <c r="I119" s="2" t="s">
        <v>178</v>
      </c>
      <c r="J119" s="2" t="s">
        <v>39</v>
      </c>
      <c r="L119" s="2" t="s">
        <v>39</v>
      </c>
      <c r="M119" s="2" t="s">
        <v>84</v>
      </c>
      <c r="N119" s="2" t="s">
        <v>179</v>
      </c>
      <c r="O119" s="2" t="s">
        <v>42</v>
      </c>
      <c r="P119" s="2" t="s">
        <v>119</v>
      </c>
      <c r="Q119" s="2" t="s">
        <v>44</v>
      </c>
      <c r="R119" s="2" t="s">
        <v>44</v>
      </c>
      <c r="S119" s="2" t="s">
        <v>45</v>
      </c>
      <c r="T119" s="2" t="s">
        <v>46</v>
      </c>
      <c r="U119" s="3" t="str">
        <f>TBL_TEST[[#This Row],[Group]]&amp; "/"&amp; TRIM(SUBSTITUTE(SUBSTITUTE(SUBSTITUTE(TBL_TEST[[#This Row],[SourceObject]],"[",""),"]",""),".","_"))</f>
        <v>OneEBSAudit/AUD_EBS_0165_A__STUDENT_STATUS_LOG</v>
      </c>
      <c r="V119" s="2" t="s">
        <v>47</v>
      </c>
      <c r="W119" s="3" t="str">
        <f>SUBSTITUTE(TBL_TEST[[#This Row],[Group]], "_", "")</f>
        <v>OneEBSAudit</v>
      </c>
      <c r="X119" s="3" t="str">
        <f>TRIM(SUBSTITUTE(SUBSTITUTE(SUBSTITUTE(TBL_TEST[[#This Row],[SourceObject]],"[",""),"]",""),".","_"))</f>
        <v>AUD_EBS_0165_A__STUDENT_STATUS_LOG</v>
      </c>
      <c r="Y119" s="2" t="s">
        <v>48</v>
      </c>
      <c r="Z119" s="2" t="s">
        <v>49</v>
      </c>
      <c r="AA119" s="2" t="str">
        <f>IF(TBL_TEST[[#This Row],[SourceObject]] = "","",IF(TBL_TEST[[#This Row],[SourceType]] = "Oracle", "SELECT * FROM " &amp; TBL_TEST[[#This Row],[SourceObject]],""))</f>
        <v>SELECT * FROM AUD_EBS_0165.A__STUDENT_STATUS_LOG</v>
      </c>
      <c r="AB119" s="2" t="s">
        <v>51</v>
      </c>
      <c r="AF119" s="3" t="str">
        <f>TRIM(SUBSTITUTE(SUBSTITUTE(TBL_TEST[[#This Row],[SourceObject]],"[",""),"]",""))</f>
        <v>AUD_EBS_0165.A__STUDENT_STATUS_LOG</v>
      </c>
      <c r="AG119" s="3" t="str">
        <f>TBL_TEST[[#This Row],[Group]]&amp; "_"&amp; TRIM(SUBSTITUTE(SUBSTITUTE(SUBSTITUTE(TBL_TEST[[#This Row],[SourceObject]],"[",""),"]",""),".","_"))</f>
        <v>OneEBSAudit_AUD_EBS_0165_A__STUDENT_STATUS_LOG</v>
      </c>
      <c r="AH119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'OneEBS', @StartStageName = 'Source to Raw', @EndStageName = 'Source to Raw', @SourceGroup = 'OneEBSAudit', @SourceName = 'OneEBSAudit_AUD_EBS_0165_A__STUDENT_STATUS_LOG', @SourceObjectName = 'AUD_EBS_0165.A__STUDENT_STATUS_LOG', @SourceType = 'Oracle', @DataLoadMode= 'APPEND', @SourceSecretName = 'OneEBS-0165', @DLRawSecret = 'datalake-SasToken', @DLStagedSecret = 'datalake-SasToken', @DBProcessor = 'databricks-token|0302-214741-beg140|Standard_DS3_v2|8.1.x-scala2.12|2:8', @StageDBSecret = 'AzureSqlDatabase-SQLDB', @DLRawSubFolder = 'OneEBSAudit/AUD_EBS_0165_A__STUDENT_STATUS_LOG', @DLRawType = 'BLOB Storage (json)', @DLStagedMainFolder = 'OneEBSAudit', @DLStagedSubFolder = 'AUD_EBS_0165_A__STUDENT_STATUS_LOG', @DLStagedType = 'BLOB Storage (csv)', @DLObjectGrain = 'Day', @SourceCommand = 'SELECT * FROM AUD_EBS_0165.A__STUDENT_STATUS_LOG', @DLRawtoStageCommand = '/build/trusted/load-trusted-zone-v2', @DLStagetoDBCommand = '',@TargetObjectType= '', @TargetOverride= '', @BusinessKeyColumn= 'ID', @WatermarkColumn= 'AUDIT__TIMESTAMP', @TrackChanges= 'No', @AdditionalProperty = '', @IsAuditTable = 'Y', @SoftDeleteSource = '', @SourceTSFormat = ''</v>
      </c>
    </row>
    <row r="120" spans="1:34" x14ac:dyDescent="0.4">
      <c r="A120" s="2" t="s">
        <v>74</v>
      </c>
      <c r="B120" s="2" t="s">
        <v>35</v>
      </c>
      <c r="C120" s="2" t="s">
        <v>35</v>
      </c>
      <c r="D120" s="2" t="s">
        <v>176</v>
      </c>
      <c r="E120" s="2" t="s">
        <v>241</v>
      </c>
      <c r="H120" s="12" t="s">
        <v>82</v>
      </c>
      <c r="I120" s="2" t="s">
        <v>178</v>
      </c>
      <c r="J120" s="2" t="s">
        <v>39</v>
      </c>
      <c r="L120" s="2" t="s">
        <v>39</v>
      </c>
      <c r="M120" s="2" t="s">
        <v>84</v>
      </c>
      <c r="N120" s="2" t="s">
        <v>179</v>
      </c>
      <c r="O120" s="2" t="s">
        <v>42</v>
      </c>
      <c r="P120" s="2" t="s">
        <v>119</v>
      </c>
      <c r="Q120" s="2" t="s">
        <v>44</v>
      </c>
      <c r="R120" s="2" t="s">
        <v>44</v>
      </c>
      <c r="S120" s="2" t="s">
        <v>45</v>
      </c>
      <c r="T120" s="2" t="s">
        <v>46</v>
      </c>
      <c r="U120" s="3" t="str">
        <f>TBL_TEST[[#This Row],[Group]]&amp; "/"&amp; TRIM(SUBSTITUTE(SUBSTITUTE(SUBSTITUTE(TBL_TEST[[#This Row],[SourceObject]],"[",""),"]",""),".","_"))</f>
        <v>OneEBSAudit/AUD_EBS_0165_A__TILLS</v>
      </c>
      <c r="V120" s="2" t="s">
        <v>47</v>
      </c>
      <c r="W120" s="3" t="str">
        <f>SUBSTITUTE(TBL_TEST[[#This Row],[Group]], "_", "")</f>
        <v>OneEBSAudit</v>
      </c>
      <c r="X120" s="3" t="str">
        <f>TRIM(SUBSTITUTE(SUBSTITUTE(SUBSTITUTE(TBL_TEST[[#This Row],[SourceObject]],"[",""),"]",""),".","_"))</f>
        <v>AUD_EBS_0165_A__TILLS</v>
      </c>
      <c r="Y120" s="2" t="s">
        <v>48</v>
      </c>
      <c r="Z120" s="2" t="s">
        <v>49</v>
      </c>
      <c r="AA120" s="2" t="str">
        <f>IF(TBL_TEST[[#This Row],[SourceObject]] = "","",IF(TBL_TEST[[#This Row],[SourceType]] = "Oracle", "SELECT * FROM " &amp; TBL_TEST[[#This Row],[SourceObject]],""))</f>
        <v>SELECT * FROM AUD_EBS_0165.A__TILLS</v>
      </c>
      <c r="AB120" s="2" t="s">
        <v>51</v>
      </c>
      <c r="AF120" s="3" t="str">
        <f>TRIM(SUBSTITUTE(SUBSTITUTE(TBL_TEST[[#This Row],[SourceObject]],"[",""),"]",""))</f>
        <v>AUD_EBS_0165.A__TILLS</v>
      </c>
      <c r="AG120" s="3" t="str">
        <f>TBL_TEST[[#This Row],[Group]]&amp; "_"&amp; TRIM(SUBSTITUTE(SUBSTITUTE(SUBSTITUTE(TBL_TEST[[#This Row],[SourceObject]],"[",""),"]",""),".","_"))</f>
        <v>OneEBSAudit_AUD_EBS_0165_A__TILLS</v>
      </c>
      <c r="AH120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'OneEBS', @StartStageName = 'Source to Raw', @EndStageName = 'Source to Raw', @SourceGroup = 'OneEBSAudit', @SourceName = 'OneEBSAudit_AUD_EBS_0165_A__TILLS', @SourceObjectName = 'AUD_EBS_0165.A__TILLS', @SourceType = 'Oracle', @DataLoadMode= 'APPEND', @SourceSecretName = 'OneEBS-0165', @DLRawSecret = 'datalake-SasToken', @DLStagedSecret = 'datalake-SasToken', @DBProcessor = 'databricks-token|0302-214741-beg140|Standard_DS3_v2|8.1.x-scala2.12|2:8', @StageDBSecret = 'AzureSqlDatabase-SQLDB', @DLRawSubFolder = 'OneEBSAudit/AUD_EBS_0165_A__TILLS', @DLRawType = 'BLOB Storage (json)', @DLStagedMainFolder = 'OneEBSAudit', @DLStagedSubFolder = 'AUD_EBS_0165_A__TILLS', @DLStagedType = 'BLOB Storage (csv)', @DLObjectGrain = 'Day', @SourceCommand = 'SELECT * FROM AUD_EBS_0165.A__TILLS', @DLRawtoStageCommand = '/build/trusted/load-trusted-zone-v2', @DLStagetoDBCommand = '',@TargetObjectType= '', @TargetOverride= '', @BusinessKeyColumn= 'ID', @WatermarkColumn= 'AUDIT__TIMESTAMP', @TrackChanges= 'No', @AdditionalProperty = '', @IsAuditTable = 'Y', @SoftDeleteSource = '', @SourceTSFormat = ''</v>
      </c>
    </row>
    <row r="121" spans="1:34" x14ac:dyDescent="0.4">
      <c r="A121" s="2" t="s">
        <v>74</v>
      </c>
      <c r="B121" s="2" t="s">
        <v>35</v>
      </c>
      <c r="C121" s="2" t="s">
        <v>35</v>
      </c>
      <c r="D121" s="2" t="s">
        <v>176</v>
      </c>
      <c r="E121" s="2" t="s">
        <v>242</v>
      </c>
      <c r="H121" s="12" t="s">
        <v>82</v>
      </c>
      <c r="I121" s="2" t="s">
        <v>178</v>
      </c>
      <c r="J121" s="2" t="s">
        <v>39</v>
      </c>
      <c r="L121" s="2" t="s">
        <v>39</v>
      </c>
      <c r="M121" s="2" t="s">
        <v>84</v>
      </c>
      <c r="N121" s="2" t="s">
        <v>179</v>
      </c>
      <c r="O121" s="2" t="s">
        <v>42</v>
      </c>
      <c r="P121" s="2" t="s">
        <v>119</v>
      </c>
      <c r="Q121" s="2" t="s">
        <v>44</v>
      </c>
      <c r="R121" s="2" t="s">
        <v>44</v>
      </c>
      <c r="S121" s="2" t="s">
        <v>45</v>
      </c>
      <c r="T121" s="2" t="s">
        <v>46</v>
      </c>
      <c r="U121" s="3" t="str">
        <f>TBL_TEST[[#This Row],[Group]]&amp; "/"&amp; TRIM(SUBSTITUTE(SUBSTITUTE(SUBSTITUTE(TBL_TEST[[#This Row],[SourceObject]],"[",""),"]",""),".","_"))</f>
        <v>OneEBSAudit/AUD_EBS_0165_A__UI_LINKS</v>
      </c>
      <c r="V121" s="2" t="s">
        <v>47</v>
      </c>
      <c r="W121" s="3" t="str">
        <f>SUBSTITUTE(TBL_TEST[[#This Row],[Group]], "_", "")</f>
        <v>OneEBSAudit</v>
      </c>
      <c r="X121" s="3" t="str">
        <f>TRIM(SUBSTITUTE(SUBSTITUTE(SUBSTITUTE(TBL_TEST[[#This Row],[SourceObject]],"[",""),"]",""),".","_"))</f>
        <v>AUD_EBS_0165_A__UI_LINKS</v>
      </c>
      <c r="Y121" s="2" t="s">
        <v>48</v>
      </c>
      <c r="Z121" s="2" t="s">
        <v>49</v>
      </c>
      <c r="AA121" s="2" t="str">
        <f>IF(TBL_TEST[[#This Row],[SourceObject]] = "","",IF(TBL_TEST[[#This Row],[SourceType]] = "Oracle", "SELECT * FROM " &amp; TBL_TEST[[#This Row],[SourceObject]],""))</f>
        <v>SELECT * FROM AUD_EBS_0165.A__UI_LINKS</v>
      </c>
      <c r="AB121" s="2" t="s">
        <v>51</v>
      </c>
      <c r="AF121" s="3" t="str">
        <f>TRIM(SUBSTITUTE(SUBSTITUTE(TBL_TEST[[#This Row],[SourceObject]],"[",""),"]",""))</f>
        <v>AUD_EBS_0165.A__UI_LINKS</v>
      </c>
      <c r="AG121" s="3" t="str">
        <f>TBL_TEST[[#This Row],[Group]]&amp; "_"&amp; TRIM(SUBSTITUTE(SUBSTITUTE(SUBSTITUTE(TBL_TEST[[#This Row],[SourceObject]],"[",""),"]",""),".","_"))</f>
        <v>OneEBSAudit_AUD_EBS_0165_A__UI_LINKS</v>
      </c>
      <c r="AH121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'OneEBS', @StartStageName = 'Source to Raw', @EndStageName = 'Source to Raw', @SourceGroup = 'OneEBSAudit', @SourceName = 'OneEBSAudit_AUD_EBS_0165_A__UI_LINKS', @SourceObjectName = 'AUD_EBS_0165.A__UI_LINKS', @SourceType = 'Oracle', @DataLoadMode= 'APPEND', @SourceSecretName = 'OneEBS-0165', @DLRawSecret = 'datalake-SasToken', @DLStagedSecret = 'datalake-SasToken', @DBProcessor = 'databricks-token|0302-214741-beg140|Standard_DS3_v2|8.1.x-scala2.12|2:8', @StageDBSecret = 'AzureSqlDatabase-SQLDB', @DLRawSubFolder = 'OneEBSAudit/AUD_EBS_0165_A__UI_LINKS', @DLRawType = 'BLOB Storage (json)', @DLStagedMainFolder = 'OneEBSAudit', @DLStagedSubFolder = 'AUD_EBS_0165_A__UI_LINKS', @DLStagedType = 'BLOB Storage (csv)', @DLObjectGrain = 'Day', @SourceCommand = 'SELECT * FROM AUD_EBS_0165.A__UI_LINKS', @DLRawtoStageCommand = '/build/trusted/load-trusted-zone-v2', @DLStagetoDBCommand = '',@TargetObjectType= '', @TargetOverride= '', @BusinessKeyColumn= 'ID', @WatermarkColumn= 'AUDIT__TIMESTAMP', @TrackChanges= 'No', @AdditionalProperty = '', @IsAuditTable = 'Y', @SoftDeleteSource = '', @SourceTSFormat = ''</v>
      </c>
    </row>
    <row r="122" spans="1:34" x14ac:dyDescent="0.4">
      <c r="A122" s="2" t="s">
        <v>74</v>
      </c>
      <c r="B122" s="2" t="s">
        <v>35</v>
      </c>
      <c r="C122" s="2" t="s">
        <v>35</v>
      </c>
      <c r="D122" s="2" t="s">
        <v>176</v>
      </c>
      <c r="E122" s="2" t="s">
        <v>243</v>
      </c>
      <c r="H122" s="12" t="s">
        <v>82</v>
      </c>
      <c r="I122" s="2" t="s">
        <v>178</v>
      </c>
      <c r="J122" s="2" t="s">
        <v>39</v>
      </c>
      <c r="L122" s="2" t="s">
        <v>39</v>
      </c>
      <c r="M122" s="2" t="s">
        <v>84</v>
      </c>
      <c r="N122" s="2" t="s">
        <v>179</v>
      </c>
      <c r="O122" s="2" t="s">
        <v>42</v>
      </c>
      <c r="P122" s="2" t="s">
        <v>119</v>
      </c>
      <c r="Q122" s="2" t="s">
        <v>44</v>
      </c>
      <c r="R122" s="2" t="s">
        <v>44</v>
      </c>
      <c r="S122" s="2" t="s">
        <v>45</v>
      </c>
      <c r="T122" s="2" t="s">
        <v>46</v>
      </c>
      <c r="U122" s="3" t="str">
        <f>TBL_TEST[[#This Row],[Group]]&amp; "/"&amp; TRIM(SUBSTITUTE(SUBSTITUTE(SUBSTITUTE(TBL_TEST[[#This Row],[SourceObject]],"[",""),"]",""),".","_"))</f>
        <v>OneEBSAudit/AUD_EBS_0165_A__UI_TARGET_AUDIENCES</v>
      </c>
      <c r="V122" s="2" t="s">
        <v>47</v>
      </c>
      <c r="W122" s="3" t="str">
        <f>SUBSTITUTE(TBL_TEST[[#This Row],[Group]], "_", "")</f>
        <v>OneEBSAudit</v>
      </c>
      <c r="X122" s="3" t="str">
        <f>TRIM(SUBSTITUTE(SUBSTITUTE(SUBSTITUTE(TBL_TEST[[#This Row],[SourceObject]],"[",""),"]",""),".","_"))</f>
        <v>AUD_EBS_0165_A__UI_TARGET_AUDIENCES</v>
      </c>
      <c r="Y122" s="2" t="s">
        <v>48</v>
      </c>
      <c r="Z122" s="2" t="s">
        <v>49</v>
      </c>
      <c r="AA122" s="2" t="str">
        <f>IF(TBL_TEST[[#This Row],[SourceObject]] = "","",IF(TBL_TEST[[#This Row],[SourceType]] = "Oracle", "SELECT * FROM " &amp; TBL_TEST[[#This Row],[SourceObject]],""))</f>
        <v>SELECT * FROM AUD_EBS_0165.A__UI_TARGET_AUDIENCES</v>
      </c>
      <c r="AB122" s="2" t="s">
        <v>51</v>
      </c>
      <c r="AF122" s="3" t="str">
        <f>TRIM(SUBSTITUTE(SUBSTITUTE(TBL_TEST[[#This Row],[SourceObject]],"[",""),"]",""))</f>
        <v>AUD_EBS_0165.A__UI_TARGET_AUDIENCES</v>
      </c>
      <c r="AG122" s="3" t="str">
        <f>TBL_TEST[[#This Row],[Group]]&amp; "_"&amp; TRIM(SUBSTITUTE(SUBSTITUTE(SUBSTITUTE(TBL_TEST[[#This Row],[SourceObject]],"[",""),"]",""),".","_"))</f>
        <v>OneEBSAudit_AUD_EBS_0165_A__UI_TARGET_AUDIENCES</v>
      </c>
      <c r="AH122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'OneEBS', @StartStageName = 'Source to Raw', @EndStageName = 'Source to Raw', @SourceGroup = 'OneEBSAudit', @SourceName = 'OneEBSAudit_AUD_EBS_0165_A__UI_TARGET_AUDIENCES', @SourceObjectName = 'AUD_EBS_0165.A__UI_TARGET_AUDIENCES', @SourceType = 'Oracle', @DataLoadMode= 'APPEND', @SourceSecretName = 'OneEBS-0165', @DLRawSecret = 'datalake-SasToken', @DLStagedSecret = 'datalake-SasToken', @DBProcessor = 'databricks-token|0302-214741-beg140|Standard_DS3_v2|8.1.x-scala2.12|2:8', @StageDBSecret = 'AzureSqlDatabase-SQLDB', @DLRawSubFolder = 'OneEBSAudit/AUD_EBS_0165_A__UI_TARGET_AUDIENCES', @DLRawType = 'BLOB Storage (json)', @DLStagedMainFolder = 'OneEBSAudit', @DLStagedSubFolder = 'AUD_EBS_0165_A__UI_TARGET_AUDIENCES', @DLStagedType = 'BLOB Storage (csv)', @DLObjectGrain = 'Day', @SourceCommand = 'SELECT * FROM AUD_EBS_0165.A__UI_TARGET_AUDIENCES', @DLRawtoStageCommand = '/build/trusted/load-trusted-zone-v2', @DLStagetoDBCommand = '',@TargetObjectType= '', @TargetOverride= '', @BusinessKeyColumn= 'ID', @WatermarkColumn= 'AUDIT__TIMESTAMP', @TrackChanges= 'No', @AdditionalProperty = '', @IsAuditTable = 'Y', @SoftDeleteSource = '', @SourceTSFormat = ''</v>
      </c>
    </row>
    <row r="123" spans="1:34" x14ac:dyDescent="0.4">
      <c r="A123" s="2" t="s">
        <v>74</v>
      </c>
      <c r="B123" s="2" t="s">
        <v>35</v>
      </c>
      <c r="C123" s="2" t="s">
        <v>35</v>
      </c>
      <c r="D123" s="2" t="s">
        <v>176</v>
      </c>
      <c r="E123" s="2" t="s">
        <v>244</v>
      </c>
      <c r="H123" s="12" t="s">
        <v>245</v>
      </c>
      <c r="I123" s="2" t="s">
        <v>178</v>
      </c>
      <c r="J123" s="2" t="s">
        <v>39</v>
      </c>
      <c r="L123" s="2" t="s">
        <v>39</v>
      </c>
      <c r="M123" s="2" t="s">
        <v>84</v>
      </c>
      <c r="N123" s="2" t="s">
        <v>179</v>
      </c>
      <c r="O123" s="2" t="s">
        <v>42</v>
      </c>
      <c r="P123" s="2" t="s">
        <v>119</v>
      </c>
      <c r="Q123" s="2" t="s">
        <v>44</v>
      </c>
      <c r="R123" s="2" t="s">
        <v>44</v>
      </c>
      <c r="S123" s="2" t="s">
        <v>45</v>
      </c>
      <c r="T123" s="2" t="s">
        <v>46</v>
      </c>
      <c r="U123" s="3" t="str">
        <f>TBL_TEST[[#This Row],[Group]]&amp; "/"&amp; TRIM(SUBSTITUTE(SUBSTITUTE(SUBSTITUTE(TBL_TEST[[#This Row],[SourceObject]],"[",""),"]",""),".","_"))</f>
        <v>OneEBSAudit/AUD_EBS_0165_A__UIO_LINKS</v>
      </c>
      <c r="V123" s="2" t="s">
        <v>47</v>
      </c>
      <c r="W123" s="3" t="str">
        <f>SUBSTITUTE(TBL_TEST[[#This Row],[Group]], "_", "")</f>
        <v>OneEBSAudit</v>
      </c>
      <c r="X123" s="3" t="str">
        <f>TRIM(SUBSTITUTE(SUBSTITUTE(SUBSTITUTE(TBL_TEST[[#This Row],[SourceObject]],"[",""),"]",""),".","_"))</f>
        <v>AUD_EBS_0165_A__UIO_LINKS</v>
      </c>
      <c r="Y123" s="2" t="s">
        <v>48</v>
      </c>
      <c r="Z123" s="2" t="s">
        <v>49</v>
      </c>
      <c r="AA123" s="2" t="str">
        <f>IF(TBL_TEST[[#This Row],[SourceObject]] = "","",IF(TBL_TEST[[#This Row],[SourceType]] = "Oracle", "SELECT * FROM " &amp; TBL_TEST[[#This Row],[SourceObject]],""))</f>
        <v>SELECT * FROM AUD_EBS_0165.A__UIO_LINKS</v>
      </c>
      <c r="AB123" s="2" t="s">
        <v>51</v>
      </c>
      <c r="AF123" s="3" t="str">
        <f>TRIM(SUBSTITUTE(SUBSTITUTE(TBL_TEST[[#This Row],[SourceObject]],"[",""),"]",""))</f>
        <v>AUD_EBS_0165.A__UIO_LINKS</v>
      </c>
      <c r="AG123" s="3" t="str">
        <f>TBL_TEST[[#This Row],[Group]]&amp; "_"&amp; TRIM(SUBSTITUTE(SUBSTITUTE(SUBSTITUTE(TBL_TEST[[#This Row],[SourceObject]],"[",""),"]",""),".","_"))</f>
        <v>OneEBSAudit_AUD_EBS_0165_A__UIO_LINKS</v>
      </c>
      <c r="AH123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'OneEBS', @StartStageName = 'Source to Raw', @EndStageName = 'Source to Raw', @SourceGroup = 'OneEBSAudit', @SourceName = 'OneEBSAudit_AUD_EBS_0165_A__UIO_LINKS', @SourceObjectName = 'AUD_EBS_0165.A__UIO_LINKS', @SourceType = 'Oracle', @DataLoadMode= 'APPEND', @SourceSecretName = 'OneEBS-0165', @DLRawSecret = 'datalake-SasToken', @DLStagedSecret = 'datalake-SasToken', @DBProcessor = 'databricks-token|0302-214741-beg140|Standard_DS3_v2|8.1.x-scala2.12|2:8', @StageDBSecret = 'AzureSqlDatabase-SQLDB', @DLRawSubFolder = 'OneEBSAudit/AUD_EBS_0165_A__UIO_LINKS', @DLRawType = 'BLOB Storage (json)', @DLStagedMainFolder = 'OneEBSAudit', @DLStagedSubFolder = 'AUD_EBS_0165_A__UIO_LINKS', @DLStagedType = 'BLOB Storage (csv)', @DLObjectGrain = 'Day', @SourceCommand = 'SELECT * FROM AUD_EBS_0165.A__UIO_LINKS', @DLRawtoStageCommand = '/build/trusted/load-trusted-zone-v2', @DLStagetoDBCommand = '',@TargetObjectType= '', @TargetOverride= '', @BusinessKeyColumn= 'UIO_ID_FROM, UIO_ID_TO', @WatermarkColumn= 'AUDIT__TIMESTAMP', @TrackChanges= 'No', @AdditionalProperty = '', @IsAuditTable = 'Y', @SoftDeleteSource = '', @SourceTSFormat = ''</v>
      </c>
    </row>
    <row r="124" spans="1:34" x14ac:dyDescent="0.4">
      <c r="A124" s="2" t="s">
        <v>74</v>
      </c>
      <c r="B124" s="2" t="s">
        <v>35</v>
      </c>
      <c r="C124" s="2" t="s">
        <v>35</v>
      </c>
      <c r="D124" s="2" t="s">
        <v>176</v>
      </c>
      <c r="E124" s="2" t="s">
        <v>246</v>
      </c>
      <c r="H124" s="12" t="s">
        <v>82</v>
      </c>
      <c r="I124" s="2" t="s">
        <v>178</v>
      </c>
      <c r="J124" s="2" t="s">
        <v>39</v>
      </c>
      <c r="L124" s="2" t="s">
        <v>39</v>
      </c>
      <c r="M124" s="2" t="s">
        <v>84</v>
      </c>
      <c r="N124" s="2" t="s">
        <v>179</v>
      </c>
      <c r="O124" s="2" t="s">
        <v>42</v>
      </c>
      <c r="P124" s="2" t="s">
        <v>119</v>
      </c>
      <c r="Q124" s="2" t="s">
        <v>44</v>
      </c>
      <c r="R124" s="2" t="s">
        <v>44</v>
      </c>
      <c r="S124" s="2" t="s">
        <v>45</v>
      </c>
      <c r="T124" s="2" t="s">
        <v>46</v>
      </c>
      <c r="U124" s="3" t="str">
        <f>TBL_TEST[[#This Row],[Group]]&amp; "/"&amp; TRIM(SUBSTITUTE(SUBSTITUTE(SUBSTITUTE(TBL_TEST[[#This Row],[SourceObject]],"[",""),"]",""),".","_"))</f>
        <v>OneEBSAudit/AUD_EBS_0165_A__UIO_ORGANISATION_UNITS</v>
      </c>
      <c r="V124" s="2" t="s">
        <v>47</v>
      </c>
      <c r="W124" s="3" t="str">
        <f>SUBSTITUTE(TBL_TEST[[#This Row],[Group]], "_", "")</f>
        <v>OneEBSAudit</v>
      </c>
      <c r="X124" s="3" t="str">
        <f>TRIM(SUBSTITUTE(SUBSTITUTE(SUBSTITUTE(TBL_TEST[[#This Row],[SourceObject]],"[",""),"]",""),".","_"))</f>
        <v>AUD_EBS_0165_A__UIO_ORGANISATION_UNITS</v>
      </c>
      <c r="Y124" s="2" t="s">
        <v>48</v>
      </c>
      <c r="Z124" s="2" t="s">
        <v>49</v>
      </c>
      <c r="AA124" s="2" t="str">
        <f>IF(TBL_TEST[[#This Row],[SourceObject]] = "","",IF(TBL_TEST[[#This Row],[SourceType]] = "Oracle", "SELECT * FROM " &amp; TBL_TEST[[#This Row],[SourceObject]],""))</f>
        <v>SELECT * FROM AUD_EBS_0165.A__UIO_ORGANISATION_UNITS</v>
      </c>
      <c r="AB124" s="2" t="s">
        <v>51</v>
      </c>
      <c r="AF124" s="3" t="str">
        <f>TRIM(SUBSTITUTE(SUBSTITUTE(TBL_TEST[[#This Row],[SourceObject]],"[",""),"]",""))</f>
        <v>AUD_EBS_0165.A__UIO_ORGANISATION_UNITS</v>
      </c>
      <c r="AG124" s="3" t="str">
        <f>TBL_TEST[[#This Row],[Group]]&amp; "_"&amp; TRIM(SUBSTITUTE(SUBSTITUTE(SUBSTITUTE(TBL_TEST[[#This Row],[SourceObject]],"[",""),"]",""),".","_"))</f>
        <v>OneEBSAudit_AUD_EBS_0165_A__UIO_ORGANISATION_UNITS</v>
      </c>
      <c r="AH124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'OneEBS', @StartStageName = 'Source to Raw', @EndStageName = 'Source to Raw', @SourceGroup = 'OneEBSAudit', @SourceName = 'OneEBSAudit_AUD_EBS_0165_A__UIO_ORGANISATION_UNITS', @SourceObjectName = 'AUD_EBS_0165.A__UIO_ORGANISATION_UNITS', @SourceType = 'Oracle', @DataLoadMode= 'APPEND', @SourceSecretName = 'OneEBS-0165', @DLRawSecret = 'datalake-SasToken', @DLStagedSecret = 'datalake-SasToken', @DBProcessor = 'databricks-token|0302-214741-beg140|Standard_DS3_v2|8.1.x-scala2.12|2:8', @StageDBSecret = 'AzureSqlDatabase-SQLDB', @DLRawSubFolder = 'OneEBSAudit/AUD_EBS_0165_A__UIO_ORGANISATION_UNITS', @DLRawType = 'BLOB Storage (json)', @DLStagedMainFolder = 'OneEBSAudit', @DLStagedSubFolder = 'AUD_EBS_0165_A__UIO_ORGANISATION_UNITS', @DLStagedType = 'BLOB Storage (csv)', @DLObjectGrain = 'Day', @SourceCommand = 'SELECT * FROM AUD_EBS_0165.A__UIO_ORGANISATION_UNITS', @DLRawtoStageCommand = '/build/trusted/load-trusted-zone-v2', @DLStagetoDBCommand = '',@TargetObjectType= '', @TargetOverride= '', @BusinessKeyColumn= 'ID', @WatermarkColumn= 'AUDIT__TIMESTAMP', @TrackChanges= 'No', @AdditionalProperty = '', @IsAuditTable = 'Y', @SoftDeleteSource = '', @SourceTSFormat = ''</v>
      </c>
    </row>
    <row r="125" spans="1:34" x14ac:dyDescent="0.4">
      <c r="A125" s="2" t="s">
        <v>74</v>
      </c>
      <c r="B125" s="2" t="s">
        <v>35</v>
      </c>
      <c r="C125" s="2" t="s">
        <v>35</v>
      </c>
      <c r="D125" s="2" t="s">
        <v>176</v>
      </c>
      <c r="E125" s="2" t="s">
        <v>247</v>
      </c>
      <c r="H125" s="12" t="s">
        <v>82</v>
      </c>
      <c r="I125" s="2" t="s">
        <v>178</v>
      </c>
      <c r="J125" s="2" t="s">
        <v>39</v>
      </c>
      <c r="L125" s="2" t="s">
        <v>39</v>
      </c>
      <c r="M125" s="2" t="s">
        <v>84</v>
      </c>
      <c r="N125" s="2" t="s">
        <v>179</v>
      </c>
      <c r="O125" s="2" t="s">
        <v>42</v>
      </c>
      <c r="P125" s="2" t="s">
        <v>119</v>
      </c>
      <c r="Q125" s="2" t="s">
        <v>44</v>
      </c>
      <c r="R125" s="2" t="s">
        <v>44</v>
      </c>
      <c r="S125" s="2" t="s">
        <v>45</v>
      </c>
      <c r="T125" s="2" t="s">
        <v>46</v>
      </c>
      <c r="U125" s="3" t="str">
        <f>TBL_TEST[[#This Row],[Group]]&amp; "/"&amp; TRIM(SUBSTITUTE(SUBSTITUTE(SUBSTITUTE(TBL_TEST[[#This Row],[SourceObject]],"[",""),"]",""),".","_"))</f>
        <v>OneEBSAudit/AUD_EBS_0165_A__UNIT_INSTANCE_AWARDS</v>
      </c>
      <c r="V125" s="2" t="s">
        <v>47</v>
      </c>
      <c r="W125" s="3" t="str">
        <f>SUBSTITUTE(TBL_TEST[[#This Row],[Group]], "_", "")</f>
        <v>OneEBSAudit</v>
      </c>
      <c r="X125" s="3" t="str">
        <f>TRIM(SUBSTITUTE(SUBSTITUTE(SUBSTITUTE(TBL_TEST[[#This Row],[SourceObject]],"[",""),"]",""),".","_"))</f>
        <v>AUD_EBS_0165_A__UNIT_INSTANCE_AWARDS</v>
      </c>
      <c r="Y125" s="2" t="s">
        <v>48</v>
      </c>
      <c r="Z125" s="2" t="s">
        <v>49</v>
      </c>
      <c r="AA125" s="2" t="str">
        <f>IF(TBL_TEST[[#This Row],[SourceObject]] = "","",IF(TBL_TEST[[#This Row],[SourceType]] = "Oracle", "SELECT * FROM " &amp; TBL_TEST[[#This Row],[SourceObject]],""))</f>
        <v>SELECT * FROM AUD_EBS_0165.A__UNIT_INSTANCE_AWARDS</v>
      </c>
      <c r="AB125" s="2" t="s">
        <v>51</v>
      </c>
      <c r="AF125" s="3" t="str">
        <f>TRIM(SUBSTITUTE(SUBSTITUTE(TBL_TEST[[#This Row],[SourceObject]],"[",""),"]",""))</f>
        <v>AUD_EBS_0165.A__UNIT_INSTANCE_AWARDS</v>
      </c>
      <c r="AG125" s="3" t="str">
        <f>TBL_TEST[[#This Row],[Group]]&amp; "_"&amp; TRIM(SUBSTITUTE(SUBSTITUTE(SUBSTITUTE(TBL_TEST[[#This Row],[SourceObject]],"[",""),"]",""),".","_"))</f>
        <v>OneEBSAudit_AUD_EBS_0165_A__UNIT_INSTANCE_AWARDS</v>
      </c>
      <c r="AH125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'OneEBS', @StartStageName = 'Source to Raw', @EndStageName = 'Source to Raw', @SourceGroup = 'OneEBSAudit', @SourceName = 'OneEBSAudit_AUD_EBS_0165_A__UNIT_INSTANCE_AWARDS', @SourceObjectName = 'AUD_EBS_0165.A__UNIT_INSTANCE_AWARDS', @SourceType = 'Oracle', @DataLoadMode= 'APPEND', @SourceSecretName = 'OneEBS-0165', @DLRawSecret = 'datalake-SasToken', @DLStagedSecret = 'datalake-SasToken', @DBProcessor = 'databricks-token|0302-214741-beg140|Standard_DS3_v2|8.1.x-scala2.12|2:8', @StageDBSecret = 'AzureSqlDatabase-SQLDB', @DLRawSubFolder = 'OneEBSAudit/AUD_EBS_0165_A__UNIT_INSTANCE_AWARDS', @DLRawType = 'BLOB Storage (json)', @DLStagedMainFolder = 'OneEBSAudit', @DLStagedSubFolder = 'AUD_EBS_0165_A__UNIT_INSTANCE_AWARDS', @DLStagedType = 'BLOB Storage (csv)', @DLObjectGrain = 'Day', @SourceCommand = 'SELECT * FROM AUD_EBS_0165.A__UNIT_INSTANCE_AWARDS', @DLRawtoStageCommand = '/build/trusted/load-trusted-zone-v2', @DLStagetoDBCommand = '',@TargetObjectType= '', @TargetOverride= '', @BusinessKeyColumn= 'ID', @WatermarkColumn= 'AUDIT__TIMESTAMP', @TrackChanges= 'No', @AdditionalProperty = '', @IsAuditTable = 'Y', @SoftDeleteSource = '', @SourceTSFormat = ''</v>
      </c>
    </row>
    <row r="126" spans="1:34" x14ac:dyDescent="0.4">
      <c r="A126" s="2" t="s">
        <v>74</v>
      </c>
      <c r="B126" s="2" t="s">
        <v>35</v>
      </c>
      <c r="C126" s="2" t="s">
        <v>35</v>
      </c>
      <c r="D126" s="2" t="s">
        <v>176</v>
      </c>
      <c r="E126" s="2" t="s">
        <v>248</v>
      </c>
      <c r="H126" s="12" t="s">
        <v>140</v>
      </c>
      <c r="I126" s="2" t="s">
        <v>178</v>
      </c>
      <c r="J126" s="2" t="s">
        <v>39</v>
      </c>
      <c r="L126" s="2" t="s">
        <v>39</v>
      </c>
      <c r="M126" s="2" t="s">
        <v>84</v>
      </c>
      <c r="N126" s="2" t="s">
        <v>179</v>
      </c>
      <c r="O126" s="2" t="s">
        <v>42</v>
      </c>
      <c r="P126" s="2" t="s">
        <v>119</v>
      </c>
      <c r="Q126" s="2" t="s">
        <v>44</v>
      </c>
      <c r="R126" s="2" t="s">
        <v>44</v>
      </c>
      <c r="S126" s="2" t="s">
        <v>45</v>
      </c>
      <c r="T126" s="2" t="s">
        <v>46</v>
      </c>
      <c r="U126" s="3" t="str">
        <f>TBL_TEST[[#This Row],[Group]]&amp; "/"&amp; TRIM(SUBSTITUTE(SUBSTITUTE(SUBSTITUTE(TBL_TEST[[#This Row],[SourceObject]],"[",""),"]",""),".","_"))</f>
        <v>OneEBSAudit/AUD_EBS_0165_A__UNIT_INSTANCE_OCCURRENCES</v>
      </c>
      <c r="V126" s="2" t="s">
        <v>47</v>
      </c>
      <c r="W126" s="3" t="str">
        <f>SUBSTITUTE(TBL_TEST[[#This Row],[Group]], "_", "")</f>
        <v>OneEBSAudit</v>
      </c>
      <c r="X126" s="3" t="str">
        <f>TRIM(SUBSTITUTE(SUBSTITUTE(SUBSTITUTE(TBL_TEST[[#This Row],[SourceObject]],"[",""),"]",""),".","_"))</f>
        <v>AUD_EBS_0165_A__UNIT_INSTANCE_OCCURRENCES</v>
      </c>
      <c r="Y126" s="2" t="s">
        <v>48</v>
      </c>
      <c r="Z126" s="2" t="s">
        <v>49</v>
      </c>
      <c r="AA126" s="2" t="str">
        <f>IF(TBL_TEST[[#This Row],[SourceObject]] = "","",IF(TBL_TEST[[#This Row],[SourceType]] = "Oracle", "SELECT * FROM " &amp; TBL_TEST[[#This Row],[SourceObject]],""))</f>
        <v>SELECT * FROM AUD_EBS_0165.A__UNIT_INSTANCE_OCCURRENCES</v>
      </c>
      <c r="AB126" s="2" t="s">
        <v>51</v>
      </c>
      <c r="AF126" s="3" t="str">
        <f>TRIM(SUBSTITUTE(SUBSTITUTE(TBL_TEST[[#This Row],[SourceObject]],"[",""),"]",""))</f>
        <v>AUD_EBS_0165.A__UNIT_INSTANCE_OCCURRENCES</v>
      </c>
      <c r="AG126" s="3" t="str">
        <f>TBL_TEST[[#This Row],[Group]]&amp; "_"&amp; TRIM(SUBSTITUTE(SUBSTITUTE(SUBSTITUTE(TBL_TEST[[#This Row],[SourceObject]],"[",""),"]",""),".","_"))</f>
        <v>OneEBSAudit_AUD_EBS_0165_A__UNIT_INSTANCE_OCCURRENCES</v>
      </c>
      <c r="AH126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'OneEBS', @StartStageName = 'Source to Raw', @EndStageName = 'Source to Raw', @SourceGroup = 'OneEBSAudit', @SourceName = 'OneEBSAudit_AUD_EBS_0165_A__UNIT_INSTANCE_OCCURRENCES', @SourceObjectName = 'AUD_EBS_0165.A__UNIT_INSTANCE_OCCURRENCES', @SourceType = 'Oracle', @DataLoadMode= 'APPEND', @SourceSecretName = 'OneEBS-0165', @DLRawSecret = 'datalake-SasToken', @DLStagedSecret = 'datalake-SasToken', @DBProcessor = 'databricks-token|0302-214741-beg140|Standard_DS3_v2|8.1.x-scala2.12|2:8', @StageDBSecret = 'AzureSqlDatabase-SQLDB', @DLRawSubFolder = 'OneEBSAudit/AUD_EBS_0165_A__UNIT_INSTANCE_OCCURRENCES', @DLRawType = 'BLOB Storage (json)', @DLStagedMainFolder = 'OneEBSAudit', @DLStagedSubFolder = 'AUD_EBS_0165_A__UNIT_INSTANCE_OCCURRENCES', @DLStagedType = 'BLOB Storage (csv)', @DLObjectGrain = 'Day', @SourceCommand = 'SELECT * FROM AUD_EBS_0165.A__UNIT_INSTANCE_OCCURRENCES', @DLRawtoStageCommand = '/build/trusted/load-trusted-zone-v2', @DLStagetoDBCommand = '',@TargetObjectType= '', @TargetOverride= '', @BusinessKeyColumn= 'UIO_ID', @WatermarkColumn= 'AUDIT__TIMESTAMP', @TrackChanges= 'No', @AdditionalProperty = '', @IsAuditTable = 'Y', @SoftDeleteSource = '', @SourceTSFormat = ''</v>
      </c>
    </row>
    <row r="127" spans="1:34" x14ac:dyDescent="0.4">
      <c r="A127" s="2" t="s">
        <v>74</v>
      </c>
      <c r="B127" s="2" t="s">
        <v>35</v>
      </c>
      <c r="C127" s="2" t="s">
        <v>35</v>
      </c>
      <c r="D127" s="2" t="s">
        <v>176</v>
      </c>
      <c r="E127" s="2" t="s">
        <v>249</v>
      </c>
      <c r="H127" s="12" t="s">
        <v>142</v>
      </c>
      <c r="I127" s="2" t="s">
        <v>178</v>
      </c>
      <c r="J127" s="2" t="s">
        <v>39</v>
      </c>
      <c r="L127" s="2" t="s">
        <v>39</v>
      </c>
      <c r="M127" s="2" t="s">
        <v>84</v>
      </c>
      <c r="N127" s="2" t="s">
        <v>179</v>
      </c>
      <c r="O127" s="2" t="s">
        <v>42</v>
      </c>
      <c r="P127" s="2" t="s">
        <v>119</v>
      </c>
      <c r="Q127" s="2" t="s">
        <v>44</v>
      </c>
      <c r="R127" s="2" t="s">
        <v>44</v>
      </c>
      <c r="S127" s="2" t="s">
        <v>45</v>
      </c>
      <c r="T127" s="2" t="s">
        <v>46</v>
      </c>
      <c r="U127" s="3" t="str">
        <f>TBL_TEST[[#This Row],[Group]]&amp; "/"&amp; TRIM(SUBSTITUTE(SUBSTITUTE(SUBSTITUTE(TBL_TEST[[#This Row],[SourceObject]],"[",""),"]",""),".","_"))</f>
        <v>OneEBSAudit/AUD_EBS_0165_A__UNIT_INSTANCES</v>
      </c>
      <c r="V127" s="2" t="s">
        <v>47</v>
      </c>
      <c r="W127" s="3" t="str">
        <f>SUBSTITUTE(TBL_TEST[[#This Row],[Group]], "_", "")</f>
        <v>OneEBSAudit</v>
      </c>
      <c r="X127" s="3" t="str">
        <f>TRIM(SUBSTITUTE(SUBSTITUTE(SUBSTITUTE(TBL_TEST[[#This Row],[SourceObject]],"[",""),"]",""),".","_"))</f>
        <v>AUD_EBS_0165_A__UNIT_INSTANCES</v>
      </c>
      <c r="Y127" s="2" t="s">
        <v>48</v>
      </c>
      <c r="Z127" s="2" t="s">
        <v>49</v>
      </c>
      <c r="AA127" s="2" t="str">
        <f>IF(TBL_TEST[[#This Row],[SourceObject]] = "","",IF(TBL_TEST[[#This Row],[SourceType]] = "Oracle", "SELECT * FROM " &amp; TBL_TEST[[#This Row],[SourceObject]],""))</f>
        <v>SELECT * FROM AUD_EBS_0165.A__UNIT_INSTANCES</v>
      </c>
      <c r="AB127" s="2" t="s">
        <v>51</v>
      </c>
      <c r="AF127" s="3" t="str">
        <f>TRIM(SUBSTITUTE(SUBSTITUTE(TBL_TEST[[#This Row],[SourceObject]],"[",""),"]",""))</f>
        <v>AUD_EBS_0165.A__UNIT_INSTANCES</v>
      </c>
      <c r="AG127" s="3" t="str">
        <f>TBL_TEST[[#This Row],[Group]]&amp; "_"&amp; TRIM(SUBSTITUTE(SUBSTITUTE(SUBSTITUTE(TBL_TEST[[#This Row],[SourceObject]],"[",""),"]",""),".","_"))</f>
        <v>OneEBSAudit_AUD_EBS_0165_A__UNIT_INSTANCES</v>
      </c>
      <c r="AH127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'OneEBS', @StartStageName = 'Source to Raw', @EndStageName = 'Source to Raw', @SourceGroup = 'OneEBSAudit', @SourceName = 'OneEBSAudit_AUD_EBS_0165_A__UNIT_INSTANCES', @SourceObjectName = 'AUD_EBS_0165.A__UNIT_INSTANCES', @SourceType = 'Oracle', @DataLoadMode= 'APPEND', @SourceSecretName = 'OneEBS-0165', @DLRawSecret = 'datalake-SasToken', @DLStagedSecret = 'datalake-SasToken', @DBProcessor = 'databricks-token|0302-214741-beg140|Standard_DS3_v2|8.1.x-scala2.12|2:8', @StageDBSecret = 'AzureSqlDatabase-SQLDB', @DLRawSubFolder = 'OneEBSAudit/AUD_EBS_0165_A__UNIT_INSTANCES', @DLRawType = 'BLOB Storage (json)', @DLStagedMainFolder = 'OneEBSAudit', @DLStagedSubFolder = 'AUD_EBS_0165_A__UNIT_INSTANCES', @DLStagedType = 'BLOB Storage (csv)', @DLObjectGrain = 'Day', @SourceCommand = 'SELECT * FROM AUD_EBS_0165.A__UNIT_INSTANCES', @DLRawtoStageCommand = '/build/trusted/load-trusted-zone-v2', @DLStagetoDBCommand = '',@TargetObjectType= '', @TargetOverride= '', @BusinessKeyColumn= 'FES_UNIT_INSTANCE_CODE', @WatermarkColumn= 'AUDIT__TIMESTAMP', @TrackChanges= 'No', @AdditionalProperty = '', @IsAuditTable = 'Y', @SoftDeleteSource = '', @SourceTSFormat = ''</v>
      </c>
    </row>
    <row r="128" spans="1:34" x14ac:dyDescent="0.4">
      <c r="A128" s="2" t="s">
        <v>74</v>
      </c>
      <c r="B128" s="2" t="s">
        <v>35</v>
      </c>
      <c r="C128" s="2" t="s">
        <v>35</v>
      </c>
      <c r="D128" s="2" t="s">
        <v>176</v>
      </c>
      <c r="E128" s="2" t="s">
        <v>250</v>
      </c>
      <c r="H128" s="12" t="s">
        <v>82</v>
      </c>
      <c r="I128" s="2" t="s">
        <v>178</v>
      </c>
      <c r="J128" s="2" t="s">
        <v>39</v>
      </c>
      <c r="L128" s="2" t="s">
        <v>39</v>
      </c>
      <c r="M128" s="2" t="s">
        <v>84</v>
      </c>
      <c r="N128" s="2" t="s">
        <v>179</v>
      </c>
      <c r="O128" s="2" t="s">
        <v>42</v>
      </c>
      <c r="P128" s="2" t="s">
        <v>119</v>
      </c>
      <c r="Q128" s="2" t="s">
        <v>44</v>
      </c>
      <c r="R128" s="2" t="s">
        <v>44</v>
      </c>
      <c r="S128" s="2" t="s">
        <v>45</v>
      </c>
      <c r="T128" s="2" t="s">
        <v>46</v>
      </c>
      <c r="U128" s="3" t="str">
        <f>TBL_TEST[[#This Row],[Group]]&amp; "/"&amp; TRIM(SUBSTITUTE(SUBSTITUTE(SUBSTITUTE(TBL_TEST[[#This Row],[SourceObject]],"[",""),"]",""),".","_"))</f>
        <v>OneEBSAudit/AUD_EBS_0165_A__USAGES</v>
      </c>
      <c r="V128" s="2" t="s">
        <v>47</v>
      </c>
      <c r="W128" s="3" t="str">
        <f>SUBSTITUTE(TBL_TEST[[#This Row],[Group]], "_", "")</f>
        <v>OneEBSAudit</v>
      </c>
      <c r="X128" s="3" t="str">
        <f>TRIM(SUBSTITUTE(SUBSTITUTE(SUBSTITUTE(TBL_TEST[[#This Row],[SourceObject]],"[",""),"]",""),".","_"))</f>
        <v>AUD_EBS_0165_A__USAGES</v>
      </c>
      <c r="Y128" s="2" t="s">
        <v>48</v>
      </c>
      <c r="Z128" s="2" t="s">
        <v>49</v>
      </c>
      <c r="AA128" s="2" t="str">
        <f>IF(TBL_TEST[[#This Row],[SourceObject]] = "","",IF(TBL_TEST[[#This Row],[SourceType]] = "Oracle", "SELECT * FROM " &amp; TBL_TEST[[#This Row],[SourceObject]],""))</f>
        <v>SELECT * FROM AUD_EBS_0165.A__USAGES</v>
      </c>
      <c r="AB128" s="2" t="s">
        <v>51</v>
      </c>
      <c r="AF128" s="3" t="str">
        <f>TRIM(SUBSTITUTE(SUBSTITUTE(TBL_TEST[[#This Row],[SourceObject]],"[",""),"]",""))</f>
        <v>AUD_EBS_0165.A__USAGES</v>
      </c>
      <c r="AG128" s="3" t="str">
        <f>TBL_TEST[[#This Row],[Group]]&amp; "_"&amp; TRIM(SUBSTITUTE(SUBSTITUTE(SUBSTITUTE(TBL_TEST[[#This Row],[SourceObject]],"[",""),"]",""),".","_"))</f>
        <v>OneEBSAudit_AUD_EBS_0165_A__USAGES</v>
      </c>
      <c r="AH128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'OneEBS', @StartStageName = 'Source to Raw', @EndStageName = 'Source to Raw', @SourceGroup = 'OneEBSAudit', @SourceName = 'OneEBSAudit_AUD_EBS_0165_A__USAGES', @SourceObjectName = 'AUD_EBS_0165.A__USAGES', @SourceType = 'Oracle', @DataLoadMode= 'APPEND', @SourceSecretName = 'OneEBS-0165', @DLRawSecret = 'datalake-SasToken', @DLStagedSecret = 'datalake-SasToken', @DBProcessor = 'databricks-token|0302-214741-beg140|Standard_DS3_v2|8.1.x-scala2.12|2:8', @StageDBSecret = 'AzureSqlDatabase-SQLDB', @DLRawSubFolder = 'OneEBSAudit/AUD_EBS_0165_A__USAGES', @DLRawType = 'BLOB Storage (json)', @DLStagedMainFolder = 'OneEBSAudit', @DLStagedSubFolder = 'AUD_EBS_0165_A__USAGES', @DLStagedType = 'BLOB Storage (csv)', @DLObjectGrain = 'Day', @SourceCommand = 'SELECT * FROM AUD_EBS_0165.A__USAGES', @DLRawtoStageCommand = '/build/trusted/load-trusted-zone-v2', @DLStagetoDBCommand = '',@TargetObjectType= '', @TargetOverride= '', @BusinessKeyColumn= 'ID', @WatermarkColumn= 'AUDIT__TIMESTAMP', @TrackChanges= 'No', @AdditionalProperty = '', @IsAuditTable = 'Y', @SoftDeleteSource = '', @SourceTSFormat = ''</v>
      </c>
    </row>
    <row r="129" spans="1:34" x14ac:dyDescent="0.4">
      <c r="A129" s="2" t="s">
        <v>74</v>
      </c>
      <c r="B129" s="2" t="s">
        <v>35</v>
      </c>
      <c r="C129" s="2" t="s">
        <v>35</v>
      </c>
      <c r="D129" s="2" t="s">
        <v>176</v>
      </c>
      <c r="E129" s="2" t="s">
        <v>251</v>
      </c>
      <c r="H129" s="12" t="s">
        <v>82</v>
      </c>
      <c r="I129" s="2" t="s">
        <v>178</v>
      </c>
      <c r="J129" s="2" t="s">
        <v>39</v>
      </c>
      <c r="L129" s="2" t="s">
        <v>39</v>
      </c>
      <c r="M129" s="2" t="s">
        <v>84</v>
      </c>
      <c r="N129" s="2" t="s">
        <v>179</v>
      </c>
      <c r="O129" s="2" t="s">
        <v>42</v>
      </c>
      <c r="P129" s="2" t="s">
        <v>119</v>
      </c>
      <c r="Q129" s="2" t="s">
        <v>44</v>
      </c>
      <c r="R129" s="2" t="s">
        <v>44</v>
      </c>
      <c r="S129" s="2" t="s">
        <v>45</v>
      </c>
      <c r="T129" s="2" t="s">
        <v>46</v>
      </c>
      <c r="U129" s="3" t="str">
        <f>TBL_TEST[[#This Row],[Group]]&amp; "/"&amp; TRIM(SUBSTITUTE(SUBSTITUTE(SUBSTITUTE(TBL_TEST[[#This Row],[SourceObject]],"[",""),"]",""),".","_"))</f>
        <v>OneEBSAudit/AUD_EBS_0165_A__USERS</v>
      </c>
      <c r="V129" s="2" t="s">
        <v>47</v>
      </c>
      <c r="W129" s="3" t="str">
        <f>SUBSTITUTE(TBL_TEST[[#This Row],[Group]], "_", "")</f>
        <v>OneEBSAudit</v>
      </c>
      <c r="X129" s="3" t="str">
        <f>TRIM(SUBSTITUTE(SUBSTITUTE(SUBSTITUTE(TBL_TEST[[#This Row],[SourceObject]],"[",""),"]",""),".","_"))</f>
        <v>AUD_EBS_0165_A__USERS</v>
      </c>
      <c r="Y129" s="2" t="s">
        <v>48</v>
      </c>
      <c r="Z129" s="2" t="s">
        <v>49</v>
      </c>
      <c r="AA129" s="2" t="str">
        <f>IF(TBL_TEST[[#This Row],[SourceObject]] = "","",IF(TBL_TEST[[#This Row],[SourceType]] = "Oracle", "SELECT * FROM " &amp; TBL_TEST[[#This Row],[SourceObject]],""))</f>
        <v>SELECT * FROM AUD_EBS_0165.A__USERS</v>
      </c>
      <c r="AB129" s="2" t="s">
        <v>51</v>
      </c>
      <c r="AF129" s="3" t="str">
        <f>TRIM(SUBSTITUTE(SUBSTITUTE(TBL_TEST[[#This Row],[SourceObject]],"[",""),"]",""))</f>
        <v>AUD_EBS_0165.A__USERS</v>
      </c>
      <c r="AG129" s="3" t="str">
        <f>TBL_TEST[[#This Row],[Group]]&amp; "_"&amp; TRIM(SUBSTITUTE(SUBSTITUTE(SUBSTITUTE(TBL_TEST[[#This Row],[SourceObject]],"[",""),"]",""),".","_"))</f>
        <v>OneEBSAudit_AUD_EBS_0165_A__USERS</v>
      </c>
      <c r="AH129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'OneEBS', @StartStageName = 'Source to Raw', @EndStageName = 'Source to Raw', @SourceGroup = 'OneEBSAudit', @SourceName = 'OneEBSAudit_AUD_EBS_0165_A__USERS', @SourceObjectName = 'AUD_EBS_0165.A__USERS', @SourceType = 'Oracle', @DataLoadMode= 'APPEND', @SourceSecretName = 'OneEBS-0165', @DLRawSecret = 'datalake-SasToken', @DLStagedSecret = 'datalake-SasToken', @DBProcessor = 'databricks-token|0302-214741-beg140|Standard_DS3_v2|8.1.x-scala2.12|2:8', @StageDBSecret = 'AzureSqlDatabase-SQLDB', @DLRawSubFolder = 'OneEBSAudit/AUD_EBS_0165_A__USERS', @DLRawType = 'BLOB Storage (json)', @DLStagedMainFolder = 'OneEBSAudit', @DLStagedSubFolder = 'AUD_EBS_0165_A__USERS', @DLStagedType = 'BLOB Storage (csv)', @DLObjectGrain = 'Day', @SourceCommand = 'SELECT * FROM AUD_EBS_0165.A__USERS', @DLRawtoStageCommand = '/build/trusted/load-trusted-zone-v2', @DLStagetoDBCommand = '',@TargetObjectType= '', @TargetOverride= '', @BusinessKeyColumn= 'ID', @WatermarkColumn= 'AUDIT__TIMESTAMP', @TrackChanges= 'No', @AdditionalProperty = '', @IsAuditTable = 'Y', @SoftDeleteSource = '', @SourceTSFormat = ''</v>
      </c>
    </row>
    <row r="130" spans="1:34" x14ac:dyDescent="0.4">
      <c r="A130" s="2" t="s">
        <v>74</v>
      </c>
      <c r="B130" s="2" t="s">
        <v>35</v>
      </c>
      <c r="C130" s="2" t="s">
        <v>35</v>
      </c>
      <c r="D130" s="2" t="s">
        <v>176</v>
      </c>
      <c r="E130" s="2" t="s">
        <v>252</v>
      </c>
      <c r="H130" s="12" t="s">
        <v>253</v>
      </c>
      <c r="I130" s="2" t="s">
        <v>178</v>
      </c>
      <c r="J130" s="2" t="s">
        <v>39</v>
      </c>
      <c r="L130" s="2" t="s">
        <v>39</v>
      </c>
      <c r="M130" s="2" t="s">
        <v>84</v>
      </c>
      <c r="N130" s="2" t="s">
        <v>179</v>
      </c>
      <c r="O130" s="2" t="s">
        <v>42</v>
      </c>
      <c r="P130" s="2" t="s">
        <v>119</v>
      </c>
      <c r="Q130" s="2" t="s">
        <v>44</v>
      </c>
      <c r="R130" s="2" t="s">
        <v>44</v>
      </c>
      <c r="S130" s="2" t="s">
        <v>45</v>
      </c>
      <c r="T130" s="2" t="s">
        <v>46</v>
      </c>
      <c r="U130" s="3" t="str">
        <f>TBL_TEST[[#This Row],[Group]]&amp; "/"&amp; TRIM(SUBSTITUTE(SUBSTITUTE(SUBSTITUTE(TBL_TEST[[#This Row],[SourceObject]],"[",""),"]",""),".","_"))</f>
        <v>OneEBSAudit/AUD_EBS_0165_A__VAT_RATES</v>
      </c>
      <c r="V130" s="2" t="s">
        <v>47</v>
      </c>
      <c r="W130" s="3" t="str">
        <f>SUBSTITUTE(TBL_TEST[[#This Row],[Group]], "_", "")</f>
        <v>OneEBSAudit</v>
      </c>
      <c r="X130" s="3" t="str">
        <f>TRIM(SUBSTITUTE(SUBSTITUTE(SUBSTITUTE(TBL_TEST[[#This Row],[SourceObject]],"[",""),"]",""),".","_"))</f>
        <v>AUD_EBS_0165_A__VAT_RATES</v>
      </c>
      <c r="Y130" s="2" t="s">
        <v>48</v>
      </c>
      <c r="Z130" s="2" t="s">
        <v>49</v>
      </c>
      <c r="AA130" s="2" t="str">
        <f>IF(TBL_TEST[[#This Row],[SourceObject]] = "","",IF(TBL_TEST[[#This Row],[SourceType]] = "Oracle", "SELECT * FROM " &amp; TBL_TEST[[#This Row],[SourceObject]],""))</f>
        <v>SELECT * FROM AUD_EBS_0165.A__VAT_RATES</v>
      </c>
      <c r="AB130" s="2" t="s">
        <v>51</v>
      </c>
      <c r="AF130" s="3" t="str">
        <f>TRIM(SUBSTITUTE(SUBSTITUTE(TBL_TEST[[#This Row],[SourceObject]],"[",""),"]",""))</f>
        <v>AUD_EBS_0165.A__VAT_RATES</v>
      </c>
      <c r="AG130" s="3" t="str">
        <f>TBL_TEST[[#This Row],[Group]]&amp; "_"&amp; TRIM(SUBSTITUTE(SUBSTITUTE(SUBSTITUTE(TBL_TEST[[#This Row],[SourceObject]],"[",""),"]",""),".","_"))</f>
        <v>OneEBSAudit_AUD_EBS_0165_A__VAT_RATES</v>
      </c>
      <c r="AH130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'OneEBS', @StartStageName = 'Source to Raw', @EndStageName = 'Source to Raw', @SourceGroup = 'OneEBSAudit', @SourceName = 'OneEBSAudit_AUD_EBS_0165_A__VAT_RATES', @SourceObjectName = 'AUD_EBS_0165.A__VAT_RATES', @SourceType = 'Oracle', @DataLoadMode= 'APPEND', @SourceSecretName = 'OneEBS-0165', @DLRawSecret = 'datalake-SasToken', @DLStagedSecret = 'datalake-SasToken', @DBProcessor = 'databricks-token|0302-214741-beg140|Standard_DS3_v2|8.1.x-scala2.12|2:8', @StageDBSecret = 'AzureSqlDatabase-SQLDB', @DLRawSubFolder = 'OneEBSAudit/AUD_EBS_0165_A__VAT_RATES', @DLRawType = 'BLOB Storage (json)', @DLStagedMainFolder = 'OneEBSAudit', @DLStagedSubFolder = 'AUD_EBS_0165_A__VAT_RATES', @DLStagedType = 'BLOB Storage (csv)', @DLObjectGrain = 'Day', @SourceCommand = 'SELECT * FROM AUD_EBS_0165.A__VAT_RATES', @DLRawtoStageCommand = '/build/trusted/load-trusted-zone-v2', @DLStagetoDBCommand = '',@TargetObjectType= '', @TargetOverride= '', @BusinessKeyColumn= 'VAT_RATE_CODE', @WatermarkColumn= 'AUDIT__TIMESTAMP', @TrackChanges= 'No', @AdditionalProperty = '', @IsAuditTable = 'Y', @SoftDeleteSource = '', @SourceTSFormat = ''</v>
      </c>
    </row>
    <row r="131" spans="1:34" x14ac:dyDescent="0.4">
      <c r="A131" s="2" t="s">
        <v>74</v>
      </c>
      <c r="B131" s="2" t="s">
        <v>35</v>
      </c>
      <c r="C131" s="2" t="s">
        <v>35</v>
      </c>
      <c r="D131" s="2" t="s">
        <v>176</v>
      </c>
      <c r="E131" s="2" t="s">
        <v>254</v>
      </c>
      <c r="H131" s="12" t="s">
        <v>82</v>
      </c>
      <c r="I131" s="2" t="s">
        <v>178</v>
      </c>
      <c r="J131" s="2" t="s">
        <v>39</v>
      </c>
      <c r="L131" s="2" t="s">
        <v>39</v>
      </c>
      <c r="M131" s="2" t="s">
        <v>84</v>
      </c>
      <c r="N131" s="2" t="s">
        <v>179</v>
      </c>
      <c r="O131" s="2" t="s">
        <v>42</v>
      </c>
      <c r="P131" s="2" t="s">
        <v>119</v>
      </c>
      <c r="Q131" s="2" t="s">
        <v>44</v>
      </c>
      <c r="R131" s="2" t="s">
        <v>44</v>
      </c>
      <c r="S131" s="2" t="s">
        <v>45</v>
      </c>
      <c r="T131" s="2" t="s">
        <v>46</v>
      </c>
      <c r="U131" s="3" t="str">
        <f>TBL_TEST[[#This Row],[Group]]&amp; "/"&amp; TRIM(SUBSTITUTE(SUBSTITUTE(SUBSTITUTE(TBL_TEST[[#This Row],[SourceObject]],"[",""),"]",""),".","_"))</f>
        <v>OneEBSAudit/AUD_EBS_0165_A__VERIFIER_PROPERTIES</v>
      </c>
      <c r="V131" s="2" t="s">
        <v>47</v>
      </c>
      <c r="W131" s="3" t="str">
        <f>SUBSTITUTE(TBL_TEST[[#This Row],[Group]], "_", "")</f>
        <v>OneEBSAudit</v>
      </c>
      <c r="X131" s="3" t="str">
        <f>TRIM(SUBSTITUTE(SUBSTITUTE(SUBSTITUTE(TBL_TEST[[#This Row],[SourceObject]],"[",""),"]",""),".","_"))</f>
        <v>AUD_EBS_0165_A__VERIFIER_PROPERTIES</v>
      </c>
      <c r="Y131" s="2" t="s">
        <v>48</v>
      </c>
      <c r="Z131" s="2" t="s">
        <v>49</v>
      </c>
      <c r="AA131" s="2" t="str">
        <f>IF(TBL_TEST[[#This Row],[SourceObject]] = "","",IF(TBL_TEST[[#This Row],[SourceType]] = "Oracle", "SELECT * FROM " &amp; TBL_TEST[[#This Row],[SourceObject]],""))</f>
        <v>SELECT * FROM AUD_EBS_0165.A__VERIFIER_PROPERTIES</v>
      </c>
      <c r="AB131" s="2" t="s">
        <v>51</v>
      </c>
      <c r="AF131" s="3" t="str">
        <f>TRIM(SUBSTITUTE(SUBSTITUTE(TBL_TEST[[#This Row],[SourceObject]],"[",""),"]",""))</f>
        <v>AUD_EBS_0165.A__VERIFIER_PROPERTIES</v>
      </c>
      <c r="AG131" s="3" t="str">
        <f>TBL_TEST[[#This Row],[Group]]&amp; "_"&amp; TRIM(SUBSTITUTE(SUBSTITUTE(SUBSTITUTE(TBL_TEST[[#This Row],[SourceObject]],"[",""),"]",""),".","_"))</f>
        <v>OneEBSAudit_AUD_EBS_0165_A__VERIFIER_PROPERTIES</v>
      </c>
      <c r="AH131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'OneEBS', @StartStageName = 'Source to Raw', @EndStageName = 'Source to Raw', @SourceGroup = 'OneEBSAudit', @SourceName = 'OneEBSAudit_AUD_EBS_0165_A__VERIFIER_PROPERTIES', @SourceObjectName = 'AUD_EBS_0165.A__VERIFIER_PROPERTIES', @SourceType = 'Oracle', @DataLoadMode= 'APPEND', @SourceSecretName = 'OneEBS-0165', @DLRawSecret = 'datalake-SasToken', @DLStagedSecret = 'datalake-SasToken', @DBProcessor = 'databricks-token|0302-214741-beg140|Standard_DS3_v2|8.1.x-scala2.12|2:8', @StageDBSecret = 'AzureSqlDatabase-SQLDB', @DLRawSubFolder = 'OneEBSAudit/AUD_EBS_0165_A__VERIFIER_PROPERTIES', @DLRawType = 'BLOB Storage (json)', @DLStagedMainFolder = 'OneEBSAudit', @DLStagedSubFolder = 'AUD_EBS_0165_A__VERIFIER_PROPERTIES', @DLStagedType = 'BLOB Storage (csv)', @DLObjectGrain = 'Day', @SourceCommand = 'SELECT * FROM AUD_EBS_0165.A__VERIFIER_PROPERTIES', @DLRawtoStageCommand = '/build/trusted/load-trusted-zone-v2', @DLStagetoDBCommand = '',@TargetObjectType= '', @TargetOverride= '', @BusinessKeyColumn= 'ID', @WatermarkColumn= 'AUDIT__TIMESTAMP', @TrackChanges= 'No', @AdditionalProperty = '', @IsAuditTable = 'Y', @SoftDeleteSource = '', @SourceTSFormat = ''</v>
      </c>
    </row>
    <row r="132" spans="1:34" x14ac:dyDescent="0.4">
      <c r="A132" s="2" t="s">
        <v>74</v>
      </c>
      <c r="B132" s="2" t="s">
        <v>35</v>
      </c>
      <c r="C132" s="2" t="s">
        <v>35</v>
      </c>
      <c r="D132" s="2" t="s">
        <v>176</v>
      </c>
      <c r="E132" s="2" t="s">
        <v>148</v>
      </c>
      <c r="H132" s="12" t="s">
        <v>147</v>
      </c>
      <c r="I132" s="2" t="s">
        <v>178</v>
      </c>
      <c r="J132" s="2" t="s">
        <v>39</v>
      </c>
      <c r="L132" s="2" t="s">
        <v>39</v>
      </c>
      <c r="M132" s="2" t="s">
        <v>84</v>
      </c>
      <c r="N132" s="2" t="s">
        <v>179</v>
      </c>
      <c r="O132" s="2" t="s">
        <v>42</v>
      </c>
      <c r="P132" s="2" t="s">
        <v>119</v>
      </c>
      <c r="Q132" s="2" t="s">
        <v>44</v>
      </c>
      <c r="R132" s="2" t="s">
        <v>44</v>
      </c>
      <c r="S132" s="2" t="s">
        <v>45</v>
      </c>
      <c r="T132" s="2" t="s">
        <v>46</v>
      </c>
      <c r="U132" s="3" t="str">
        <f>TBL_TEST[[#This Row],[Group]]&amp; "/"&amp; TRIM(SUBSTITUTE(SUBSTITUTE(SUBSTITUTE(TBL_TEST[[#This Row],[SourceObject]],"[",""),"]",""),".","_"))</f>
        <v>OneEBSAudit/AUD_EBS_0165_A__VERIFIERS</v>
      </c>
      <c r="V132" s="2" t="s">
        <v>47</v>
      </c>
      <c r="W132" s="3" t="str">
        <f>SUBSTITUTE(TBL_TEST[[#This Row],[Group]], "_", "")</f>
        <v>OneEBSAudit</v>
      </c>
      <c r="X132" s="3" t="str">
        <f>TRIM(SUBSTITUTE(SUBSTITUTE(SUBSTITUTE(TBL_TEST[[#This Row],[SourceObject]],"[",""),"]",""),".","_"))</f>
        <v>AUD_EBS_0165_A__VERIFIERS</v>
      </c>
      <c r="Y132" s="2" t="s">
        <v>48</v>
      </c>
      <c r="Z132" s="2" t="s">
        <v>49</v>
      </c>
      <c r="AA132" s="2" t="str">
        <f>IF(TBL_TEST[[#This Row],[SourceObject]] = "","",IF(TBL_TEST[[#This Row],[SourceType]] = "Oracle", "SELECT * FROM " &amp; TBL_TEST[[#This Row],[SourceObject]],""))</f>
        <v>SELECT * FROM AUD_EBS_0165.A__VERIFIERS</v>
      </c>
      <c r="AB132" s="2" t="s">
        <v>51</v>
      </c>
      <c r="AF132" s="3" t="str">
        <f>TRIM(SUBSTITUTE(SUBSTITUTE(TBL_TEST[[#This Row],[SourceObject]],"[",""),"]",""))</f>
        <v>AUD_EBS_0165.A__VERIFIERS</v>
      </c>
      <c r="AG132" s="3" t="str">
        <f>TBL_TEST[[#This Row],[Group]]&amp; "_"&amp; TRIM(SUBSTITUTE(SUBSTITUTE(SUBSTITUTE(TBL_TEST[[#This Row],[SourceObject]],"[",""),"]",""),".","_"))</f>
        <v>OneEBSAudit_AUD_EBS_0165_A__VERIFIERS</v>
      </c>
      <c r="AH132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'OneEBS', @StartStageName = 'Source to Raw', @EndStageName = 'Source to Raw', @SourceGroup = 'OneEBSAudit', @SourceName = 'OneEBSAudit_AUD_EBS_0165_A__VERIFIERS', @SourceObjectName = 'AUD_EBS_0165.A__VERIFIERS', @SourceType = 'Oracle', @DataLoadMode= 'APPEND', @SourceSecretName = 'OneEBS-0165', @DLRawSecret = 'datalake-SasToken', @DLStagedSecret = 'datalake-SasToken', @DBProcessor = 'databricks-token|0302-214741-beg140|Standard_DS3_v2|8.1.x-scala2.12|2:8', @StageDBSecret = 'AzureSqlDatabase-SQLDB', @DLRawSubFolder = 'OneEBSAudit/AUD_EBS_0165_A__VERIFIERS', @DLRawType = 'BLOB Storage (json)', @DLStagedMainFolder = 'OneEBSAudit', @DLStagedSubFolder = 'AUD_EBS_0165_A__VERIFIERS', @DLStagedType = 'BLOB Storage (csv)', @DLObjectGrain = 'Day', @SourceCommand = 'SELECT * FROM AUD_EBS_0165.A__VERIFIERS', @DLRawtoStageCommand = '/build/trusted/load-trusted-zone-v2', @DLStagetoDBCommand = '',@TargetObjectType= '', @TargetOverride= '', @BusinessKeyColumn= 'LOW_VALUE, RV_DOMAIN', @WatermarkColumn= 'AUDIT__TIMESTAMP', @TrackChanges= 'No', @AdditionalProperty = '', @IsAuditTable = 'Y', @SoftDeleteSource = '', @SourceTSFormat = ''</v>
      </c>
    </row>
    <row r="133" spans="1:34" x14ac:dyDescent="0.4">
      <c r="A133" s="2" t="s">
        <v>74</v>
      </c>
      <c r="B133" s="2" t="s">
        <v>35</v>
      </c>
      <c r="C133" s="2" t="s">
        <v>35</v>
      </c>
      <c r="D133" s="2" t="s">
        <v>176</v>
      </c>
      <c r="E133" s="2" t="s">
        <v>255</v>
      </c>
      <c r="H133" s="12" t="s">
        <v>82</v>
      </c>
      <c r="I133" s="2" t="s">
        <v>178</v>
      </c>
      <c r="J133" s="2" t="s">
        <v>39</v>
      </c>
      <c r="L133" s="2" t="s">
        <v>39</v>
      </c>
      <c r="M133" s="2" t="s">
        <v>84</v>
      </c>
      <c r="N133" s="2" t="s">
        <v>179</v>
      </c>
      <c r="O133" s="2" t="s">
        <v>42</v>
      </c>
      <c r="P133" s="2" t="s">
        <v>119</v>
      </c>
      <c r="Q133" s="2" t="s">
        <v>44</v>
      </c>
      <c r="R133" s="2" t="s">
        <v>44</v>
      </c>
      <c r="S133" s="2" t="s">
        <v>45</v>
      </c>
      <c r="T133" s="2" t="s">
        <v>46</v>
      </c>
      <c r="U133" s="3" t="str">
        <f>TBL_TEST[[#This Row],[Group]]&amp; "/"&amp; TRIM(SUBSTITUTE(SUBSTITUTE(SUBSTITUTE(TBL_TEST[[#This Row],[SourceObject]],"[",""),"]",""),".","_"))</f>
        <v>OneEBSAudit/AUD_EBS_0165_A__VISA_SUBCLASSES</v>
      </c>
      <c r="V133" s="2" t="s">
        <v>47</v>
      </c>
      <c r="W133" s="3" t="str">
        <f>SUBSTITUTE(TBL_TEST[[#This Row],[Group]], "_", "")</f>
        <v>OneEBSAudit</v>
      </c>
      <c r="X133" s="3" t="str">
        <f>TRIM(SUBSTITUTE(SUBSTITUTE(SUBSTITUTE(TBL_TEST[[#This Row],[SourceObject]],"[",""),"]",""),".","_"))</f>
        <v>AUD_EBS_0165_A__VISA_SUBCLASSES</v>
      </c>
      <c r="Y133" s="2" t="s">
        <v>48</v>
      </c>
      <c r="Z133" s="2" t="s">
        <v>49</v>
      </c>
      <c r="AA133" s="2" t="str">
        <f>IF(TBL_TEST[[#This Row],[SourceObject]] = "","",IF(TBL_TEST[[#This Row],[SourceType]] = "Oracle", "SELECT * FROM " &amp; TBL_TEST[[#This Row],[SourceObject]],""))</f>
        <v>SELECT * FROM AUD_EBS_0165.A__VISA_SUBCLASSES</v>
      </c>
      <c r="AB133" s="2" t="s">
        <v>51</v>
      </c>
      <c r="AF133" s="3" t="str">
        <f>TRIM(SUBSTITUTE(SUBSTITUTE(TBL_TEST[[#This Row],[SourceObject]],"[",""),"]",""))</f>
        <v>AUD_EBS_0165.A__VISA_SUBCLASSES</v>
      </c>
      <c r="AG133" s="3" t="str">
        <f>TBL_TEST[[#This Row],[Group]]&amp; "_"&amp; TRIM(SUBSTITUTE(SUBSTITUTE(SUBSTITUTE(TBL_TEST[[#This Row],[SourceObject]],"[",""),"]",""),".","_"))</f>
        <v>OneEBSAudit_AUD_EBS_0165_A__VISA_SUBCLASSES</v>
      </c>
      <c r="AH133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'OneEBS', @StartStageName = 'Source to Raw', @EndStageName = 'Source to Raw', @SourceGroup = 'OneEBSAudit', @SourceName = 'OneEBSAudit_AUD_EBS_0165_A__VISA_SUBCLASSES', @SourceObjectName = 'AUD_EBS_0165.A__VISA_SUBCLASSES', @SourceType = 'Oracle', @DataLoadMode= 'APPEND', @SourceSecretName = 'OneEBS-0165', @DLRawSecret = 'datalake-SasToken', @DLStagedSecret = 'datalake-SasToken', @DBProcessor = 'databricks-token|0302-214741-beg140|Standard_DS3_v2|8.1.x-scala2.12|2:8', @StageDBSecret = 'AzureSqlDatabase-SQLDB', @DLRawSubFolder = 'OneEBSAudit/AUD_EBS_0165_A__VISA_SUBCLASSES', @DLRawType = 'BLOB Storage (json)', @DLStagedMainFolder = 'OneEBSAudit', @DLStagedSubFolder = 'AUD_EBS_0165_A__VISA_SUBCLASSES', @DLStagedType = 'BLOB Storage (csv)', @DLObjectGrain = 'Day', @SourceCommand = 'SELECT * FROM AUD_EBS_0165.A__VISA_SUBCLASSES', @DLRawtoStageCommand = '/build/trusted/load-trusted-zone-v2', @DLStagetoDBCommand = '',@TargetObjectType= '', @TargetOverride= '', @BusinessKeyColumn= 'ID', @WatermarkColumn= 'AUDIT__TIMESTAMP', @TrackChanges= 'No', @AdditionalProperty = '', @IsAuditTable = 'Y', @SoftDeleteSource = '', @SourceTSFormat = ''</v>
      </c>
    </row>
    <row r="134" spans="1:34" x14ac:dyDescent="0.4">
      <c r="A134" s="2" t="s">
        <v>74</v>
      </c>
      <c r="B134" s="2" t="s">
        <v>35</v>
      </c>
      <c r="C134" s="2" t="s">
        <v>35</v>
      </c>
      <c r="D134" s="2" t="s">
        <v>176</v>
      </c>
      <c r="E134" s="2" t="s">
        <v>256</v>
      </c>
      <c r="H134" s="12" t="s">
        <v>82</v>
      </c>
      <c r="I134" s="2" t="s">
        <v>178</v>
      </c>
      <c r="J134" s="2" t="s">
        <v>39</v>
      </c>
      <c r="L134" s="2" t="s">
        <v>39</v>
      </c>
      <c r="M134" s="2" t="s">
        <v>84</v>
      </c>
      <c r="N134" s="2" t="s">
        <v>179</v>
      </c>
      <c r="O134" s="2" t="s">
        <v>42</v>
      </c>
      <c r="P134" s="2" t="s">
        <v>119</v>
      </c>
      <c r="Q134" s="2" t="s">
        <v>44</v>
      </c>
      <c r="R134" s="2" t="s">
        <v>44</v>
      </c>
      <c r="S134" s="2" t="s">
        <v>45</v>
      </c>
      <c r="T134" s="2" t="s">
        <v>46</v>
      </c>
      <c r="U134" s="3" t="str">
        <f>TBL_TEST[[#This Row],[Group]]&amp; "/"&amp; TRIM(SUBSTITUTE(SUBSTITUTE(SUBSTITUTE(TBL_TEST[[#This Row],[SourceObject]],"[",""),"]",""),".","_"))</f>
        <v>OneEBSAudit/AUD_EBS_0165_A__VISAS</v>
      </c>
      <c r="V134" s="2" t="s">
        <v>47</v>
      </c>
      <c r="W134" s="3" t="str">
        <f>SUBSTITUTE(TBL_TEST[[#This Row],[Group]], "_", "")</f>
        <v>OneEBSAudit</v>
      </c>
      <c r="X134" s="3" t="str">
        <f>TRIM(SUBSTITUTE(SUBSTITUTE(SUBSTITUTE(TBL_TEST[[#This Row],[SourceObject]],"[",""),"]",""),".","_"))</f>
        <v>AUD_EBS_0165_A__VISAS</v>
      </c>
      <c r="Y134" s="2" t="s">
        <v>48</v>
      </c>
      <c r="Z134" s="2" t="s">
        <v>49</v>
      </c>
      <c r="AA134" s="2" t="str">
        <f>IF(TBL_TEST[[#This Row],[SourceObject]] = "","",IF(TBL_TEST[[#This Row],[SourceType]] = "Oracle", "SELECT * FROM " &amp; TBL_TEST[[#This Row],[SourceObject]],""))</f>
        <v>SELECT * FROM AUD_EBS_0165.A__VISAS</v>
      </c>
      <c r="AB134" s="2" t="s">
        <v>51</v>
      </c>
      <c r="AF134" s="3" t="str">
        <f>TRIM(SUBSTITUTE(SUBSTITUTE(TBL_TEST[[#This Row],[SourceObject]],"[",""),"]",""))</f>
        <v>AUD_EBS_0165.A__VISAS</v>
      </c>
      <c r="AG134" s="3" t="str">
        <f>TBL_TEST[[#This Row],[Group]]&amp; "_"&amp; TRIM(SUBSTITUTE(SUBSTITUTE(SUBSTITUTE(TBL_TEST[[#This Row],[SourceObject]],"[",""),"]",""),".","_"))</f>
        <v>OneEBSAudit_AUD_EBS_0165_A__VISAS</v>
      </c>
      <c r="AH134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'OneEBS', @StartStageName = 'Source to Raw', @EndStageName = 'Source to Raw', @SourceGroup = 'OneEBSAudit', @SourceName = 'OneEBSAudit_AUD_EBS_0165_A__VISAS', @SourceObjectName = 'AUD_EBS_0165.A__VISAS', @SourceType = 'Oracle', @DataLoadMode= 'APPEND', @SourceSecretName = 'OneEBS-0165', @DLRawSecret = 'datalake-SasToken', @DLStagedSecret = 'datalake-SasToken', @DBProcessor = 'databricks-token|0302-214741-beg140|Standard_DS3_v2|8.1.x-scala2.12|2:8', @StageDBSecret = 'AzureSqlDatabase-SQLDB', @DLRawSubFolder = 'OneEBSAudit/AUD_EBS_0165_A__VISAS', @DLRawType = 'BLOB Storage (json)', @DLStagedMainFolder = 'OneEBSAudit', @DLStagedSubFolder = 'AUD_EBS_0165_A__VISAS', @DLStagedType = 'BLOB Storage (csv)', @DLObjectGrain = 'Day', @SourceCommand = 'SELECT * FROM AUD_EBS_0165.A__VISAS', @DLRawtoStageCommand = '/build/trusted/load-trusted-zone-v2', @DLStagetoDBCommand = '',@TargetObjectType= '', @TargetOverride= '', @BusinessKeyColumn= 'ID', @WatermarkColumn= 'AUDIT__TIMESTAMP', @TrackChanges= 'No', @AdditionalProperty = '', @IsAuditTable = 'Y', @SoftDeleteSource = '', @SourceTSFormat = ''</v>
      </c>
    </row>
    <row r="135" spans="1:34" x14ac:dyDescent="0.4">
      <c r="A135" s="2" t="s">
        <v>74</v>
      </c>
      <c r="B135" s="2" t="s">
        <v>35</v>
      </c>
      <c r="C135" s="2" t="s">
        <v>35</v>
      </c>
      <c r="D135" s="2" t="s">
        <v>176</v>
      </c>
      <c r="E135" s="2" t="s">
        <v>257</v>
      </c>
      <c r="H135" s="12" t="s">
        <v>163</v>
      </c>
      <c r="I135" s="2" t="s">
        <v>178</v>
      </c>
      <c r="J135" s="2" t="s">
        <v>39</v>
      </c>
      <c r="L135" s="2" t="s">
        <v>39</v>
      </c>
      <c r="M135" s="2" t="s">
        <v>84</v>
      </c>
      <c r="N135" s="2" t="s">
        <v>179</v>
      </c>
      <c r="O135" s="2" t="s">
        <v>42</v>
      </c>
      <c r="P135" s="2" t="s">
        <v>119</v>
      </c>
      <c r="Q135" s="2" t="s">
        <v>44</v>
      </c>
      <c r="R135" s="2" t="s">
        <v>44</v>
      </c>
      <c r="S135" s="2" t="s">
        <v>45</v>
      </c>
      <c r="T135" s="2" t="s">
        <v>46</v>
      </c>
      <c r="U135" s="3" t="str">
        <f>TBL_TEST[[#This Row],[Group]]&amp; "/"&amp; TRIM(SUBSTITUTE(SUBSTITUTE(SUBSTITUTE(TBL_TEST[[#This Row],[SourceObject]],"[",""),"]",""),".","_"))</f>
        <v>OneEBSAudit/AUD_EBS_0165_A__WAIVER_TYPES</v>
      </c>
      <c r="V135" s="2" t="s">
        <v>47</v>
      </c>
      <c r="W135" s="3" t="str">
        <f>SUBSTITUTE(TBL_TEST[[#This Row],[Group]], "_", "")</f>
        <v>OneEBSAudit</v>
      </c>
      <c r="X135" s="3" t="str">
        <f>TRIM(SUBSTITUTE(SUBSTITUTE(SUBSTITUTE(TBL_TEST[[#This Row],[SourceObject]],"[",""),"]",""),".","_"))</f>
        <v>AUD_EBS_0165_A__WAIVER_TYPES</v>
      </c>
      <c r="Y135" s="2" t="s">
        <v>48</v>
      </c>
      <c r="Z135" s="2" t="s">
        <v>49</v>
      </c>
      <c r="AA135" s="2" t="str">
        <f>IF(TBL_TEST[[#This Row],[SourceObject]] = "","",IF(TBL_TEST[[#This Row],[SourceType]] = "Oracle", "SELECT * FROM " &amp; TBL_TEST[[#This Row],[SourceObject]],""))</f>
        <v>SELECT * FROM AUD_EBS_0165.A__WAIVER_TYPES</v>
      </c>
      <c r="AB135" s="2" t="s">
        <v>51</v>
      </c>
      <c r="AF135" s="3" t="str">
        <f>TRIM(SUBSTITUTE(SUBSTITUTE(TBL_TEST[[#This Row],[SourceObject]],"[",""),"]",""))</f>
        <v>AUD_EBS_0165.A__WAIVER_TYPES</v>
      </c>
      <c r="AG135" s="3" t="str">
        <f>TBL_TEST[[#This Row],[Group]]&amp; "_"&amp; TRIM(SUBSTITUTE(SUBSTITUTE(SUBSTITUTE(TBL_TEST[[#This Row],[SourceObject]],"[",""),"]",""),".","_"))</f>
        <v>OneEBSAudit_AUD_EBS_0165_A__WAIVER_TYPES</v>
      </c>
      <c r="AH135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'OneEBS', @StartStageName = 'Source to Raw', @EndStageName = 'Source to Raw', @SourceGroup = 'OneEBSAudit', @SourceName = 'OneEBSAudit_AUD_EBS_0165_A__WAIVER_TYPES', @SourceObjectName = 'AUD_EBS_0165.A__WAIVER_TYPES', @SourceType = 'Oracle', @DataLoadMode= 'APPEND', @SourceSecretName = 'OneEBS-0165', @DLRawSecret = 'datalake-SasToken', @DLStagedSecret = 'datalake-SasToken', @DBProcessor = 'databricks-token|0302-214741-beg140|Standard_DS3_v2|8.1.x-scala2.12|2:8', @StageDBSecret = 'AzureSqlDatabase-SQLDB', @DLRawSubFolder = 'OneEBSAudit/AUD_EBS_0165_A__WAIVER_TYPES', @DLRawType = 'BLOB Storage (json)', @DLStagedMainFolder = 'OneEBSAudit', @DLStagedSubFolder = 'AUD_EBS_0165_A__WAIVER_TYPES', @DLStagedType = 'BLOB Storage (csv)', @DLObjectGrain = 'Day', @SourceCommand = 'SELECT * FROM AUD_EBS_0165.A__WAIVER_TYPES', @DLRawtoStageCommand = '/build/trusted/load-trusted-zone-v2', @DLStagetoDBCommand = '',@TargetObjectType= '', @TargetOverride= '', @BusinessKeyColumn= 'WAIVER_CODE', @WatermarkColumn= 'AUDIT__TIMESTAMP', @TrackChanges= 'No', @AdditionalProperty = '', @IsAuditTable = 'Y', @SoftDeleteSource = '', @SourceTSFormat = ''</v>
      </c>
    </row>
    <row r="136" spans="1:34" x14ac:dyDescent="0.4">
      <c r="A136" s="2" t="s">
        <v>74</v>
      </c>
      <c r="B136" s="2" t="s">
        <v>35</v>
      </c>
      <c r="C136" s="2" t="s">
        <v>35</v>
      </c>
      <c r="D136" s="2" t="s">
        <v>176</v>
      </c>
      <c r="E136" s="2" t="s">
        <v>258</v>
      </c>
      <c r="H136" s="12" t="s">
        <v>166</v>
      </c>
      <c r="I136" s="2" t="s">
        <v>178</v>
      </c>
      <c r="J136" s="2" t="s">
        <v>39</v>
      </c>
      <c r="L136" s="2" t="s">
        <v>39</v>
      </c>
      <c r="M136" s="2" t="s">
        <v>84</v>
      </c>
      <c r="N136" s="2" t="s">
        <v>179</v>
      </c>
      <c r="O136" s="2" t="s">
        <v>42</v>
      </c>
      <c r="P136" s="2" t="s">
        <v>119</v>
      </c>
      <c r="Q136" s="2" t="s">
        <v>44</v>
      </c>
      <c r="R136" s="2" t="s">
        <v>44</v>
      </c>
      <c r="S136" s="2" t="s">
        <v>45</v>
      </c>
      <c r="T136" s="2" t="s">
        <v>46</v>
      </c>
      <c r="U136" s="3" t="str">
        <f>TBL_TEST[[#This Row],[Group]]&amp; "/"&amp; TRIM(SUBSTITUTE(SUBSTITUTE(SUBSTITUTE(TBL_TEST[[#This Row],[SourceObject]],"[",""),"]",""),".","_"))</f>
        <v>OneEBSAudit/AUD_EBS_0165_A__WAIVER_VALUES</v>
      </c>
      <c r="V136" s="2" t="s">
        <v>47</v>
      </c>
      <c r="W136" s="3" t="str">
        <f>SUBSTITUTE(TBL_TEST[[#This Row],[Group]], "_", "")</f>
        <v>OneEBSAudit</v>
      </c>
      <c r="X136" s="3" t="str">
        <f>TRIM(SUBSTITUTE(SUBSTITUTE(SUBSTITUTE(TBL_TEST[[#This Row],[SourceObject]],"[",""),"]",""),".","_"))</f>
        <v>AUD_EBS_0165_A__WAIVER_VALUES</v>
      </c>
      <c r="Y136" s="2" t="s">
        <v>48</v>
      </c>
      <c r="Z136" s="2" t="s">
        <v>49</v>
      </c>
      <c r="AA136" s="2" t="str">
        <f>IF(TBL_TEST[[#This Row],[SourceObject]] = "","",IF(TBL_TEST[[#This Row],[SourceType]] = "Oracle", "SELECT * FROM " &amp; TBL_TEST[[#This Row],[SourceObject]],""))</f>
        <v>SELECT * FROM AUD_EBS_0165.A__WAIVER_VALUES</v>
      </c>
      <c r="AB136" s="2" t="s">
        <v>51</v>
      </c>
      <c r="AF136" s="3" t="str">
        <f>TRIM(SUBSTITUTE(SUBSTITUTE(TBL_TEST[[#This Row],[SourceObject]],"[",""),"]",""))</f>
        <v>AUD_EBS_0165.A__WAIVER_VALUES</v>
      </c>
      <c r="AG136" s="3" t="str">
        <f>TBL_TEST[[#This Row],[Group]]&amp; "_"&amp; TRIM(SUBSTITUTE(SUBSTITUTE(SUBSTITUTE(TBL_TEST[[#This Row],[SourceObject]],"[",""),"]",""),".","_"))</f>
        <v>OneEBSAudit_AUD_EBS_0165_A__WAIVER_VALUES</v>
      </c>
      <c r="AH136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'OneEBS', @StartStageName = 'Source to Raw', @EndStageName = 'Source to Raw', @SourceGroup = 'OneEBSAudit', @SourceName = 'OneEBSAudit_AUD_EBS_0165_A__WAIVER_VALUES', @SourceObjectName = 'AUD_EBS_0165.A__WAIVER_VALUES', @SourceType = 'Oracle', @DataLoadMode= 'APPEND', @SourceSecretName = 'OneEBS-0165', @DLRawSecret = 'datalake-SasToken', @DLStagedSecret = 'datalake-SasToken', @DBProcessor = 'databricks-token|0302-214741-beg140|Standard_DS3_v2|8.1.x-scala2.12|2:8', @StageDBSecret = 'AzureSqlDatabase-SQLDB', @DLRawSubFolder = 'OneEBSAudit/AUD_EBS_0165_A__WAIVER_VALUES', @DLRawType = 'BLOB Storage (json)', @DLStagedMainFolder = 'OneEBSAudit', @DLStagedSubFolder = 'AUD_EBS_0165_A__WAIVER_VALUES', @DLStagedType = 'BLOB Storage (csv)', @DLObjectGrain = 'Day', @SourceCommand = 'SELECT * FROM AUD_EBS_0165.A__WAIVER_VALUES', @DLRawtoStageCommand = '/build/trusted/load-trusted-zone-v2', @DLStagetoDBCommand = '',@TargetObjectType= '', @TargetOverride= '', @BusinessKeyColumn= 'WAIVER_VALUE_NUMBER', @WatermarkColumn= 'AUDIT__TIMESTAMP', @TrackChanges= 'No', @AdditionalProperty = '', @IsAuditTable = 'Y', @SoftDeleteSource = '', @SourceTSFormat = ''</v>
      </c>
    </row>
    <row r="137" spans="1:34" x14ac:dyDescent="0.4">
      <c r="A137" s="2" t="s">
        <v>74</v>
      </c>
      <c r="B137" s="2" t="s">
        <v>35</v>
      </c>
      <c r="C137" s="2" t="s">
        <v>35</v>
      </c>
      <c r="D137" s="2" t="s">
        <v>176</v>
      </c>
      <c r="E137" s="2" t="s">
        <v>259</v>
      </c>
      <c r="H137" s="12" t="s">
        <v>82</v>
      </c>
      <c r="I137" s="2" t="s">
        <v>178</v>
      </c>
      <c r="J137" s="2" t="s">
        <v>39</v>
      </c>
      <c r="L137" s="2" t="s">
        <v>39</v>
      </c>
      <c r="M137" s="2" t="s">
        <v>84</v>
      </c>
      <c r="N137" s="2" t="s">
        <v>179</v>
      </c>
      <c r="O137" s="2" t="s">
        <v>42</v>
      </c>
      <c r="P137" s="2" t="s">
        <v>119</v>
      </c>
      <c r="Q137" s="2" t="s">
        <v>44</v>
      </c>
      <c r="R137" s="2" t="s">
        <v>44</v>
      </c>
      <c r="S137" s="2" t="s">
        <v>45</v>
      </c>
      <c r="T137" s="2" t="s">
        <v>46</v>
      </c>
      <c r="U137" s="3" t="str">
        <f>TBL_TEST[[#This Row],[Group]]&amp; "/"&amp; TRIM(SUBSTITUTE(SUBSTITUTE(SUBSTITUTE(TBL_TEST[[#This Row],[SourceObject]],"[",""),"]",""),".","_"))</f>
        <v>OneEBSAudit/AUD_EBS_0165_A__WEB_CONFIG</v>
      </c>
      <c r="V137" s="2" t="s">
        <v>47</v>
      </c>
      <c r="W137" s="3" t="str">
        <f>SUBSTITUTE(TBL_TEST[[#This Row],[Group]], "_", "")</f>
        <v>OneEBSAudit</v>
      </c>
      <c r="X137" s="3" t="str">
        <f>TRIM(SUBSTITUTE(SUBSTITUTE(SUBSTITUTE(TBL_TEST[[#This Row],[SourceObject]],"[",""),"]",""),".","_"))</f>
        <v>AUD_EBS_0165_A__WEB_CONFIG</v>
      </c>
      <c r="Y137" s="2" t="s">
        <v>48</v>
      </c>
      <c r="Z137" s="2" t="s">
        <v>49</v>
      </c>
      <c r="AA137" s="2" t="str">
        <f>IF(TBL_TEST[[#This Row],[SourceObject]] = "","",IF(TBL_TEST[[#This Row],[SourceType]] = "Oracle", "SELECT * FROM " &amp; TBL_TEST[[#This Row],[SourceObject]],""))</f>
        <v>SELECT * FROM AUD_EBS_0165.A__WEB_CONFIG</v>
      </c>
      <c r="AB137" s="2" t="s">
        <v>51</v>
      </c>
      <c r="AF137" s="3" t="str">
        <f>TRIM(SUBSTITUTE(SUBSTITUTE(TBL_TEST[[#This Row],[SourceObject]],"[",""),"]",""))</f>
        <v>AUD_EBS_0165.A__WEB_CONFIG</v>
      </c>
      <c r="AG137" s="3" t="str">
        <f>TBL_TEST[[#This Row],[Group]]&amp; "_"&amp; TRIM(SUBSTITUTE(SUBSTITUTE(SUBSTITUTE(TBL_TEST[[#This Row],[SourceObject]],"[",""),"]",""),".","_"))</f>
        <v>OneEBSAudit_AUD_EBS_0165_A__WEB_CONFIG</v>
      </c>
      <c r="AH137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'OneEBS', @StartStageName = 'Source to Raw', @EndStageName = 'Source to Raw', @SourceGroup = 'OneEBSAudit', @SourceName = 'OneEBSAudit_AUD_EBS_0165_A__WEB_CONFIG', @SourceObjectName = 'AUD_EBS_0165.A__WEB_CONFIG', @SourceType = 'Oracle', @DataLoadMode= 'APPEND', @SourceSecretName = 'OneEBS-0165', @DLRawSecret = 'datalake-SasToken', @DLStagedSecret = 'datalake-SasToken', @DBProcessor = 'databricks-token|0302-214741-beg140|Standard_DS3_v2|8.1.x-scala2.12|2:8', @StageDBSecret = 'AzureSqlDatabase-SQLDB', @DLRawSubFolder = 'OneEBSAudit/AUD_EBS_0165_A__WEB_CONFIG', @DLRawType = 'BLOB Storage (json)', @DLStagedMainFolder = 'OneEBSAudit', @DLStagedSubFolder = 'AUD_EBS_0165_A__WEB_CONFIG', @DLStagedType = 'BLOB Storage (csv)', @DLObjectGrain = 'Day', @SourceCommand = 'SELECT * FROM AUD_EBS_0165.A__WEB_CONFIG', @DLRawtoStageCommand = '/build/trusted/load-trusted-zone-v2', @DLStagetoDBCommand = '',@TargetObjectType= '', @TargetOverride= '', @BusinessKeyColumn= 'ID', @WatermarkColumn= 'AUDIT__TIMESTAMP', @TrackChanges= 'No', @AdditionalProperty = '', @IsAuditTable = 'Y', @SoftDeleteSource = '', @SourceTSFormat = ''</v>
      </c>
    </row>
    <row r="138" spans="1:34" x14ac:dyDescent="0.4">
      <c r="A138" s="2" t="s">
        <v>74</v>
      </c>
      <c r="B138" s="2" t="s">
        <v>35</v>
      </c>
      <c r="C138" s="2" t="s">
        <v>35</v>
      </c>
      <c r="D138" s="2" t="s">
        <v>176</v>
      </c>
      <c r="E138" s="2" t="s">
        <v>260</v>
      </c>
      <c r="H138" s="12" t="s">
        <v>261</v>
      </c>
      <c r="I138" s="2" t="s">
        <v>178</v>
      </c>
      <c r="J138" s="2" t="s">
        <v>39</v>
      </c>
      <c r="L138" s="2" t="s">
        <v>39</v>
      </c>
      <c r="M138" s="2" t="s">
        <v>84</v>
      </c>
      <c r="N138" s="2" t="s">
        <v>179</v>
      </c>
      <c r="O138" s="2" t="s">
        <v>42</v>
      </c>
      <c r="P138" s="2" t="s">
        <v>119</v>
      </c>
      <c r="Q138" s="2" t="s">
        <v>44</v>
      </c>
      <c r="R138" s="2" t="s">
        <v>44</v>
      </c>
      <c r="S138" s="2" t="s">
        <v>45</v>
      </c>
      <c r="T138" s="2" t="s">
        <v>46</v>
      </c>
      <c r="U138" s="3" t="str">
        <f>TBL_TEST[[#This Row],[Group]]&amp; "/"&amp; TRIM(SUBSTITUTE(SUBSTITUTE(SUBSTITUTE(TBL_TEST[[#This Row],[SourceObject]],"[",""),"]",""),".","_"))</f>
        <v>OneEBSAudit/AUD_EBS_0165_A__WHO_TO_PAY</v>
      </c>
      <c r="V138" s="2" t="s">
        <v>47</v>
      </c>
      <c r="W138" s="3" t="str">
        <f>SUBSTITUTE(TBL_TEST[[#This Row],[Group]], "_", "")</f>
        <v>OneEBSAudit</v>
      </c>
      <c r="X138" s="3" t="str">
        <f>TRIM(SUBSTITUTE(SUBSTITUTE(SUBSTITUTE(TBL_TEST[[#This Row],[SourceObject]],"[",""),"]",""),".","_"))</f>
        <v>AUD_EBS_0165_A__WHO_TO_PAY</v>
      </c>
      <c r="Y138" s="2" t="s">
        <v>48</v>
      </c>
      <c r="Z138" s="2" t="s">
        <v>49</v>
      </c>
      <c r="AA138" s="2" t="str">
        <f>IF(TBL_TEST[[#This Row],[SourceObject]] = "","",IF(TBL_TEST[[#This Row],[SourceType]] = "Oracle", "SELECT * FROM " &amp; TBL_TEST[[#This Row],[SourceObject]],""))</f>
        <v>SELECT * FROM AUD_EBS_0165.A__WHO_TO_PAY</v>
      </c>
      <c r="AB138" s="2" t="s">
        <v>51</v>
      </c>
      <c r="AF138" s="3" t="str">
        <f>TRIM(SUBSTITUTE(SUBSTITUTE(TBL_TEST[[#This Row],[SourceObject]],"[",""),"]",""))</f>
        <v>AUD_EBS_0165.A__WHO_TO_PAY</v>
      </c>
      <c r="AG138" s="3" t="str">
        <f>TBL_TEST[[#This Row],[Group]]&amp; "_"&amp; TRIM(SUBSTITUTE(SUBSTITUTE(SUBSTITUTE(TBL_TEST[[#This Row],[SourceObject]],"[",""),"]",""),".","_"))</f>
        <v>OneEBSAudit_AUD_EBS_0165_A__WHO_TO_PAY</v>
      </c>
      <c r="AH138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'OneEBS', @StartStageName = 'Source to Raw', @EndStageName = 'Source to Raw', @SourceGroup = 'OneEBSAudit', @SourceName = 'OneEBSAudit_AUD_EBS_0165_A__WHO_TO_PAY', @SourceObjectName = 'AUD_EBS_0165.A__WHO_TO_PAY', @SourceType = 'Oracle', @DataLoadMode= 'APPEND', @SourceSecretName = 'OneEBS-0165', @DLRawSecret = 'datalake-SasToken', @DLStagedSecret = 'datalake-SasToken', @DBProcessor = 'databricks-token|0302-214741-beg140|Standard_DS3_v2|8.1.x-scala2.12|2:8', @StageDBSecret = 'AzureSqlDatabase-SQLDB', @DLRawSubFolder = 'OneEBSAudit/AUD_EBS_0165_A__WHO_TO_PAY', @DLRawType = 'BLOB Storage (json)', @DLStagedMainFolder = 'OneEBSAudit', @DLStagedSubFolder = 'AUD_EBS_0165_A__WHO_TO_PAY', @DLStagedType = 'BLOB Storage (csv)', @DLObjectGrain = 'Day', @SourceCommand = 'SELECT * FROM AUD_EBS_0165.A__WHO_TO_PAY', @DLRawtoStageCommand = '/build/trusted/load-trusted-zone-v2', @DLStagetoDBCommand = '',@TargetObjectType= '', @TargetOverride= '', @BusinessKeyColumn= 'WHO_TO_PAY', @WatermarkColumn= 'AUDIT__TIMESTAMP', @TrackChanges= 'No', @AdditionalProperty = '', @IsAuditTable = 'Y', @SoftDeleteSource = '', @SourceTSFormat = ''</v>
      </c>
    </row>
    <row r="139" spans="1:34" x14ac:dyDescent="0.4">
      <c r="A139" s="2" t="s">
        <v>74</v>
      </c>
      <c r="B139" s="2" t="s">
        <v>35</v>
      </c>
      <c r="C139" s="2" t="s">
        <v>35</v>
      </c>
      <c r="D139" s="2" t="s">
        <v>176</v>
      </c>
      <c r="E139" s="2" t="s">
        <v>262</v>
      </c>
      <c r="H139" s="12" t="s">
        <v>82</v>
      </c>
      <c r="I139" s="2" t="s">
        <v>178</v>
      </c>
      <c r="J139" s="2" t="s">
        <v>39</v>
      </c>
      <c r="L139" s="2" t="s">
        <v>39</v>
      </c>
      <c r="M139" s="2" t="s">
        <v>84</v>
      </c>
      <c r="N139" s="2" t="s">
        <v>179</v>
      </c>
      <c r="O139" s="2" t="s">
        <v>42</v>
      </c>
      <c r="P139" s="2" t="s">
        <v>119</v>
      </c>
      <c r="Q139" s="2" t="s">
        <v>44</v>
      </c>
      <c r="R139" s="2" t="s">
        <v>44</v>
      </c>
      <c r="S139" s="2" t="s">
        <v>45</v>
      </c>
      <c r="T139" s="2" t="s">
        <v>46</v>
      </c>
      <c r="U139" s="3" t="str">
        <f>TBL_TEST[[#This Row],[Group]]&amp; "/"&amp; TRIM(SUBSTITUTE(SUBSTITUTE(SUBSTITUTE(TBL_TEST[[#This Row],[SourceObject]],"[",""),"]",""),".","_"))</f>
        <v>OneEBSAudit/AUD_EBS_0165_A__Z_READ_BATCHES</v>
      </c>
      <c r="V139" s="2" t="s">
        <v>47</v>
      </c>
      <c r="W139" s="3" t="str">
        <f>SUBSTITUTE(TBL_TEST[[#This Row],[Group]], "_", "")</f>
        <v>OneEBSAudit</v>
      </c>
      <c r="X139" s="3" t="str">
        <f>TRIM(SUBSTITUTE(SUBSTITUTE(SUBSTITUTE(TBL_TEST[[#This Row],[SourceObject]],"[",""),"]",""),".","_"))</f>
        <v>AUD_EBS_0165_A__Z_READ_BATCHES</v>
      </c>
      <c r="Y139" s="2" t="s">
        <v>48</v>
      </c>
      <c r="Z139" s="2" t="s">
        <v>49</v>
      </c>
      <c r="AA139" s="2" t="str">
        <f>IF(TBL_TEST[[#This Row],[SourceObject]] = "","",IF(TBL_TEST[[#This Row],[SourceType]] = "Oracle", "SELECT * FROM " &amp; TBL_TEST[[#This Row],[SourceObject]],""))</f>
        <v>SELECT * FROM AUD_EBS_0165.A__Z_READ_BATCHES</v>
      </c>
      <c r="AB139" s="2" t="s">
        <v>51</v>
      </c>
      <c r="AF139" s="3" t="str">
        <f>TRIM(SUBSTITUTE(SUBSTITUTE(TBL_TEST[[#This Row],[SourceObject]],"[",""),"]",""))</f>
        <v>AUD_EBS_0165.A__Z_READ_BATCHES</v>
      </c>
      <c r="AG139" s="3" t="str">
        <f>TBL_TEST[[#This Row],[Group]]&amp; "_"&amp; TRIM(SUBSTITUTE(SUBSTITUTE(SUBSTITUTE(TBL_TEST[[#This Row],[SourceObject]],"[",""),"]",""),".","_"))</f>
        <v>OneEBSAudit_AUD_EBS_0165_A__Z_READ_BATCHES</v>
      </c>
      <c r="AH139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'OneEBS', @StartStageName = 'Source to Raw', @EndStageName = 'Source to Raw', @SourceGroup = 'OneEBSAudit', @SourceName = 'OneEBSAudit_AUD_EBS_0165_A__Z_READ_BATCHES', @SourceObjectName = 'AUD_EBS_0165.A__Z_READ_BATCHES', @SourceType = 'Oracle', @DataLoadMode= 'APPEND', @SourceSecretName = 'OneEBS-0165', @DLRawSecret = 'datalake-SasToken', @DLStagedSecret = 'datalake-SasToken', @DBProcessor = 'databricks-token|0302-214741-beg140|Standard_DS3_v2|8.1.x-scala2.12|2:8', @StageDBSecret = 'AzureSqlDatabase-SQLDB', @DLRawSubFolder = 'OneEBSAudit/AUD_EBS_0165_A__Z_READ_BATCHES', @DLRawType = 'BLOB Storage (json)', @DLStagedMainFolder = 'OneEBSAudit', @DLStagedSubFolder = 'AUD_EBS_0165_A__Z_READ_BATCHES', @DLStagedType = 'BLOB Storage (csv)', @DLObjectGrain = 'Day', @SourceCommand = 'SELECT * FROM AUD_EBS_0165.A__Z_READ_BATCHES', @DLRawtoStageCommand = '/build/trusted/load-trusted-zone-v2', @DLStagetoDBCommand = '',@TargetObjectType= '', @TargetOverride= '', @BusinessKeyColumn= 'ID', @WatermarkColumn= 'AUDIT__TIMESTAMP', @TrackChanges= 'No', @AdditionalProperty = '', @IsAuditTable = 'Y', @SoftDeleteSource = '', @SourceTSFormat = ''</v>
      </c>
    </row>
    <row r="140" spans="1:34" x14ac:dyDescent="0.4">
      <c r="A140" s="2" t="s">
        <v>74</v>
      </c>
      <c r="B140" s="2" t="s">
        <v>35</v>
      </c>
      <c r="C140" s="2" t="s">
        <v>35</v>
      </c>
      <c r="D140" s="2" t="s">
        <v>176</v>
      </c>
      <c r="E140" s="2" t="s">
        <v>263</v>
      </c>
      <c r="H140" s="12" t="s">
        <v>82</v>
      </c>
      <c r="I140" s="2" t="s">
        <v>178</v>
      </c>
      <c r="J140" s="2" t="s">
        <v>39</v>
      </c>
      <c r="L140" s="2" t="s">
        <v>39</v>
      </c>
      <c r="M140" s="2" t="s">
        <v>84</v>
      </c>
      <c r="N140" s="2" t="s">
        <v>179</v>
      </c>
      <c r="O140" s="2" t="s">
        <v>42</v>
      </c>
      <c r="P140" s="2" t="s">
        <v>119</v>
      </c>
      <c r="Q140" s="2" t="s">
        <v>44</v>
      </c>
      <c r="R140" s="2" t="s">
        <v>44</v>
      </c>
      <c r="S140" s="2" t="s">
        <v>45</v>
      </c>
      <c r="T140" s="2" t="s">
        <v>46</v>
      </c>
      <c r="U140" s="3" t="str">
        <f>TBL_TEST[[#This Row],[Group]]&amp; "/"&amp; TRIM(SUBSTITUTE(SUBSTITUTE(SUBSTITUTE(TBL_TEST[[#This Row],[SourceObject]],"[",""),"]",""),".","_"))</f>
        <v>OneEBSAudit/AUD_EBS_0900_A__UI_LINKS</v>
      </c>
      <c r="V140" s="2" t="s">
        <v>47</v>
      </c>
      <c r="W140" s="3" t="str">
        <f>SUBSTITUTE(TBL_TEST[[#This Row],[Group]], "_", "")</f>
        <v>OneEBSAudit</v>
      </c>
      <c r="X140" s="3" t="str">
        <f>TRIM(SUBSTITUTE(SUBSTITUTE(SUBSTITUTE(TBL_TEST[[#This Row],[SourceObject]],"[",""),"]",""),".","_"))</f>
        <v>AUD_EBS_0900_A__UI_LINKS</v>
      </c>
      <c r="Y140" s="2" t="s">
        <v>48</v>
      </c>
      <c r="Z140" s="2" t="s">
        <v>49</v>
      </c>
      <c r="AA140" s="2" t="str">
        <f>IF(TBL_TEST[[#This Row],[SourceObject]] = "","",IF(TBL_TEST[[#This Row],[SourceType]] = "Oracle", "SELECT * FROM " &amp; TBL_TEST[[#This Row],[SourceObject]],""))</f>
        <v>SELECT * FROM AUD_EBS_0900.A__UI_LINKS</v>
      </c>
      <c r="AB140" s="2" t="s">
        <v>51</v>
      </c>
      <c r="AF140" s="3" t="str">
        <f>TRIM(SUBSTITUTE(SUBSTITUTE(TBL_TEST[[#This Row],[SourceObject]],"[",""),"]",""))</f>
        <v>AUD_EBS_0900.A__UI_LINKS</v>
      </c>
      <c r="AG140" s="3" t="str">
        <f>TBL_TEST[[#This Row],[Group]]&amp; "_"&amp; TRIM(SUBSTITUTE(SUBSTITUTE(SUBSTITUTE(TBL_TEST[[#This Row],[SourceObject]],"[",""),"]",""),".","_"))</f>
        <v>OneEBSAudit_AUD_EBS_0900_A__UI_LINKS</v>
      </c>
      <c r="AH140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'OneEBS', @StartStageName = 'Source to Raw', @EndStageName = 'Source to Raw', @SourceGroup = 'OneEBSAudit', @SourceName = 'OneEBSAudit_AUD_EBS_0900_A__UI_LINKS', @SourceObjectName = 'AUD_EBS_0900.A__UI_LINKS', @SourceType = 'Oracle', @DataLoadMode= 'APPEND', @SourceSecretName = 'OneEBS-0165', @DLRawSecret = 'datalake-SasToken', @DLStagedSecret = 'datalake-SasToken', @DBProcessor = 'databricks-token|0302-214741-beg140|Standard_DS3_v2|8.1.x-scala2.12|2:8', @StageDBSecret = 'AzureSqlDatabase-SQLDB', @DLRawSubFolder = 'OneEBSAudit/AUD_EBS_0900_A__UI_LINKS', @DLRawType = 'BLOB Storage (json)', @DLStagedMainFolder = 'OneEBSAudit', @DLStagedSubFolder = 'AUD_EBS_0900_A__UI_LINKS', @DLStagedType = 'BLOB Storage (csv)', @DLObjectGrain = 'Day', @SourceCommand = 'SELECT * FROM AUD_EBS_0900.A__UI_LINKS', @DLRawtoStageCommand = '/build/trusted/load-trusted-zone-v2', @DLStagetoDBCommand = '',@TargetObjectType= '', @TargetOverride= '', @BusinessKeyColumn= 'ID', @WatermarkColumn= 'AUDIT__TIMESTAMP', @TrackChanges= 'No', @AdditionalProperty = '', @IsAuditTable = 'Y', @SoftDeleteSource = '', @SourceTSFormat = ''</v>
      </c>
    </row>
    <row r="141" spans="1:34" x14ac:dyDescent="0.4">
      <c r="A141" s="2" t="s">
        <v>74</v>
      </c>
      <c r="B141" s="2" t="s">
        <v>35</v>
      </c>
      <c r="C141" s="2" t="s">
        <v>35</v>
      </c>
      <c r="D141" s="2" t="s">
        <v>176</v>
      </c>
      <c r="E141" s="2" t="s">
        <v>264</v>
      </c>
      <c r="H141" s="12" t="s">
        <v>142</v>
      </c>
      <c r="I141" s="2" t="s">
        <v>178</v>
      </c>
      <c r="J141" s="2" t="s">
        <v>39</v>
      </c>
      <c r="L141" s="2" t="s">
        <v>39</v>
      </c>
      <c r="M141" s="2" t="s">
        <v>84</v>
      </c>
      <c r="N141" s="2" t="s">
        <v>179</v>
      </c>
      <c r="O141" s="2" t="s">
        <v>42</v>
      </c>
      <c r="P141" s="2" t="s">
        <v>119</v>
      </c>
      <c r="Q141" s="2" t="s">
        <v>44</v>
      </c>
      <c r="R141" s="2" t="s">
        <v>44</v>
      </c>
      <c r="S141" s="2" t="s">
        <v>45</v>
      </c>
      <c r="T141" s="2" t="s">
        <v>46</v>
      </c>
      <c r="U141" s="3" t="str">
        <f>TBL_TEST[[#This Row],[Group]]&amp; "/"&amp; TRIM(SUBSTITUTE(SUBSTITUTE(SUBSTITUTE(TBL_TEST[[#This Row],[SourceObject]],"[",""),"]",""),".","_"))</f>
        <v>OneEBSAudit/AUD_EBS_0900_A__UNIT_INSTANCES</v>
      </c>
      <c r="V141" s="2" t="s">
        <v>47</v>
      </c>
      <c r="W141" s="3" t="str">
        <f>SUBSTITUTE(TBL_TEST[[#This Row],[Group]], "_", "")</f>
        <v>OneEBSAudit</v>
      </c>
      <c r="X141" s="3" t="str">
        <f>TRIM(SUBSTITUTE(SUBSTITUTE(SUBSTITUTE(TBL_TEST[[#This Row],[SourceObject]],"[",""),"]",""),".","_"))</f>
        <v>AUD_EBS_0900_A__UNIT_INSTANCES</v>
      </c>
      <c r="Y141" s="2" t="s">
        <v>48</v>
      </c>
      <c r="Z141" s="2" t="s">
        <v>49</v>
      </c>
      <c r="AA141" s="2" t="str">
        <f>IF(TBL_TEST[[#This Row],[SourceObject]] = "","",IF(TBL_TEST[[#This Row],[SourceType]] = "Oracle", "SELECT * FROM " &amp; TBL_TEST[[#This Row],[SourceObject]],""))</f>
        <v>SELECT * FROM AUD_EBS_0900.A__UNIT_INSTANCES</v>
      </c>
      <c r="AB141" s="2" t="s">
        <v>51</v>
      </c>
      <c r="AF141" s="3" t="str">
        <f>TRIM(SUBSTITUTE(SUBSTITUTE(TBL_TEST[[#This Row],[SourceObject]],"[",""),"]",""))</f>
        <v>AUD_EBS_0900.A__UNIT_INSTANCES</v>
      </c>
      <c r="AG141" s="3" t="str">
        <f>TBL_TEST[[#This Row],[Group]]&amp; "_"&amp; TRIM(SUBSTITUTE(SUBSTITUTE(SUBSTITUTE(TBL_TEST[[#This Row],[SourceObject]],"[",""),"]",""),".","_"))</f>
        <v>OneEBSAudit_AUD_EBS_0900_A__UNIT_INSTANCES</v>
      </c>
      <c r="AH141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'OneEBS', @StartStageName = 'Source to Raw', @EndStageName = 'Source to Raw', @SourceGroup = 'OneEBSAudit', @SourceName = 'OneEBSAudit_AUD_EBS_0900_A__UNIT_INSTANCES', @SourceObjectName = 'AUD_EBS_0900.A__UNIT_INSTANCES', @SourceType = 'Oracle', @DataLoadMode= 'APPEND', @SourceSecretName = 'OneEBS-0165', @DLRawSecret = 'datalake-SasToken', @DLStagedSecret = 'datalake-SasToken', @DBProcessor = 'databricks-token|0302-214741-beg140|Standard_DS3_v2|8.1.x-scala2.12|2:8', @StageDBSecret = 'AzureSqlDatabase-SQLDB', @DLRawSubFolder = 'OneEBSAudit/AUD_EBS_0900_A__UNIT_INSTANCES', @DLRawType = 'BLOB Storage (json)', @DLStagedMainFolder = 'OneEBSAudit', @DLStagedSubFolder = 'AUD_EBS_0900_A__UNIT_INSTANCES', @DLStagedType = 'BLOB Storage (csv)', @DLObjectGrain = 'Day', @SourceCommand = 'SELECT * FROM AUD_EBS_0900.A__UNIT_INSTANCES', @DLRawtoStageCommand = '/build/trusted/load-trusted-zone-v2', @DLStagetoDBCommand = '',@TargetObjectType= '', @TargetOverride= '', @BusinessKeyColumn= 'FES_UNIT_INSTANCE_CODE', @WatermarkColumn= 'AUDIT__TIMESTAMP', @TrackChanges= 'No', @AdditionalProperty = '', @IsAuditTable = 'Y', @SoftDeleteSource = '', @SourceTSFormat = ''</v>
      </c>
    </row>
    <row r="142" spans="1:34" x14ac:dyDescent="0.4">
      <c r="A142" s="2" t="s">
        <v>74</v>
      </c>
      <c r="B142" s="2" t="s">
        <v>35</v>
      </c>
      <c r="C142" s="2" t="s">
        <v>35</v>
      </c>
      <c r="D142" s="2" t="s">
        <v>176</v>
      </c>
      <c r="E142" s="2" t="s">
        <v>265</v>
      </c>
      <c r="H142" s="12" t="s">
        <v>147</v>
      </c>
      <c r="I142" s="2" t="s">
        <v>178</v>
      </c>
      <c r="J142" s="2" t="s">
        <v>39</v>
      </c>
      <c r="L142" s="2" t="s">
        <v>39</v>
      </c>
      <c r="M142" s="2" t="s">
        <v>84</v>
      </c>
      <c r="N142" s="2" t="s">
        <v>179</v>
      </c>
      <c r="O142" s="2" t="s">
        <v>42</v>
      </c>
      <c r="P142" s="2" t="s">
        <v>119</v>
      </c>
      <c r="Q142" s="2" t="s">
        <v>44</v>
      </c>
      <c r="R142" s="2" t="s">
        <v>44</v>
      </c>
      <c r="S142" s="2" t="s">
        <v>45</v>
      </c>
      <c r="T142" s="2" t="s">
        <v>46</v>
      </c>
      <c r="U142" s="3" t="str">
        <f>TBL_TEST[[#This Row],[Group]]&amp; "/"&amp; TRIM(SUBSTITUTE(SUBSTITUTE(SUBSTITUTE(TBL_TEST[[#This Row],[SourceObject]],"[",""),"]",""),".","_"))</f>
        <v>OneEBSAudit/AUD_EBS_0900_A__VERIFIERS</v>
      </c>
      <c r="V142" s="2" t="s">
        <v>47</v>
      </c>
      <c r="W142" s="3" t="str">
        <f>SUBSTITUTE(TBL_TEST[[#This Row],[Group]], "_", "")</f>
        <v>OneEBSAudit</v>
      </c>
      <c r="X142" s="3" t="str">
        <f>TRIM(SUBSTITUTE(SUBSTITUTE(SUBSTITUTE(TBL_TEST[[#This Row],[SourceObject]],"[",""),"]",""),".","_"))</f>
        <v>AUD_EBS_0900_A__VERIFIERS</v>
      </c>
      <c r="Y142" s="2" t="s">
        <v>48</v>
      </c>
      <c r="Z142" s="2" t="s">
        <v>49</v>
      </c>
      <c r="AA142" s="2" t="str">
        <f>IF(TBL_TEST[[#This Row],[SourceObject]] = "","",IF(TBL_TEST[[#This Row],[SourceType]] = "Oracle", "SELECT * FROM " &amp; TBL_TEST[[#This Row],[SourceObject]],""))</f>
        <v>SELECT * FROM AUD_EBS_0900.A__VERIFIERS</v>
      </c>
      <c r="AB142" s="2" t="s">
        <v>51</v>
      </c>
      <c r="AF142" s="3" t="str">
        <f>TRIM(SUBSTITUTE(SUBSTITUTE(TBL_TEST[[#This Row],[SourceObject]],"[",""),"]",""))</f>
        <v>AUD_EBS_0900.A__VERIFIERS</v>
      </c>
      <c r="AG142" s="3" t="str">
        <f>TBL_TEST[[#This Row],[Group]]&amp; "_"&amp; TRIM(SUBSTITUTE(SUBSTITUTE(SUBSTITUTE(TBL_TEST[[#This Row],[SourceObject]],"[",""),"]",""),".","_"))</f>
        <v>OneEBSAudit_AUD_EBS_0900_A__VERIFIERS</v>
      </c>
      <c r="AH142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'OneEBS', @StartStageName = 'Source to Raw', @EndStageName = 'Source to Raw', @SourceGroup = 'OneEBSAudit', @SourceName = 'OneEBSAudit_AUD_EBS_0900_A__VERIFIERS', @SourceObjectName = 'AUD_EBS_0900.A__VERIFIERS', @SourceType = 'Oracle', @DataLoadMode= 'APPEND', @SourceSecretName = 'OneEBS-0165', @DLRawSecret = 'datalake-SasToken', @DLStagedSecret = 'datalake-SasToken', @DBProcessor = 'databricks-token|0302-214741-beg140|Standard_DS3_v2|8.1.x-scala2.12|2:8', @StageDBSecret = 'AzureSqlDatabase-SQLDB', @DLRawSubFolder = 'OneEBSAudit/AUD_EBS_0900_A__VERIFIERS', @DLRawType = 'BLOB Storage (json)', @DLStagedMainFolder = 'OneEBSAudit', @DLStagedSubFolder = 'AUD_EBS_0900_A__VERIFIERS', @DLStagedType = 'BLOB Storage (csv)', @DLObjectGrain = 'Day', @SourceCommand = 'SELECT * FROM AUD_EBS_0900.A__VERIFIERS', @DLRawtoStageCommand = '/build/trusted/load-trusted-zone-v2', @DLStagetoDBCommand = '',@TargetObjectType= '', @TargetOverride= '', @BusinessKeyColumn= 'LOW_VALUE, RV_DOMAIN', @WatermarkColumn= 'AUDIT__TIMESTAMP', @TrackChanges= 'No', @AdditionalProperty = '', @IsAuditTable = 'Y', @SoftDeleteSource = '', @SourceTSFormat = ''</v>
      </c>
    </row>
    <row r="143" spans="1:34" x14ac:dyDescent="0.4">
      <c r="A143" s="2" t="s">
        <v>74</v>
      </c>
      <c r="B143" s="2" t="s">
        <v>35</v>
      </c>
      <c r="C143" s="2" t="s">
        <v>35</v>
      </c>
      <c r="D143" s="2" t="s">
        <v>176</v>
      </c>
      <c r="E143" s="2" t="s">
        <v>266</v>
      </c>
      <c r="H143" s="12" t="s">
        <v>82</v>
      </c>
      <c r="I143" s="2" t="s">
        <v>178</v>
      </c>
      <c r="J143" s="2" t="s">
        <v>39</v>
      </c>
      <c r="L143" s="2" t="s">
        <v>39</v>
      </c>
      <c r="M143" s="2" t="s">
        <v>84</v>
      </c>
      <c r="N143" s="2" t="s">
        <v>179</v>
      </c>
      <c r="O143" s="2" t="s">
        <v>42</v>
      </c>
      <c r="P143" s="2" t="s">
        <v>119</v>
      </c>
      <c r="Q143" s="2" t="s">
        <v>44</v>
      </c>
      <c r="R143" s="2" t="s">
        <v>44</v>
      </c>
      <c r="S143" s="2" t="s">
        <v>45</v>
      </c>
      <c r="T143" s="2" t="s">
        <v>46</v>
      </c>
      <c r="U143" s="3" t="str">
        <f>TBL_TEST[[#This Row],[Group]]&amp; "/"&amp; TRIM(SUBSTITUTE(SUBSTITUTE(SUBSTITUTE(TBL_TEST[[#This Row],[SourceObject]],"[",""),"]",""),".","_"))</f>
        <v>OneEBSAudit/AUD_EBS_0900_A__VERIFIER_PROPERTIES</v>
      </c>
      <c r="V143" s="2" t="s">
        <v>47</v>
      </c>
      <c r="W143" s="3" t="str">
        <f>SUBSTITUTE(TBL_TEST[[#This Row],[Group]], "_", "")</f>
        <v>OneEBSAudit</v>
      </c>
      <c r="X143" s="3" t="str">
        <f>TRIM(SUBSTITUTE(SUBSTITUTE(SUBSTITUTE(TBL_TEST[[#This Row],[SourceObject]],"[",""),"]",""),".","_"))</f>
        <v>AUD_EBS_0900_A__VERIFIER_PROPERTIES</v>
      </c>
      <c r="Y143" s="2" t="s">
        <v>48</v>
      </c>
      <c r="Z143" s="2" t="s">
        <v>49</v>
      </c>
      <c r="AA143" s="2" t="str">
        <f>IF(TBL_TEST[[#This Row],[SourceObject]] = "","",IF(TBL_TEST[[#This Row],[SourceType]] = "Oracle", "SELECT * FROM " &amp; TBL_TEST[[#This Row],[SourceObject]],""))</f>
        <v>SELECT * FROM AUD_EBS_0900.A__VERIFIER_PROPERTIES</v>
      </c>
      <c r="AB143" s="2" t="s">
        <v>51</v>
      </c>
      <c r="AF143" s="3" t="str">
        <f>TRIM(SUBSTITUTE(SUBSTITUTE(TBL_TEST[[#This Row],[SourceObject]],"[",""),"]",""))</f>
        <v>AUD_EBS_0900.A__VERIFIER_PROPERTIES</v>
      </c>
      <c r="AG143" s="3" t="str">
        <f>TBL_TEST[[#This Row],[Group]]&amp; "_"&amp; TRIM(SUBSTITUTE(SUBSTITUTE(SUBSTITUTE(TBL_TEST[[#This Row],[SourceObject]],"[",""),"]",""),".","_"))</f>
        <v>OneEBSAudit_AUD_EBS_0900_A__VERIFIER_PROPERTIES</v>
      </c>
      <c r="AH143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'OneEBS', @StartStageName = 'Source to Raw', @EndStageName = 'Source to Raw', @SourceGroup = 'OneEBSAudit', @SourceName = 'OneEBSAudit_AUD_EBS_0900_A__VERIFIER_PROPERTIES', @SourceObjectName = 'AUD_EBS_0900.A__VERIFIER_PROPERTIES', @SourceType = 'Oracle', @DataLoadMode= 'APPEND', @SourceSecretName = 'OneEBS-0165', @DLRawSecret = 'datalake-SasToken', @DLStagedSecret = 'datalake-SasToken', @DBProcessor = 'databricks-token|0302-214741-beg140|Standard_DS3_v2|8.1.x-scala2.12|2:8', @StageDBSecret = 'AzureSqlDatabase-SQLDB', @DLRawSubFolder = 'OneEBSAudit/AUD_EBS_0900_A__VERIFIER_PROPERTIES', @DLRawType = 'BLOB Storage (json)', @DLStagedMainFolder = 'OneEBSAudit', @DLStagedSubFolder = 'AUD_EBS_0900_A__VERIFIER_PROPERTIES', @DLStagedType = 'BLOB Storage (csv)', @DLObjectGrain = 'Day', @SourceCommand = 'SELECT * FROM AUD_EBS_0900.A__VERIFIER_PROPERTIES', @DLRawtoStageCommand = '/build/trusted/load-trusted-zone-v2', @DLStagetoDBCommand = '',@TargetObjectType= '', @TargetOverride= '', @BusinessKeyColumn= 'ID', @WatermarkColumn= 'AUDIT__TIMESTAMP', @TrackChanges= 'No', @AdditionalProperty = '', @IsAuditTable = 'Y', @SoftDeleteSource = '', @SourceTSFormat = ''</v>
      </c>
    </row>
    <row r="144" spans="1:34" x14ac:dyDescent="0.45">
      <c r="A144" s="2" t="s">
        <v>267</v>
      </c>
      <c r="B144" s="2" t="s">
        <v>35</v>
      </c>
      <c r="C144" s="2" t="s">
        <v>36</v>
      </c>
      <c r="D144" s="2" t="s">
        <v>268</v>
      </c>
      <c r="E144" s="2" t="s">
        <v>269</v>
      </c>
      <c r="I144" s="2" t="s">
        <v>270</v>
      </c>
      <c r="J144" s="2" t="s">
        <v>39</v>
      </c>
      <c r="M144" s="6" t="s">
        <v>78</v>
      </c>
      <c r="N144" s="6" t="s">
        <v>85</v>
      </c>
      <c r="O144" s="6" t="s">
        <v>118</v>
      </c>
      <c r="P144" s="2" t="s">
        <v>271</v>
      </c>
      <c r="Q144" s="2" t="s">
        <v>44</v>
      </c>
      <c r="R144" s="2" t="s">
        <v>44</v>
      </c>
      <c r="S144" s="2" t="s">
        <v>45</v>
      </c>
      <c r="T144" s="2" t="s">
        <v>46</v>
      </c>
      <c r="U144" s="3" t="str">
        <f>TBL_TEST[[#This Row],[Group]]&amp; "/"&amp; TRIM(SUBSTITUTE(SUBSTITUTE(SUBSTITUTE(TBL_TEST[[#This Row],[SourceObject]],"[",""),"]",""),".","_"))</f>
        <v>Prada/dbo_COURSE_ENROLMENTS_FINALS</v>
      </c>
      <c r="V144" s="2" t="s">
        <v>47</v>
      </c>
      <c r="W144" s="3" t="str">
        <f>SUBSTITUTE(TBL_TEST[[#This Row],[Group]], "_", "")</f>
        <v>Prada</v>
      </c>
      <c r="X144" s="3" t="str">
        <f>TRIM(SUBSTITUTE(SUBSTITUTE(SUBSTITUTE(TBL_TEST[[#This Row],[SourceObject]],"[",""),"]",""),".","_"))</f>
        <v>dbo_COURSE_ENROLMENTS_FINALS</v>
      </c>
      <c r="Y144" s="2" t="s">
        <v>48</v>
      </c>
      <c r="Z144" s="2" t="s">
        <v>49</v>
      </c>
      <c r="AA144" s="3" t="str">
        <f>IF(TBL_TEST[[#This Row],[SourceObject]] = "","",IF(OR(TBL_TEST[[#This Row],[SourceType]] = "Oracle", TBL_TEST[[#This Row],[SourceType]] = "SQL Server"), "SELECT * FROM " &amp; TBL_TEST[[#This Row],[SourceObject]],""))</f>
        <v>SELECT * FROM dbo.COURSE_ENROLMENTS_FINALS</v>
      </c>
      <c r="AB144" s="2" t="s">
        <v>51</v>
      </c>
      <c r="AF144" s="3" t="str">
        <f>TRIM(SUBSTITUTE(SUBSTITUTE(TBL_TEST[[#This Row],[SourceObject]],"[",""),"]",""))</f>
        <v>dbo.COURSE_ENROLMENTS_FINALS</v>
      </c>
      <c r="AG144" s="3" t="str">
        <f>TBL_TEST[[#This Row],[Group]]&amp; "_"&amp; TRIM(SUBSTITUTE(SUBSTITUTE(SUBSTITUTE(TBL_TEST[[#This Row],[SourceObject]],"[",""),"]",""),".","_"))</f>
        <v>Prada_dbo_COURSE_ENROLMENTS_FINALS</v>
      </c>
      <c r="AH144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'PradaFinals', @StartStageName = 'Source to Raw', @EndStageName = 'Raw to Trusted', @SourceGroup = 'Prada', @SourceName = 'Prada_dbo_COURSE_ENROLMENTS_FINALS', @SourceObjectName = 'dbo.COURSE_ENROLMENTS_FINALS', @SourceType = 'SQL Server', @DataLoadMode= 'INCREMENTAL', @SourceSecretName = 'OnPremSQL-Enrolment-ConnString', @DLRawSecret = 'datalake-SasToken', @DLStagedSecret = 'datalake-SasToken', @DBProcessor = 'databricks-token|0302-214741-beg140|Standard_DS3_v2|8.1.x-scala2.12|2:8', @StageDBSecret = 'AzureSqlDatabase-SQLDB', @DLRawSubFolder = 'Prada/dbo_COURSE_ENROLMENTS_FINALS', @DLRawType = 'BLOB Storage (json)', @DLStagedMainFolder = 'Prada', @DLStagedSubFolder = 'dbo_COURSE_ENROLMENTS_FINALS', @DLStagedType = 'BLOB Storage (csv)', @DLObjectGrain = 'Day', @SourceCommand = 'SELECT * FROM dbo.COURSE_ENROLMENTS_FINALS', @DLRawtoStageCommand = '/build/trusted/load-trusted-zone-v2', @DLStagetoDBCommand = '',@TargetObjectType= '', @TargetOverride= '', @BusinessKeyColumn= '', @WatermarkColumn= 'LOAD_DATE', @TrackChanges= 'Yes', @AdditionalProperty = '', @IsAuditTable = '', @SoftDeleteSource = '', @SourceTSFormat = ''</v>
      </c>
    </row>
    <row r="145" spans="1:34" x14ac:dyDescent="0.45">
      <c r="A145" s="2" t="s">
        <v>267</v>
      </c>
      <c r="B145" s="2" t="s">
        <v>35</v>
      </c>
      <c r="C145" s="2" t="s">
        <v>36</v>
      </c>
      <c r="D145" s="2" t="s">
        <v>268</v>
      </c>
      <c r="E145" s="2" t="s">
        <v>272</v>
      </c>
      <c r="I145" s="2" t="s">
        <v>270</v>
      </c>
      <c r="J145" s="2" t="s">
        <v>39</v>
      </c>
      <c r="M145" s="6" t="s">
        <v>78</v>
      </c>
      <c r="N145" s="6" t="s">
        <v>85</v>
      </c>
      <c r="O145" s="6" t="s">
        <v>118</v>
      </c>
      <c r="P145" s="2" t="s">
        <v>271</v>
      </c>
      <c r="Q145" s="2" t="s">
        <v>44</v>
      </c>
      <c r="R145" s="2" t="s">
        <v>44</v>
      </c>
      <c r="S145" s="2" t="s">
        <v>45</v>
      </c>
      <c r="T145" s="2" t="s">
        <v>46</v>
      </c>
      <c r="U145" s="3" t="str">
        <f>TBL_TEST[[#This Row],[Group]]&amp; "/"&amp; TRIM(SUBSTITUTE(SUBSTITUTE(SUBSTITUTE(TBL_TEST[[#This Row],[SourceObject]],"[",""),"]",""),".","_"))</f>
        <v>Prada/Unit_UNIT_ENROLMENTS_FINALS</v>
      </c>
      <c r="V145" s="2" t="s">
        <v>47</v>
      </c>
      <c r="W145" s="3" t="str">
        <f>SUBSTITUTE(TBL_TEST[[#This Row],[Group]], "_", "")</f>
        <v>Prada</v>
      </c>
      <c r="X145" s="3" t="str">
        <f>TRIM(SUBSTITUTE(SUBSTITUTE(SUBSTITUTE(TBL_TEST[[#This Row],[SourceObject]],"[",""),"]",""),".","_"))</f>
        <v>Unit_UNIT_ENROLMENTS_FINALS</v>
      </c>
      <c r="Y145" s="2" t="s">
        <v>48</v>
      </c>
      <c r="Z145" s="2" t="s">
        <v>49</v>
      </c>
      <c r="AA145" s="3" t="str">
        <f>IF(TBL_TEST[[#This Row],[SourceObject]] = "","",IF(OR(TBL_TEST[[#This Row],[SourceType]] = "Oracle", TBL_TEST[[#This Row],[SourceType]] = "SQL Server"), "SELECT * FROM " &amp; TBL_TEST[[#This Row],[SourceObject]],""))</f>
        <v>SELECT * FROM Unit.UNIT_ENROLMENTS_FINALS</v>
      </c>
      <c r="AB145" s="2" t="s">
        <v>51</v>
      </c>
      <c r="AF145" s="3" t="str">
        <f>TRIM(SUBSTITUTE(SUBSTITUTE(TBL_TEST[[#This Row],[SourceObject]],"[",""),"]",""))</f>
        <v>Unit.UNIT_ENROLMENTS_FINALS</v>
      </c>
      <c r="AG145" s="3" t="str">
        <f>TBL_TEST[[#This Row],[Group]]&amp; "_"&amp; TRIM(SUBSTITUTE(SUBSTITUTE(SUBSTITUTE(TBL_TEST[[#This Row],[SourceObject]],"[",""),"]",""),".","_"))</f>
        <v>Prada_Unit_UNIT_ENROLMENTS_FINALS</v>
      </c>
      <c r="AH145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'PradaFinals', @StartStageName = 'Source to Raw', @EndStageName = 'Raw to Trusted', @SourceGroup = 'Prada', @SourceName = 'Prada_Unit_UNIT_ENROLMENTS_FINALS', @SourceObjectName = 'Unit.UNIT_ENROLMENTS_FINALS', @SourceType = 'SQL Server', @DataLoadMode= 'INCREMENTAL', @SourceSecretName = 'OnPremSQL-Enrolment-ConnString', @DLRawSecret = 'datalake-SasToken', @DLStagedSecret = 'datalake-SasToken', @DBProcessor = 'databricks-token|0302-214741-beg140|Standard_DS3_v2|8.1.x-scala2.12|2:8', @StageDBSecret = 'AzureSqlDatabase-SQLDB', @DLRawSubFolder = 'Prada/Unit_UNIT_ENROLMENTS_FINALS', @DLRawType = 'BLOB Storage (json)', @DLStagedMainFolder = 'Prada', @DLStagedSubFolder = 'Unit_UNIT_ENROLMENTS_FINALS', @DLStagedType = 'BLOB Storage (csv)', @DLObjectGrain = 'Day', @SourceCommand = 'SELECT * FROM Unit.UNIT_ENROLMENTS_FINALS', @DLRawtoStageCommand = '/build/trusted/load-trusted-zone-v2', @DLStagetoDBCommand = '',@TargetObjectType= '', @TargetOverride= '', @BusinessKeyColumn= '', @WatermarkColumn= 'LOAD_DATE', @TrackChanges= 'Yes', @AdditionalProperty = '', @IsAuditTable = '', @SoftDeleteSource = '', @SourceTSFormat = ''</v>
      </c>
    </row>
    <row r="146" spans="1:34" x14ac:dyDescent="0.45">
      <c r="A146" s="2" t="s">
        <v>273</v>
      </c>
      <c r="B146" s="2" t="s">
        <v>35</v>
      </c>
      <c r="C146" s="2" t="s">
        <v>36</v>
      </c>
      <c r="D146" s="2" t="s">
        <v>268</v>
      </c>
      <c r="E146" s="2" t="s">
        <v>274</v>
      </c>
      <c r="J146" s="2" t="s">
        <v>39</v>
      </c>
      <c r="M146" s="6" t="s">
        <v>78</v>
      </c>
      <c r="N146" s="2" t="s">
        <v>41</v>
      </c>
      <c r="O146" s="6" t="s">
        <v>42</v>
      </c>
      <c r="P146" s="2" t="s">
        <v>271</v>
      </c>
      <c r="Q146" s="2" t="s">
        <v>44</v>
      </c>
      <c r="R146" s="2" t="s">
        <v>44</v>
      </c>
      <c r="S146" s="2" t="s">
        <v>45</v>
      </c>
      <c r="T146" s="2" t="s">
        <v>46</v>
      </c>
      <c r="U146" s="3" t="str">
        <f>TBL_TEST[[#This Row],[Group]]&amp; "/"&amp; TRIM(SUBSTITUTE(SUBSTITUTE(SUBSTITUTE(TBL_TEST[[#This Row],[SourceObject]],"[",""),"]",""),".","_"))</f>
        <v>Prada/dbo_REFERENCE_DATA</v>
      </c>
      <c r="V146" s="2" t="s">
        <v>47</v>
      </c>
      <c r="W146" s="3" t="str">
        <f>SUBSTITUTE(TBL_TEST[[#This Row],[Group]], "_", "")</f>
        <v>Prada</v>
      </c>
      <c r="X146" s="3" t="str">
        <f>TRIM(SUBSTITUTE(SUBSTITUTE(SUBSTITUTE(TBL_TEST[[#This Row],[SourceObject]],"[",""),"]",""),".","_"))</f>
        <v>dbo_REFERENCE_DATA</v>
      </c>
      <c r="Y146" s="2" t="s">
        <v>48</v>
      </c>
      <c r="Z146" s="2" t="s">
        <v>49</v>
      </c>
      <c r="AA146" s="3" t="str">
        <f>IF(TBL_TEST[[#This Row],[SourceObject]] = "","",IF(OR(TBL_TEST[[#This Row],[SourceType]] = "Oracle", TBL_TEST[[#This Row],[SourceType]] = "SQL Server"), "SELECT * FROM " &amp; TBL_TEST[[#This Row],[SourceObject]],""))</f>
        <v>SELECT * FROM dbo.REFERENCE_DATA</v>
      </c>
      <c r="AB146" s="2" t="s">
        <v>51</v>
      </c>
      <c r="AF146" s="3" t="str">
        <f>TRIM(SUBSTITUTE(SUBSTITUTE(TBL_TEST[[#This Row],[SourceObject]],"[",""),"]",""))</f>
        <v>dbo.REFERENCE_DATA</v>
      </c>
      <c r="AG146" s="3" t="str">
        <f>TBL_TEST[[#This Row],[Group]]&amp; "_"&amp; TRIM(SUBSTITUTE(SUBSTITUTE(SUBSTITUTE(TBL_TEST[[#This Row],[SourceObject]],"[",""),"]",""),".","_"))</f>
        <v>Prada_dbo_REFERENCE_DATA</v>
      </c>
      <c r="AH146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'PradaHistoric', @StartStageName = 'Source to Raw', @EndStageName = 'Raw to Trusted', @SourceGroup = 'Prada', @SourceName = 'Prada_dbo_REFERENCE_DATA', @SourceObjectName = 'dbo.REFERENCE_DATA', @SourceType = 'SQL Server', @DataLoadMode= 'TRUNCATE-LOAD', @SourceSecretName = 'OnPremSQL-Enrolment-ConnString', @DLRawSecret = 'datalake-SasToken', @DLStagedSecret = 'datalake-SasToken', @DBProcessor = 'databricks-token|0302-214741-beg140|Standard_DS3_v2|8.1.x-scala2.12|2:8', @StageDBSecret = 'AzureSqlDatabase-SQLDB', @DLRawSubFolder = 'Prada/dbo_REFERENCE_DATA', @DLRawType = 'BLOB Storage (json)', @DLStagedMainFolder = 'Prada', @DLStagedSubFolder = 'dbo_REFERENCE_DATA', @DLStagedType = 'BLOB Storage (csv)', @DLObjectGrain = 'Day', @SourceCommand = 'SELECT * FROM dbo.REFERENCE_DATA', @DLRawtoStageCommand = '/build/trusted/load-trusted-zone-v2', @DLStagetoDBCommand = '',@TargetObjectType= '', @TargetOverride= '', @BusinessKeyColumn= '', @WatermarkColumn= '', @TrackChanges= 'No', @AdditionalProperty = '', @IsAuditTable = '', @SoftDeleteSource = '', @SourceTSFormat = ''</v>
      </c>
    </row>
    <row r="147" spans="1:34" x14ac:dyDescent="0.45">
      <c r="A147" s="2" t="s">
        <v>273</v>
      </c>
      <c r="B147" s="2" t="s">
        <v>35</v>
      </c>
      <c r="C147" s="2" t="s">
        <v>36</v>
      </c>
      <c r="D147" s="2" t="s">
        <v>268</v>
      </c>
      <c r="E147" s="2" t="s">
        <v>275</v>
      </c>
      <c r="J147" s="2" t="s">
        <v>39</v>
      </c>
      <c r="M147" s="6" t="s">
        <v>78</v>
      </c>
      <c r="N147" s="2" t="s">
        <v>41</v>
      </c>
      <c r="O147" s="6" t="s">
        <v>42</v>
      </c>
      <c r="P147" s="2" t="s">
        <v>271</v>
      </c>
      <c r="Q147" s="2" t="s">
        <v>44</v>
      </c>
      <c r="R147" s="2" t="s">
        <v>44</v>
      </c>
      <c r="S147" s="2" t="s">
        <v>45</v>
      </c>
      <c r="T147" s="2" t="s">
        <v>46</v>
      </c>
      <c r="U147" s="3" t="str">
        <f>TBL_TEST[[#This Row],[Group]]&amp; "/"&amp; TRIM(SUBSTITUTE(SUBSTITUTE(SUBSTITUTE(TBL_TEST[[#This Row],[SourceObject]],"[",""),"]",""),".","_"))</f>
        <v>Prada/dbo_COLLEGES</v>
      </c>
      <c r="V147" s="2" t="s">
        <v>47</v>
      </c>
      <c r="W147" s="3" t="str">
        <f>SUBSTITUTE(TBL_TEST[[#This Row],[Group]], "_", "")</f>
        <v>Prada</v>
      </c>
      <c r="X147" s="3" t="str">
        <f>TRIM(SUBSTITUTE(SUBSTITUTE(SUBSTITUTE(TBL_TEST[[#This Row],[SourceObject]],"[",""),"]",""),".","_"))</f>
        <v>dbo_COLLEGES</v>
      </c>
      <c r="Y147" s="2" t="s">
        <v>48</v>
      </c>
      <c r="Z147" s="2" t="s">
        <v>49</v>
      </c>
      <c r="AA147" s="3" t="str">
        <f>IF(TBL_TEST[[#This Row],[SourceObject]] = "","",IF(OR(TBL_TEST[[#This Row],[SourceType]] = "Oracle", TBL_TEST[[#This Row],[SourceType]] = "SQL Server"), "SELECT * FROM " &amp; TBL_TEST[[#This Row],[SourceObject]],""))</f>
        <v>SELECT * FROM dbo.COLLEGES</v>
      </c>
      <c r="AB147" s="2" t="s">
        <v>51</v>
      </c>
      <c r="AF147" s="3" t="str">
        <f>TRIM(SUBSTITUTE(SUBSTITUTE(TBL_TEST[[#This Row],[SourceObject]],"[",""),"]",""))</f>
        <v>dbo.COLLEGES</v>
      </c>
      <c r="AG147" s="3" t="str">
        <f>TBL_TEST[[#This Row],[Group]]&amp; "_"&amp; TRIM(SUBSTITUTE(SUBSTITUTE(SUBSTITUTE(TBL_TEST[[#This Row],[SourceObject]],"[",""),"]",""),".","_"))</f>
        <v>Prada_dbo_COLLEGES</v>
      </c>
      <c r="AH147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'PradaHistoric', @StartStageName = 'Source to Raw', @EndStageName = 'Raw to Trusted', @SourceGroup = 'Prada', @SourceName = 'Prada_dbo_COLLEGES', @SourceObjectName = 'dbo.COLLEGES', @SourceType = 'SQL Server', @DataLoadMode= 'TRUNCATE-LOAD', @SourceSecretName = 'OnPremSQL-Enrolment-ConnString', @DLRawSecret = 'datalake-SasToken', @DLStagedSecret = 'datalake-SasToken', @DBProcessor = 'databricks-token|0302-214741-beg140|Standard_DS3_v2|8.1.x-scala2.12|2:8', @StageDBSecret = 'AzureSqlDatabase-SQLDB', @DLRawSubFolder = 'Prada/dbo_COLLEGES', @DLRawType = 'BLOB Storage (json)', @DLStagedMainFolder = 'Prada', @DLStagedSubFolder = 'dbo_COLLEGES', @DLStagedType = 'BLOB Storage (csv)', @DLObjectGrain = 'Day', @SourceCommand = 'SELECT * FROM dbo.COLLEGES', @DLRawtoStageCommand = '/build/trusted/load-trusted-zone-v2', @DLStagetoDBCommand = '',@TargetObjectType= '', @TargetOverride= '', @BusinessKeyColumn= '', @WatermarkColumn= '', @TrackChanges= 'No', @AdditionalProperty = '', @IsAuditTable = '', @SoftDeleteSource = '', @SourceTSFormat = ''</v>
      </c>
    </row>
    <row r="148" spans="1:34" x14ac:dyDescent="0.45">
      <c r="A148" s="2" t="s">
        <v>273</v>
      </c>
      <c r="B148" s="2" t="s">
        <v>35</v>
      </c>
      <c r="C148" s="2" t="s">
        <v>36</v>
      </c>
      <c r="D148" s="2" t="s">
        <v>268</v>
      </c>
      <c r="E148" s="2" t="s">
        <v>276</v>
      </c>
      <c r="J148" s="2" t="s">
        <v>39</v>
      </c>
      <c r="M148" s="6" t="s">
        <v>78</v>
      </c>
      <c r="N148" s="2" t="s">
        <v>41</v>
      </c>
      <c r="O148" s="6" t="s">
        <v>42</v>
      </c>
      <c r="P148" s="2" t="s">
        <v>271</v>
      </c>
      <c r="Q148" s="2" t="s">
        <v>44</v>
      </c>
      <c r="R148" s="2" t="s">
        <v>44</v>
      </c>
      <c r="S148" s="2" t="s">
        <v>45</v>
      </c>
      <c r="T148" s="2" t="s">
        <v>46</v>
      </c>
      <c r="U148" s="3" t="str">
        <f>TBL_TEST[[#This Row],[Group]]&amp; "/"&amp; TRIM(SUBSTITUTE(SUBSTITUTE(SUBSTITUTE(TBL_TEST[[#This Row],[SourceObject]],"[",""),"]",""),".","_"))</f>
        <v>Prada/dbo_SKILLS_TEAM_MAPPING</v>
      </c>
      <c r="V148" s="2" t="s">
        <v>47</v>
      </c>
      <c r="W148" s="3" t="str">
        <f>SUBSTITUTE(TBL_TEST[[#This Row],[Group]], "_", "")</f>
        <v>Prada</v>
      </c>
      <c r="X148" s="3" t="str">
        <f>TRIM(SUBSTITUTE(SUBSTITUTE(SUBSTITUTE(TBL_TEST[[#This Row],[SourceObject]],"[",""),"]",""),".","_"))</f>
        <v>dbo_SKILLS_TEAM_MAPPING</v>
      </c>
      <c r="Y148" s="2" t="s">
        <v>48</v>
      </c>
      <c r="Z148" s="2" t="s">
        <v>49</v>
      </c>
      <c r="AA148" s="3" t="str">
        <f>IF(TBL_TEST[[#This Row],[SourceObject]] = "","",IF(OR(TBL_TEST[[#This Row],[SourceType]] = "Oracle", TBL_TEST[[#This Row],[SourceType]] = "SQL Server"), "SELECT * FROM " &amp; TBL_TEST[[#This Row],[SourceObject]],""))</f>
        <v>SELECT * FROM dbo.SKILLS_TEAM_MAPPING</v>
      </c>
      <c r="AB148" s="2" t="s">
        <v>51</v>
      </c>
      <c r="AF148" s="3" t="str">
        <f>TRIM(SUBSTITUTE(SUBSTITUTE(TBL_TEST[[#This Row],[SourceObject]],"[",""),"]",""))</f>
        <v>dbo.SKILLS_TEAM_MAPPING</v>
      </c>
      <c r="AG148" s="3" t="str">
        <f>TBL_TEST[[#This Row],[Group]]&amp; "_"&amp; TRIM(SUBSTITUTE(SUBSTITUTE(SUBSTITUTE(TBL_TEST[[#This Row],[SourceObject]],"[",""),"]",""),".","_"))</f>
        <v>Prada_dbo_SKILLS_TEAM_MAPPING</v>
      </c>
      <c r="AH148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'PradaHistoric', @StartStageName = 'Source to Raw', @EndStageName = 'Raw to Trusted', @SourceGroup = 'Prada', @SourceName = 'Prada_dbo_SKILLS_TEAM_MAPPING', @SourceObjectName = 'dbo.SKILLS_TEAM_MAPPING', @SourceType = 'SQL Server', @DataLoadMode= 'TRUNCATE-LOAD', @SourceSecretName = 'OnPremSQL-Enrolment-ConnString', @DLRawSecret = 'datalake-SasToken', @DLStagedSecret = 'datalake-SasToken', @DBProcessor = 'databricks-token|0302-214741-beg140|Standard_DS3_v2|8.1.x-scala2.12|2:8', @StageDBSecret = 'AzureSqlDatabase-SQLDB', @DLRawSubFolder = 'Prada/dbo_SKILLS_TEAM_MAPPING', @DLRawType = 'BLOB Storage (json)', @DLStagedMainFolder = 'Prada', @DLStagedSubFolder = 'dbo_SKILLS_TEAM_MAPPING', @DLStagedType = 'BLOB Storage (csv)', @DLObjectGrain = 'Day', @SourceCommand = 'SELECT * FROM dbo.SKILLS_TEAM_MAPPING', @DLRawtoStageCommand = '/build/trusted/load-trusted-zone-v2', @DLStagetoDBCommand = '',@TargetObjectType= '', @TargetOverride= '', @BusinessKeyColumn= '', @WatermarkColumn= '', @TrackChanges= 'No', @AdditionalProperty = '', @IsAuditTable = '', @SoftDeleteSource = '', @SourceTSFormat = ''</v>
      </c>
    </row>
    <row r="149" spans="1:34" x14ac:dyDescent="0.45">
      <c r="A149" s="2" t="s">
        <v>273</v>
      </c>
      <c r="B149" s="2" t="s">
        <v>35</v>
      </c>
      <c r="C149" s="2" t="s">
        <v>36</v>
      </c>
      <c r="D149" s="2" t="s">
        <v>268</v>
      </c>
      <c r="E149" s="2" t="s">
        <v>277</v>
      </c>
      <c r="J149" s="2" t="s">
        <v>39</v>
      </c>
      <c r="M149" s="6" t="s">
        <v>78</v>
      </c>
      <c r="N149" s="2" t="s">
        <v>41</v>
      </c>
      <c r="O149" s="6" t="s">
        <v>42</v>
      </c>
      <c r="P149" s="2" t="s">
        <v>271</v>
      </c>
      <c r="Q149" s="2" t="s">
        <v>44</v>
      </c>
      <c r="R149" s="2" t="s">
        <v>44</v>
      </c>
      <c r="S149" s="2" t="s">
        <v>45</v>
      </c>
      <c r="T149" s="2" t="s">
        <v>46</v>
      </c>
      <c r="U149" s="3" t="str">
        <f>TBL_TEST[[#This Row],[Group]]&amp; "/"&amp; TRIM(SUBSTITUTE(SUBSTITUTE(SUBSTITUTE(TBL_TEST[[#This Row],[SourceObject]],"[",""),"]",""),".","_"))</f>
        <v>Prada/dbo_CURRENT_COURSE_MAPPING2</v>
      </c>
      <c r="V149" s="2" t="s">
        <v>47</v>
      </c>
      <c r="W149" s="3" t="str">
        <f>SUBSTITUTE(TBL_TEST[[#This Row],[Group]], "_", "")</f>
        <v>Prada</v>
      </c>
      <c r="X149" s="3" t="str">
        <f>TRIM(SUBSTITUTE(SUBSTITUTE(SUBSTITUTE(TBL_TEST[[#This Row],[SourceObject]],"[",""),"]",""),".","_"))</f>
        <v>dbo_CURRENT_COURSE_MAPPING2</v>
      </c>
      <c r="Y149" s="2" t="s">
        <v>48</v>
      </c>
      <c r="Z149" s="2" t="s">
        <v>49</v>
      </c>
      <c r="AA149" s="3" t="str">
        <f>IF(TBL_TEST[[#This Row],[SourceObject]] = "","",IF(OR(TBL_TEST[[#This Row],[SourceType]] = "Oracle", TBL_TEST[[#This Row],[SourceType]] = "SQL Server"), "SELECT * FROM " &amp; TBL_TEST[[#This Row],[SourceObject]],""))</f>
        <v>SELECT * FROM dbo.CURRENT_COURSE_MAPPING2</v>
      </c>
      <c r="AB149" s="2" t="s">
        <v>51</v>
      </c>
      <c r="AF149" s="3" t="str">
        <f>TRIM(SUBSTITUTE(SUBSTITUTE(TBL_TEST[[#This Row],[SourceObject]],"[",""),"]",""))</f>
        <v>dbo.CURRENT_COURSE_MAPPING2</v>
      </c>
      <c r="AG149" s="3" t="str">
        <f>TBL_TEST[[#This Row],[Group]]&amp; "_"&amp; TRIM(SUBSTITUTE(SUBSTITUTE(SUBSTITUTE(TBL_TEST[[#This Row],[SourceObject]],"[",""),"]",""),".","_"))</f>
        <v>Prada_dbo_CURRENT_COURSE_MAPPING2</v>
      </c>
      <c r="AH149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'PradaHistoric', @StartStageName = 'Source to Raw', @EndStageName = 'Raw to Trusted', @SourceGroup = 'Prada', @SourceName = 'Prada_dbo_CURRENT_COURSE_MAPPING2', @SourceObjectName = 'dbo.CURRENT_COURSE_MAPPING2', @SourceType = 'SQL Server', @DataLoadMode= 'TRUNCATE-LOAD', @SourceSecretName = 'OnPremSQL-Enrolment-ConnString', @DLRawSecret = 'datalake-SasToken', @DLStagedSecret = 'datalake-SasToken', @DBProcessor = 'databricks-token|0302-214741-beg140|Standard_DS3_v2|8.1.x-scala2.12|2:8', @StageDBSecret = 'AzureSqlDatabase-SQLDB', @DLRawSubFolder = 'Prada/dbo_CURRENT_COURSE_MAPPING2', @DLRawType = 'BLOB Storage (json)', @DLStagedMainFolder = 'Prada', @DLStagedSubFolder = 'dbo_CURRENT_COURSE_MAPPING2', @DLStagedType = 'BLOB Storage (csv)', @DLObjectGrain = 'Day', @SourceCommand = 'SELECT * FROM dbo.CURRENT_COURSE_MAPPING2', @DLRawtoStageCommand = '/build/trusted/load-trusted-zone-v2', @DLStagetoDBCommand = '',@TargetObjectType= '', @TargetOverride= '', @BusinessKeyColumn= '', @WatermarkColumn= '', @TrackChanges= 'No', @AdditionalProperty = '', @IsAuditTable = '', @SoftDeleteSource = '', @SourceTSFormat = ''</v>
      </c>
    </row>
    <row r="150" spans="1:34" x14ac:dyDescent="0.45">
      <c r="A150" s="2" t="s">
        <v>273</v>
      </c>
      <c r="B150" s="2" t="s">
        <v>35</v>
      </c>
      <c r="C150" s="2" t="s">
        <v>36</v>
      </c>
      <c r="D150" s="2" t="s">
        <v>268</v>
      </c>
      <c r="E150" s="2" t="s">
        <v>278</v>
      </c>
      <c r="J150" s="2" t="s">
        <v>39</v>
      </c>
      <c r="M150" s="6" t="s">
        <v>78</v>
      </c>
      <c r="N150" s="2" t="s">
        <v>41</v>
      </c>
      <c r="O150" s="6" t="s">
        <v>42</v>
      </c>
      <c r="P150" s="2" t="s">
        <v>271</v>
      </c>
      <c r="Q150" s="2" t="s">
        <v>44</v>
      </c>
      <c r="R150" s="2" t="s">
        <v>44</v>
      </c>
      <c r="S150" s="2" t="s">
        <v>45</v>
      </c>
      <c r="T150" s="2" t="s">
        <v>46</v>
      </c>
      <c r="U150" s="3" t="str">
        <f>TBL_TEST[[#This Row],[Group]]&amp; "/"&amp; TRIM(SUBSTITUTE(SUBSTITUTE(SUBSTITUTE(TBL_TEST[[#This Row],[SourceObject]],"[",""),"]",""),".","_"))</f>
        <v>Prada/dbo_REPORT_DATE</v>
      </c>
      <c r="V150" s="2" t="s">
        <v>47</v>
      </c>
      <c r="W150" s="3" t="str">
        <f>SUBSTITUTE(TBL_TEST[[#This Row],[Group]], "_", "")</f>
        <v>Prada</v>
      </c>
      <c r="X150" s="3" t="str">
        <f>TRIM(SUBSTITUTE(SUBSTITUTE(SUBSTITUTE(TBL_TEST[[#This Row],[SourceObject]],"[",""),"]",""),".","_"))</f>
        <v>dbo_REPORT_DATE</v>
      </c>
      <c r="Y150" s="2" t="s">
        <v>48</v>
      </c>
      <c r="Z150" s="2" t="s">
        <v>49</v>
      </c>
      <c r="AA150" s="3" t="str">
        <f>IF(TBL_TEST[[#This Row],[SourceObject]] = "","",IF(OR(TBL_TEST[[#This Row],[SourceType]] = "Oracle", TBL_TEST[[#This Row],[SourceType]] = "SQL Server"), "SELECT * FROM " &amp; TBL_TEST[[#This Row],[SourceObject]],""))</f>
        <v>SELECT * FROM dbo.REPORT_DATE</v>
      </c>
      <c r="AB150" s="2" t="s">
        <v>51</v>
      </c>
      <c r="AF150" s="3" t="str">
        <f>TRIM(SUBSTITUTE(SUBSTITUTE(TBL_TEST[[#This Row],[SourceObject]],"[",""),"]",""))</f>
        <v>dbo.REPORT_DATE</v>
      </c>
      <c r="AG150" s="3" t="str">
        <f>TBL_TEST[[#This Row],[Group]]&amp; "_"&amp; TRIM(SUBSTITUTE(SUBSTITUTE(SUBSTITUTE(TBL_TEST[[#This Row],[SourceObject]],"[",""),"]",""),".","_"))</f>
        <v>Prada_dbo_REPORT_DATE</v>
      </c>
      <c r="AH150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'PradaHistoric', @StartStageName = 'Source to Raw', @EndStageName = 'Raw to Trusted', @SourceGroup = 'Prada', @SourceName = 'Prada_dbo_REPORT_DATE', @SourceObjectName = 'dbo.REPORT_DATE', @SourceType = 'SQL Server', @DataLoadMode= 'TRUNCATE-LOAD', @SourceSecretName = 'OnPremSQL-Enrolment-ConnString', @DLRawSecret = 'datalake-SasToken', @DLStagedSecret = 'datalake-SasToken', @DBProcessor = 'databricks-token|0302-214741-beg140|Standard_DS3_v2|8.1.x-scala2.12|2:8', @StageDBSecret = 'AzureSqlDatabase-SQLDB', @DLRawSubFolder = 'Prada/dbo_REPORT_DATE', @DLRawType = 'BLOB Storage (json)', @DLStagedMainFolder = 'Prada', @DLStagedSubFolder = 'dbo_REPORT_DATE', @DLStagedType = 'BLOB Storage (csv)', @DLObjectGrain = 'Day', @SourceCommand = 'SELECT * FROM dbo.REPORT_DATE', @DLRawtoStageCommand = '/build/trusted/load-trusted-zone-v2', @DLStagetoDBCommand = '',@TargetObjectType= '', @TargetOverride= '', @BusinessKeyColumn= '', @WatermarkColumn= '', @TrackChanges= 'No', @AdditionalProperty = '', @IsAuditTable = '', @SoftDeleteSource = '', @SourceTSFormat = ''</v>
      </c>
    </row>
    <row r="151" spans="1:34" x14ac:dyDescent="0.45">
      <c r="A151" s="2" t="s">
        <v>273</v>
      </c>
      <c r="B151" s="2" t="s">
        <v>35</v>
      </c>
      <c r="C151" s="2" t="s">
        <v>36</v>
      </c>
      <c r="D151" s="2" t="s">
        <v>268</v>
      </c>
      <c r="E151" s="2" t="s">
        <v>279</v>
      </c>
      <c r="J151" s="2" t="s">
        <v>39</v>
      </c>
      <c r="M151" s="6" t="s">
        <v>78</v>
      </c>
      <c r="N151" s="2" t="s">
        <v>41</v>
      </c>
      <c r="O151" s="6" t="s">
        <v>42</v>
      </c>
      <c r="P151" s="2" t="s">
        <v>271</v>
      </c>
      <c r="Q151" s="2" t="s">
        <v>44</v>
      </c>
      <c r="R151" s="2" t="s">
        <v>44</v>
      </c>
      <c r="S151" s="2" t="s">
        <v>45</v>
      </c>
      <c r="T151" s="2" t="s">
        <v>46</v>
      </c>
      <c r="U151" s="3" t="str">
        <f>TBL_TEST[[#This Row],[Group]]&amp; "/"&amp; TRIM(SUBSTITUTE(SUBSTITUTE(SUBSTITUTE(TBL_TEST[[#This Row],[SourceObject]],"[",""),"]",""),".","_"))</f>
        <v>Prada/dbo_INSTITUTES</v>
      </c>
      <c r="V151" s="2" t="s">
        <v>47</v>
      </c>
      <c r="W151" s="3" t="str">
        <f>SUBSTITUTE(TBL_TEST[[#This Row],[Group]], "_", "")</f>
        <v>Prada</v>
      </c>
      <c r="X151" s="3" t="str">
        <f>TRIM(SUBSTITUTE(SUBSTITUTE(SUBSTITUTE(TBL_TEST[[#This Row],[SourceObject]],"[",""),"]",""),".","_"))</f>
        <v>dbo_INSTITUTES</v>
      </c>
      <c r="Y151" s="2" t="s">
        <v>48</v>
      </c>
      <c r="Z151" s="2" t="s">
        <v>49</v>
      </c>
      <c r="AA151" s="3" t="str">
        <f>IF(TBL_TEST[[#This Row],[SourceObject]] = "","",IF(OR(TBL_TEST[[#This Row],[SourceType]] = "Oracle", TBL_TEST[[#This Row],[SourceType]] = "SQL Server"), "SELECT * FROM " &amp; TBL_TEST[[#This Row],[SourceObject]],""))</f>
        <v>SELECT * FROM dbo.INSTITUTES</v>
      </c>
      <c r="AB151" s="2" t="s">
        <v>51</v>
      </c>
      <c r="AF151" s="3" t="str">
        <f>TRIM(SUBSTITUTE(SUBSTITUTE(TBL_TEST[[#This Row],[SourceObject]],"[",""),"]",""))</f>
        <v>dbo.INSTITUTES</v>
      </c>
      <c r="AG151" s="3" t="str">
        <f>TBL_TEST[[#This Row],[Group]]&amp; "_"&amp; TRIM(SUBSTITUTE(SUBSTITUTE(SUBSTITUTE(TBL_TEST[[#This Row],[SourceObject]],"[",""),"]",""),".","_"))</f>
        <v>Prada_dbo_INSTITUTES</v>
      </c>
      <c r="AH151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'PradaHistoric', @StartStageName = 'Source to Raw', @EndStageName = 'Raw to Trusted', @SourceGroup = 'Prada', @SourceName = 'Prada_dbo_INSTITUTES', @SourceObjectName = 'dbo.INSTITUTES', @SourceType = 'SQL Server', @DataLoadMode= 'TRUNCATE-LOAD', @SourceSecretName = 'OnPremSQL-Enrolment-ConnString', @DLRawSecret = 'datalake-SasToken', @DLStagedSecret = 'datalake-SasToken', @DBProcessor = 'databricks-token|0302-214741-beg140|Standard_DS3_v2|8.1.x-scala2.12|2:8', @StageDBSecret = 'AzureSqlDatabase-SQLDB', @DLRawSubFolder = 'Prada/dbo_INSTITUTES', @DLRawType = 'BLOB Storage (json)', @DLStagedMainFolder = 'Prada', @DLStagedSubFolder = 'dbo_INSTITUTES', @DLStagedType = 'BLOB Storage (csv)', @DLObjectGrain = 'Day', @SourceCommand = 'SELECT * FROM dbo.INSTITUTES', @DLRawtoStageCommand = '/build/trusted/load-trusted-zone-v2', @DLStagetoDBCommand = '',@TargetObjectType= '', @TargetOverride= '', @BusinessKeyColumn= '', @WatermarkColumn= '', @TrackChanges= 'No', @AdditionalProperty = '', @IsAuditTable = '', @SoftDeleteSource = '', @SourceTSFormat = ''</v>
      </c>
    </row>
    <row r="152" spans="1:34" x14ac:dyDescent="0.45">
      <c r="A152" s="2" t="s">
        <v>273</v>
      </c>
      <c r="B152" s="2" t="s">
        <v>35</v>
      </c>
      <c r="C152" s="2" t="s">
        <v>36</v>
      </c>
      <c r="D152" s="2" t="s">
        <v>268</v>
      </c>
      <c r="E152" s="2" t="s">
        <v>280</v>
      </c>
      <c r="J152" s="2" t="s">
        <v>39</v>
      </c>
      <c r="M152" s="6" t="s">
        <v>78</v>
      </c>
      <c r="N152" s="2" t="s">
        <v>41</v>
      </c>
      <c r="O152" s="6" t="s">
        <v>42</v>
      </c>
      <c r="P152" s="2" t="s">
        <v>271</v>
      </c>
      <c r="Q152" s="2" t="s">
        <v>44</v>
      </c>
      <c r="R152" s="2" t="s">
        <v>44</v>
      </c>
      <c r="S152" s="2" t="s">
        <v>45</v>
      </c>
      <c r="T152" s="2" t="s">
        <v>46</v>
      </c>
      <c r="U152" s="3" t="str">
        <f>TBL_TEST[[#This Row],[Group]]&amp; "/"&amp; TRIM(SUBSTITUTE(SUBSTITUTE(SUBSTITUTE(TBL_TEST[[#This Row],[SourceObject]],"[",""),"]",""),".","_"))</f>
        <v>Prada/dbo_PEOPLE</v>
      </c>
      <c r="V152" s="2" t="s">
        <v>47</v>
      </c>
      <c r="W152" s="3" t="str">
        <f>SUBSTITUTE(TBL_TEST[[#This Row],[Group]], "_", "")</f>
        <v>Prada</v>
      </c>
      <c r="X152" s="3" t="str">
        <f>TRIM(SUBSTITUTE(SUBSTITUTE(SUBSTITUTE(TBL_TEST[[#This Row],[SourceObject]],"[",""),"]",""),".","_"))</f>
        <v>dbo_PEOPLE</v>
      </c>
      <c r="Y152" s="2" t="s">
        <v>48</v>
      </c>
      <c r="Z152" s="2" t="s">
        <v>49</v>
      </c>
      <c r="AA152" s="3" t="str">
        <f>IF(TBL_TEST[[#This Row],[SourceObject]] = "","",IF(OR(TBL_TEST[[#This Row],[SourceType]] = "Oracle", TBL_TEST[[#This Row],[SourceType]] = "SQL Server"), "SELECT * FROM " &amp; TBL_TEST[[#This Row],[SourceObject]],""))</f>
        <v>SELECT * FROM dbo.PEOPLE</v>
      </c>
      <c r="AB152" s="2" t="s">
        <v>51</v>
      </c>
      <c r="AF152" s="3" t="str">
        <f>TRIM(SUBSTITUTE(SUBSTITUTE(TBL_TEST[[#This Row],[SourceObject]],"[",""),"]",""))</f>
        <v>dbo.PEOPLE</v>
      </c>
      <c r="AG152" s="3" t="str">
        <f>TBL_TEST[[#This Row],[Group]]&amp; "_"&amp; TRIM(SUBSTITUTE(SUBSTITUTE(SUBSTITUTE(TBL_TEST[[#This Row],[SourceObject]],"[",""),"]",""),".","_"))</f>
        <v>Prada_dbo_PEOPLE</v>
      </c>
      <c r="AH152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'PradaHistoric', @StartStageName = 'Source to Raw', @EndStageName = 'Raw to Trusted', @SourceGroup = 'Prada', @SourceName = 'Prada_dbo_PEOPLE', @SourceObjectName = 'dbo.PEOPLE', @SourceType = 'SQL Server', @DataLoadMode= 'TRUNCATE-LOAD', @SourceSecretName = 'OnPremSQL-Enrolment-ConnString', @DLRawSecret = 'datalake-SasToken', @DLStagedSecret = 'datalake-SasToken', @DBProcessor = 'databricks-token|0302-214741-beg140|Standard_DS3_v2|8.1.x-scala2.12|2:8', @StageDBSecret = 'AzureSqlDatabase-SQLDB', @DLRawSubFolder = 'Prada/dbo_PEOPLE', @DLRawType = 'BLOB Storage (json)', @DLStagedMainFolder = 'Prada', @DLStagedSubFolder = 'dbo_PEOPLE', @DLStagedType = 'BLOB Storage (csv)', @DLObjectGrain = 'Day', @SourceCommand = 'SELECT * FROM dbo.PEOPLE', @DLRawtoStageCommand = '/build/trusted/load-trusted-zone-v2', @DLStagetoDBCommand = '',@TargetObjectType= '', @TargetOverride= '', @BusinessKeyColumn= '', @WatermarkColumn= '', @TrackChanges= 'No', @AdditionalProperty = '', @IsAuditTable = '', @SoftDeleteSource = '', @SourceTSFormat = ''</v>
      </c>
    </row>
    <row r="153" spans="1:34" x14ac:dyDescent="0.45">
      <c r="A153" s="2" t="s">
        <v>273</v>
      </c>
      <c r="B153" s="2" t="s">
        <v>35</v>
      </c>
      <c r="C153" s="2" t="s">
        <v>36</v>
      </c>
      <c r="D153" s="2" t="s">
        <v>268</v>
      </c>
      <c r="E153" s="2" t="s">
        <v>281</v>
      </c>
      <c r="J153" s="2" t="s">
        <v>39</v>
      </c>
      <c r="M153" s="6" t="s">
        <v>78</v>
      </c>
      <c r="N153" s="2" t="s">
        <v>41</v>
      </c>
      <c r="O153" s="6" t="s">
        <v>42</v>
      </c>
      <c r="P153" s="2" t="s">
        <v>271</v>
      </c>
      <c r="Q153" s="2" t="s">
        <v>44</v>
      </c>
      <c r="R153" s="2" t="s">
        <v>44</v>
      </c>
      <c r="S153" s="2" t="s">
        <v>45</v>
      </c>
      <c r="T153" s="2" t="s">
        <v>46</v>
      </c>
      <c r="U153" s="3" t="str">
        <f>TBL_TEST[[#This Row],[Group]]&amp; "/"&amp; TRIM(SUBSTITUTE(SUBSTITUTE(SUBSTITUTE(TBL_TEST[[#This Row],[SourceObject]],"[",""),"]",""),".","_"))</f>
        <v>Prada/dbo_UNIT_INSTANCES</v>
      </c>
      <c r="V153" s="2" t="s">
        <v>47</v>
      </c>
      <c r="W153" s="3" t="str">
        <f>SUBSTITUTE(TBL_TEST[[#This Row],[Group]], "_", "")</f>
        <v>Prada</v>
      </c>
      <c r="X153" s="3" t="str">
        <f>TRIM(SUBSTITUTE(SUBSTITUTE(SUBSTITUTE(TBL_TEST[[#This Row],[SourceObject]],"[",""),"]",""),".","_"))</f>
        <v>dbo_UNIT_INSTANCES</v>
      </c>
      <c r="Y153" s="2" t="s">
        <v>48</v>
      </c>
      <c r="Z153" s="2" t="s">
        <v>49</v>
      </c>
      <c r="AA153" s="3" t="str">
        <f>IF(TBL_TEST[[#This Row],[SourceObject]] = "","",IF(OR(TBL_TEST[[#This Row],[SourceType]] = "Oracle", TBL_TEST[[#This Row],[SourceType]] = "SQL Server"), "SELECT * FROM " &amp; TBL_TEST[[#This Row],[SourceObject]],""))</f>
        <v>SELECT * FROM dbo.UNIT_INSTANCES</v>
      </c>
      <c r="AB153" s="2" t="s">
        <v>51</v>
      </c>
      <c r="AF153" s="3" t="str">
        <f>TRIM(SUBSTITUTE(SUBSTITUTE(TBL_TEST[[#This Row],[SourceObject]],"[",""),"]",""))</f>
        <v>dbo.UNIT_INSTANCES</v>
      </c>
      <c r="AG153" s="3" t="str">
        <f>TBL_TEST[[#This Row],[Group]]&amp; "_"&amp; TRIM(SUBSTITUTE(SUBSTITUTE(SUBSTITUTE(TBL_TEST[[#This Row],[SourceObject]],"[",""),"]",""),".","_"))</f>
        <v>Prada_dbo_UNIT_INSTANCES</v>
      </c>
      <c r="AH153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'PradaHistoric', @StartStageName = 'Source to Raw', @EndStageName = 'Raw to Trusted', @SourceGroup = 'Prada', @SourceName = 'Prada_dbo_UNIT_INSTANCES', @SourceObjectName = 'dbo.UNIT_INSTANCES', @SourceType = 'SQL Server', @DataLoadMode= 'TRUNCATE-LOAD', @SourceSecretName = 'OnPremSQL-Enrolment-ConnString', @DLRawSecret = 'datalake-SasToken', @DLStagedSecret = 'datalake-SasToken', @DBProcessor = 'databricks-token|0302-214741-beg140|Standard_DS3_v2|8.1.x-scala2.12|2:8', @StageDBSecret = 'AzureSqlDatabase-SQLDB', @DLRawSubFolder = 'Prada/dbo_UNIT_INSTANCES', @DLRawType = 'BLOB Storage (json)', @DLStagedMainFolder = 'Prada', @DLStagedSubFolder = 'dbo_UNIT_INSTANCES', @DLStagedType = 'BLOB Storage (csv)', @DLObjectGrain = 'Day', @SourceCommand = 'SELECT * FROM dbo.UNIT_INSTANCES', @DLRawtoStageCommand = '/build/trusted/load-trusted-zone-v2', @DLStagetoDBCommand = '',@TargetObjectType= '', @TargetOverride= '', @BusinessKeyColumn= '', @WatermarkColumn= '', @TrackChanges= 'No', @AdditionalProperty = '', @IsAuditTable = '', @SoftDeleteSource = '', @SourceTSFormat = ''</v>
      </c>
    </row>
    <row r="154" spans="1:34" x14ac:dyDescent="0.45">
      <c r="A154" s="2" t="s">
        <v>273</v>
      </c>
      <c r="B154" s="2" t="s">
        <v>35</v>
      </c>
      <c r="C154" s="2" t="s">
        <v>36</v>
      </c>
      <c r="D154" s="2" t="s">
        <v>268</v>
      </c>
      <c r="E154" s="2" t="s">
        <v>282</v>
      </c>
      <c r="J154" s="2" t="s">
        <v>39</v>
      </c>
      <c r="M154" s="6" t="s">
        <v>78</v>
      </c>
      <c r="N154" s="2" t="s">
        <v>41</v>
      </c>
      <c r="O154" s="6" t="s">
        <v>42</v>
      </c>
      <c r="P154" s="2" t="s">
        <v>271</v>
      </c>
      <c r="Q154" s="2" t="s">
        <v>44</v>
      </c>
      <c r="R154" s="2" t="s">
        <v>44</v>
      </c>
      <c r="S154" s="2" t="s">
        <v>45</v>
      </c>
      <c r="T154" s="2" t="s">
        <v>46</v>
      </c>
      <c r="U154" s="3" t="str">
        <f>TBL_TEST[[#This Row],[Group]]&amp; "/"&amp; TRIM(SUBSTITUTE(SUBSTITUTE(SUBSTITUTE(TBL_TEST[[#This Row],[SourceObject]],"[",""),"]",""),".","_"))</f>
        <v>Prada/dbo_UNIT_INSTANCE_OCCURRENCES</v>
      </c>
      <c r="V154" s="2" t="s">
        <v>47</v>
      </c>
      <c r="W154" s="3" t="str">
        <f>SUBSTITUTE(TBL_TEST[[#This Row],[Group]], "_", "")</f>
        <v>Prada</v>
      </c>
      <c r="X154" s="3" t="str">
        <f>TRIM(SUBSTITUTE(SUBSTITUTE(SUBSTITUTE(TBL_TEST[[#This Row],[SourceObject]],"[",""),"]",""),".","_"))</f>
        <v>dbo_UNIT_INSTANCE_OCCURRENCES</v>
      </c>
      <c r="Y154" s="2" t="s">
        <v>48</v>
      </c>
      <c r="Z154" s="2" t="s">
        <v>49</v>
      </c>
      <c r="AA154" s="3" t="str">
        <f>IF(TBL_TEST[[#This Row],[SourceObject]] = "","",IF(OR(TBL_TEST[[#This Row],[SourceType]] = "Oracle", TBL_TEST[[#This Row],[SourceType]] = "SQL Server"), "SELECT * FROM " &amp; TBL_TEST[[#This Row],[SourceObject]],""))</f>
        <v>SELECT * FROM dbo.UNIT_INSTANCE_OCCURRENCES</v>
      </c>
      <c r="AB154" s="2" t="s">
        <v>51</v>
      </c>
      <c r="AF154" s="3" t="str">
        <f>TRIM(SUBSTITUTE(SUBSTITUTE(TBL_TEST[[#This Row],[SourceObject]],"[",""),"]",""))</f>
        <v>dbo.UNIT_INSTANCE_OCCURRENCES</v>
      </c>
      <c r="AG154" s="3" t="str">
        <f>TBL_TEST[[#This Row],[Group]]&amp; "_"&amp; TRIM(SUBSTITUTE(SUBSTITUTE(SUBSTITUTE(TBL_TEST[[#This Row],[SourceObject]],"[",""),"]",""),".","_"))</f>
        <v>Prada_dbo_UNIT_INSTANCE_OCCURRENCES</v>
      </c>
      <c r="AH154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'PradaHistoric', @StartStageName = 'Source to Raw', @EndStageName = 'Raw to Trusted', @SourceGroup = 'Prada', @SourceName = 'Prada_dbo_UNIT_INSTANCE_OCCURRENCES', @SourceObjectName = 'dbo.UNIT_INSTANCE_OCCURRENCES', @SourceType = 'SQL Server', @DataLoadMode= 'TRUNCATE-LOAD', @SourceSecretName = 'OnPremSQL-Enrolment-ConnString', @DLRawSecret = 'datalake-SasToken', @DLStagedSecret = 'datalake-SasToken', @DBProcessor = 'databricks-token|0302-214741-beg140|Standard_DS3_v2|8.1.x-scala2.12|2:8', @StageDBSecret = 'AzureSqlDatabase-SQLDB', @DLRawSubFolder = 'Prada/dbo_UNIT_INSTANCE_OCCURRENCES', @DLRawType = 'BLOB Storage (json)', @DLStagedMainFolder = 'Prada', @DLStagedSubFolder = 'dbo_UNIT_INSTANCE_OCCURRENCES', @DLStagedType = 'BLOB Storage (csv)', @DLObjectGrain = 'Day', @SourceCommand = 'SELECT * FROM dbo.UNIT_INSTANCE_OCCURRENCES', @DLRawtoStageCommand = '/build/trusted/load-trusted-zone-v2', @DLStagetoDBCommand = '',@TargetObjectType= '', @TargetOverride= '', @BusinessKeyColumn= '', @WatermarkColumn= '', @TrackChanges= 'No', @AdditionalProperty = '', @IsAuditTable = '', @SoftDeleteSource = '', @SourceTSFormat = ''</v>
      </c>
    </row>
    <row r="155" spans="1:34" x14ac:dyDescent="0.45">
      <c r="A155" s="2" t="s">
        <v>273</v>
      </c>
      <c r="B155" s="2" t="s">
        <v>35</v>
      </c>
      <c r="C155" s="2" t="s">
        <v>36</v>
      </c>
      <c r="D155" s="2" t="s">
        <v>268</v>
      </c>
      <c r="E155" s="2" t="s">
        <v>283</v>
      </c>
      <c r="J155" s="2" t="s">
        <v>39</v>
      </c>
      <c r="M155" s="6" t="s">
        <v>78</v>
      </c>
      <c r="N155" s="2" t="s">
        <v>41</v>
      </c>
      <c r="O155" s="6" t="s">
        <v>42</v>
      </c>
      <c r="P155" s="2" t="s">
        <v>271</v>
      </c>
      <c r="Q155" s="2" t="s">
        <v>44</v>
      </c>
      <c r="R155" s="2" t="s">
        <v>44</v>
      </c>
      <c r="S155" s="2" t="s">
        <v>45</v>
      </c>
      <c r="T155" s="2" t="s">
        <v>46</v>
      </c>
      <c r="U155" s="3" t="str">
        <f>TBL_TEST[[#This Row],[Group]]&amp; "/"&amp; TRIM(SUBSTITUTE(SUBSTITUTE(SUBSTITUTE(TBL_TEST[[#This Row],[SourceObject]],"[",""),"]",""),".","_"))</f>
        <v>Prada/dbo_COURSE_ENROLMENTS</v>
      </c>
      <c r="V155" s="2" t="s">
        <v>47</v>
      </c>
      <c r="W155" s="3" t="str">
        <f>SUBSTITUTE(TBL_TEST[[#This Row],[Group]], "_", "")</f>
        <v>Prada</v>
      </c>
      <c r="X155" s="3" t="str">
        <f>TRIM(SUBSTITUTE(SUBSTITUTE(SUBSTITUTE(TBL_TEST[[#This Row],[SourceObject]],"[",""),"]",""),".","_"))</f>
        <v>dbo_COURSE_ENROLMENTS</v>
      </c>
      <c r="Y155" s="2" t="s">
        <v>48</v>
      </c>
      <c r="Z155" s="2" t="s">
        <v>49</v>
      </c>
      <c r="AA155" s="3" t="str">
        <f>IF(TBL_TEST[[#This Row],[SourceObject]] = "","",IF(OR(TBL_TEST[[#This Row],[SourceType]] = "Oracle", TBL_TEST[[#This Row],[SourceType]] = "SQL Server"), "SELECT * FROM " &amp; TBL_TEST[[#This Row],[SourceObject]],""))</f>
        <v>SELECT * FROM dbo.COURSE_ENROLMENTS</v>
      </c>
      <c r="AB155" s="2" t="s">
        <v>51</v>
      </c>
      <c r="AF155" s="3" t="str">
        <f>TRIM(SUBSTITUTE(SUBSTITUTE(TBL_TEST[[#This Row],[SourceObject]],"[",""),"]",""))</f>
        <v>dbo.COURSE_ENROLMENTS</v>
      </c>
      <c r="AG155" s="3" t="str">
        <f>TBL_TEST[[#This Row],[Group]]&amp; "_"&amp; TRIM(SUBSTITUTE(SUBSTITUTE(SUBSTITUTE(TBL_TEST[[#This Row],[SourceObject]],"[",""),"]",""),".","_"))</f>
        <v>Prada_dbo_COURSE_ENROLMENTS</v>
      </c>
      <c r="AH155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'PradaHistoric', @StartStageName = 'Source to Raw', @EndStageName = 'Raw to Trusted', @SourceGroup = 'Prada', @SourceName = 'Prada_dbo_COURSE_ENROLMENTS', @SourceObjectName = 'dbo.COURSE_ENROLMENTS', @SourceType = 'SQL Server', @DataLoadMode= 'TRUNCATE-LOAD', @SourceSecretName = 'OnPremSQL-Enrolment-ConnString', @DLRawSecret = 'datalake-SasToken', @DLStagedSecret = 'datalake-SasToken', @DBProcessor = 'databricks-token|0302-214741-beg140|Standard_DS3_v2|8.1.x-scala2.12|2:8', @StageDBSecret = 'AzureSqlDatabase-SQLDB', @DLRawSubFolder = 'Prada/dbo_COURSE_ENROLMENTS', @DLRawType = 'BLOB Storage (json)', @DLStagedMainFolder = 'Prada', @DLStagedSubFolder = 'dbo_COURSE_ENROLMENTS', @DLStagedType = 'BLOB Storage (csv)', @DLObjectGrain = 'Day', @SourceCommand = 'SELECT * FROM dbo.COURSE_ENROLMENTS', @DLRawtoStageCommand = '/build/trusted/load-trusted-zone-v2', @DLStagetoDBCommand = '',@TargetObjectType= '', @TargetOverride= '', @BusinessKeyColumn= '', @WatermarkColumn= '', @TrackChanges= 'No', @AdditionalProperty = '', @IsAuditTable = '', @SoftDeleteSource = '', @SourceTSFormat = ''</v>
      </c>
    </row>
    <row r="156" spans="1:34" x14ac:dyDescent="0.45">
      <c r="A156" s="2" t="s">
        <v>273</v>
      </c>
      <c r="B156" s="2" t="s">
        <v>35</v>
      </c>
      <c r="C156" s="2" t="s">
        <v>36</v>
      </c>
      <c r="D156" s="2" t="s">
        <v>268</v>
      </c>
      <c r="E156" s="2" t="s">
        <v>284</v>
      </c>
      <c r="J156" s="2" t="s">
        <v>39</v>
      </c>
      <c r="M156" s="6" t="s">
        <v>78</v>
      </c>
      <c r="N156" s="2" t="s">
        <v>41</v>
      </c>
      <c r="O156" s="6" t="s">
        <v>42</v>
      </c>
      <c r="P156" s="2" t="s">
        <v>271</v>
      </c>
      <c r="Q156" s="2" t="s">
        <v>44</v>
      </c>
      <c r="R156" s="2" t="s">
        <v>44</v>
      </c>
      <c r="S156" s="2" t="s">
        <v>45</v>
      </c>
      <c r="T156" s="2" t="s">
        <v>46</v>
      </c>
      <c r="U156" s="3" t="str">
        <f>TBL_TEST[[#This Row],[Group]]&amp; "/"&amp; TRIM(SUBSTITUTE(SUBSTITUTE(SUBSTITUTE(TBL_TEST[[#This Row],[SourceObject]],"[",""),"]",""),".","_"))</f>
        <v>Prada/dbo_STS_DATA</v>
      </c>
      <c r="V156" s="2" t="s">
        <v>47</v>
      </c>
      <c r="W156" s="3" t="str">
        <f>SUBSTITUTE(TBL_TEST[[#This Row],[Group]], "_", "")</f>
        <v>Prada</v>
      </c>
      <c r="X156" s="3" t="str">
        <f>TRIM(SUBSTITUTE(SUBSTITUTE(SUBSTITUTE(TBL_TEST[[#This Row],[SourceObject]],"[",""),"]",""),".","_"))</f>
        <v>dbo_STS_DATA</v>
      </c>
      <c r="Y156" s="2" t="s">
        <v>48</v>
      </c>
      <c r="Z156" s="2" t="s">
        <v>49</v>
      </c>
      <c r="AA156" s="3" t="str">
        <f>IF(TBL_TEST[[#This Row],[SourceObject]] = "","",IF(OR(TBL_TEST[[#This Row],[SourceType]] = "Oracle", TBL_TEST[[#This Row],[SourceType]] = "SQL Server"), "SELECT * FROM " &amp; TBL_TEST[[#This Row],[SourceObject]],""))</f>
        <v>SELECT * FROM dbo.STS_DATA</v>
      </c>
      <c r="AB156" s="2" t="s">
        <v>51</v>
      </c>
      <c r="AF156" s="3" t="str">
        <f>TRIM(SUBSTITUTE(SUBSTITUTE(TBL_TEST[[#This Row],[SourceObject]],"[",""),"]",""))</f>
        <v>dbo.STS_DATA</v>
      </c>
      <c r="AG156" s="3" t="str">
        <f>TBL_TEST[[#This Row],[Group]]&amp; "_"&amp; TRIM(SUBSTITUTE(SUBSTITUTE(SUBSTITUTE(TBL_TEST[[#This Row],[SourceObject]],"[",""),"]",""),".","_"))</f>
        <v>Prada_dbo_STS_DATA</v>
      </c>
      <c r="AH156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'PradaHistoric', @StartStageName = 'Source to Raw', @EndStageName = 'Raw to Trusted', @SourceGroup = 'Prada', @SourceName = 'Prada_dbo_STS_DATA', @SourceObjectName = 'dbo.STS_DATA', @SourceType = 'SQL Server', @DataLoadMode= 'TRUNCATE-LOAD', @SourceSecretName = 'OnPremSQL-Enrolment-ConnString', @DLRawSecret = 'datalake-SasToken', @DLStagedSecret = 'datalake-SasToken', @DBProcessor = 'databricks-token|0302-214741-beg140|Standard_DS3_v2|8.1.x-scala2.12|2:8', @StageDBSecret = 'AzureSqlDatabase-SQLDB', @DLRawSubFolder = 'Prada/dbo_STS_DATA', @DLRawType = 'BLOB Storage (json)', @DLStagedMainFolder = 'Prada', @DLStagedSubFolder = 'dbo_STS_DATA', @DLStagedType = 'BLOB Storage (csv)', @DLObjectGrain = 'Day', @SourceCommand = 'SELECT * FROM dbo.STS_DATA', @DLRawtoStageCommand = '/build/trusted/load-trusted-zone-v2', @DLStagetoDBCommand = '',@TargetObjectType= '', @TargetOverride= '', @BusinessKeyColumn= '', @WatermarkColumn= '', @TrackChanges= 'No', @AdditionalProperty = '', @IsAuditTable = '', @SoftDeleteSource = '', @SourceTSFormat = ''</v>
      </c>
    </row>
    <row r="157" spans="1:34" x14ac:dyDescent="0.45">
      <c r="A157" s="2" t="s">
        <v>273</v>
      </c>
      <c r="B157" s="2" t="s">
        <v>35</v>
      </c>
      <c r="C157" s="2" t="s">
        <v>36</v>
      </c>
      <c r="D157" s="2" t="s">
        <v>268</v>
      </c>
      <c r="E157" s="2" t="s">
        <v>285</v>
      </c>
      <c r="J157" s="2" t="s">
        <v>39</v>
      </c>
      <c r="M157" s="6" t="s">
        <v>78</v>
      </c>
      <c r="N157" s="2" t="s">
        <v>41</v>
      </c>
      <c r="O157" s="6" t="s">
        <v>42</v>
      </c>
      <c r="P157" s="2" t="s">
        <v>271</v>
      </c>
      <c r="Q157" s="2" t="s">
        <v>44</v>
      </c>
      <c r="R157" s="2" t="s">
        <v>44</v>
      </c>
      <c r="S157" s="2" t="s">
        <v>45</v>
      </c>
      <c r="T157" s="2" t="s">
        <v>46</v>
      </c>
      <c r="U157" s="3" t="str">
        <f>TBL_TEST[[#This Row],[Group]]&amp; "/"&amp; TRIM(SUBSTITUTE(SUBSTITUTE(SUBSTITUTE(TBL_TEST[[#This Row],[SourceObject]],"[",""),"]",""),".","_"))</f>
        <v>Prada/Unit_COURSE_UI</v>
      </c>
      <c r="V157" s="2" t="s">
        <v>47</v>
      </c>
      <c r="W157" s="3" t="str">
        <f>SUBSTITUTE(TBL_TEST[[#This Row],[Group]], "_", "")</f>
        <v>Prada</v>
      </c>
      <c r="X157" s="3" t="str">
        <f>TRIM(SUBSTITUTE(SUBSTITUTE(SUBSTITUTE(TBL_TEST[[#This Row],[SourceObject]],"[",""),"]",""),".","_"))</f>
        <v>Unit_COURSE_UI</v>
      </c>
      <c r="Y157" s="2" t="s">
        <v>48</v>
      </c>
      <c r="Z157" s="2" t="s">
        <v>49</v>
      </c>
      <c r="AA157" s="3" t="str">
        <f>IF(TBL_TEST[[#This Row],[SourceObject]] = "","",IF(OR(TBL_TEST[[#This Row],[SourceType]] = "Oracle", TBL_TEST[[#This Row],[SourceType]] = "SQL Server"), "SELECT * FROM " &amp; TBL_TEST[[#This Row],[SourceObject]],""))</f>
        <v>SELECT * FROM Unit.COURSE_UI</v>
      </c>
      <c r="AB157" s="2" t="s">
        <v>51</v>
      </c>
      <c r="AF157" s="3" t="str">
        <f>TRIM(SUBSTITUTE(SUBSTITUTE(TBL_TEST[[#This Row],[SourceObject]],"[",""),"]",""))</f>
        <v>Unit.COURSE_UI</v>
      </c>
      <c r="AG157" s="3" t="str">
        <f>TBL_TEST[[#This Row],[Group]]&amp; "_"&amp; TRIM(SUBSTITUTE(SUBSTITUTE(SUBSTITUTE(TBL_TEST[[#This Row],[SourceObject]],"[",""),"]",""),".","_"))</f>
        <v>Prada_Unit_COURSE_UI</v>
      </c>
      <c r="AH157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'PradaHistoric', @StartStageName = 'Source to Raw', @EndStageName = 'Raw to Trusted', @SourceGroup = 'Prada', @SourceName = 'Prada_Unit_COURSE_UI', @SourceObjectName = 'Unit.COURSE_UI', @SourceType = 'SQL Server', @DataLoadMode= 'TRUNCATE-LOAD', @SourceSecretName = 'OnPremSQL-Enrolment-ConnString', @DLRawSecret = 'datalake-SasToken', @DLStagedSecret = 'datalake-SasToken', @DBProcessor = 'databricks-token|0302-214741-beg140|Standard_DS3_v2|8.1.x-scala2.12|2:8', @StageDBSecret = 'AzureSqlDatabase-SQLDB', @DLRawSubFolder = 'Prada/Unit_COURSE_UI', @DLRawType = 'BLOB Storage (json)', @DLStagedMainFolder = 'Prada', @DLStagedSubFolder = 'Unit_COURSE_UI', @DLStagedType = 'BLOB Storage (csv)', @DLObjectGrain = 'Day', @SourceCommand = 'SELECT * FROM Unit.COURSE_UI', @DLRawtoStageCommand = '/build/trusted/load-trusted-zone-v2', @DLStagetoDBCommand = '',@TargetObjectType= '', @TargetOverride= '', @BusinessKeyColumn= '', @WatermarkColumn= '', @TrackChanges= 'No', @AdditionalProperty = '', @IsAuditTable = '', @SoftDeleteSource = '', @SourceTSFormat = ''</v>
      </c>
    </row>
    <row r="158" spans="1:34" x14ac:dyDescent="0.45">
      <c r="A158" s="2" t="s">
        <v>273</v>
      </c>
      <c r="B158" s="2" t="s">
        <v>35</v>
      </c>
      <c r="C158" s="2" t="s">
        <v>36</v>
      </c>
      <c r="D158" s="2" t="s">
        <v>268</v>
      </c>
      <c r="E158" s="2" t="s">
        <v>286</v>
      </c>
      <c r="J158" s="2" t="s">
        <v>39</v>
      </c>
      <c r="M158" s="6" t="s">
        <v>78</v>
      </c>
      <c r="N158" s="2" t="s">
        <v>41</v>
      </c>
      <c r="O158" s="6" t="s">
        <v>42</v>
      </c>
      <c r="P158" s="2" t="s">
        <v>271</v>
      </c>
      <c r="Q158" s="2" t="s">
        <v>44</v>
      </c>
      <c r="R158" s="2" t="s">
        <v>44</v>
      </c>
      <c r="S158" s="2" t="s">
        <v>45</v>
      </c>
      <c r="T158" s="2" t="s">
        <v>46</v>
      </c>
      <c r="U158" s="3" t="str">
        <f>TBL_TEST[[#This Row],[Group]]&amp; "/"&amp; TRIM(SUBSTITUTE(SUBSTITUTE(SUBSTITUTE(TBL_TEST[[#This Row],[SourceObject]],"[",""),"]",""),".","_"))</f>
        <v>Prada/Unit_COURSE_UIO</v>
      </c>
      <c r="V158" s="2" t="s">
        <v>47</v>
      </c>
      <c r="W158" s="3" t="str">
        <f>SUBSTITUTE(TBL_TEST[[#This Row],[Group]], "_", "")</f>
        <v>Prada</v>
      </c>
      <c r="X158" s="3" t="str">
        <f>TRIM(SUBSTITUTE(SUBSTITUTE(SUBSTITUTE(TBL_TEST[[#This Row],[SourceObject]],"[",""),"]",""),".","_"))</f>
        <v>Unit_COURSE_UIO</v>
      </c>
      <c r="Y158" s="2" t="s">
        <v>48</v>
      </c>
      <c r="Z158" s="2" t="s">
        <v>49</v>
      </c>
      <c r="AA158" s="3" t="str">
        <f>IF(TBL_TEST[[#This Row],[SourceObject]] = "","",IF(OR(TBL_TEST[[#This Row],[SourceType]] = "Oracle", TBL_TEST[[#This Row],[SourceType]] = "SQL Server"), "SELECT * FROM " &amp; TBL_TEST[[#This Row],[SourceObject]],""))</f>
        <v>SELECT * FROM Unit.COURSE_UIO</v>
      </c>
      <c r="AB158" s="2" t="s">
        <v>51</v>
      </c>
      <c r="AF158" s="3" t="str">
        <f>TRIM(SUBSTITUTE(SUBSTITUTE(TBL_TEST[[#This Row],[SourceObject]],"[",""),"]",""))</f>
        <v>Unit.COURSE_UIO</v>
      </c>
      <c r="AG158" s="3" t="str">
        <f>TBL_TEST[[#This Row],[Group]]&amp; "_"&amp; TRIM(SUBSTITUTE(SUBSTITUTE(SUBSTITUTE(TBL_TEST[[#This Row],[SourceObject]],"[",""),"]",""),".","_"))</f>
        <v>Prada_Unit_COURSE_UIO</v>
      </c>
      <c r="AH158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'PradaHistoric', @StartStageName = 'Source to Raw', @EndStageName = 'Raw to Trusted', @SourceGroup = 'Prada', @SourceName = 'Prada_Unit_COURSE_UIO', @SourceObjectName = 'Unit.COURSE_UIO', @SourceType = 'SQL Server', @DataLoadMode= 'TRUNCATE-LOAD', @SourceSecretName = 'OnPremSQL-Enrolment-ConnString', @DLRawSecret = 'datalake-SasToken', @DLStagedSecret = 'datalake-SasToken', @DBProcessor = 'databricks-token|0302-214741-beg140|Standard_DS3_v2|8.1.x-scala2.12|2:8', @StageDBSecret = 'AzureSqlDatabase-SQLDB', @DLRawSubFolder = 'Prada/Unit_COURSE_UIO', @DLRawType = 'BLOB Storage (json)', @DLStagedMainFolder = 'Prada', @DLStagedSubFolder = 'Unit_COURSE_UIO', @DLStagedType = 'BLOB Storage (csv)', @DLObjectGrain = 'Day', @SourceCommand = 'SELECT * FROM Unit.COURSE_UIO', @DLRawtoStageCommand = '/build/trusted/load-trusted-zone-v2', @DLStagetoDBCommand = '',@TargetObjectType= '', @TargetOverride= '', @BusinessKeyColumn= '', @WatermarkColumn= '', @TrackChanges= 'No', @AdditionalProperty = '', @IsAuditTable = '', @SoftDeleteSource = '', @SourceTSFormat = ''</v>
      </c>
    </row>
    <row r="159" spans="1:34" x14ac:dyDescent="0.45">
      <c r="A159" s="2" t="s">
        <v>273</v>
      </c>
      <c r="B159" s="2" t="s">
        <v>35</v>
      </c>
      <c r="C159" s="2" t="s">
        <v>36</v>
      </c>
      <c r="D159" s="2" t="s">
        <v>268</v>
      </c>
      <c r="E159" s="2" t="s">
        <v>287</v>
      </c>
      <c r="J159" s="2" t="s">
        <v>39</v>
      </c>
      <c r="M159" s="6" t="s">
        <v>78</v>
      </c>
      <c r="N159" s="2" t="s">
        <v>41</v>
      </c>
      <c r="O159" s="6" t="s">
        <v>42</v>
      </c>
      <c r="P159" s="2" t="s">
        <v>271</v>
      </c>
      <c r="Q159" s="2" t="s">
        <v>44</v>
      </c>
      <c r="R159" s="2" t="s">
        <v>44</v>
      </c>
      <c r="S159" s="2" t="s">
        <v>45</v>
      </c>
      <c r="T159" s="2" t="s">
        <v>46</v>
      </c>
      <c r="U159" s="3" t="str">
        <f>TBL_TEST[[#This Row],[Group]]&amp; "/"&amp; TRIM(SUBSTITUTE(SUBSTITUTE(SUBSTITUTE(TBL_TEST[[#This Row],[SourceObject]],"[",""),"]",""),".","_"))</f>
        <v>Prada/Unit_COURSE_ENROLMENTS</v>
      </c>
      <c r="V159" s="2" t="s">
        <v>47</v>
      </c>
      <c r="W159" s="3" t="str">
        <f>SUBSTITUTE(TBL_TEST[[#This Row],[Group]], "_", "")</f>
        <v>Prada</v>
      </c>
      <c r="X159" s="3" t="str">
        <f>TRIM(SUBSTITUTE(SUBSTITUTE(SUBSTITUTE(TBL_TEST[[#This Row],[SourceObject]],"[",""),"]",""),".","_"))</f>
        <v>Unit_COURSE_ENROLMENTS</v>
      </c>
      <c r="Y159" s="2" t="s">
        <v>48</v>
      </c>
      <c r="Z159" s="2" t="s">
        <v>49</v>
      </c>
      <c r="AA159" s="3" t="str">
        <f>IF(TBL_TEST[[#This Row],[SourceObject]] = "","",IF(OR(TBL_TEST[[#This Row],[SourceType]] = "Oracle", TBL_TEST[[#This Row],[SourceType]] = "SQL Server"), "SELECT * FROM " &amp; TBL_TEST[[#This Row],[SourceObject]],""))</f>
        <v>SELECT * FROM Unit.COURSE_ENROLMENTS</v>
      </c>
      <c r="AB159" s="2" t="s">
        <v>51</v>
      </c>
      <c r="AF159" s="3" t="str">
        <f>TRIM(SUBSTITUTE(SUBSTITUTE(TBL_TEST[[#This Row],[SourceObject]],"[",""),"]",""))</f>
        <v>Unit.COURSE_ENROLMENTS</v>
      </c>
      <c r="AG159" s="3" t="str">
        <f>TBL_TEST[[#This Row],[Group]]&amp; "_"&amp; TRIM(SUBSTITUTE(SUBSTITUTE(SUBSTITUTE(TBL_TEST[[#This Row],[SourceObject]],"[",""),"]",""),".","_"))</f>
        <v>Prada_Unit_COURSE_ENROLMENTS</v>
      </c>
      <c r="AH159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'PradaHistoric', @StartStageName = 'Source to Raw', @EndStageName = 'Raw to Trusted', @SourceGroup = 'Prada', @SourceName = 'Prada_Unit_COURSE_ENROLMENTS', @SourceObjectName = 'Unit.COURSE_ENROLMENTS', @SourceType = 'SQL Server', @DataLoadMode= 'TRUNCATE-LOAD', @SourceSecretName = 'OnPremSQL-Enrolment-ConnString', @DLRawSecret = 'datalake-SasToken', @DLStagedSecret = 'datalake-SasToken', @DBProcessor = 'databricks-token|0302-214741-beg140|Standard_DS3_v2|8.1.x-scala2.12|2:8', @StageDBSecret = 'AzureSqlDatabase-SQLDB', @DLRawSubFolder = 'Prada/Unit_COURSE_ENROLMENTS', @DLRawType = 'BLOB Storage (json)', @DLStagedMainFolder = 'Prada', @DLStagedSubFolder = 'Unit_COURSE_ENROLMENTS', @DLStagedType = 'BLOB Storage (csv)', @DLObjectGrain = 'Day', @SourceCommand = 'SELECT * FROM Unit.COURSE_ENROLMENTS', @DLRawtoStageCommand = '/build/trusted/load-trusted-zone-v2', @DLStagetoDBCommand = '',@TargetObjectType= '', @TargetOverride= '', @BusinessKeyColumn= '', @WatermarkColumn= '', @TrackChanges= 'No', @AdditionalProperty = '', @IsAuditTable = '', @SoftDeleteSource = '', @SourceTSFormat = ''</v>
      </c>
    </row>
    <row r="160" spans="1:34" x14ac:dyDescent="0.45">
      <c r="A160" s="2" t="s">
        <v>273</v>
      </c>
      <c r="B160" s="2" t="s">
        <v>35</v>
      </c>
      <c r="C160" s="2" t="s">
        <v>36</v>
      </c>
      <c r="D160" s="2" t="s">
        <v>268</v>
      </c>
      <c r="E160" s="2" t="s">
        <v>288</v>
      </c>
      <c r="J160" s="2" t="s">
        <v>39</v>
      </c>
      <c r="M160" s="6" t="s">
        <v>78</v>
      </c>
      <c r="N160" s="2" t="s">
        <v>41</v>
      </c>
      <c r="O160" s="6" t="s">
        <v>42</v>
      </c>
      <c r="P160" s="2" t="s">
        <v>271</v>
      </c>
      <c r="Q160" s="2" t="s">
        <v>44</v>
      </c>
      <c r="R160" s="2" t="s">
        <v>44</v>
      </c>
      <c r="S160" s="2" t="s">
        <v>45</v>
      </c>
      <c r="T160" s="2" t="s">
        <v>46</v>
      </c>
      <c r="U160" s="3" t="str">
        <f>TBL_TEST[[#This Row],[Group]]&amp; "/"&amp; TRIM(SUBSTITUTE(SUBSTITUTE(SUBSTITUTE(TBL_TEST[[#This Row],[SourceObject]],"[",""),"]",""),".","_"))</f>
        <v>Prada/Unit_UNIT_INSTANCE_OCCURRENCES</v>
      </c>
      <c r="V160" s="2" t="s">
        <v>47</v>
      </c>
      <c r="W160" s="3" t="str">
        <f>SUBSTITUTE(TBL_TEST[[#This Row],[Group]], "_", "")</f>
        <v>Prada</v>
      </c>
      <c r="X160" s="3" t="str">
        <f>TRIM(SUBSTITUTE(SUBSTITUTE(SUBSTITUTE(TBL_TEST[[#This Row],[SourceObject]],"[",""),"]",""),".","_"))</f>
        <v>Unit_UNIT_INSTANCE_OCCURRENCES</v>
      </c>
      <c r="Y160" s="2" t="s">
        <v>48</v>
      </c>
      <c r="Z160" s="2" t="s">
        <v>49</v>
      </c>
      <c r="AA160" s="3" t="str">
        <f>IF(TBL_TEST[[#This Row],[SourceObject]] = "","",IF(OR(TBL_TEST[[#This Row],[SourceType]] = "Oracle", TBL_TEST[[#This Row],[SourceType]] = "SQL Server"), "SELECT * FROM " &amp; TBL_TEST[[#This Row],[SourceObject]],""))</f>
        <v>SELECT * FROM Unit.UNIT_INSTANCE_OCCURRENCES</v>
      </c>
      <c r="AB160" s="2" t="s">
        <v>51</v>
      </c>
      <c r="AF160" s="3" t="str">
        <f>TRIM(SUBSTITUTE(SUBSTITUTE(TBL_TEST[[#This Row],[SourceObject]],"[",""),"]",""))</f>
        <v>Unit.UNIT_INSTANCE_OCCURRENCES</v>
      </c>
      <c r="AG160" s="3" t="str">
        <f>TBL_TEST[[#This Row],[Group]]&amp; "_"&amp; TRIM(SUBSTITUTE(SUBSTITUTE(SUBSTITUTE(TBL_TEST[[#This Row],[SourceObject]],"[",""),"]",""),".","_"))</f>
        <v>Prada_Unit_UNIT_INSTANCE_OCCURRENCES</v>
      </c>
      <c r="AH160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'PradaHistoric', @StartStageName = 'Source to Raw', @EndStageName = 'Raw to Trusted', @SourceGroup = 'Prada', @SourceName = 'Prada_Unit_UNIT_INSTANCE_OCCURRENCES', @SourceObjectName = 'Unit.UNIT_INSTANCE_OCCURRENCES', @SourceType = 'SQL Server', @DataLoadMode= 'TRUNCATE-LOAD', @SourceSecretName = 'OnPremSQL-Enrolment-ConnString', @DLRawSecret = 'datalake-SasToken', @DLStagedSecret = 'datalake-SasToken', @DBProcessor = 'databricks-token|0302-214741-beg140|Standard_DS3_v2|8.1.x-scala2.12|2:8', @StageDBSecret = 'AzureSqlDatabase-SQLDB', @DLRawSubFolder = 'Prada/Unit_UNIT_INSTANCE_OCCURRENCES', @DLRawType = 'BLOB Storage (json)', @DLStagedMainFolder = 'Prada', @DLStagedSubFolder = 'Unit_UNIT_INSTANCE_OCCURRENCES', @DLStagedType = 'BLOB Storage (csv)', @DLObjectGrain = 'Day', @SourceCommand = 'SELECT * FROM Unit.UNIT_INSTANCE_OCCURRENCES', @DLRawtoStageCommand = '/build/trusted/load-trusted-zone-v2', @DLStagetoDBCommand = '',@TargetObjectType= '', @TargetOverride= '', @BusinessKeyColumn= '', @WatermarkColumn= '', @TrackChanges= 'No', @AdditionalProperty = '', @IsAuditTable = '', @SoftDeleteSource = '', @SourceTSFormat = ''</v>
      </c>
    </row>
    <row r="161" spans="1:34" x14ac:dyDescent="0.45">
      <c r="A161" s="2" t="s">
        <v>273</v>
      </c>
      <c r="B161" s="2" t="s">
        <v>35</v>
      </c>
      <c r="C161" s="2" t="s">
        <v>36</v>
      </c>
      <c r="D161" s="2" t="s">
        <v>268</v>
      </c>
      <c r="E161" s="2" t="s">
        <v>289</v>
      </c>
      <c r="J161" s="2" t="s">
        <v>39</v>
      </c>
      <c r="M161" s="2" t="s">
        <v>78</v>
      </c>
      <c r="N161" s="2" t="s">
        <v>41</v>
      </c>
      <c r="O161" s="2" t="s">
        <v>42</v>
      </c>
      <c r="P161" s="2" t="s">
        <v>271</v>
      </c>
      <c r="Q161" s="2" t="s">
        <v>44</v>
      </c>
      <c r="R161" s="2" t="s">
        <v>44</v>
      </c>
      <c r="S161" s="2" t="s">
        <v>45</v>
      </c>
      <c r="T161" s="2" t="s">
        <v>46</v>
      </c>
      <c r="U161" s="2" t="str">
        <f>TBL_TEST[[#This Row],[Group]]&amp; "/"&amp; TRIM(SUBSTITUTE(SUBSTITUTE(SUBSTITUTE(TBL_TEST[[#This Row],[SourceObject]],"[",""),"]",""),".","_"))</f>
        <v>Prada/Unit_UNIT_INSTANCES</v>
      </c>
      <c r="V161" s="2" t="s">
        <v>47</v>
      </c>
      <c r="W161" s="2" t="str">
        <f>SUBSTITUTE(TBL_TEST[[#This Row],[Group]], "_", "")</f>
        <v>Prada</v>
      </c>
      <c r="X161" s="2" t="str">
        <f>TRIM(SUBSTITUTE(SUBSTITUTE(SUBSTITUTE(TBL_TEST[[#This Row],[SourceObject]],"[",""),"]",""),".","_"))</f>
        <v>Unit_UNIT_INSTANCES</v>
      </c>
      <c r="Y161" s="2" t="s">
        <v>48</v>
      </c>
      <c r="Z161" s="2" t="s">
        <v>49</v>
      </c>
      <c r="AA161" s="2" t="str">
        <f>IF(TBL_TEST[[#This Row],[SourceObject]] = "","",IF(OR(TBL_TEST[[#This Row],[SourceType]] = "Oracle", TBL_TEST[[#This Row],[SourceType]] = "SQL Server"), "SELECT * FROM " &amp; TBL_TEST[[#This Row],[SourceObject]],""))</f>
        <v>SELECT * FROM Unit.UNIT_INSTANCES</v>
      </c>
      <c r="AB161" s="2" t="s">
        <v>51</v>
      </c>
      <c r="AF161" s="2" t="str">
        <f>TRIM(SUBSTITUTE(SUBSTITUTE(TBL_TEST[[#This Row],[SourceObject]],"[",""),"]",""))</f>
        <v>Unit.UNIT_INSTANCES</v>
      </c>
      <c r="AG161" s="2" t="str">
        <f>TBL_TEST[[#This Row],[Group]]&amp; "_"&amp; TRIM(SUBSTITUTE(SUBSTITUTE(SUBSTITUTE(TBL_TEST[[#This Row],[SourceObject]],"[",""),"]",""),".","_"))</f>
        <v>Prada_Unit_UNIT_INSTANCES</v>
      </c>
      <c r="AH161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'PradaHistoric', @StartStageName = 'Source to Raw', @EndStageName = 'Raw to Trusted', @SourceGroup = 'Prada', @SourceName = 'Prada_Unit_UNIT_INSTANCES', @SourceObjectName = 'Unit.UNIT_INSTANCES', @SourceType = 'SQL Server', @DataLoadMode= 'TRUNCATE-LOAD', @SourceSecretName = 'OnPremSQL-Enrolment-ConnString', @DLRawSecret = 'datalake-SasToken', @DLStagedSecret = 'datalake-SasToken', @DBProcessor = 'databricks-token|0302-214741-beg140|Standard_DS3_v2|8.1.x-scala2.12|2:8', @StageDBSecret = 'AzureSqlDatabase-SQLDB', @DLRawSubFolder = 'Prada/Unit_UNIT_INSTANCES', @DLRawType = 'BLOB Storage (json)', @DLStagedMainFolder = 'Prada', @DLStagedSubFolder = 'Unit_UNIT_INSTANCES', @DLStagedType = 'BLOB Storage (csv)', @DLObjectGrain = 'Day', @SourceCommand = 'SELECT * FROM Unit.UNIT_INSTANCES', @DLRawtoStageCommand = '/build/trusted/load-trusted-zone-v2', @DLStagetoDBCommand = '',@TargetObjectType= '', @TargetOverride= '', @BusinessKeyColumn= '', @WatermarkColumn= '', @TrackChanges= 'No', @AdditionalProperty = '', @IsAuditTable = '', @SoftDeleteSource = '', @SourceTSFormat = ''</v>
      </c>
    </row>
    <row r="162" spans="1:34" x14ac:dyDescent="0.45">
      <c r="A162" s="2" t="s">
        <v>273</v>
      </c>
      <c r="B162" s="2" t="s">
        <v>35</v>
      </c>
      <c r="C162" s="2" t="s">
        <v>36</v>
      </c>
      <c r="D162" s="2" t="s">
        <v>268</v>
      </c>
      <c r="E162" s="2" t="s">
        <v>290</v>
      </c>
      <c r="J162" s="2" t="s">
        <v>39</v>
      </c>
      <c r="M162" s="2" t="s">
        <v>78</v>
      </c>
      <c r="N162" s="2" t="s">
        <v>41</v>
      </c>
      <c r="O162" s="2" t="s">
        <v>42</v>
      </c>
      <c r="P162" s="2" t="s">
        <v>271</v>
      </c>
      <c r="Q162" s="2" t="s">
        <v>44</v>
      </c>
      <c r="R162" s="2" t="s">
        <v>44</v>
      </c>
      <c r="S162" s="2" t="s">
        <v>45</v>
      </c>
      <c r="T162" s="2" t="s">
        <v>46</v>
      </c>
      <c r="U162" s="2" t="str">
        <f>TBL_TEST[[#This Row],[Group]]&amp; "/"&amp; TRIM(SUBSTITUTE(SUBSTITUTE(SUBSTITUTE(TBL_TEST[[#This Row],[SourceObject]],"[",""),"]",""),".","_"))</f>
        <v>Prada/Unit_UNIT_ENROLMENTS</v>
      </c>
      <c r="V162" s="2" t="s">
        <v>47</v>
      </c>
      <c r="W162" s="2" t="str">
        <f>SUBSTITUTE(TBL_TEST[[#This Row],[Group]], "_", "")</f>
        <v>Prada</v>
      </c>
      <c r="X162" s="2" t="str">
        <f>TRIM(SUBSTITUTE(SUBSTITUTE(SUBSTITUTE(TBL_TEST[[#This Row],[SourceObject]],"[",""),"]",""),".","_"))</f>
        <v>Unit_UNIT_ENROLMENTS</v>
      </c>
      <c r="Y162" s="2" t="s">
        <v>48</v>
      </c>
      <c r="Z162" s="2" t="s">
        <v>49</v>
      </c>
      <c r="AA162" s="2" t="str">
        <f>IF(TBL_TEST[[#This Row],[SourceObject]] = "","",IF(OR(TBL_TEST[[#This Row],[SourceType]] = "Oracle", TBL_TEST[[#This Row],[SourceType]] = "SQL Server"), "SELECT * FROM " &amp; TBL_TEST[[#This Row],[SourceObject]],""))</f>
        <v>SELECT * FROM Unit.UNIT_ENROLMENTS</v>
      </c>
      <c r="AB162" s="2" t="s">
        <v>51</v>
      </c>
      <c r="AF162" s="2" t="str">
        <f>TRIM(SUBSTITUTE(SUBSTITUTE(TBL_TEST[[#This Row],[SourceObject]],"[",""),"]",""))</f>
        <v>Unit.UNIT_ENROLMENTS</v>
      </c>
      <c r="AG162" s="2" t="str">
        <f>TBL_TEST[[#This Row],[Group]]&amp; "_"&amp; TRIM(SUBSTITUTE(SUBSTITUTE(SUBSTITUTE(TBL_TEST[[#This Row],[SourceObject]],"[",""),"]",""),".","_"))</f>
        <v>Prada_Unit_UNIT_ENROLMENTS</v>
      </c>
      <c r="AH162" s="2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'PradaHistoric', @StartStageName = 'Source to Raw', @EndStageName = 'Raw to Trusted', @SourceGroup = 'Prada', @SourceName = 'Prada_Unit_UNIT_ENROLMENTS', @SourceObjectName = 'Unit.UNIT_ENROLMENTS', @SourceType = 'SQL Server', @DataLoadMode= 'TRUNCATE-LOAD', @SourceSecretName = 'OnPremSQL-Enrolment-ConnString', @DLRawSecret = 'datalake-SasToken', @DLStagedSecret = 'datalake-SasToken', @DBProcessor = 'databricks-token|0302-214741-beg140|Standard_DS3_v2|8.1.x-scala2.12|2:8', @StageDBSecret = 'AzureSqlDatabase-SQLDB', @DLRawSubFolder = 'Prada/Unit_UNIT_ENROLMENTS', @DLRawType = 'BLOB Storage (json)', @DLStagedMainFolder = 'Prada', @DLStagedSubFolder = 'Unit_UNIT_ENROLMENTS', @DLStagedType = 'BLOB Storage (csv)', @DLObjectGrain = 'Day', @SourceCommand = 'SELECT * FROM Unit.UNIT_ENROLMENTS', @DLRawtoStageCommand = '/build/trusted/load-trusted-zone-v2', @DLStagetoDBCommand = '',@TargetObjectType= '', @TargetOverride= '', @BusinessKeyColumn= '', @WatermarkColumn= '', @TrackChanges= 'No', @AdditionalProperty = '', @IsAuditTable = '', @SoftDeleteSource = '', @SourceTSFormat = ''</v>
      </c>
    </row>
    <row r="163" spans="1:34" x14ac:dyDescent="0.45">
      <c r="A163" s="2" t="s">
        <v>291</v>
      </c>
      <c r="B163" s="2" t="s">
        <v>35</v>
      </c>
      <c r="C163" s="2" t="s">
        <v>36</v>
      </c>
      <c r="D163" s="2" t="s">
        <v>291</v>
      </c>
      <c r="E163" s="11" t="s">
        <v>292</v>
      </c>
      <c r="J163" s="2" t="s">
        <v>39</v>
      </c>
      <c r="M163" s="2" t="s">
        <v>78</v>
      </c>
      <c r="N163" s="2" t="s">
        <v>41</v>
      </c>
      <c r="O163" s="2" t="s">
        <v>42</v>
      </c>
      <c r="P163" s="2" t="s">
        <v>271</v>
      </c>
      <c r="Q163" s="2" t="s">
        <v>44</v>
      </c>
      <c r="R163" s="2" t="s">
        <v>44</v>
      </c>
      <c r="S163" s="2" t="s">
        <v>45</v>
      </c>
      <c r="T163" s="2" t="s">
        <v>46</v>
      </c>
      <c r="U163" s="2" t="str">
        <f>TBL_TEST[[#This Row],[Group]]&amp; "/"&amp; TRIM(SUBSTITUTE(SUBSTITUTE(SUBSTITUTE(TBL_TEST[[#This Row],[SourceObject]],"[",""),"]",""),".","_"))</f>
        <v>PradaRefactor/dbo_COURSE_ENROLMENTS_OneEBS</v>
      </c>
      <c r="V163" s="2" t="s">
        <v>47</v>
      </c>
      <c r="W163" s="2" t="str">
        <f>SUBSTITUTE(TBL_TEST[[#This Row],[Group]], "_", "")</f>
        <v>PradaRefactor</v>
      </c>
      <c r="X163" s="2" t="str">
        <f>TRIM(SUBSTITUTE(SUBSTITUTE(SUBSTITUTE(TBL_TEST[[#This Row],[SourceObject]],"[",""),"]",""),".","_"))</f>
        <v>dbo_COURSE_ENROLMENTS_OneEBS</v>
      </c>
      <c r="Y163" s="2" t="s">
        <v>48</v>
      </c>
      <c r="Z163" s="2" t="s">
        <v>49</v>
      </c>
      <c r="AA163" s="2" t="str">
        <f>IF(TBL_TEST[[#This Row],[SourceObject]] = "","",IF(OR(TBL_TEST[[#This Row],[SourceType]] = "Oracle", TBL_TEST[[#This Row],[SourceType]] = "SQL Server"), "SELECT * FROM " &amp; TBL_TEST[[#This Row],[SourceObject]],""))</f>
        <v>SELECT * FROM dbo.COURSE_ENROLMENTS_OneEBS</v>
      </c>
      <c r="AB163" s="2" t="s">
        <v>51</v>
      </c>
      <c r="AF163" s="2" t="str">
        <f>TRIM(SUBSTITUTE(SUBSTITUTE(TBL_TEST[[#This Row],[SourceObject]],"[",""),"]",""))</f>
        <v>dbo.COURSE_ENROLMENTS_OneEBS</v>
      </c>
      <c r="AG163" s="2" t="str">
        <f>TBL_TEST[[#This Row],[Group]]&amp; "_"&amp; TRIM(SUBSTITUTE(SUBSTITUTE(SUBSTITUTE(TBL_TEST[[#This Row],[SourceObject]],"[",""),"]",""),".","_"))</f>
        <v>PradaRefactor_dbo_COURSE_ENROLMENTS_OneEBS</v>
      </c>
      <c r="AH163" s="2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'PradaRefactor', @StartStageName = 'Source to Raw', @EndStageName = 'Raw to Trusted', @SourceGroup = 'PradaRefactor', @SourceName = 'PradaRefactor_dbo_COURSE_ENROLMENTS_OneEBS', @SourceObjectName = 'dbo.COURSE_ENROLMENTS_OneEBS', @SourceType = 'SQL Server', @DataLoadMode= 'TRUNCATE-LOAD', @SourceSecretName = 'OnPremSQL-Enrolment-ConnString', @DLRawSecret = 'datalake-SasToken', @DLStagedSecret = 'datalake-SasToken', @DBProcessor = 'databricks-token|0302-214741-beg140|Standard_DS3_v2|8.1.x-scala2.12|2:8', @StageDBSecret = 'AzureSqlDatabase-SQLDB', @DLRawSubFolder = 'PradaRefactor/dbo_COURSE_ENROLMENTS_OneEBS', @DLRawType = 'BLOB Storage (json)', @DLStagedMainFolder = 'PradaRefactor', @DLStagedSubFolder = 'dbo_COURSE_ENROLMENTS_OneEBS', @DLStagedType = 'BLOB Storage (csv)', @DLObjectGrain = 'Day', @SourceCommand = 'SELECT * FROM dbo.COURSE_ENROLMENTS_OneEBS', @DLRawtoStageCommand = '/build/trusted/load-trusted-zone-v2', @DLStagetoDBCommand = '',@TargetObjectType= '', @TargetOverride= '', @BusinessKeyColumn= '', @WatermarkColumn= '', @TrackChanges= 'No', @AdditionalProperty = '', @IsAuditTable = '', @SoftDeleteSource = '', @SourceTSFormat = ''</v>
      </c>
    </row>
    <row r="164" spans="1:34" x14ac:dyDescent="0.45">
      <c r="A164" s="2" t="s">
        <v>291</v>
      </c>
      <c r="B164" s="2" t="s">
        <v>35</v>
      </c>
      <c r="C164" s="2" t="s">
        <v>36</v>
      </c>
      <c r="D164" s="2" t="s">
        <v>291</v>
      </c>
      <c r="E164" s="11" t="s">
        <v>293</v>
      </c>
      <c r="J164" s="2" t="s">
        <v>39</v>
      </c>
      <c r="M164" s="2" t="s">
        <v>78</v>
      </c>
      <c r="N164" s="2" t="s">
        <v>41</v>
      </c>
      <c r="O164" s="2" t="s">
        <v>42</v>
      </c>
      <c r="P164" s="2" t="s">
        <v>271</v>
      </c>
      <c r="Q164" s="2" t="s">
        <v>44</v>
      </c>
      <c r="R164" s="2" t="s">
        <v>44</v>
      </c>
      <c r="S164" s="2" t="s">
        <v>45</v>
      </c>
      <c r="T164" s="2" t="s">
        <v>46</v>
      </c>
      <c r="U164" s="2" t="str">
        <f>TBL_TEST[[#This Row],[Group]]&amp; "/"&amp; TRIM(SUBSTITUTE(SUBSTITUTE(SUBSTITUTE(TBL_TEST[[#This Row],[SourceObject]],"[",""),"]",""),".","_"))</f>
        <v>PradaRefactor/dbo_REFERENCE_DATA_OneEBS</v>
      </c>
      <c r="V164" s="2" t="s">
        <v>47</v>
      </c>
      <c r="W164" s="2" t="str">
        <f>SUBSTITUTE(TBL_TEST[[#This Row],[Group]], "_", "")</f>
        <v>PradaRefactor</v>
      </c>
      <c r="X164" s="2" t="str">
        <f>TRIM(SUBSTITUTE(SUBSTITUTE(SUBSTITUTE(TBL_TEST[[#This Row],[SourceObject]],"[",""),"]",""),".","_"))</f>
        <v>dbo_REFERENCE_DATA_OneEBS</v>
      </c>
      <c r="Y164" s="2" t="s">
        <v>48</v>
      </c>
      <c r="Z164" s="2" t="s">
        <v>49</v>
      </c>
      <c r="AA164" s="2" t="str">
        <f>IF(TBL_TEST[[#This Row],[SourceObject]] = "","",IF(OR(TBL_TEST[[#This Row],[SourceType]] = "Oracle", TBL_TEST[[#This Row],[SourceType]] = "SQL Server"), "SELECT * FROM " &amp; TBL_TEST[[#This Row],[SourceObject]],""))</f>
        <v>SELECT * FROM dbo.REFERENCE_DATA_OneEBS</v>
      </c>
      <c r="AB164" s="2" t="s">
        <v>51</v>
      </c>
      <c r="AF164" s="2" t="str">
        <f>TRIM(SUBSTITUTE(SUBSTITUTE(TBL_TEST[[#This Row],[SourceObject]],"[",""),"]",""))</f>
        <v>dbo.REFERENCE_DATA_OneEBS</v>
      </c>
      <c r="AG164" s="2" t="str">
        <f>TBL_TEST[[#This Row],[Group]]&amp; "_"&amp; TRIM(SUBSTITUTE(SUBSTITUTE(SUBSTITUTE(TBL_TEST[[#This Row],[SourceObject]],"[",""),"]",""),".","_"))</f>
        <v>PradaRefactor_dbo_REFERENCE_DATA_OneEBS</v>
      </c>
      <c r="AH164" s="2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'PradaRefactor', @StartStageName = 'Source to Raw', @EndStageName = 'Raw to Trusted', @SourceGroup = 'PradaRefactor', @SourceName = 'PradaRefactor_dbo_REFERENCE_DATA_OneEBS', @SourceObjectName = 'dbo.REFERENCE_DATA_OneEBS', @SourceType = 'SQL Server', @DataLoadMode= 'TRUNCATE-LOAD', @SourceSecretName = 'OnPremSQL-Enrolment-ConnString', @DLRawSecret = 'datalake-SasToken', @DLStagedSecret = 'datalake-SasToken', @DBProcessor = 'databricks-token|0302-214741-beg140|Standard_DS3_v2|8.1.x-scala2.12|2:8', @StageDBSecret = 'AzureSqlDatabase-SQLDB', @DLRawSubFolder = 'PradaRefactor/dbo_REFERENCE_DATA_OneEBS', @DLRawType = 'BLOB Storage (json)', @DLStagedMainFolder = 'PradaRefactor', @DLStagedSubFolder = 'dbo_REFERENCE_DATA_OneEBS', @DLStagedType = 'BLOB Storage (csv)', @DLObjectGrain = 'Day', @SourceCommand = 'SELECT * FROM dbo.REFERENCE_DATA_OneEBS', @DLRawtoStageCommand = '/build/trusted/load-trusted-zone-v2', @DLStagetoDBCommand = '',@TargetObjectType= '', @TargetOverride= '', @BusinessKeyColumn= '', @WatermarkColumn= '', @TrackChanges= 'No', @AdditionalProperty = '', @IsAuditTable = '', @SoftDeleteSource = '', @SourceTSFormat = ''</v>
      </c>
    </row>
    <row r="165" spans="1:34" x14ac:dyDescent="0.45">
      <c r="A165" s="2" t="s">
        <v>291</v>
      </c>
      <c r="B165" s="2" t="s">
        <v>35</v>
      </c>
      <c r="C165" s="2" t="s">
        <v>36</v>
      </c>
      <c r="D165" s="2" t="s">
        <v>291</v>
      </c>
      <c r="E165" s="11" t="s">
        <v>274</v>
      </c>
      <c r="J165" s="2" t="s">
        <v>39</v>
      </c>
      <c r="M165" s="2" t="s">
        <v>78</v>
      </c>
      <c r="N165" s="2" t="s">
        <v>41</v>
      </c>
      <c r="O165" s="2" t="s">
        <v>42</v>
      </c>
      <c r="P165" s="2" t="s">
        <v>271</v>
      </c>
      <c r="Q165" s="2" t="s">
        <v>44</v>
      </c>
      <c r="R165" s="2" t="s">
        <v>44</v>
      </c>
      <c r="S165" s="2" t="s">
        <v>45</v>
      </c>
      <c r="T165" s="2" t="s">
        <v>46</v>
      </c>
      <c r="U165" s="2" t="str">
        <f>TBL_TEST[[#This Row],[Group]]&amp; "/"&amp; TRIM(SUBSTITUTE(SUBSTITUTE(SUBSTITUTE(TBL_TEST[[#This Row],[SourceObject]],"[",""),"]",""),".","_"))</f>
        <v>PradaRefactor/dbo_REFERENCE_DATA</v>
      </c>
      <c r="V165" s="2" t="s">
        <v>47</v>
      </c>
      <c r="W165" s="2" t="str">
        <f>SUBSTITUTE(TBL_TEST[[#This Row],[Group]], "_", "")</f>
        <v>PradaRefactor</v>
      </c>
      <c r="X165" s="2" t="str">
        <f>TRIM(SUBSTITUTE(SUBSTITUTE(SUBSTITUTE(TBL_TEST[[#This Row],[SourceObject]],"[",""),"]",""),".","_"))</f>
        <v>dbo_REFERENCE_DATA</v>
      </c>
      <c r="Y165" s="2" t="s">
        <v>48</v>
      </c>
      <c r="Z165" s="2" t="s">
        <v>49</v>
      </c>
      <c r="AA165" s="2" t="str">
        <f>IF(TBL_TEST[[#This Row],[SourceObject]] = "","",IF(OR(TBL_TEST[[#This Row],[SourceType]] = "Oracle", TBL_TEST[[#This Row],[SourceType]] = "SQL Server"), "SELECT * FROM " &amp; TBL_TEST[[#This Row],[SourceObject]],""))</f>
        <v>SELECT * FROM dbo.REFERENCE_DATA</v>
      </c>
      <c r="AB165" s="2" t="s">
        <v>51</v>
      </c>
      <c r="AF165" s="2" t="str">
        <f>TRIM(SUBSTITUTE(SUBSTITUTE(TBL_TEST[[#This Row],[SourceObject]],"[",""),"]",""))</f>
        <v>dbo.REFERENCE_DATA</v>
      </c>
      <c r="AG165" s="2" t="str">
        <f>TBL_TEST[[#This Row],[Group]]&amp; "_"&amp; TRIM(SUBSTITUTE(SUBSTITUTE(SUBSTITUTE(TBL_TEST[[#This Row],[SourceObject]],"[",""),"]",""),".","_"))</f>
        <v>PradaRefactor_dbo_REFERENCE_DATA</v>
      </c>
      <c r="AH165" s="2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'PradaRefactor', @StartStageName = 'Source to Raw', @EndStageName = 'Raw to Trusted', @SourceGroup = 'PradaRefactor', @SourceName = 'PradaRefactor_dbo_REFERENCE_DATA', @SourceObjectName = 'dbo.REFERENCE_DATA', @SourceType = 'SQL Server', @DataLoadMode= 'TRUNCATE-LOAD', @SourceSecretName = 'OnPremSQL-Enrolment-ConnString', @DLRawSecret = 'datalake-SasToken', @DLStagedSecret = 'datalake-SasToken', @DBProcessor = 'databricks-token|0302-214741-beg140|Standard_DS3_v2|8.1.x-scala2.12|2:8', @StageDBSecret = 'AzureSqlDatabase-SQLDB', @DLRawSubFolder = 'PradaRefactor/dbo_REFERENCE_DATA', @DLRawType = 'BLOB Storage (json)', @DLStagedMainFolder = 'PradaRefactor', @DLStagedSubFolder = 'dbo_REFERENCE_DATA', @DLStagedType = 'BLOB Storage (csv)', @DLObjectGrain = 'Day', @SourceCommand = 'SELECT * FROM dbo.REFERENCE_DATA', @DLRawtoStageCommand = '/build/trusted/load-trusted-zone-v2', @DLStagetoDBCommand = '',@TargetObjectType= '', @TargetOverride= '', @BusinessKeyColumn= '', @WatermarkColumn= '', @TrackChanges= 'No', @AdditionalProperty = '', @IsAuditTable = '', @SoftDeleteSource = '', @SourceTSFormat = ''</v>
      </c>
    </row>
    <row r="166" spans="1:34" x14ac:dyDescent="0.45">
      <c r="A166" s="2" t="s">
        <v>291</v>
      </c>
      <c r="B166" s="2" t="s">
        <v>35</v>
      </c>
      <c r="C166" s="2" t="s">
        <v>36</v>
      </c>
      <c r="D166" s="2" t="s">
        <v>291</v>
      </c>
      <c r="E166" s="11" t="s">
        <v>294</v>
      </c>
      <c r="J166" s="2" t="s">
        <v>39</v>
      </c>
      <c r="M166" s="2" t="s">
        <v>78</v>
      </c>
      <c r="N166" s="2" t="s">
        <v>41</v>
      </c>
      <c r="O166" s="2" t="s">
        <v>42</v>
      </c>
      <c r="P166" s="2" t="s">
        <v>271</v>
      </c>
      <c r="Q166" s="2" t="s">
        <v>44</v>
      </c>
      <c r="R166" s="2" t="s">
        <v>44</v>
      </c>
      <c r="S166" s="2" t="s">
        <v>45</v>
      </c>
      <c r="T166" s="2" t="s">
        <v>46</v>
      </c>
      <c r="U166" s="2" t="str">
        <f>TBL_TEST[[#This Row],[Group]]&amp; "/"&amp; TRIM(SUBSTITUTE(SUBSTITUTE(SUBSTITUTE(TBL_TEST[[#This Row],[SourceObject]],"[",""),"]",""),".","_"))</f>
        <v>PradaRefactor/dbo_EBSCSE_OneEBS</v>
      </c>
      <c r="V166" s="2" t="s">
        <v>47</v>
      </c>
      <c r="W166" s="2" t="str">
        <f>SUBSTITUTE(TBL_TEST[[#This Row],[Group]], "_", "")</f>
        <v>PradaRefactor</v>
      </c>
      <c r="X166" s="2" t="str">
        <f>TRIM(SUBSTITUTE(SUBSTITUTE(SUBSTITUTE(TBL_TEST[[#This Row],[SourceObject]],"[",""),"]",""),".","_"))</f>
        <v>dbo_EBSCSE_OneEBS</v>
      </c>
      <c r="Y166" s="2" t="s">
        <v>48</v>
      </c>
      <c r="Z166" s="2" t="s">
        <v>49</v>
      </c>
      <c r="AA166" s="2" t="str">
        <f>IF(TBL_TEST[[#This Row],[SourceObject]] = "","",IF(OR(TBL_TEST[[#This Row],[SourceType]] = "Oracle", TBL_TEST[[#This Row],[SourceType]] = "SQL Server"), "SELECT * FROM " &amp; TBL_TEST[[#This Row],[SourceObject]],""))</f>
        <v>SELECT * FROM dbo.EBSCSE_OneEBS</v>
      </c>
      <c r="AB166" s="2" t="s">
        <v>51</v>
      </c>
      <c r="AF166" s="2" t="str">
        <f>TRIM(SUBSTITUTE(SUBSTITUTE(TBL_TEST[[#This Row],[SourceObject]],"[",""),"]",""))</f>
        <v>dbo.EBSCSE_OneEBS</v>
      </c>
      <c r="AG166" s="2" t="str">
        <f>TBL_TEST[[#This Row],[Group]]&amp; "_"&amp; TRIM(SUBSTITUTE(SUBSTITUTE(SUBSTITUTE(TBL_TEST[[#This Row],[SourceObject]],"[",""),"]",""),".","_"))</f>
        <v>PradaRefactor_dbo_EBSCSE_OneEBS</v>
      </c>
      <c r="AH166" s="2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'PradaRefactor', @StartStageName = 'Source to Raw', @EndStageName = 'Raw to Trusted', @SourceGroup = 'PradaRefactor', @SourceName = 'PradaRefactor_dbo_EBSCSE_OneEBS', @SourceObjectName = 'dbo.EBSCSE_OneEBS', @SourceType = 'SQL Server', @DataLoadMode= 'TRUNCATE-LOAD', @SourceSecretName = 'OnPremSQL-Enrolment-ConnString', @DLRawSecret = 'datalake-SasToken', @DLStagedSecret = 'datalake-SasToken', @DBProcessor = 'databricks-token|0302-214741-beg140|Standard_DS3_v2|8.1.x-scala2.12|2:8', @StageDBSecret = 'AzureSqlDatabase-SQLDB', @DLRawSubFolder = 'PradaRefactor/dbo_EBSCSE_OneEBS', @DLRawType = 'BLOB Storage (json)', @DLStagedMainFolder = 'PradaRefactor', @DLStagedSubFolder = 'dbo_EBSCSE_OneEBS', @DLStagedType = 'BLOB Storage (csv)', @DLObjectGrain = 'Day', @SourceCommand = 'SELECT * FROM dbo.EBSCSE_OneEBS', @DLRawtoStageCommand = '/build/trusted/load-trusted-zone-v2', @DLStagetoDBCommand = '',@TargetObjectType= '', @TargetOverride= '', @BusinessKeyColumn= '', @WatermarkColumn= '', @TrackChanges= 'No', @AdditionalProperty = '', @IsAuditTable = '', @SoftDeleteSource = '', @SourceTSFormat = ''</v>
      </c>
    </row>
    <row r="167" spans="1:34" x14ac:dyDescent="0.45">
      <c r="A167" s="2" t="s">
        <v>291</v>
      </c>
      <c r="B167" s="2" t="s">
        <v>35</v>
      </c>
      <c r="C167" s="2" t="s">
        <v>36</v>
      </c>
      <c r="D167" s="2" t="s">
        <v>291</v>
      </c>
      <c r="E167" s="11" t="s">
        <v>295</v>
      </c>
      <c r="J167" s="2" t="s">
        <v>39</v>
      </c>
      <c r="M167" s="2" t="s">
        <v>78</v>
      </c>
      <c r="N167" s="2" t="s">
        <v>41</v>
      </c>
      <c r="O167" s="2" t="s">
        <v>42</v>
      </c>
      <c r="P167" s="2" t="s">
        <v>271</v>
      </c>
      <c r="Q167" s="2" t="s">
        <v>44</v>
      </c>
      <c r="R167" s="2" t="s">
        <v>44</v>
      </c>
      <c r="S167" s="2" t="s">
        <v>45</v>
      </c>
      <c r="T167" s="2" t="s">
        <v>46</v>
      </c>
      <c r="U167" s="2" t="str">
        <f>TBL_TEST[[#This Row],[Group]]&amp; "/"&amp; TRIM(SUBSTITUTE(SUBSTITUTE(SUBSTITUTE(TBL_TEST[[#This Row],[SourceObject]],"[",""),"]",""),".","_"))</f>
        <v>PradaRefactor/dbo_PEOPLE_OneEBS</v>
      </c>
      <c r="V167" s="2" t="s">
        <v>47</v>
      </c>
      <c r="W167" s="2" t="str">
        <f>SUBSTITUTE(TBL_TEST[[#This Row],[Group]], "_", "")</f>
        <v>PradaRefactor</v>
      </c>
      <c r="X167" s="2" t="str">
        <f>TRIM(SUBSTITUTE(SUBSTITUTE(SUBSTITUTE(TBL_TEST[[#This Row],[SourceObject]],"[",""),"]",""),".","_"))</f>
        <v>dbo_PEOPLE_OneEBS</v>
      </c>
      <c r="Y167" s="2" t="s">
        <v>48</v>
      </c>
      <c r="Z167" s="2" t="s">
        <v>49</v>
      </c>
      <c r="AA167" s="2" t="str">
        <f>IF(TBL_TEST[[#This Row],[SourceObject]] = "","",IF(OR(TBL_TEST[[#This Row],[SourceType]] = "Oracle", TBL_TEST[[#This Row],[SourceType]] = "SQL Server"), "SELECT * FROM " &amp; TBL_TEST[[#This Row],[SourceObject]],""))</f>
        <v>SELECT * FROM dbo.PEOPLE_OneEBS</v>
      </c>
      <c r="AB167" s="2" t="s">
        <v>51</v>
      </c>
      <c r="AF167" s="2" t="str">
        <f>TRIM(SUBSTITUTE(SUBSTITUTE(TBL_TEST[[#This Row],[SourceObject]],"[",""),"]",""))</f>
        <v>dbo.PEOPLE_OneEBS</v>
      </c>
      <c r="AG167" s="2" t="str">
        <f>TBL_TEST[[#This Row],[Group]]&amp; "_"&amp; TRIM(SUBSTITUTE(SUBSTITUTE(SUBSTITUTE(TBL_TEST[[#This Row],[SourceObject]],"[",""),"]",""),".","_"))</f>
        <v>PradaRefactor_dbo_PEOPLE_OneEBS</v>
      </c>
      <c r="AH167" s="2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'PradaRefactor', @StartStageName = 'Source to Raw', @EndStageName = 'Raw to Trusted', @SourceGroup = 'PradaRefactor', @SourceName = 'PradaRefactor_dbo_PEOPLE_OneEBS', @SourceObjectName = 'dbo.PEOPLE_OneEBS', @SourceType = 'SQL Server', @DataLoadMode= 'TRUNCATE-LOAD', @SourceSecretName = 'OnPremSQL-Enrolment-ConnString', @DLRawSecret = 'datalake-SasToken', @DLStagedSecret = 'datalake-SasToken', @DBProcessor = 'databricks-token|0302-214741-beg140|Standard_DS3_v2|8.1.x-scala2.12|2:8', @StageDBSecret = 'AzureSqlDatabase-SQLDB', @DLRawSubFolder = 'PradaRefactor/dbo_PEOPLE_OneEBS', @DLRawType = 'BLOB Storage (json)', @DLStagedMainFolder = 'PradaRefactor', @DLStagedSubFolder = 'dbo_PEOPLE_OneEBS', @DLStagedType = 'BLOB Storage (csv)', @DLObjectGrain = 'Day', @SourceCommand = 'SELECT * FROM dbo.PEOPLE_OneEBS', @DLRawtoStageCommand = '/build/trusted/load-trusted-zone-v2', @DLStagetoDBCommand = '',@TargetObjectType= '', @TargetOverride= '', @BusinessKeyColumn= '', @WatermarkColumn= '', @TrackChanges= 'No', @AdditionalProperty = '', @IsAuditTable = '', @SoftDeleteSource = '', @SourceTSFormat = ''</v>
      </c>
    </row>
    <row r="168" spans="1:34" x14ac:dyDescent="0.45">
      <c r="A168" s="2" t="s">
        <v>291</v>
      </c>
      <c r="B168" s="2" t="s">
        <v>35</v>
      </c>
      <c r="C168" s="2" t="s">
        <v>36</v>
      </c>
      <c r="D168" s="2" t="s">
        <v>291</v>
      </c>
      <c r="E168" s="11" t="s">
        <v>296</v>
      </c>
      <c r="J168" s="2" t="s">
        <v>39</v>
      </c>
      <c r="M168" s="2" t="s">
        <v>78</v>
      </c>
      <c r="N168" s="2" t="s">
        <v>41</v>
      </c>
      <c r="O168" s="2" t="s">
        <v>42</v>
      </c>
      <c r="P168" s="2" t="s">
        <v>271</v>
      </c>
      <c r="Q168" s="2" t="s">
        <v>44</v>
      </c>
      <c r="R168" s="2" t="s">
        <v>44</v>
      </c>
      <c r="S168" s="2" t="s">
        <v>45</v>
      </c>
      <c r="T168" s="2" t="s">
        <v>46</v>
      </c>
      <c r="U168" s="2" t="str">
        <f>TBL_TEST[[#This Row],[Group]]&amp; "/"&amp; TRIM(SUBSTITUTE(SUBSTITUTE(SUBSTITUTE(TBL_TEST[[#This Row],[SourceObject]],"[",""),"]",""),".","_"))</f>
        <v>PradaRefactor/dbo_UNIT_INSTANCE_OCCURRENCES_OneEBS</v>
      </c>
      <c r="V168" s="2" t="s">
        <v>47</v>
      </c>
      <c r="W168" s="2" t="str">
        <f>SUBSTITUTE(TBL_TEST[[#This Row],[Group]], "_", "")</f>
        <v>PradaRefactor</v>
      </c>
      <c r="X168" s="2" t="str">
        <f>TRIM(SUBSTITUTE(SUBSTITUTE(SUBSTITUTE(TBL_TEST[[#This Row],[SourceObject]],"[",""),"]",""),".","_"))</f>
        <v>dbo_UNIT_INSTANCE_OCCURRENCES_OneEBS</v>
      </c>
      <c r="Y168" s="2" t="s">
        <v>48</v>
      </c>
      <c r="Z168" s="2" t="s">
        <v>49</v>
      </c>
      <c r="AA168" s="2" t="str">
        <f>IF(TBL_TEST[[#This Row],[SourceObject]] = "","",IF(OR(TBL_TEST[[#This Row],[SourceType]] = "Oracle", TBL_TEST[[#This Row],[SourceType]] = "SQL Server"), "SELECT * FROM " &amp; TBL_TEST[[#This Row],[SourceObject]],""))</f>
        <v>SELECT * FROM dbo.UNIT_INSTANCE_OCCURRENCES_OneEBS</v>
      </c>
      <c r="AB168" s="2" t="s">
        <v>51</v>
      </c>
      <c r="AF168" s="2" t="str">
        <f>TRIM(SUBSTITUTE(SUBSTITUTE(TBL_TEST[[#This Row],[SourceObject]],"[",""),"]",""))</f>
        <v>dbo.UNIT_INSTANCE_OCCURRENCES_OneEBS</v>
      </c>
      <c r="AG168" s="2" t="str">
        <f>TBL_TEST[[#This Row],[Group]]&amp; "_"&amp; TRIM(SUBSTITUTE(SUBSTITUTE(SUBSTITUTE(TBL_TEST[[#This Row],[SourceObject]],"[",""),"]",""),".","_"))</f>
        <v>PradaRefactor_dbo_UNIT_INSTANCE_OCCURRENCES_OneEBS</v>
      </c>
      <c r="AH168" s="2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'PradaRefactor', @StartStageName = 'Source to Raw', @EndStageName = 'Raw to Trusted', @SourceGroup = 'PradaRefactor', @SourceName = 'PradaRefactor_dbo_UNIT_INSTANCE_OCCURRENCES_OneEBS', @SourceObjectName = 'dbo.UNIT_INSTANCE_OCCURRENCES_OneEBS', @SourceType = 'SQL Server', @DataLoadMode= 'TRUNCATE-LOAD', @SourceSecretName = 'OnPremSQL-Enrolment-ConnString', @DLRawSecret = 'datalake-SasToken', @DLStagedSecret = 'datalake-SasToken', @DBProcessor = 'databricks-token|0302-214741-beg140|Standard_DS3_v2|8.1.x-scala2.12|2:8', @StageDBSecret = 'AzureSqlDatabase-SQLDB', @DLRawSubFolder = 'PradaRefactor/dbo_UNIT_INSTANCE_OCCURRENCES_OneEBS', @DLRawType = 'BLOB Storage (json)', @DLStagedMainFolder = 'PradaRefactor', @DLStagedSubFolder = 'dbo_UNIT_INSTANCE_OCCURRENCES_OneEBS', @DLStagedType = 'BLOB Storage (csv)', @DLObjectGrain = 'Day', @SourceCommand = 'SELECT * FROM dbo.UNIT_INSTANCE_OCCURRENCES_OneEBS', @DLRawtoStageCommand = '/build/trusted/load-trusted-zone-v2', @DLStagetoDBCommand = '',@TargetObjectType= '', @TargetOverride= '', @BusinessKeyColumn= '', @WatermarkColumn= '', @TrackChanges= 'No', @AdditionalProperty = '', @IsAuditTable = '', @SoftDeleteSource = '', @SourceTSFormat = ''</v>
      </c>
    </row>
    <row r="169" spans="1:34" x14ac:dyDescent="0.45">
      <c r="A169" s="2" t="s">
        <v>291</v>
      </c>
      <c r="B169" s="2" t="s">
        <v>35</v>
      </c>
      <c r="C169" s="2" t="s">
        <v>36</v>
      </c>
      <c r="D169" s="2" t="s">
        <v>291</v>
      </c>
      <c r="E169" s="11" t="s">
        <v>297</v>
      </c>
      <c r="J169" s="2" t="s">
        <v>39</v>
      </c>
      <c r="M169" s="2" t="s">
        <v>78</v>
      </c>
      <c r="N169" s="2" t="s">
        <v>41</v>
      </c>
      <c r="O169" s="2" t="s">
        <v>42</v>
      </c>
      <c r="P169" s="2" t="s">
        <v>271</v>
      </c>
      <c r="Q169" s="2" t="s">
        <v>44</v>
      </c>
      <c r="R169" s="2" t="s">
        <v>44</v>
      </c>
      <c r="S169" s="2" t="s">
        <v>45</v>
      </c>
      <c r="T169" s="2" t="s">
        <v>46</v>
      </c>
      <c r="U169" s="2" t="str">
        <f>TBL_TEST[[#This Row],[Group]]&amp; "/"&amp; TRIM(SUBSTITUTE(SUBSTITUTE(SUBSTITUTE(TBL_TEST[[#This Row],[SourceObject]],"[",""),"]",""),".","_"))</f>
        <v>PradaRefactor/dbo_UNIT_INSTANCES_OneEBS</v>
      </c>
      <c r="V169" s="2" t="s">
        <v>47</v>
      </c>
      <c r="W169" s="2" t="str">
        <f>SUBSTITUTE(TBL_TEST[[#This Row],[Group]], "_", "")</f>
        <v>PradaRefactor</v>
      </c>
      <c r="X169" s="2" t="str">
        <f>TRIM(SUBSTITUTE(SUBSTITUTE(SUBSTITUTE(TBL_TEST[[#This Row],[SourceObject]],"[",""),"]",""),".","_"))</f>
        <v>dbo_UNIT_INSTANCES_OneEBS</v>
      </c>
      <c r="Y169" s="2" t="s">
        <v>48</v>
      </c>
      <c r="Z169" s="2" t="s">
        <v>49</v>
      </c>
      <c r="AA169" s="2" t="str">
        <f>IF(TBL_TEST[[#This Row],[SourceObject]] = "","",IF(OR(TBL_TEST[[#This Row],[SourceType]] = "Oracle", TBL_TEST[[#This Row],[SourceType]] = "SQL Server"), "SELECT * FROM " &amp; TBL_TEST[[#This Row],[SourceObject]],""))</f>
        <v>SELECT * FROM dbo.UNIT_INSTANCES_OneEBS</v>
      </c>
      <c r="AB169" s="2" t="s">
        <v>51</v>
      </c>
      <c r="AF169" s="2" t="str">
        <f>TRIM(SUBSTITUTE(SUBSTITUTE(TBL_TEST[[#This Row],[SourceObject]],"[",""),"]",""))</f>
        <v>dbo.UNIT_INSTANCES_OneEBS</v>
      </c>
      <c r="AG169" s="2" t="str">
        <f>TBL_TEST[[#This Row],[Group]]&amp; "_"&amp; TRIM(SUBSTITUTE(SUBSTITUTE(SUBSTITUTE(TBL_TEST[[#This Row],[SourceObject]],"[",""),"]",""),".","_"))</f>
        <v>PradaRefactor_dbo_UNIT_INSTANCES_OneEBS</v>
      </c>
      <c r="AH169" s="2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'PradaRefactor', @StartStageName = 'Source to Raw', @EndStageName = 'Raw to Trusted', @SourceGroup = 'PradaRefactor', @SourceName = 'PradaRefactor_dbo_UNIT_INSTANCES_OneEBS', @SourceObjectName = 'dbo.UNIT_INSTANCES_OneEBS', @SourceType = 'SQL Server', @DataLoadMode= 'TRUNCATE-LOAD', @SourceSecretName = 'OnPremSQL-Enrolment-ConnString', @DLRawSecret = 'datalake-SasToken', @DLStagedSecret = 'datalake-SasToken', @DBProcessor = 'databricks-token|0302-214741-beg140|Standard_DS3_v2|8.1.x-scala2.12|2:8', @StageDBSecret = 'AzureSqlDatabase-SQLDB', @DLRawSubFolder = 'PradaRefactor/dbo_UNIT_INSTANCES_OneEBS', @DLRawType = 'BLOB Storage (json)', @DLStagedMainFolder = 'PradaRefactor', @DLStagedSubFolder = 'dbo_UNIT_INSTANCES_OneEBS', @DLStagedType = 'BLOB Storage (csv)', @DLObjectGrain = 'Day', @SourceCommand = 'SELECT * FROM dbo.UNIT_INSTANCES_OneEBS', @DLRawtoStageCommand = '/build/trusted/load-trusted-zone-v2', @DLStagetoDBCommand = '',@TargetObjectType= '', @TargetOverride= '', @BusinessKeyColumn= '', @WatermarkColumn= '', @TrackChanges= 'No', @AdditionalProperty = '', @IsAuditTable = '', @SoftDeleteSource = '', @SourceTSFormat = ''</v>
      </c>
    </row>
    <row r="170" spans="1:34" x14ac:dyDescent="0.45">
      <c r="A170" s="2" t="s">
        <v>291</v>
      </c>
      <c r="B170" s="2" t="s">
        <v>35</v>
      </c>
      <c r="C170" s="2" t="s">
        <v>36</v>
      </c>
      <c r="D170" s="2" t="s">
        <v>291</v>
      </c>
      <c r="E170" s="11" t="s">
        <v>276</v>
      </c>
      <c r="J170" s="2" t="s">
        <v>39</v>
      </c>
      <c r="M170" s="2" t="s">
        <v>78</v>
      </c>
      <c r="N170" s="2" t="s">
        <v>41</v>
      </c>
      <c r="O170" s="2" t="s">
        <v>42</v>
      </c>
      <c r="P170" s="2" t="s">
        <v>271</v>
      </c>
      <c r="Q170" s="2" t="s">
        <v>44</v>
      </c>
      <c r="R170" s="2" t="s">
        <v>44</v>
      </c>
      <c r="S170" s="2" t="s">
        <v>45</v>
      </c>
      <c r="T170" s="2" t="s">
        <v>46</v>
      </c>
      <c r="U170" s="2" t="str">
        <f>TBL_TEST[[#This Row],[Group]]&amp; "/"&amp; TRIM(SUBSTITUTE(SUBSTITUTE(SUBSTITUTE(TBL_TEST[[#This Row],[SourceObject]],"[",""),"]",""),".","_"))</f>
        <v>PradaRefactor/dbo_SKILLS_TEAM_MAPPING</v>
      </c>
      <c r="V170" s="2" t="s">
        <v>47</v>
      </c>
      <c r="W170" s="2" t="str">
        <f>SUBSTITUTE(TBL_TEST[[#This Row],[Group]], "_", "")</f>
        <v>PradaRefactor</v>
      </c>
      <c r="X170" s="2" t="str">
        <f>TRIM(SUBSTITUTE(SUBSTITUTE(SUBSTITUTE(TBL_TEST[[#This Row],[SourceObject]],"[",""),"]",""),".","_"))</f>
        <v>dbo_SKILLS_TEAM_MAPPING</v>
      </c>
      <c r="Y170" s="2" t="s">
        <v>48</v>
      </c>
      <c r="Z170" s="2" t="s">
        <v>49</v>
      </c>
      <c r="AA170" s="2" t="str">
        <f>IF(TBL_TEST[[#This Row],[SourceObject]] = "","",IF(OR(TBL_TEST[[#This Row],[SourceType]] = "Oracle", TBL_TEST[[#This Row],[SourceType]] = "SQL Server"), "SELECT * FROM " &amp; TBL_TEST[[#This Row],[SourceObject]],""))</f>
        <v>SELECT * FROM dbo.SKILLS_TEAM_MAPPING</v>
      </c>
      <c r="AB170" s="2" t="s">
        <v>51</v>
      </c>
      <c r="AF170" s="2" t="str">
        <f>TRIM(SUBSTITUTE(SUBSTITUTE(TBL_TEST[[#This Row],[SourceObject]],"[",""),"]",""))</f>
        <v>dbo.SKILLS_TEAM_MAPPING</v>
      </c>
      <c r="AG170" s="2" t="str">
        <f>TBL_TEST[[#This Row],[Group]]&amp; "_"&amp; TRIM(SUBSTITUTE(SUBSTITUTE(SUBSTITUTE(TBL_TEST[[#This Row],[SourceObject]],"[",""),"]",""),".","_"))</f>
        <v>PradaRefactor_dbo_SKILLS_TEAM_MAPPING</v>
      </c>
      <c r="AH170" s="2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'PradaRefactor', @StartStageName = 'Source to Raw', @EndStageName = 'Raw to Trusted', @SourceGroup = 'PradaRefactor', @SourceName = 'PradaRefactor_dbo_SKILLS_TEAM_MAPPING', @SourceObjectName = 'dbo.SKILLS_TEAM_MAPPING', @SourceType = 'SQL Server', @DataLoadMode= 'TRUNCATE-LOAD', @SourceSecretName = 'OnPremSQL-Enrolment-ConnString', @DLRawSecret = 'datalake-SasToken', @DLStagedSecret = 'datalake-SasToken', @DBProcessor = 'databricks-token|0302-214741-beg140|Standard_DS3_v2|8.1.x-scala2.12|2:8', @StageDBSecret = 'AzureSqlDatabase-SQLDB', @DLRawSubFolder = 'PradaRefactor/dbo_SKILLS_TEAM_MAPPING', @DLRawType = 'BLOB Storage (json)', @DLStagedMainFolder = 'PradaRefactor', @DLStagedSubFolder = 'dbo_SKILLS_TEAM_MAPPING', @DLStagedType = 'BLOB Storage (csv)', @DLObjectGrain = 'Day', @SourceCommand = 'SELECT * FROM dbo.SKILLS_TEAM_MAPPING', @DLRawtoStageCommand = '/build/trusted/load-trusted-zone-v2', @DLStagetoDBCommand = '',@TargetObjectType= '', @TargetOverride= '', @BusinessKeyColumn= '', @WatermarkColumn= '', @TrackChanges= 'No', @AdditionalProperty = '', @IsAuditTable = '', @SoftDeleteSource = '', @SourceTSFormat = ''</v>
      </c>
    </row>
    <row r="171" spans="1:34" x14ac:dyDescent="0.45">
      <c r="A171" s="2" t="s">
        <v>291</v>
      </c>
      <c r="B171" s="2" t="s">
        <v>35</v>
      </c>
      <c r="C171" s="2" t="s">
        <v>36</v>
      </c>
      <c r="D171" s="2" t="s">
        <v>291</v>
      </c>
      <c r="E171" s="11" t="s">
        <v>284</v>
      </c>
      <c r="J171" s="2" t="s">
        <v>39</v>
      </c>
      <c r="M171" s="2" t="s">
        <v>78</v>
      </c>
      <c r="N171" s="2" t="s">
        <v>41</v>
      </c>
      <c r="O171" s="2" t="s">
        <v>42</v>
      </c>
      <c r="P171" s="2" t="s">
        <v>271</v>
      </c>
      <c r="Q171" s="2" t="s">
        <v>44</v>
      </c>
      <c r="R171" s="2" t="s">
        <v>44</v>
      </c>
      <c r="S171" s="2" t="s">
        <v>45</v>
      </c>
      <c r="T171" s="2" t="s">
        <v>46</v>
      </c>
      <c r="U171" s="2" t="str">
        <f>TBL_TEST[[#This Row],[Group]]&amp; "/"&amp; TRIM(SUBSTITUTE(SUBSTITUTE(SUBSTITUTE(TBL_TEST[[#This Row],[SourceObject]],"[",""),"]",""),".","_"))</f>
        <v>PradaRefactor/dbo_STS_DATA</v>
      </c>
      <c r="V171" s="2" t="s">
        <v>47</v>
      </c>
      <c r="W171" s="2" t="str">
        <f>SUBSTITUTE(TBL_TEST[[#This Row],[Group]], "_", "")</f>
        <v>PradaRefactor</v>
      </c>
      <c r="X171" s="2" t="str">
        <f>TRIM(SUBSTITUTE(SUBSTITUTE(SUBSTITUTE(TBL_TEST[[#This Row],[SourceObject]],"[",""),"]",""),".","_"))</f>
        <v>dbo_STS_DATA</v>
      </c>
      <c r="Y171" s="2" t="s">
        <v>48</v>
      </c>
      <c r="Z171" s="2" t="s">
        <v>49</v>
      </c>
      <c r="AA171" s="2" t="str">
        <f>IF(TBL_TEST[[#This Row],[SourceObject]] = "","",IF(OR(TBL_TEST[[#This Row],[SourceType]] = "Oracle", TBL_TEST[[#This Row],[SourceType]] = "SQL Server"), "SELECT * FROM " &amp; TBL_TEST[[#This Row],[SourceObject]],""))</f>
        <v>SELECT * FROM dbo.STS_DATA</v>
      </c>
      <c r="AB171" s="2" t="s">
        <v>51</v>
      </c>
      <c r="AF171" s="2" t="str">
        <f>TRIM(SUBSTITUTE(SUBSTITUTE(TBL_TEST[[#This Row],[SourceObject]],"[",""),"]",""))</f>
        <v>dbo.STS_DATA</v>
      </c>
      <c r="AG171" s="2" t="str">
        <f>TBL_TEST[[#This Row],[Group]]&amp; "_"&amp; TRIM(SUBSTITUTE(SUBSTITUTE(SUBSTITUTE(TBL_TEST[[#This Row],[SourceObject]],"[",""),"]",""),".","_"))</f>
        <v>PradaRefactor_dbo_STS_DATA</v>
      </c>
      <c r="AH171" s="2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'PradaRefactor', @StartStageName = 'Source to Raw', @EndStageName = 'Raw to Trusted', @SourceGroup = 'PradaRefactor', @SourceName = 'PradaRefactor_dbo_STS_DATA', @SourceObjectName = 'dbo.STS_DATA', @SourceType = 'SQL Server', @DataLoadMode= 'TRUNCATE-LOAD', @SourceSecretName = 'OnPremSQL-Enrolment-ConnString', @DLRawSecret = 'datalake-SasToken', @DLStagedSecret = 'datalake-SasToken', @DBProcessor = 'databricks-token|0302-214741-beg140|Standard_DS3_v2|8.1.x-scala2.12|2:8', @StageDBSecret = 'AzureSqlDatabase-SQLDB', @DLRawSubFolder = 'PradaRefactor/dbo_STS_DATA', @DLRawType = 'BLOB Storage (json)', @DLStagedMainFolder = 'PradaRefactor', @DLStagedSubFolder = 'dbo_STS_DATA', @DLStagedType = 'BLOB Storage (csv)', @DLObjectGrain = 'Day', @SourceCommand = 'SELECT * FROM dbo.STS_DATA', @DLRawtoStageCommand = '/build/trusted/load-trusted-zone-v2', @DLStagetoDBCommand = '',@TargetObjectType= '', @TargetOverride= '', @BusinessKeyColumn= '', @WatermarkColumn= '', @TrackChanges= 'No', @AdditionalProperty = '', @IsAuditTable = '', @SoftDeleteSource = '', @SourceTSFormat = ''</v>
      </c>
    </row>
    <row r="172" spans="1:34" x14ac:dyDescent="0.45">
      <c r="A172" s="2" t="s">
        <v>34</v>
      </c>
      <c r="B172" s="2" t="s">
        <v>35</v>
      </c>
      <c r="C172" s="2" t="s">
        <v>36</v>
      </c>
      <c r="D172" s="2" t="s">
        <v>298</v>
      </c>
      <c r="E172" s="2" t="s">
        <v>299</v>
      </c>
      <c r="F172"/>
      <c r="G172"/>
      <c r="J172" s="2" t="s">
        <v>39</v>
      </c>
      <c r="M172" s="2" t="s">
        <v>53</v>
      </c>
      <c r="N172" s="2" t="s">
        <v>41</v>
      </c>
      <c r="O172" s="6" t="s">
        <v>42</v>
      </c>
      <c r="P172" s="2" t="s">
        <v>54</v>
      </c>
      <c r="Q172" s="2" t="s">
        <v>44</v>
      </c>
      <c r="R172" s="2" t="s">
        <v>44</v>
      </c>
      <c r="S172" s="2" t="s">
        <v>45</v>
      </c>
      <c r="T172" s="2" t="s">
        <v>46</v>
      </c>
      <c r="U172" s="3" t="str">
        <f>TBL_TEST[[#This Row],[Group]]&amp; "/"&amp; TRIM(SUBSTITUTE(SUBSTITUTE(SUBSTITUTE(TBL_TEST[[#This Row],[SourceObject]],"[",""),"]",""),".","_"))</f>
        <v>reference/BPRSubCategoryTEST2</v>
      </c>
      <c r="V172" s="2" t="s">
        <v>47</v>
      </c>
      <c r="W172" s="3" t="str">
        <f>SUBSTITUTE(TBL_TEST[[#This Row],[Group]], "_", "")</f>
        <v>reference</v>
      </c>
      <c r="X172" s="3" t="str">
        <f>TRIM(SUBSTITUTE(SUBSTITUTE(SUBSTITUTE(TBL_TEST[[#This Row],[SourceObject]],"[",""),"]",""),".","_"))</f>
        <v>BPRSubCategoryTEST2</v>
      </c>
      <c r="Y172" s="2" t="s">
        <v>48</v>
      </c>
      <c r="Z172" s="2" t="s">
        <v>49</v>
      </c>
      <c r="AA172" s="7" t="s">
        <v>55</v>
      </c>
      <c r="AB172" s="2" t="s">
        <v>51</v>
      </c>
      <c r="AC172" s="9"/>
      <c r="AF172" s="3" t="str">
        <f>TRIM(SUBSTITUTE(SUBSTITUTE(TBL_TEST[[#This Row],[SourceObject]],"[",""),"]",""))</f>
        <v>BPRSubCategoryTEST2</v>
      </c>
      <c r="AG172" s="3" t="str">
        <f>TBL_TEST[[#This Row],[Group]]&amp; "_"&amp; TRIM(SUBSTITUTE(SUBSTITUTE(SUBSTITUTE(TBL_TEST[[#This Row],[SourceObject]],"[",""),"]",""),".","_"))</f>
        <v>reference_BPRSubCategoryTEST2</v>
      </c>
      <c r="AH172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'ONDEMAND', @StartStageName = 'Source to Raw', @EndStageName = 'Raw to Trusted', @SourceGroup = 'reference', @SourceName = 'reference_BPRSubCategoryTEST2', @SourceObjectName = 'BPRSubCategoryTEST2', @SourceType = 'SharePoint', @DataLoadMode= 'TRUNCATE-LOAD', @SourceSecretName = 'appSharePointAzureDataID|appSharePointAzureDataSecret', @DLRawSecret = 'datalake-SasToken', @DLStagedSecret = 'datalake-SasToken', @DBProcessor = 'databricks-token|0302-214741-beg140|Standard_DS3_v2|8.1.x-scala2.12|2:8', @StageDBSecret = 'AzureSqlDatabase-SQLDB', @DLRawSubFolder = 'reference/BPRSubCategoryTEST2', @DLRawType = 'BLOB Storage (json)', @DLStagedMainFolder = 'reference', @DLStagedSubFolder = 'BPRSubCategoryTEST2', @DLStagedType = 'BLOB Storage (csv)', @DLObjectGrain = 'Day', @SourceCommand = 'https://tafenswtest.sharepoint.com/sites/AzureData', @DLRawtoStageCommand = '/build/trusted/load-trusted-zone-v2', @DLStagetoDBCommand = '',@TargetObjectType= '', @TargetOverride= '', @BusinessKeyColumn= '', @WatermarkColumn= '', @TrackChanges= 'No', @AdditionalProperty = '', @IsAuditTable = '', @SoftDeleteSource = '', @SourceTSFormat = ''</v>
      </c>
    </row>
    <row r="173" spans="1:34" x14ac:dyDescent="0.45">
      <c r="A173" s="2" t="s">
        <v>34</v>
      </c>
      <c r="B173" s="2" t="s">
        <v>35</v>
      </c>
      <c r="C173" s="2" t="s">
        <v>36</v>
      </c>
      <c r="D173" s="2" t="s">
        <v>298</v>
      </c>
      <c r="E173" s="2" t="s">
        <v>300</v>
      </c>
      <c r="F173"/>
      <c r="G173"/>
      <c r="J173" s="2" t="s">
        <v>39</v>
      </c>
      <c r="M173" s="2" t="s">
        <v>53</v>
      </c>
      <c r="N173" s="2" t="s">
        <v>41</v>
      </c>
      <c r="O173" s="6" t="s">
        <v>42</v>
      </c>
      <c r="P173" s="2" t="s">
        <v>54</v>
      </c>
      <c r="Q173" s="2" t="s">
        <v>44</v>
      </c>
      <c r="R173" s="2" t="s">
        <v>44</v>
      </c>
      <c r="S173" s="2" t="s">
        <v>45</v>
      </c>
      <c r="T173" s="2" t="s">
        <v>46</v>
      </c>
      <c r="U173" s="3" t="str">
        <f>TBL_TEST[[#This Row],[Group]]&amp; "/"&amp; TRIM(SUBSTITUTE(SUBSTITUTE(SUBSTITUTE(TBL_TEST[[#This Row],[SourceObject]],"[",""),"]",""),".","_"))</f>
        <v>reference/QualGroupTest</v>
      </c>
      <c r="V173" s="2" t="s">
        <v>47</v>
      </c>
      <c r="W173" s="3" t="str">
        <f>SUBSTITUTE(TBL_TEST[[#This Row],[Group]], "_", "")</f>
        <v>reference</v>
      </c>
      <c r="X173" s="3" t="str">
        <f>TRIM(SUBSTITUTE(SUBSTITUTE(SUBSTITUTE(TBL_TEST[[#This Row],[SourceObject]],"[",""),"]",""),".","_"))</f>
        <v>QualGroupTest</v>
      </c>
      <c r="Y173" s="2" t="s">
        <v>48</v>
      </c>
      <c r="Z173" s="2" t="s">
        <v>49</v>
      </c>
      <c r="AA173" s="7" t="s">
        <v>55</v>
      </c>
      <c r="AB173" s="2" t="s">
        <v>51</v>
      </c>
      <c r="AC173" s="9"/>
      <c r="AF173" s="3" t="str">
        <f>TRIM(SUBSTITUTE(SUBSTITUTE(TBL_TEST[[#This Row],[SourceObject]],"[",""),"]",""))</f>
        <v>QualGroupTest</v>
      </c>
      <c r="AG173" s="3" t="str">
        <f>TBL_TEST[[#This Row],[Group]]&amp; "_"&amp; TRIM(SUBSTITUTE(SUBSTITUTE(SUBSTITUTE(TBL_TEST[[#This Row],[SourceObject]],"[",""),"]",""),".","_"))</f>
        <v>reference_QualGroupTest</v>
      </c>
      <c r="AH173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'ONDEMAND', @StartStageName = 'Source to Raw', @EndStageName = 'Raw to Trusted', @SourceGroup = 'reference', @SourceName = 'reference_QualGroupTest', @SourceObjectName = 'QualGroupTest', @SourceType = 'SharePoint', @DataLoadMode= 'TRUNCATE-LOAD', @SourceSecretName = 'appSharePointAzureDataID|appSharePointAzureDataSecret', @DLRawSecret = 'datalake-SasToken', @DLStagedSecret = 'datalake-SasToken', @DBProcessor = 'databricks-token|0302-214741-beg140|Standard_DS3_v2|8.1.x-scala2.12|2:8', @StageDBSecret = 'AzureSqlDatabase-SQLDB', @DLRawSubFolder = 'reference/QualGroupTest', @DLRawType = 'BLOB Storage (json)', @DLStagedMainFolder = 'reference', @DLStagedSubFolder = 'QualGroupTest', @DLStagedType = 'BLOB Storage (csv)', @DLObjectGrain = 'Day', @SourceCommand = 'https://tafenswtest.sharepoint.com/sites/AzureData', @DLRawtoStageCommand = '/build/trusted/load-trusted-zone-v2', @DLStagetoDBCommand = '',@TargetObjectType= '', @TargetOverride= '', @BusinessKeyColumn= '', @WatermarkColumn= '', @TrackChanges= 'No', @AdditionalProperty = '', @IsAuditTable = '', @SoftDeleteSource = '', @SourceTSFormat = ''</v>
      </c>
    </row>
    <row r="174" spans="1:34" x14ac:dyDescent="0.45">
      <c r="A174" s="2" t="s">
        <v>301</v>
      </c>
      <c r="B174" s="2" t="s">
        <v>35</v>
      </c>
      <c r="C174" s="2" t="s">
        <v>36</v>
      </c>
      <c r="D174" s="2" t="s">
        <v>298</v>
      </c>
      <c r="E174" s="2" t="s">
        <v>302</v>
      </c>
      <c r="J174" s="2" t="s">
        <v>39</v>
      </c>
      <c r="M174" s="2" t="s">
        <v>112</v>
      </c>
      <c r="N174" s="2" t="s">
        <v>41</v>
      </c>
      <c r="O174" s="6" t="s">
        <v>118</v>
      </c>
      <c r="Q174" s="2" t="s">
        <v>44</v>
      </c>
      <c r="R174" s="2" t="s">
        <v>44</v>
      </c>
      <c r="S174" s="2" t="s">
        <v>45</v>
      </c>
      <c r="T174" s="2" t="s">
        <v>46</v>
      </c>
      <c r="U174" s="3" t="str">
        <f>TBL_TEST[[#This Row],[Group]]&amp; "/"&amp; TRIM(SUBSTITUTE(SUBSTITUTE(SUBSTITUTE(TBL_TEST[[#This Row],[SourceObject]],"[",""),"]",""),".","_"))</f>
        <v>reference/avetmiss_course</v>
      </c>
      <c r="V174" s="2" t="s">
        <v>48</v>
      </c>
      <c r="W174" s="3" t="str">
        <f>SUBSTITUTE(TBL_TEST[[#This Row],[Group]], "_", "")</f>
        <v>reference</v>
      </c>
      <c r="X174" s="3" t="str">
        <f>TRIM(SUBSTITUTE(SUBSTITUTE(SUBSTITUTE(TBL_TEST[[#This Row],[SourceObject]],"[",""),"]",""),".","_"))</f>
        <v>avetmiss_course</v>
      </c>
      <c r="Y174" s="2" t="s">
        <v>48</v>
      </c>
      <c r="Z174" s="2" t="s">
        <v>49</v>
      </c>
      <c r="AA174" s="2" t="str">
        <f t="shared" ref="AA174:AA220" si="0">X174&amp;".csv"</f>
        <v>avetmiss_course.csv</v>
      </c>
      <c r="AB174" s="2" t="s">
        <v>51</v>
      </c>
      <c r="AF174" s="3" t="str">
        <f>TRIM(SUBSTITUTE(SUBSTITUTE(TBL_TEST[[#This Row],[SourceObject]],"[",""),"]",""))</f>
        <v>avetmiss_course</v>
      </c>
      <c r="AG174" s="3" t="str">
        <f>TBL_TEST[[#This Row],[Group]]&amp; "_"&amp; TRIM(SUBSTITUTE(SUBSTITUTE(SUBSTITUTE(TBL_TEST[[#This Row],[SourceObject]],"[",""),"]",""),".","_"))</f>
        <v>reference_avetmiss_course</v>
      </c>
      <c r="AH174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'ReferenceData', @StartStageName = 'Source to Raw', @EndStageName = 'Raw to Trusted', @SourceGroup = 'reference', @SourceName = 'reference_avetmiss_course', @SourceObjectName = 'avetmiss_course', @SourceType = 'Flat File', @DataLoadMode= 'TRUNCATE-LOAD', @SourceSecretName = '', @DLRawSecret = 'datalake-SasToken', @DLStagedSecret = 'datalake-SasToken', @DBProcessor = 'databricks-token|0302-214741-beg140|Standard_DS3_v2|8.1.x-scala2.12|2:8', @StageDBSecret = 'AzureSqlDatabase-SQLDB', @DLRawSubFolder = 'reference/avetmiss_course', @DLRawType = 'BLOB Storage (csv)', @DLStagedMainFolder = 'reference', @DLStagedSubFolder = 'avetmiss_course', @DLStagedType = 'BLOB Storage (csv)', @DLObjectGrain = 'Day', @SourceCommand = 'avetmiss_course.csv', @DLRawtoStageCommand = '/build/trusted/load-trusted-zone-v2', @DLStagetoDBCommand = '',@TargetObjectType= '', @TargetOverride= '', @BusinessKeyColumn= '', @WatermarkColumn= '', @TrackChanges= 'Yes', @AdditionalProperty = '', @IsAuditTable = '', @SoftDeleteSource = '', @SourceTSFormat = ''</v>
      </c>
    </row>
    <row r="175" spans="1:34" x14ac:dyDescent="0.45">
      <c r="A175" s="2" t="s">
        <v>301</v>
      </c>
      <c r="B175" s="2" t="s">
        <v>35</v>
      </c>
      <c r="C175" s="2" t="s">
        <v>36</v>
      </c>
      <c r="D175" s="2" t="s">
        <v>298</v>
      </c>
      <c r="E175" s="2" t="s">
        <v>303</v>
      </c>
      <c r="J175" s="2" t="s">
        <v>39</v>
      </c>
      <c r="M175" s="2" t="s">
        <v>112</v>
      </c>
      <c r="N175" s="2" t="s">
        <v>41</v>
      </c>
      <c r="O175" s="6" t="s">
        <v>118</v>
      </c>
      <c r="Q175" s="2" t="s">
        <v>44</v>
      </c>
      <c r="R175" s="2" t="s">
        <v>44</v>
      </c>
      <c r="S175" s="2" t="s">
        <v>45</v>
      </c>
      <c r="T175" s="2" t="s">
        <v>46</v>
      </c>
      <c r="U175" s="3" t="str">
        <f>TBL_TEST[[#This Row],[Group]]&amp; "/"&amp; TRIM(SUBSTITUTE(SUBSTITUTE(SUBSTITUTE(TBL_TEST[[#This Row],[SourceObject]],"[",""),"]",""),".","_"))</f>
        <v>reference/avetmiss_course_skills_point</v>
      </c>
      <c r="V175" s="2" t="s">
        <v>48</v>
      </c>
      <c r="W175" s="3" t="str">
        <f>SUBSTITUTE(TBL_TEST[[#This Row],[Group]], "_", "")</f>
        <v>reference</v>
      </c>
      <c r="X175" s="3" t="str">
        <f>TRIM(SUBSTITUTE(SUBSTITUTE(SUBSTITUTE(TBL_TEST[[#This Row],[SourceObject]],"[",""),"]",""),".","_"))</f>
        <v>avetmiss_course_skills_point</v>
      </c>
      <c r="Y175" s="2" t="s">
        <v>48</v>
      </c>
      <c r="Z175" s="2" t="s">
        <v>49</v>
      </c>
      <c r="AA175" s="2" t="str">
        <f t="shared" si="0"/>
        <v>avetmiss_course_skills_point.csv</v>
      </c>
      <c r="AB175" s="2" t="s">
        <v>51</v>
      </c>
      <c r="AF175" s="3" t="str">
        <f>TRIM(SUBSTITUTE(SUBSTITUTE(TBL_TEST[[#This Row],[SourceObject]],"[",""),"]",""))</f>
        <v>avetmiss_course_skills_point</v>
      </c>
      <c r="AG175" s="3" t="str">
        <f>TBL_TEST[[#This Row],[Group]]&amp; "_"&amp; TRIM(SUBSTITUTE(SUBSTITUTE(SUBSTITUTE(TBL_TEST[[#This Row],[SourceObject]],"[",""),"]",""),".","_"))</f>
        <v>reference_avetmiss_course_skills_point</v>
      </c>
      <c r="AH175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'ReferenceData', @StartStageName = 'Source to Raw', @EndStageName = 'Raw to Trusted', @SourceGroup = 'reference', @SourceName = 'reference_avetmiss_course_skills_point', @SourceObjectName = 'avetmiss_course_skills_point', @SourceType = 'Flat File', @DataLoadMode= 'TRUNCATE-LOAD', @SourceSecretName = '', @DLRawSecret = 'datalake-SasToken', @DLStagedSecret = 'datalake-SasToken', @DBProcessor = 'databricks-token|0302-214741-beg140|Standard_DS3_v2|8.1.x-scala2.12|2:8', @StageDBSecret = 'AzureSqlDatabase-SQLDB', @DLRawSubFolder = 'reference/avetmiss_course_skills_point', @DLRawType = 'BLOB Storage (csv)', @DLStagedMainFolder = 'reference', @DLStagedSubFolder = 'avetmiss_course_skills_point', @DLStagedType = 'BLOB Storage (csv)', @DLObjectGrain = 'Day', @SourceCommand = 'avetmiss_course_skills_point.csv', @DLRawtoStageCommand = '/build/trusted/load-trusted-zone-v2', @DLStagetoDBCommand = '',@TargetObjectType= '', @TargetOverride= '', @BusinessKeyColumn= '', @WatermarkColumn= '', @TrackChanges= 'Yes', @AdditionalProperty = '', @IsAuditTable = '', @SoftDeleteSource = '', @SourceTSFormat = ''</v>
      </c>
    </row>
    <row r="176" spans="1:34" x14ac:dyDescent="0.45">
      <c r="A176" s="2" t="s">
        <v>301</v>
      </c>
      <c r="B176" s="2" t="s">
        <v>35</v>
      </c>
      <c r="C176" s="2" t="s">
        <v>36</v>
      </c>
      <c r="D176" s="2" t="s">
        <v>298</v>
      </c>
      <c r="E176" s="2" t="s">
        <v>304</v>
      </c>
      <c r="J176" s="2" t="s">
        <v>39</v>
      </c>
      <c r="M176" s="2" t="s">
        <v>112</v>
      </c>
      <c r="N176" s="2" t="s">
        <v>41</v>
      </c>
      <c r="O176" s="6" t="s">
        <v>118</v>
      </c>
      <c r="Q176" s="2" t="s">
        <v>44</v>
      </c>
      <c r="R176" s="2" t="s">
        <v>44</v>
      </c>
      <c r="S176" s="2" t="s">
        <v>45</v>
      </c>
      <c r="T176" s="2" t="s">
        <v>46</v>
      </c>
      <c r="U176" s="3" t="str">
        <f>TBL_TEST[[#This Row],[Group]]&amp; "/"&amp; TRIM(SUBSTITUTE(SUBSTITUTE(SUBSTITUTE(TBL_TEST[[#This Row],[SourceObject]],"[",""),"]",""),".","_"))</f>
        <v>reference/avetmiss_delivery_mode</v>
      </c>
      <c r="V176" s="2" t="s">
        <v>48</v>
      </c>
      <c r="W176" s="3" t="str">
        <f>SUBSTITUTE(TBL_TEST[[#This Row],[Group]], "_", "")</f>
        <v>reference</v>
      </c>
      <c r="X176" s="3" t="str">
        <f>TRIM(SUBSTITUTE(SUBSTITUTE(SUBSTITUTE(TBL_TEST[[#This Row],[SourceObject]],"[",""),"]",""),".","_"))</f>
        <v>avetmiss_delivery_mode</v>
      </c>
      <c r="Y176" s="2" t="s">
        <v>48</v>
      </c>
      <c r="Z176" s="2" t="s">
        <v>49</v>
      </c>
      <c r="AA176" s="2" t="str">
        <f t="shared" si="0"/>
        <v>avetmiss_delivery_mode.csv</v>
      </c>
      <c r="AB176" s="2" t="s">
        <v>51</v>
      </c>
      <c r="AF176" s="3" t="str">
        <f>TRIM(SUBSTITUTE(SUBSTITUTE(TBL_TEST[[#This Row],[SourceObject]],"[",""),"]",""))</f>
        <v>avetmiss_delivery_mode</v>
      </c>
      <c r="AG176" s="3" t="str">
        <f>TBL_TEST[[#This Row],[Group]]&amp; "_"&amp; TRIM(SUBSTITUTE(SUBSTITUTE(SUBSTITUTE(TBL_TEST[[#This Row],[SourceObject]],"[",""),"]",""),".","_"))</f>
        <v>reference_avetmiss_delivery_mode</v>
      </c>
      <c r="AH176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'ReferenceData', @StartStageName = 'Source to Raw', @EndStageName = 'Raw to Trusted', @SourceGroup = 'reference', @SourceName = 'reference_avetmiss_delivery_mode', @SourceObjectName = 'avetmiss_delivery_mode', @SourceType = 'Flat File', @DataLoadMode= 'TRUNCATE-LOAD', @SourceSecretName = '', @DLRawSecret = 'datalake-SasToken', @DLStagedSecret = 'datalake-SasToken', @DBProcessor = 'databricks-token|0302-214741-beg140|Standard_DS3_v2|8.1.x-scala2.12|2:8', @StageDBSecret = 'AzureSqlDatabase-SQLDB', @DLRawSubFolder = 'reference/avetmiss_delivery_mode', @DLRawType = 'BLOB Storage (csv)', @DLStagedMainFolder = 'reference', @DLStagedSubFolder = 'avetmiss_delivery_mode', @DLStagedType = 'BLOB Storage (csv)', @DLObjectGrain = 'Day', @SourceCommand = 'avetmiss_delivery_mode.csv', @DLRawtoStageCommand = '/build/trusted/load-trusted-zone-v2', @DLStagetoDBCommand = '',@TargetObjectType= '', @TargetOverride= '', @BusinessKeyColumn= '', @WatermarkColumn= '', @TrackChanges= 'Yes', @AdditionalProperty = '', @IsAuditTable = '', @SoftDeleteSource = '', @SourceTSFormat = ''</v>
      </c>
    </row>
    <row r="177" spans="1:34" x14ac:dyDescent="0.45">
      <c r="A177" s="2" t="s">
        <v>301</v>
      </c>
      <c r="B177" s="2" t="s">
        <v>35</v>
      </c>
      <c r="C177" s="2" t="s">
        <v>36</v>
      </c>
      <c r="D177" s="2" t="s">
        <v>298</v>
      </c>
      <c r="E177" s="2" t="s">
        <v>305</v>
      </c>
      <c r="J177" s="2" t="s">
        <v>39</v>
      </c>
      <c r="M177" s="2" t="s">
        <v>112</v>
      </c>
      <c r="N177" s="2" t="s">
        <v>41</v>
      </c>
      <c r="O177" s="6" t="s">
        <v>118</v>
      </c>
      <c r="Q177" s="2" t="s">
        <v>44</v>
      </c>
      <c r="R177" s="2" t="s">
        <v>44</v>
      </c>
      <c r="S177" s="2" t="s">
        <v>45</v>
      </c>
      <c r="T177" s="2" t="s">
        <v>46</v>
      </c>
      <c r="U177" s="3" t="str">
        <f>TBL_TEST[[#This Row],[Group]]&amp; "/"&amp; TRIM(SUBSTITUTE(SUBSTITUTE(SUBSTITUTE(TBL_TEST[[#This Row],[SourceObject]],"[",""),"]",""),".","_"))</f>
        <v>reference/avetmiss_delivery_mode_pre_2018</v>
      </c>
      <c r="V177" s="2" t="s">
        <v>48</v>
      </c>
      <c r="W177" s="3" t="str">
        <f>SUBSTITUTE(TBL_TEST[[#This Row],[Group]], "_", "")</f>
        <v>reference</v>
      </c>
      <c r="X177" s="3" t="str">
        <f>TRIM(SUBSTITUTE(SUBSTITUTE(SUBSTITUTE(TBL_TEST[[#This Row],[SourceObject]],"[",""),"]",""),".","_"))</f>
        <v>avetmiss_delivery_mode_pre_2018</v>
      </c>
      <c r="Y177" s="2" t="s">
        <v>48</v>
      </c>
      <c r="Z177" s="2" t="s">
        <v>49</v>
      </c>
      <c r="AA177" s="2" t="str">
        <f t="shared" si="0"/>
        <v>avetmiss_delivery_mode_pre_2018.csv</v>
      </c>
      <c r="AB177" s="2" t="s">
        <v>51</v>
      </c>
      <c r="AF177" s="3" t="str">
        <f>TRIM(SUBSTITUTE(SUBSTITUTE(TBL_TEST[[#This Row],[SourceObject]],"[",""),"]",""))</f>
        <v>avetmiss_delivery_mode_pre_2018</v>
      </c>
      <c r="AG177" s="3" t="str">
        <f>TBL_TEST[[#This Row],[Group]]&amp; "_"&amp; TRIM(SUBSTITUTE(SUBSTITUTE(SUBSTITUTE(TBL_TEST[[#This Row],[SourceObject]],"[",""),"]",""),".","_"))</f>
        <v>reference_avetmiss_delivery_mode_pre_2018</v>
      </c>
      <c r="AH177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'ReferenceData', @StartStageName = 'Source to Raw', @EndStageName = 'Raw to Trusted', @SourceGroup = 'reference', @SourceName = 'reference_avetmiss_delivery_mode_pre_2018', @SourceObjectName = 'avetmiss_delivery_mode_pre_2018', @SourceType = 'Flat File', @DataLoadMode= 'TRUNCATE-LOAD', @SourceSecretName = '', @DLRawSecret = 'datalake-SasToken', @DLStagedSecret = 'datalake-SasToken', @DBProcessor = 'databricks-token|0302-214741-beg140|Standard_DS3_v2|8.1.x-scala2.12|2:8', @StageDBSecret = 'AzureSqlDatabase-SQLDB', @DLRawSubFolder = 'reference/avetmiss_delivery_mode_pre_2018', @DLRawType = 'BLOB Storage (csv)', @DLStagedMainFolder = 'reference', @DLStagedSubFolder = 'avetmiss_delivery_mode_pre_2018', @DLStagedType = 'BLOB Storage (csv)', @DLObjectGrain = 'Day', @SourceCommand = 'avetmiss_delivery_mode_pre_2018.csv', @DLRawtoStageCommand = '/build/trusted/load-trusted-zone-v2', @DLStagetoDBCommand = '',@TargetObjectType= '', @TargetOverride= '', @BusinessKeyColumn= '', @WatermarkColumn= '', @TrackChanges= 'Yes', @AdditionalProperty = '', @IsAuditTable = '', @SoftDeleteSource = '', @SourceTSFormat = ''</v>
      </c>
    </row>
    <row r="178" spans="1:34" x14ac:dyDescent="0.45">
      <c r="A178" s="2" t="s">
        <v>301</v>
      </c>
      <c r="B178" s="2" t="s">
        <v>35</v>
      </c>
      <c r="C178" s="2" t="s">
        <v>36</v>
      </c>
      <c r="D178" s="2" t="s">
        <v>298</v>
      </c>
      <c r="E178" s="2" t="s">
        <v>306</v>
      </c>
      <c r="J178" s="2" t="s">
        <v>39</v>
      </c>
      <c r="M178" s="2" t="s">
        <v>112</v>
      </c>
      <c r="N178" s="2" t="s">
        <v>41</v>
      </c>
      <c r="O178" s="6" t="s">
        <v>118</v>
      </c>
      <c r="Q178" s="2" t="s">
        <v>44</v>
      </c>
      <c r="R178" s="2" t="s">
        <v>44</v>
      </c>
      <c r="S178" s="2" t="s">
        <v>45</v>
      </c>
      <c r="T178" s="2" t="s">
        <v>46</v>
      </c>
      <c r="U178" s="3" t="str">
        <f>TBL_TEST[[#This Row],[Group]]&amp; "/"&amp; TRIM(SUBSTITUTE(SUBSTITUTE(SUBSTITUTE(TBL_TEST[[#This Row],[SourceObject]],"[",""),"]",""),".","_"))</f>
        <v>reference/avetmiss_fund</v>
      </c>
      <c r="V178" s="2" t="s">
        <v>48</v>
      </c>
      <c r="W178" s="3" t="str">
        <f>SUBSTITUTE(TBL_TEST[[#This Row],[Group]], "_", "")</f>
        <v>reference</v>
      </c>
      <c r="X178" s="3" t="str">
        <f>TRIM(SUBSTITUTE(SUBSTITUTE(SUBSTITUTE(TBL_TEST[[#This Row],[SourceObject]],"[",""),"]",""),".","_"))</f>
        <v>avetmiss_fund</v>
      </c>
      <c r="Y178" s="2" t="s">
        <v>48</v>
      </c>
      <c r="Z178" s="2" t="s">
        <v>49</v>
      </c>
      <c r="AA178" s="2" t="str">
        <f t="shared" si="0"/>
        <v>avetmiss_fund.csv</v>
      </c>
      <c r="AB178" s="2" t="s">
        <v>51</v>
      </c>
      <c r="AF178" s="3" t="str">
        <f>TRIM(SUBSTITUTE(SUBSTITUTE(TBL_TEST[[#This Row],[SourceObject]],"[",""),"]",""))</f>
        <v>avetmiss_fund</v>
      </c>
      <c r="AG178" s="3" t="str">
        <f>TBL_TEST[[#This Row],[Group]]&amp; "_"&amp; TRIM(SUBSTITUTE(SUBSTITUTE(SUBSTITUTE(TBL_TEST[[#This Row],[SourceObject]],"[",""),"]",""),".","_"))</f>
        <v>reference_avetmiss_fund</v>
      </c>
      <c r="AH178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'ReferenceData', @StartStageName = 'Source to Raw', @EndStageName = 'Raw to Trusted', @SourceGroup = 'reference', @SourceName = 'reference_avetmiss_fund', @SourceObjectName = 'avetmiss_fund', @SourceType = 'Flat File', @DataLoadMode= 'TRUNCATE-LOAD', @SourceSecretName = '', @DLRawSecret = 'datalake-SasToken', @DLStagedSecret = 'datalake-SasToken', @DBProcessor = 'databricks-token|0302-214741-beg140|Standard_DS3_v2|8.1.x-scala2.12|2:8', @StageDBSecret = 'AzureSqlDatabase-SQLDB', @DLRawSubFolder = 'reference/avetmiss_fund', @DLRawType = 'BLOB Storage (csv)', @DLStagedMainFolder = 'reference', @DLStagedSubFolder = 'avetmiss_fund', @DLStagedType = 'BLOB Storage (csv)', @DLObjectGrain = 'Day', @SourceCommand = 'avetmiss_fund.csv', @DLRawtoStageCommand = '/build/trusted/load-trusted-zone-v2', @DLStagetoDBCommand = '',@TargetObjectType= '', @TargetOverride= '', @BusinessKeyColumn= '', @WatermarkColumn= '', @TrackChanges= 'Yes', @AdditionalProperty = '', @IsAuditTable = '', @SoftDeleteSource = '', @SourceTSFormat = ''</v>
      </c>
    </row>
    <row r="179" spans="1:34" x14ac:dyDescent="0.45">
      <c r="A179" s="2" t="s">
        <v>301</v>
      </c>
      <c r="B179" s="2" t="s">
        <v>35</v>
      </c>
      <c r="C179" s="2" t="s">
        <v>36</v>
      </c>
      <c r="D179" s="2" t="s">
        <v>298</v>
      </c>
      <c r="E179" s="2" t="s">
        <v>307</v>
      </c>
      <c r="J179" s="2" t="s">
        <v>39</v>
      </c>
      <c r="M179" s="2" t="s">
        <v>112</v>
      </c>
      <c r="N179" s="2" t="s">
        <v>41</v>
      </c>
      <c r="O179" s="6" t="s">
        <v>118</v>
      </c>
      <c r="Q179" s="2" t="s">
        <v>44</v>
      </c>
      <c r="R179" s="2" t="s">
        <v>44</v>
      </c>
      <c r="S179" s="2" t="s">
        <v>45</v>
      </c>
      <c r="T179" s="2" t="s">
        <v>46</v>
      </c>
      <c r="U179" s="3" t="str">
        <f>TBL_TEST[[#This Row],[Group]]&amp; "/"&amp; TRIM(SUBSTITUTE(SUBSTITUTE(SUBSTITUTE(TBL_TEST[[#This Row],[SourceObject]],"[",""),"]",""),".","_"))</f>
        <v>reference/avetmiss_qualification</v>
      </c>
      <c r="V179" s="2" t="s">
        <v>48</v>
      </c>
      <c r="W179" s="3" t="str">
        <f>SUBSTITUTE(TBL_TEST[[#This Row],[Group]], "_", "")</f>
        <v>reference</v>
      </c>
      <c r="X179" s="3" t="str">
        <f>TRIM(SUBSTITUTE(SUBSTITUTE(SUBSTITUTE(TBL_TEST[[#This Row],[SourceObject]],"[",""),"]",""),".","_"))</f>
        <v>avetmiss_qualification</v>
      </c>
      <c r="Y179" s="2" t="s">
        <v>48</v>
      </c>
      <c r="Z179" s="2" t="s">
        <v>49</v>
      </c>
      <c r="AA179" s="2" t="str">
        <f t="shared" si="0"/>
        <v>avetmiss_qualification.csv</v>
      </c>
      <c r="AB179" s="2" t="s">
        <v>51</v>
      </c>
      <c r="AF179" s="3" t="str">
        <f>TRIM(SUBSTITUTE(SUBSTITUTE(TBL_TEST[[#This Row],[SourceObject]],"[",""),"]",""))</f>
        <v>avetmiss_qualification</v>
      </c>
      <c r="AG179" s="3" t="str">
        <f>TBL_TEST[[#This Row],[Group]]&amp; "_"&amp; TRIM(SUBSTITUTE(SUBSTITUTE(SUBSTITUTE(TBL_TEST[[#This Row],[SourceObject]],"[",""),"]",""),".","_"))</f>
        <v>reference_avetmiss_qualification</v>
      </c>
      <c r="AH179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'ReferenceData', @StartStageName = 'Source to Raw', @EndStageName = 'Raw to Trusted', @SourceGroup = 'reference', @SourceName = 'reference_avetmiss_qualification', @SourceObjectName = 'avetmiss_qualification', @SourceType = 'Flat File', @DataLoadMode= 'TRUNCATE-LOAD', @SourceSecretName = '', @DLRawSecret = 'datalake-SasToken', @DLStagedSecret = 'datalake-SasToken', @DBProcessor = 'databricks-token|0302-214741-beg140|Standard_DS3_v2|8.1.x-scala2.12|2:8', @StageDBSecret = 'AzureSqlDatabase-SQLDB', @DLRawSubFolder = 'reference/avetmiss_qualification', @DLRawType = 'BLOB Storage (csv)', @DLStagedMainFolder = 'reference', @DLStagedSubFolder = 'avetmiss_qualification', @DLStagedType = 'BLOB Storage (csv)', @DLObjectGrain = 'Day', @SourceCommand = 'avetmiss_qualification.csv', @DLRawtoStageCommand = '/build/trusted/load-trusted-zone-v2', @DLStagetoDBCommand = '',@TargetObjectType= '', @TargetOverride= '', @BusinessKeyColumn= '', @WatermarkColumn= '', @TrackChanges= 'Yes', @AdditionalProperty = '', @IsAuditTable = '', @SoftDeleteSource = '', @SourceTSFormat = ''</v>
      </c>
    </row>
    <row r="180" spans="1:34" x14ac:dyDescent="0.45">
      <c r="A180" s="2" t="s">
        <v>301</v>
      </c>
      <c r="B180" s="2" t="s">
        <v>35</v>
      </c>
      <c r="C180" s="2" t="s">
        <v>36</v>
      </c>
      <c r="D180" s="2" t="s">
        <v>298</v>
      </c>
      <c r="E180" s="2" t="s">
        <v>308</v>
      </c>
      <c r="J180" s="2" t="s">
        <v>39</v>
      </c>
      <c r="M180" s="2" t="s">
        <v>112</v>
      </c>
      <c r="N180" s="2" t="s">
        <v>41</v>
      </c>
      <c r="O180" s="6" t="s">
        <v>118</v>
      </c>
      <c r="Q180" s="2" t="s">
        <v>44</v>
      </c>
      <c r="R180" s="2" t="s">
        <v>44</v>
      </c>
      <c r="S180" s="2" t="s">
        <v>45</v>
      </c>
      <c r="T180" s="2" t="s">
        <v>46</v>
      </c>
      <c r="U180" s="3" t="str">
        <f>TBL_TEST[[#This Row],[Group]]&amp; "/"&amp; TRIM(SUBSTITUTE(SUBSTITUTE(SUBSTITUTE(TBL_TEST[[#This Row],[SourceObject]],"[",""),"]",""),".","_"))</f>
        <v>reference/bpr_category</v>
      </c>
      <c r="V180" s="2" t="s">
        <v>48</v>
      </c>
      <c r="W180" s="3" t="str">
        <f>SUBSTITUTE(TBL_TEST[[#This Row],[Group]], "_", "")</f>
        <v>reference</v>
      </c>
      <c r="X180" s="3" t="str">
        <f>TRIM(SUBSTITUTE(SUBSTITUTE(SUBSTITUTE(TBL_TEST[[#This Row],[SourceObject]],"[",""),"]",""),".","_"))</f>
        <v>bpr_category</v>
      </c>
      <c r="Y180" s="2" t="s">
        <v>48</v>
      </c>
      <c r="Z180" s="2" t="s">
        <v>49</v>
      </c>
      <c r="AA180" s="2" t="str">
        <f t="shared" si="0"/>
        <v>bpr_category.csv</v>
      </c>
      <c r="AB180" s="2" t="s">
        <v>51</v>
      </c>
      <c r="AF180" s="3" t="str">
        <f>TRIM(SUBSTITUTE(SUBSTITUTE(TBL_TEST[[#This Row],[SourceObject]],"[",""),"]",""))</f>
        <v>bpr_category</v>
      </c>
      <c r="AG180" s="3" t="str">
        <f>TBL_TEST[[#This Row],[Group]]&amp; "_"&amp; TRIM(SUBSTITUTE(SUBSTITUTE(SUBSTITUTE(TBL_TEST[[#This Row],[SourceObject]],"[",""),"]",""),".","_"))</f>
        <v>reference_bpr_category</v>
      </c>
      <c r="AH180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'ReferenceData', @StartStageName = 'Source to Raw', @EndStageName = 'Raw to Trusted', @SourceGroup = 'reference', @SourceName = 'reference_bpr_category', @SourceObjectName = 'bpr_category', @SourceType = 'Flat File', @DataLoadMode= 'TRUNCATE-LOAD', @SourceSecretName = '', @DLRawSecret = 'datalake-SasToken', @DLStagedSecret = 'datalake-SasToken', @DBProcessor = 'databricks-token|0302-214741-beg140|Standard_DS3_v2|8.1.x-scala2.12|2:8', @StageDBSecret = 'AzureSqlDatabase-SQLDB', @DLRawSubFolder = 'reference/bpr_category', @DLRawType = 'BLOB Storage (csv)', @DLStagedMainFolder = 'reference', @DLStagedSubFolder = 'bpr_category', @DLStagedType = 'BLOB Storage (csv)', @DLObjectGrain = 'Day', @SourceCommand = 'bpr_category.csv', @DLRawtoStageCommand = '/build/trusted/load-trusted-zone-v2', @DLStagetoDBCommand = '',@TargetObjectType= '', @TargetOverride= '', @BusinessKeyColumn= '', @WatermarkColumn= '', @TrackChanges= 'Yes', @AdditionalProperty = '', @IsAuditTable = '', @SoftDeleteSource = '', @SourceTSFormat = ''</v>
      </c>
    </row>
    <row r="181" spans="1:34" x14ac:dyDescent="0.45">
      <c r="A181" s="2" t="s">
        <v>301</v>
      </c>
      <c r="B181" s="2" t="s">
        <v>35</v>
      </c>
      <c r="C181" s="2" t="s">
        <v>36</v>
      </c>
      <c r="D181" s="2" t="s">
        <v>298</v>
      </c>
      <c r="E181" s="2" t="s">
        <v>309</v>
      </c>
      <c r="J181" s="2" t="s">
        <v>39</v>
      </c>
      <c r="M181" s="2" t="s">
        <v>112</v>
      </c>
      <c r="N181" s="2" t="s">
        <v>41</v>
      </c>
      <c r="O181" s="6" t="s">
        <v>118</v>
      </c>
      <c r="Q181" s="2" t="s">
        <v>44</v>
      </c>
      <c r="R181" s="2" t="s">
        <v>44</v>
      </c>
      <c r="S181" s="2" t="s">
        <v>45</v>
      </c>
      <c r="T181" s="2" t="s">
        <v>46</v>
      </c>
      <c r="U181" s="3" t="str">
        <f>TBL_TEST[[#This Row],[Group]]&amp; "/"&amp; TRIM(SUBSTITUTE(SUBSTITUTE(SUBSTITUTE(TBL_TEST[[#This Row],[SourceObject]],"[",""),"]",""),".","_"))</f>
        <v>reference/bpr_qualification_group</v>
      </c>
      <c r="V181" s="2" t="s">
        <v>48</v>
      </c>
      <c r="W181" s="3" t="str">
        <f>SUBSTITUTE(TBL_TEST[[#This Row],[Group]], "_", "")</f>
        <v>reference</v>
      </c>
      <c r="X181" s="3" t="str">
        <f>TRIM(SUBSTITUTE(SUBSTITUTE(SUBSTITUTE(TBL_TEST[[#This Row],[SourceObject]],"[",""),"]",""),".","_"))</f>
        <v>bpr_qualification_group</v>
      </c>
      <c r="Y181" s="2" t="s">
        <v>48</v>
      </c>
      <c r="Z181" s="2" t="s">
        <v>49</v>
      </c>
      <c r="AA181" s="2" t="str">
        <f t="shared" si="0"/>
        <v>bpr_qualification_group.csv</v>
      </c>
      <c r="AB181" s="2" t="s">
        <v>51</v>
      </c>
      <c r="AF181" s="3" t="str">
        <f>TRIM(SUBSTITUTE(SUBSTITUTE(TBL_TEST[[#This Row],[SourceObject]],"[",""),"]",""))</f>
        <v>bpr_qualification_group</v>
      </c>
      <c r="AG181" s="3" t="str">
        <f>TBL_TEST[[#This Row],[Group]]&amp; "_"&amp; TRIM(SUBSTITUTE(SUBSTITUTE(SUBSTITUTE(TBL_TEST[[#This Row],[SourceObject]],"[",""),"]",""),".","_"))</f>
        <v>reference_bpr_qualification_group</v>
      </c>
      <c r="AH181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'ReferenceData', @StartStageName = 'Source to Raw', @EndStageName = 'Raw to Trusted', @SourceGroup = 'reference', @SourceName = 'reference_bpr_qualification_group', @SourceObjectName = 'bpr_qualification_group', @SourceType = 'Flat File', @DataLoadMode= 'TRUNCATE-LOAD', @SourceSecretName = '', @DLRawSecret = 'datalake-SasToken', @DLStagedSecret = 'datalake-SasToken', @DBProcessor = 'databricks-token|0302-214741-beg140|Standard_DS3_v2|8.1.x-scala2.12|2:8', @StageDBSecret = 'AzureSqlDatabase-SQLDB', @DLRawSubFolder = 'reference/bpr_qualification_group', @DLRawType = 'BLOB Storage (csv)', @DLStagedMainFolder = 'reference', @DLStagedSubFolder = 'bpr_qualification_group', @DLStagedType = 'BLOB Storage (csv)', @DLObjectGrain = 'Day', @SourceCommand = 'bpr_qualification_group.csv', @DLRawtoStageCommand = '/build/trusted/load-trusted-zone-v2', @DLStagetoDBCommand = '',@TargetObjectType= '', @TargetOverride= '', @BusinessKeyColumn= '', @WatermarkColumn= '', @TrackChanges= 'Yes', @AdditionalProperty = '', @IsAuditTable = '', @SoftDeleteSource = '', @SourceTSFormat = ''</v>
      </c>
    </row>
    <row r="182" spans="1:34" x14ac:dyDescent="0.45">
      <c r="A182" s="2" t="s">
        <v>301</v>
      </c>
      <c r="B182" s="2" t="s">
        <v>35</v>
      </c>
      <c r="C182" s="2" t="s">
        <v>36</v>
      </c>
      <c r="D182" s="2" t="s">
        <v>298</v>
      </c>
      <c r="E182" s="2" t="s">
        <v>310</v>
      </c>
      <c r="J182" s="2" t="s">
        <v>39</v>
      </c>
      <c r="M182" s="2" t="s">
        <v>112</v>
      </c>
      <c r="N182" s="2" t="s">
        <v>41</v>
      </c>
      <c r="O182" s="6" t="s">
        <v>118</v>
      </c>
      <c r="Q182" s="2" t="s">
        <v>44</v>
      </c>
      <c r="R182" s="2" t="s">
        <v>44</v>
      </c>
      <c r="S182" s="2" t="s">
        <v>45</v>
      </c>
      <c r="T182" s="2" t="s">
        <v>46</v>
      </c>
      <c r="U182" s="3" t="str">
        <f>TBL_TEST[[#This Row],[Group]]&amp; "/"&amp; TRIM(SUBSTITUTE(SUBSTITUTE(SUBSTITUTE(TBL_TEST[[#This Row],[SourceObject]],"[",""),"]",""),".","_"))</f>
        <v>reference/bpr_sub_category</v>
      </c>
      <c r="V182" s="2" t="s">
        <v>48</v>
      </c>
      <c r="W182" s="3" t="str">
        <f>SUBSTITUTE(TBL_TEST[[#This Row],[Group]], "_", "")</f>
        <v>reference</v>
      </c>
      <c r="X182" s="3" t="str">
        <f>TRIM(SUBSTITUTE(SUBSTITUTE(SUBSTITUTE(TBL_TEST[[#This Row],[SourceObject]],"[",""),"]",""),".","_"))</f>
        <v>bpr_sub_category</v>
      </c>
      <c r="Y182" s="2" t="s">
        <v>48</v>
      </c>
      <c r="Z182" s="2" t="s">
        <v>49</v>
      </c>
      <c r="AA182" s="2" t="str">
        <f t="shared" si="0"/>
        <v>bpr_sub_category.csv</v>
      </c>
      <c r="AB182" s="2" t="s">
        <v>51</v>
      </c>
      <c r="AF182" s="3" t="str">
        <f>TRIM(SUBSTITUTE(SUBSTITUTE(TBL_TEST[[#This Row],[SourceObject]],"[",""),"]",""))</f>
        <v>bpr_sub_category</v>
      </c>
      <c r="AG182" s="3" t="str">
        <f>TBL_TEST[[#This Row],[Group]]&amp; "_"&amp; TRIM(SUBSTITUTE(SUBSTITUTE(SUBSTITUTE(TBL_TEST[[#This Row],[SourceObject]],"[",""),"]",""),".","_"))</f>
        <v>reference_bpr_sub_category</v>
      </c>
      <c r="AH182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'ReferenceData', @StartStageName = 'Source to Raw', @EndStageName = 'Raw to Trusted', @SourceGroup = 'reference', @SourceName = 'reference_bpr_sub_category', @SourceObjectName = 'bpr_sub_category', @SourceType = 'Flat File', @DataLoadMode= 'TRUNCATE-LOAD', @SourceSecretName = '', @DLRawSecret = 'datalake-SasToken', @DLStagedSecret = 'datalake-SasToken', @DBProcessor = 'databricks-token|0302-214741-beg140|Standard_DS3_v2|8.1.x-scala2.12|2:8', @StageDBSecret = 'AzureSqlDatabase-SQLDB', @DLRawSubFolder = 'reference/bpr_sub_category', @DLRawType = 'BLOB Storage (csv)', @DLStagedMainFolder = 'reference', @DLStagedSubFolder = 'bpr_sub_category', @DLStagedType = 'BLOB Storage (csv)', @DLObjectGrain = 'Day', @SourceCommand = 'bpr_sub_category.csv', @DLRawtoStageCommand = '/build/trusted/load-trusted-zone-v2', @DLStagetoDBCommand = '',@TargetObjectType= '', @TargetOverride= '', @BusinessKeyColumn= '', @WatermarkColumn= '', @TrackChanges= 'Yes', @AdditionalProperty = '', @IsAuditTable = '', @SoftDeleteSource = '', @SourceTSFormat = ''</v>
      </c>
    </row>
    <row r="183" spans="1:34" x14ac:dyDescent="0.45">
      <c r="A183" s="2" t="s">
        <v>301</v>
      </c>
      <c r="B183" s="2" t="s">
        <v>35</v>
      </c>
      <c r="C183" s="2" t="s">
        <v>36</v>
      </c>
      <c r="D183" s="2" t="s">
        <v>298</v>
      </c>
      <c r="E183" s="2" t="s">
        <v>311</v>
      </c>
      <c r="J183" s="2" t="s">
        <v>39</v>
      </c>
      <c r="M183" s="2" t="s">
        <v>112</v>
      </c>
      <c r="N183" s="2" t="s">
        <v>41</v>
      </c>
      <c r="O183" s="6" t="s">
        <v>118</v>
      </c>
      <c r="Q183" s="2" t="s">
        <v>44</v>
      </c>
      <c r="R183" s="2" t="s">
        <v>44</v>
      </c>
      <c r="S183" s="2" t="s">
        <v>45</v>
      </c>
      <c r="T183" s="2" t="s">
        <v>46</v>
      </c>
      <c r="U183" s="3" t="str">
        <f>TBL_TEST[[#This Row],[Group]]&amp; "/"&amp; TRIM(SUBSTITUTE(SUBSTITUTE(SUBSTITUTE(TBL_TEST[[#This Row],[SourceObject]],"[",""),"]",""),".","_"))</f>
        <v>reference/course_replacement</v>
      </c>
      <c r="V183" s="2" t="s">
        <v>48</v>
      </c>
      <c r="W183" s="3" t="str">
        <f>SUBSTITUTE(TBL_TEST[[#This Row],[Group]], "_", "")</f>
        <v>reference</v>
      </c>
      <c r="X183" s="3" t="str">
        <f>TRIM(SUBSTITUTE(SUBSTITUTE(SUBSTITUTE(TBL_TEST[[#This Row],[SourceObject]],"[",""),"]",""),".","_"))</f>
        <v>course_replacement</v>
      </c>
      <c r="Y183" s="2" t="s">
        <v>48</v>
      </c>
      <c r="Z183" s="2" t="s">
        <v>49</v>
      </c>
      <c r="AA183" s="2" t="str">
        <f t="shared" si="0"/>
        <v>course_replacement.csv</v>
      </c>
      <c r="AB183" s="2" t="s">
        <v>51</v>
      </c>
      <c r="AF183" s="3" t="str">
        <f>TRIM(SUBSTITUTE(SUBSTITUTE(TBL_TEST[[#This Row],[SourceObject]],"[",""),"]",""))</f>
        <v>course_replacement</v>
      </c>
      <c r="AG183" s="3" t="str">
        <f>TBL_TEST[[#This Row],[Group]]&amp; "_"&amp; TRIM(SUBSTITUTE(SUBSTITUTE(SUBSTITUTE(TBL_TEST[[#This Row],[SourceObject]],"[",""),"]",""),".","_"))</f>
        <v>reference_course_replacement</v>
      </c>
      <c r="AH183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'ReferenceData', @StartStageName = 'Source to Raw', @EndStageName = 'Raw to Trusted', @SourceGroup = 'reference', @SourceName = 'reference_course_replacement', @SourceObjectName = 'course_replacement', @SourceType = 'Flat File', @DataLoadMode= 'TRUNCATE-LOAD', @SourceSecretName = '', @DLRawSecret = 'datalake-SasToken', @DLStagedSecret = 'datalake-SasToken', @DBProcessor = 'databricks-token|0302-214741-beg140|Standard_DS3_v2|8.1.x-scala2.12|2:8', @StageDBSecret = 'AzureSqlDatabase-SQLDB', @DLRawSubFolder = 'reference/course_replacement', @DLRawType = 'BLOB Storage (csv)', @DLStagedMainFolder = 'reference', @DLStagedSubFolder = 'course_replacement', @DLStagedType = 'BLOB Storage (csv)', @DLObjectGrain = 'Day', @SourceCommand = 'course_replacement.csv', @DLRawtoStageCommand = '/build/trusted/load-trusted-zone-v2', @DLStagetoDBCommand = '',@TargetObjectType= '', @TargetOverride= '', @BusinessKeyColumn= '', @WatermarkColumn= '', @TrackChanges= 'Yes', @AdditionalProperty = '', @IsAuditTable = '', @SoftDeleteSource = '', @SourceTSFormat = ''</v>
      </c>
    </row>
    <row r="184" spans="1:34" x14ac:dyDescent="0.45">
      <c r="A184" s="2" t="s">
        <v>301</v>
      </c>
      <c r="B184" s="2" t="s">
        <v>35</v>
      </c>
      <c r="C184" s="2" t="s">
        <v>36</v>
      </c>
      <c r="D184" s="2" t="s">
        <v>298</v>
      </c>
      <c r="E184" s="2" t="s">
        <v>312</v>
      </c>
      <c r="J184" s="2" t="s">
        <v>39</v>
      </c>
      <c r="M184" s="2" t="s">
        <v>112</v>
      </c>
      <c r="N184" s="2" t="s">
        <v>41</v>
      </c>
      <c r="O184" s="6" t="s">
        <v>118</v>
      </c>
      <c r="Q184" s="2" t="s">
        <v>44</v>
      </c>
      <c r="R184" s="2" t="s">
        <v>44</v>
      </c>
      <c r="S184" s="2" t="s">
        <v>45</v>
      </c>
      <c r="T184" s="2" t="s">
        <v>46</v>
      </c>
      <c r="U184" s="3" t="str">
        <f>TBL_TEST[[#This Row],[Group]]&amp; "/"&amp; TRIM(SUBSTITUTE(SUBSTITUTE(SUBSTITUTE(TBL_TEST[[#This Row],[SourceObject]],"[",""),"]",""),".","_"))</f>
        <v>reference/course_skills_point</v>
      </c>
      <c r="V184" s="2" t="s">
        <v>48</v>
      </c>
      <c r="W184" s="3" t="str">
        <f>SUBSTITUTE(TBL_TEST[[#This Row],[Group]], "_", "")</f>
        <v>reference</v>
      </c>
      <c r="X184" s="3" t="str">
        <f>TRIM(SUBSTITUTE(SUBSTITUTE(SUBSTITUTE(TBL_TEST[[#This Row],[SourceObject]],"[",""),"]",""),".","_"))</f>
        <v>course_skills_point</v>
      </c>
      <c r="Y184" s="2" t="s">
        <v>48</v>
      </c>
      <c r="Z184" s="2" t="s">
        <v>49</v>
      </c>
      <c r="AA184" s="2" t="str">
        <f t="shared" si="0"/>
        <v>course_skills_point.csv</v>
      </c>
      <c r="AB184" s="2" t="s">
        <v>51</v>
      </c>
      <c r="AF184" s="3" t="str">
        <f>TRIM(SUBSTITUTE(SUBSTITUTE(TBL_TEST[[#This Row],[SourceObject]],"[",""),"]",""))</f>
        <v>course_skills_point</v>
      </c>
      <c r="AG184" s="3" t="str">
        <f>TBL_TEST[[#This Row],[Group]]&amp; "_"&amp; TRIM(SUBSTITUTE(SUBSTITUTE(SUBSTITUTE(TBL_TEST[[#This Row],[SourceObject]],"[",""),"]",""),".","_"))</f>
        <v>reference_course_skills_point</v>
      </c>
      <c r="AH184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'ReferenceData', @StartStageName = 'Source to Raw', @EndStageName = 'Raw to Trusted', @SourceGroup = 'reference', @SourceName = 'reference_course_skills_point', @SourceObjectName = 'course_skills_point', @SourceType = 'Flat File', @DataLoadMode= 'TRUNCATE-LOAD', @SourceSecretName = '', @DLRawSecret = 'datalake-SasToken', @DLStagedSecret = 'datalake-SasToken', @DBProcessor = 'databricks-token|0302-214741-beg140|Standard_DS3_v2|8.1.x-scala2.12|2:8', @StageDBSecret = 'AzureSqlDatabase-SQLDB', @DLRawSubFolder = 'reference/course_skills_point', @DLRawType = 'BLOB Storage (csv)', @DLStagedMainFolder = 'reference', @DLStagedSubFolder = 'course_skills_point', @DLStagedType = 'BLOB Storage (csv)', @DLObjectGrain = 'Day', @SourceCommand = 'course_skills_point.csv', @DLRawtoStageCommand = '/build/trusted/load-trusted-zone-v2', @DLStagetoDBCommand = '',@TargetObjectType= '', @TargetOverride= '', @BusinessKeyColumn= '', @WatermarkColumn= '', @TrackChanges= 'Yes', @AdditionalProperty = '', @IsAuditTable = '', @SoftDeleteSource = '', @SourceTSFormat = ''</v>
      </c>
    </row>
    <row r="185" spans="1:34" x14ac:dyDescent="0.45">
      <c r="A185" s="2" t="s">
        <v>301</v>
      </c>
      <c r="B185" s="2" t="s">
        <v>35</v>
      </c>
      <c r="C185" s="2" t="s">
        <v>36</v>
      </c>
      <c r="D185" s="2" t="s">
        <v>298</v>
      </c>
      <c r="E185" s="2" t="s">
        <v>313</v>
      </c>
      <c r="J185" s="2" t="s">
        <v>39</v>
      </c>
      <c r="M185" s="2" t="s">
        <v>112</v>
      </c>
      <c r="N185" s="2" t="s">
        <v>41</v>
      </c>
      <c r="O185" s="6" t="s">
        <v>118</v>
      </c>
      <c r="Q185" s="2" t="s">
        <v>44</v>
      </c>
      <c r="R185" s="2" t="s">
        <v>44</v>
      </c>
      <c r="S185" s="2" t="s">
        <v>45</v>
      </c>
      <c r="T185" s="2" t="s">
        <v>46</v>
      </c>
      <c r="U185" s="3" t="str">
        <f>TBL_TEST[[#This Row],[Group]]&amp; "/"&amp; TRIM(SUBSTITUTE(SUBSTITUTE(SUBSTITUTE(TBL_TEST[[#This Row],[SourceObject]],"[",""),"]",""),".","_"))</f>
        <v>reference/date</v>
      </c>
      <c r="V185" s="2" t="s">
        <v>48</v>
      </c>
      <c r="W185" s="3" t="str">
        <f>SUBSTITUTE(TBL_TEST[[#This Row],[Group]], "_", "")</f>
        <v>reference</v>
      </c>
      <c r="X185" s="3" t="str">
        <f>TRIM(SUBSTITUTE(SUBSTITUTE(SUBSTITUTE(TBL_TEST[[#This Row],[SourceObject]],"[",""),"]",""),".","_"))</f>
        <v>date</v>
      </c>
      <c r="Y185" s="2" t="s">
        <v>48</v>
      </c>
      <c r="Z185" s="2" t="s">
        <v>49</v>
      </c>
      <c r="AA185" s="2" t="str">
        <f t="shared" si="0"/>
        <v>date.csv</v>
      </c>
      <c r="AB185" s="2" t="s">
        <v>51</v>
      </c>
      <c r="AF185" s="3" t="str">
        <f>TRIM(SUBSTITUTE(SUBSTITUTE(TBL_TEST[[#This Row],[SourceObject]],"[",""),"]",""))</f>
        <v>date</v>
      </c>
      <c r="AG185" s="3" t="str">
        <f>TBL_TEST[[#This Row],[Group]]&amp; "_"&amp; TRIM(SUBSTITUTE(SUBSTITUTE(SUBSTITUTE(TBL_TEST[[#This Row],[SourceObject]],"[",""),"]",""),".","_"))</f>
        <v>reference_date</v>
      </c>
      <c r="AH185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'ReferenceData', @StartStageName = 'Source to Raw', @EndStageName = 'Raw to Trusted', @SourceGroup = 'reference', @SourceName = 'reference_date', @SourceObjectName = 'date', @SourceType = 'Flat File', @DataLoadMode= 'TRUNCATE-LOAD', @SourceSecretName = '', @DLRawSecret = 'datalake-SasToken', @DLStagedSecret = 'datalake-SasToken', @DBProcessor = 'databricks-token|0302-214741-beg140|Standard_DS3_v2|8.1.x-scala2.12|2:8', @StageDBSecret = 'AzureSqlDatabase-SQLDB', @DLRawSubFolder = 'reference/date', @DLRawType = 'BLOB Storage (csv)', @DLStagedMainFolder = 'reference', @DLStagedSubFolder = 'date', @DLStagedType = 'BLOB Storage (csv)', @DLObjectGrain = 'Day', @SourceCommand = 'date.csv', @DLRawtoStageCommand = '/build/trusted/load-trusted-zone-v2', @DLStagetoDBCommand = '',@TargetObjectType= '', @TargetOverride= '', @BusinessKeyColumn= '', @WatermarkColumn= '', @TrackChanges= 'Yes', @AdditionalProperty = '', @IsAuditTable = '', @SoftDeleteSource = '', @SourceTSFormat = ''</v>
      </c>
    </row>
    <row r="186" spans="1:34" x14ac:dyDescent="0.45">
      <c r="A186" s="2" t="s">
        <v>301</v>
      </c>
      <c r="B186" s="2" t="s">
        <v>35</v>
      </c>
      <c r="C186" s="2" t="s">
        <v>36</v>
      </c>
      <c r="D186" s="2" t="s">
        <v>298</v>
      </c>
      <c r="E186" s="2" t="s">
        <v>314</v>
      </c>
      <c r="J186" s="2" t="s">
        <v>39</v>
      </c>
      <c r="M186" s="2" t="s">
        <v>112</v>
      </c>
      <c r="N186" s="2" t="s">
        <v>41</v>
      </c>
      <c r="O186" s="6" t="s">
        <v>118</v>
      </c>
      <c r="Q186" s="2" t="s">
        <v>44</v>
      </c>
      <c r="R186" s="2" t="s">
        <v>44</v>
      </c>
      <c r="S186" s="2" t="s">
        <v>45</v>
      </c>
      <c r="T186" s="2" t="s">
        <v>46</v>
      </c>
      <c r="U186" s="3" t="str">
        <f>TBL_TEST[[#This Row],[Group]]&amp; "/"&amp; TRIM(SUBSTITUTE(SUBSTITUTE(SUBSTITUTE(TBL_TEST[[#This Row],[SourceObject]],"[",""),"]",""),".","_"))</f>
        <v>reference/delivery_mode_avetmiss_delivery_mode</v>
      </c>
      <c r="V186" s="2" t="s">
        <v>48</v>
      </c>
      <c r="W186" s="3" t="str">
        <f>SUBSTITUTE(TBL_TEST[[#This Row],[Group]], "_", "")</f>
        <v>reference</v>
      </c>
      <c r="X186" s="3" t="str">
        <f>TRIM(SUBSTITUTE(SUBSTITUTE(SUBSTITUTE(TBL_TEST[[#This Row],[SourceObject]],"[",""),"]",""),".","_"))</f>
        <v>delivery_mode_avetmiss_delivery_mode</v>
      </c>
      <c r="Y186" s="2" t="s">
        <v>48</v>
      </c>
      <c r="Z186" s="2" t="s">
        <v>49</v>
      </c>
      <c r="AA186" s="2" t="str">
        <f t="shared" si="0"/>
        <v>delivery_mode_avetmiss_delivery_mode.csv</v>
      </c>
      <c r="AB186" s="2" t="s">
        <v>51</v>
      </c>
      <c r="AF186" s="3" t="str">
        <f>TRIM(SUBSTITUTE(SUBSTITUTE(TBL_TEST[[#This Row],[SourceObject]],"[",""),"]",""))</f>
        <v>delivery_mode_avetmiss_delivery_mode</v>
      </c>
      <c r="AG186" s="3" t="str">
        <f>TBL_TEST[[#This Row],[Group]]&amp; "_"&amp; TRIM(SUBSTITUTE(SUBSTITUTE(SUBSTITUTE(TBL_TEST[[#This Row],[SourceObject]],"[",""),"]",""),".","_"))</f>
        <v>reference_delivery_mode_avetmiss_delivery_mode</v>
      </c>
      <c r="AH186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'ReferenceData', @StartStageName = 'Source to Raw', @EndStageName = 'Raw to Trusted', @SourceGroup = 'reference', @SourceName = 'reference_delivery_mode_avetmiss_delivery_mode', @SourceObjectName = 'delivery_mode_avetmiss_delivery_mode', @SourceType = 'Flat File', @DataLoadMode= 'TRUNCATE-LOAD', @SourceSecretName = '', @DLRawSecret = 'datalake-SasToken', @DLStagedSecret = 'datalake-SasToken', @DBProcessor = 'databricks-token|0302-214741-beg140|Standard_DS3_v2|8.1.x-scala2.12|2:8', @StageDBSecret = 'AzureSqlDatabase-SQLDB', @DLRawSubFolder = 'reference/delivery_mode_avetmiss_delivery_mode', @DLRawType = 'BLOB Storage (csv)', @DLStagedMainFolder = 'reference', @DLStagedSubFolder = 'delivery_mode_avetmiss_delivery_mode', @DLStagedType = 'BLOB Storage (csv)', @DLObjectGrain = 'Day', @SourceCommand = 'delivery_mode_avetmiss_delivery_mode.csv', @DLRawtoStageCommand = '/build/trusted/load-trusted-zone-v2', @DLStagetoDBCommand = '',@TargetObjectType= '', @TargetOverride= '', @BusinessKeyColumn= '', @WatermarkColumn= '', @TrackChanges= 'Yes', @AdditionalProperty = '', @IsAuditTable = '', @SoftDeleteSource = '', @SourceTSFormat = ''</v>
      </c>
    </row>
    <row r="187" spans="1:34" x14ac:dyDescent="0.45">
      <c r="A187" s="2" t="s">
        <v>301</v>
      </c>
      <c r="B187" s="2" t="s">
        <v>35</v>
      </c>
      <c r="C187" s="2" t="s">
        <v>36</v>
      </c>
      <c r="D187" s="2" t="s">
        <v>298</v>
      </c>
      <c r="E187" s="2" t="s">
        <v>315</v>
      </c>
      <c r="J187" s="2" t="s">
        <v>39</v>
      </c>
      <c r="M187" s="2" t="s">
        <v>112</v>
      </c>
      <c r="N187" s="2" t="s">
        <v>41</v>
      </c>
      <c r="O187" s="6" t="s">
        <v>118</v>
      </c>
      <c r="Q187" s="2" t="s">
        <v>44</v>
      </c>
      <c r="R187" s="2" t="s">
        <v>44</v>
      </c>
      <c r="S187" s="2" t="s">
        <v>45</v>
      </c>
      <c r="T187" s="2" t="s">
        <v>46</v>
      </c>
      <c r="U187" s="3" t="str">
        <f>TBL_TEST[[#This Row],[Group]]&amp; "/"&amp; TRIM(SUBSTITUTE(SUBSTITUTE(SUBSTITUTE(TBL_TEST[[#This Row],[SourceObject]],"[",""),"]",""),".","_"))</f>
        <v>reference/field_of_education_isc</v>
      </c>
      <c r="V187" s="2" t="s">
        <v>48</v>
      </c>
      <c r="W187" s="3" t="str">
        <f>SUBSTITUTE(TBL_TEST[[#This Row],[Group]], "_", "")</f>
        <v>reference</v>
      </c>
      <c r="X187" s="3" t="str">
        <f>TRIM(SUBSTITUTE(SUBSTITUTE(SUBSTITUTE(TBL_TEST[[#This Row],[SourceObject]],"[",""),"]",""),".","_"))</f>
        <v>field_of_education_isc</v>
      </c>
      <c r="Y187" s="2" t="s">
        <v>48</v>
      </c>
      <c r="Z187" s="2" t="s">
        <v>49</v>
      </c>
      <c r="AA187" s="2" t="str">
        <f t="shared" si="0"/>
        <v>field_of_education_isc.csv</v>
      </c>
      <c r="AB187" s="2" t="s">
        <v>51</v>
      </c>
      <c r="AF187" s="3" t="str">
        <f>TRIM(SUBSTITUTE(SUBSTITUTE(TBL_TEST[[#This Row],[SourceObject]],"[",""),"]",""))</f>
        <v>field_of_education_isc</v>
      </c>
      <c r="AG187" s="3" t="str">
        <f>TBL_TEST[[#This Row],[Group]]&amp; "_"&amp; TRIM(SUBSTITUTE(SUBSTITUTE(SUBSTITUTE(TBL_TEST[[#This Row],[SourceObject]],"[",""),"]",""),".","_"))</f>
        <v>reference_field_of_education_isc</v>
      </c>
      <c r="AH187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'ReferenceData', @StartStageName = 'Source to Raw', @EndStageName = 'Raw to Trusted', @SourceGroup = 'reference', @SourceName = 'reference_field_of_education_isc', @SourceObjectName = 'field_of_education_isc', @SourceType = 'Flat File', @DataLoadMode= 'TRUNCATE-LOAD', @SourceSecretName = '', @DLRawSecret = 'datalake-SasToken', @DLStagedSecret = 'datalake-SasToken', @DBProcessor = 'databricks-token|0302-214741-beg140|Standard_DS3_v2|8.1.x-scala2.12|2:8', @StageDBSecret = 'AzureSqlDatabase-SQLDB', @DLRawSubFolder = 'reference/field_of_education_isc', @DLRawType = 'BLOB Storage (csv)', @DLStagedMainFolder = 'reference', @DLStagedSubFolder = 'field_of_education_isc', @DLStagedType = 'BLOB Storage (csv)', @DLObjectGrain = 'Day', @SourceCommand = 'field_of_education_isc.csv', @DLRawtoStageCommand = '/build/trusted/load-trusted-zone-v2', @DLStagetoDBCommand = '',@TargetObjectType= '', @TargetOverride= '', @BusinessKeyColumn= '', @WatermarkColumn= '', @TrackChanges= 'Yes', @AdditionalProperty = '', @IsAuditTable = '', @SoftDeleteSource = '', @SourceTSFormat = ''</v>
      </c>
    </row>
    <row r="188" spans="1:34" x14ac:dyDescent="0.45">
      <c r="A188" s="2" t="s">
        <v>301</v>
      </c>
      <c r="B188" s="2" t="s">
        <v>35</v>
      </c>
      <c r="C188" s="2" t="s">
        <v>36</v>
      </c>
      <c r="D188" s="2" t="s">
        <v>298</v>
      </c>
      <c r="E188" s="2" t="s">
        <v>316</v>
      </c>
      <c r="J188" s="2" t="s">
        <v>39</v>
      </c>
      <c r="M188" s="2" t="s">
        <v>112</v>
      </c>
      <c r="N188" s="2" t="s">
        <v>41</v>
      </c>
      <c r="O188" s="6" t="s">
        <v>118</v>
      </c>
      <c r="Q188" s="2" t="s">
        <v>44</v>
      </c>
      <c r="R188" s="2" t="s">
        <v>44</v>
      </c>
      <c r="S188" s="2" t="s">
        <v>45</v>
      </c>
      <c r="T188" s="2" t="s">
        <v>46</v>
      </c>
      <c r="U188" s="3" t="str">
        <f>TBL_TEST[[#This Row],[Group]]&amp; "/"&amp; TRIM(SUBSTITUTE(SUBSTITUTE(SUBSTITUTE(TBL_TEST[[#This Row],[SourceObject]],"[",""),"]",""),".","_"))</f>
        <v>reference/funding_source_bpr</v>
      </c>
      <c r="V188" s="2" t="s">
        <v>48</v>
      </c>
      <c r="W188" s="3" t="str">
        <f>SUBSTITUTE(TBL_TEST[[#This Row],[Group]], "_", "")</f>
        <v>reference</v>
      </c>
      <c r="X188" s="3" t="str">
        <f>TRIM(SUBSTITUTE(SUBSTITUTE(SUBSTITUTE(TBL_TEST[[#This Row],[SourceObject]],"[",""),"]",""),".","_"))</f>
        <v>funding_source_bpr</v>
      </c>
      <c r="Y188" s="2" t="s">
        <v>48</v>
      </c>
      <c r="Z188" s="2" t="s">
        <v>49</v>
      </c>
      <c r="AA188" s="2" t="str">
        <f t="shared" si="0"/>
        <v>funding_source_bpr.csv</v>
      </c>
      <c r="AB188" s="2" t="s">
        <v>51</v>
      </c>
      <c r="AF188" s="3" t="str">
        <f>TRIM(SUBSTITUTE(SUBSTITUTE(TBL_TEST[[#This Row],[SourceObject]],"[",""),"]",""))</f>
        <v>funding_source_bpr</v>
      </c>
      <c r="AG188" s="3" t="str">
        <f>TBL_TEST[[#This Row],[Group]]&amp; "_"&amp; TRIM(SUBSTITUTE(SUBSTITUTE(SUBSTITUTE(TBL_TEST[[#This Row],[SourceObject]],"[",""),"]",""),".","_"))</f>
        <v>reference_funding_source_bpr</v>
      </c>
      <c r="AH188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'ReferenceData', @StartStageName = 'Source to Raw', @EndStageName = 'Raw to Trusted', @SourceGroup = 'reference', @SourceName = 'reference_funding_source_bpr', @SourceObjectName = 'funding_source_bpr', @SourceType = 'Flat File', @DataLoadMode= 'TRUNCATE-LOAD', @SourceSecretName = '', @DLRawSecret = 'datalake-SasToken', @DLStagedSecret = 'datalake-SasToken', @DBProcessor = 'databricks-token|0302-214741-beg140|Standard_DS3_v2|8.1.x-scala2.12|2:8', @StageDBSecret = 'AzureSqlDatabase-SQLDB', @DLRawSubFolder = 'reference/funding_source_bpr', @DLRawType = 'BLOB Storage (csv)', @DLStagedMainFolder = 'reference', @DLStagedSubFolder = 'funding_source_bpr', @DLStagedType = 'BLOB Storage (csv)', @DLObjectGrain = 'Day', @SourceCommand = 'funding_source_bpr.csv', @DLRawtoStageCommand = '/build/trusted/load-trusted-zone-v2', @DLStagetoDBCommand = '',@TargetObjectType= '', @TargetOverride= '', @BusinessKeyColumn= '', @WatermarkColumn= '', @TrackChanges= 'Yes', @AdditionalProperty = '', @IsAuditTable = '', @SoftDeleteSource = '', @SourceTSFormat = ''</v>
      </c>
    </row>
    <row r="189" spans="1:34" x14ac:dyDescent="0.45">
      <c r="A189" s="2" t="s">
        <v>301</v>
      </c>
      <c r="B189" s="2" t="s">
        <v>35</v>
      </c>
      <c r="C189" s="2" t="s">
        <v>36</v>
      </c>
      <c r="D189" s="2" t="s">
        <v>298</v>
      </c>
      <c r="E189" s="2" t="s">
        <v>317</v>
      </c>
      <c r="J189" s="2" t="s">
        <v>39</v>
      </c>
      <c r="M189" s="2" t="s">
        <v>112</v>
      </c>
      <c r="N189" s="2" t="s">
        <v>41</v>
      </c>
      <c r="O189" s="6" t="s">
        <v>118</v>
      </c>
      <c r="Q189" s="2" t="s">
        <v>44</v>
      </c>
      <c r="R189" s="2" t="s">
        <v>44</v>
      </c>
      <c r="S189" s="2" t="s">
        <v>45</v>
      </c>
      <c r="T189" s="2" t="s">
        <v>46</v>
      </c>
      <c r="U189" s="3" t="str">
        <f>TBL_TEST[[#This Row],[Group]]&amp; "/"&amp; TRIM(SUBSTITUTE(SUBSTITUTE(SUBSTITUTE(TBL_TEST[[#This Row],[SourceObject]],"[",""),"]",""),".","_"))</f>
        <v>reference/funding_source_core_fund</v>
      </c>
      <c r="V189" s="2" t="s">
        <v>48</v>
      </c>
      <c r="W189" s="3" t="str">
        <f>SUBSTITUTE(TBL_TEST[[#This Row],[Group]], "_", "")</f>
        <v>reference</v>
      </c>
      <c r="X189" s="3" t="str">
        <f>TRIM(SUBSTITUTE(SUBSTITUTE(SUBSTITUTE(TBL_TEST[[#This Row],[SourceObject]],"[",""),"]",""),".","_"))</f>
        <v>funding_source_core_fund</v>
      </c>
      <c r="Y189" s="2" t="s">
        <v>48</v>
      </c>
      <c r="Z189" s="2" t="s">
        <v>49</v>
      </c>
      <c r="AA189" s="2" t="str">
        <f t="shared" si="0"/>
        <v>funding_source_core_fund.csv</v>
      </c>
      <c r="AB189" s="2" t="s">
        <v>51</v>
      </c>
      <c r="AF189" s="3" t="str">
        <f>TRIM(SUBSTITUTE(SUBSTITUTE(TBL_TEST[[#This Row],[SourceObject]],"[",""),"]",""))</f>
        <v>funding_source_core_fund</v>
      </c>
      <c r="AG189" s="3" t="str">
        <f>TBL_TEST[[#This Row],[Group]]&amp; "_"&amp; TRIM(SUBSTITUTE(SUBSTITUTE(SUBSTITUTE(TBL_TEST[[#This Row],[SourceObject]],"[",""),"]",""),".","_"))</f>
        <v>reference_funding_source_core_fund</v>
      </c>
      <c r="AH189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'ReferenceData', @StartStageName = 'Source to Raw', @EndStageName = 'Raw to Trusted', @SourceGroup = 'reference', @SourceName = 'reference_funding_source_core_fund', @SourceObjectName = 'funding_source_core_fund', @SourceType = 'Flat File', @DataLoadMode= 'TRUNCATE-LOAD', @SourceSecretName = '', @DLRawSecret = 'datalake-SasToken', @DLStagedSecret = 'datalake-SasToken', @DBProcessor = 'databricks-token|0302-214741-beg140|Standard_DS3_v2|8.1.x-scala2.12|2:8', @StageDBSecret = 'AzureSqlDatabase-SQLDB', @DLRawSubFolder = 'reference/funding_source_core_fund', @DLRawType = 'BLOB Storage (csv)', @DLStagedMainFolder = 'reference', @DLStagedSubFolder = 'funding_source_core_fund', @DLStagedType = 'BLOB Storage (csv)', @DLObjectGrain = 'Day', @SourceCommand = 'funding_source_core_fund.csv', @DLRawtoStageCommand = '/build/trusted/load-trusted-zone-v2', @DLStagetoDBCommand = '',@TargetObjectType= '', @TargetOverride= '', @BusinessKeyColumn= '', @WatermarkColumn= '', @TrackChanges= 'Yes', @AdditionalProperty = '', @IsAuditTable = '', @SoftDeleteSource = '', @SourceTSFormat = ''</v>
      </c>
    </row>
    <row r="190" spans="1:34" x14ac:dyDescent="0.45">
      <c r="A190" s="2" t="s">
        <v>301</v>
      </c>
      <c r="B190" s="2" t="s">
        <v>35</v>
      </c>
      <c r="C190" s="2" t="s">
        <v>36</v>
      </c>
      <c r="D190" s="2" t="s">
        <v>298</v>
      </c>
      <c r="E190" s="2" t="s">
        <v>318</v>
      </c>
      <c r="J190" s="2" t="s">
        <v>39</v>
      </c>
      <c r="M190" s="2" t="s">
        <v>112</v>
      </c>
      <c r="N190" s="2" t="s">
        <v>41</v>
      </c>
      <c r="O190" s="6" t="s">
        <v>118</v>
      </c>
      <c r="Q190" s="2" t="s">
        <v>44</v>
      </c>
      <c r="R190" s="2" t="s">
        <v>44</v>
      </c>
      <c r="S190" s="2" t="s">
        <v>45</v>
      </c>
      <c r="T190" s="2" t="s">
        <v>46</v>
      </c>
      <c r="U190" s="3" t="str">
        <f>TBL_TEST[[#This Row],[Group]]&amp; "/"&amp; TRIM(SUBSTITUTE(SUBSTITUTE(SUBSTITUTE(TBL_TEST[[#This Row],[SourceObject]],"[",""),"]",""),".","_"))</f>
        <v>reference/funding_source_sbi_rules</v>
      </c>
      <c r="V190" s="2" t="s">
        <v>48</v>
      </c>
      <c r="W190" s="3" t="str">
        <f>SUBSTITUTE(TBL_TEST[[#This Row],[Group]], "_", "")</f>
        <v>reference</v>
      </c>
      <c r="X190" s="3" t="str">
        <f>TRIM(SUBSTITUTE(SUBSTITUTE(SUBSTITUTE(TBL_TEST[[#This Row],[SourceObject]],"[",""),"]",""),".","_"))</f>
        <v>funding_source_sbi_rules</v>
      </c>
      <c r="Y190" s="2" t="s">
        <v>48</v>
      </c>
      <c r="Z190" s="2" t="s">
        <v>49</v>
      </c>
      <c r="AA190" s="2" t="str">
        <f t="shared" si="0"/>
        <v>funding_source_sbi_rules.csv</v>
      </c>
      <c r="AB190" s="2" t="s">
        <v>51</v>
      </c>
      <c r="AF190" s="3" t="str">
        <f>TRIM(SUBSTITUTE(SUBSTITUTE(TBL_TEST[[#This Row],[SourceObject]],"[",""),"]",""))</f>
        <v>funding_source_sbi_rules</v>
      </c>
      <c r="AG190" s="3" t="str">
        <f>TBL_TEST[[#This Row],[Group]]&amp; "_"&amp; TRIM(SUBSTITUTE(SUBSTITUTE(SUBSTITUTE(TBL_TEST[[#This Row],[SourceObject]],"[",""),"]",""),".","_"))</f>
        <v>reference_funding_source_sbi_rules</v>
      </c>
      <c r="AH190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'ReferenceData', @StartStageName = 'Source to Raw', @EndStageName = 'Raw to Trusted', @SourceGroup = 'reference', @SourceName = 'reference_funding_source_sbi_rules', @SourceObjectName = 'funding_source_sbi_rules', @SourceType = 'Flat File', @DataLoadMode= 'TRUNCATE-LOAD', @SourceSecretName = '', @DLRawSecret = 'datalake-SasToken', @DLStagedSecret = 'datalake-SasToken', @DBProcessor = 'databricks-token|0302-214741-beg140|Standard_DS3_v2|8.1.x-scala2.12|2:8', @StageDBSecret = 'AzureSqlDatabase-SQLDB', @DLRawSubFolder = 'reference/funding_source_sbi_rules', @DLRawType = 'BLOB Storage (csv)', @DLStagedMainFolder = 'reference', @DLStagedSubFolder = 'funding_source_sbi_rules', @DLStagedType = 'BLOB Storage (csv)', @DLObjectGrain = 'Day', @SourceCommand = 'funding_source_sbi_rules.csv', @DLRawtoStageCommand = '/build/trusted/load-trusted-zone-v2', @DLStagetoDBCommand = '',@TargetObjectType= '', @TargetOverride= '', @BusinessKeyColumn= '', @WatermarkColumn= '', @TrackChanges= 'Yes', @AdditionalProperty = '', @IsAuditTable = '', @SoftDeleteSource = '', @SourceTSFormat = ''</v>
      </c>
    </row>
    <row r="191" spans="1:34" x14ac:dyDescent="0.45">
      <c r="A191" s="2" t="s">
        <v>301</v>
      </c>
      <c r="B191" s="2" t="s">
        <v>35</v>
      </c>
      <c r="C191" s="2" t="s">
        <v>36</v>
      </c>
      <c r="D191" s="2" t="s">
        <v>298</v>
      </c>
      <c r="E191" s="2" t="s">
        <v>319</v>
      </c>
      <c r="J191" s="2" t="s">
        <v>39</v>
      </c>
      <c r="M191" s="2" t="s">
        <v>112</v>
      </c>
      <c r="N191" s="2" t="s">
        <v>41</v>
      </c>
      <c r="O191" s="6" t="s">
        <v>118</v>
      </c>
      <c r="Q191" s="2" t="s">
        <v>44</v>
      </c>
      <c r="R191" s="2" t="s">
        <v>44</v>
      </c>
      <c r="S191" s="2" t="s">
        <v>45</v>
      </c>
      <c r="T191" s="2" t="s">
        <v>46</v>
      </c>
      <c r="U191" s="3" t="str">
        <f>TBL_TEST[[#This Row],[Group]]&amp; "/"&amp; TRIM(SUBSTITUTE(SUBSTITUTE(SUBSTITUTE(TBL_TEST[[#This Row],[SourceObject]],"[",""),"]",""),".","_"))</f>
        <v>reference/funding_source_vet_fee_help_fund</v>
      </c>
      <c r="V191" s="2" t="s">
        <v>48</v>
      </c>
      <c r="W191" s="3" t="str">
        <f>SUBSTITUTE(TBL_TEST[[#This Row],[Group]], "_", "")</f>
        <v>reference</v>
      </c>
      <c r="X191" s="3" t="str">
        <f>TRIM(SUBSTITUTE(SUBSTITUTE(SUBSTITUTE(TBL_TEST[[#This Row],[SourceObject]],"[",""),"]",""),".","_"))</f>
        <v>funding_source_vet_fee_help_fund</v>
      </c>
      <c r="Y191" s="2" t="s">
        <v>48</v>
      </c>
      <c r="Z191" s="2" t="s">
        <v>49</v>
      </c>
      <c r="AA191" s="2" t="str">
        <f t="shared" si="0"/>
        <v>funding_source_vet_fee_help_fund.csv</v>
      </c>
      <c r="AB191" s="2" t="s">
        <v>51</v>
      </c>
      <c r="AF191" s="3" t="str">
        <f>TRIM(SUBSTITUTE(SUBSTITUTE(TBL_TEST[[#This Row],[SourceObject]],"[",""),"]",""))</f>
        <v>funding_source_vet_fee_help_fund</v>
      </c>
      <c r="AG191" s="3" t="str">
        <f>TBL_TEST[[#This Row],[Group]]&amp; "_"&amp; TRIM(SUBSTITUTE(SUBSTITUTE(SUBSTITUTE(TBL_TEST[[#This Row],[SourceObject]],"[",""),"]",""),".","_"))</f>
        <v>reference_funding_source_vet_fee_help_fund</v>
      </c>
      <c r="AH191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'ReferenceData', @StartStageName = 'Source to Raw', @EndStageName = 'Raw to Trusted', @SourceGroup = 'reference', @SourceName = 'reference_funding_source_vet_fee_help_fund', @SourceObjectName = 'funding_source_vet_fee_help_fund', @SourceType = 'Flat File', @DataLoadMode= 'TRUNCATE-LOAD', @SourceSecretName = '', @DLRawSecret = 'datalake-SasToken', @DLStagedSecret = 'datalake-SasToken', @DBProcessor = 'databricks-token|0302-214741-beg140|Standard_DS3_v2|8.1.x-scala2.12|2:8', @StageDBSecret = 'AzureSqlDatabase-SQLDB', @DLRawSubFolder = 'reference/funding_source_vet_fee_help_fund', @DLRawType = 'BLOB Storage (csv)', @DLStagedMainFolder = 'reference', @DLStagedSubFolder = 'funding_source_vet_fee_help_fund', @DLStagedType = 'BLOB Storage (csv)', @DLObjectGrain = 'Day', @SourceCommand = 'funding_source_vet_fee_help_fund.csv', @DLRawtoStageCommand = '/build/trusted/load-trusted-zone-v2', @DLStagetoDBCommand = '',@TargetObjectType= '', @TargetOverride= '', @BusinessKeyColumn= '', @WatermarkColumn= '', @TrackChanges= 'Yes', @AdditionalProperty = '', @IsAuditTable = '', @SoftDeleteSource = '', @SourceTSFormat = ''</v>
      </c>
    </row>
    <row r="192" spans="1:34" x14ac:dyDescent="0.45">
      <c r="A192" s="2" t="s">
        <v>301</v>
      </c>
      <c r="B192" s="2" t="s">
        <v>35</v>
      </c>
      <c r="C192" s="2" t="s">
        <v>36</v>
      </c>
      <c r="D192" s="2" t="s">
        <v>298</v>
      </c>
      <c r="E192" s="2" t="s">
        <v>320</v>
      </c>
      <c r="J192" s="2" t="s">
        <v>39</v>
      </c>
      <c r="M192" s="2" t="s">
        <v>112</v>
      </c>
      <c r="N192" s="2" t="s">
        <v>41</v>
      </c>
      <c r="O192" s="6" t="s">
        <v>118</v>
      </c>
      <c r="Q192" s="2" t="s">
        <v>44</v>
      </c>
      <c r="R192" s="2" t="s">
        <v>44</v>
      </c>
      <c r="S192" s="2" t="s">
        <v>45</v>
      </c>
      <c r="T192" s="2" t="s">
        <v>46</v>
      </c>
      <c r="U192" s="3" t="str">
        <f>TBL_TEST[[#This Row],[Group]]&amp; "/"&amp; TRIM(SUBSTITUTE(SUBSTITUTE(SUBSTITUTE(TBL_TEST[[#This Row],[SourceObject]],"[",""),"]",""),".","_"))</f>
        <v>reference/industry_skills_council</v>
      </c>
      <c r="V192" s="2" t="s">
        <v>48</v>
      </c>
      <c r="W192" s="3" t="str">
        <f>SUBSTITUTE(TBL_TEST[[#This Row],[Group]], "_", "")</f>
        <v>reference</v>
      </c>
      <c r="X192" s="3" t="str">
        <f>TRIM(SUBSTITUTE(SUBSTITUTE(SUBSTITUTE(TBL_TEST[[#This Row],[SourceObject]],"[",""),"]",""),".","_"))</f>
        <v>industry_skills_council</v>
      </c>
      <c r="Y192" s="2" t="s">
        <v>48</v>
      </c>
      <c r="Z192" s="2" t="s">
        <v>49</v>
      </c>
      <c r="AA192" s="2" t="str">
        <f t="shared" si="0"/>
        <v>industry_skills_council.csv</v>
      </c>
      <c r="AB192" s="2" t="s">
        <v>51</v>
      </c>
      <c r="AF192" s="3" t="str">
        <f>TRIM(SUBSTITUTE(SUBSTITUTE(TBL_TEST[[#This Row],[SourceObject]],"[",""),"]",""))</f>
        <v>industry_skills_council</v>
      </c>
      <c r="AG192" s="3" t="str">
        <f>TBL_TEST[[#This Row],[Group]]&amp; "_"&amp; TRIM(SUBSTITUTE(SUBSTITUTE(SUBSTITUTE(TBL_TEST[[#This Row],[SourceObject]],"[",""),"]",""),".","_"))</f>
        <v>reference_industry_skills_council</v>
      </c>
      <c r="AH192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'ReferenceData', @StartStageName = 'Source to Raw', @EndStageName = 'Raw to Trusted', @SourceGroup = 'reference', @SourceName = 'reference_industry_skills_council', @SourceObjectName = 'industry_skills_council', @SourceType = 'Flat File', @DataLoadMode= 'TRUNCATE-LOAD', @SourceSecretName = '', @DLRawSecret = 'datalake-SasToken', @DLStagedSecret = 'datalake-SasToken', @DBProcessor = 'databricks-token|0302-214741-beg140|Standard_DS3_v2|8.1.x-scala2.12|2:8', @StageDBSecret = 'AzureSqlDatabase-SQLDB', @DLRawSubFolder = 'reference/industry_skills_council', @DLRawType = 'BLOB Storage (csv)', @DLStagedMainFolder = 'reference', @DLStagedSubFolder = 'industry_skills_council', @DLStagedType = 'BLOB Storage (csv)', @DLObjectGrain = 'Day', @SourceCommand = 'industry_skills_council.csv', @DLRawtoStageCommand = '/build/trusted/load-trusted-zone-v2', @DLStagetoDBCommand = '',@TargetObjectType= '', @TargetOverride= '', @BusinessKeyColumn= '', @WatermarkColumn= '', @TrackChanges= 'Yes', @AdditionalProperty = '', @IsAuditTable = '', @SoftDeleteSource = '', @SourceTSFormat = ''</v>
      </c>
    </row>
    <row r="193" spans="1:34" x14ac:dyDescent="0.45">
      <c r="A193" s="2" t="s">
        <v>301</v>
      </c>
      <c r="B193" s="2" t="s">
        <v>35</v>
      </c>
      <c r="C193" s="2" t="s">
        <v>36</v>
      </c>
      <c r="D193" s="2" t="s">
        <v>298</v>
      </c>
      <c r="E193" s="2" t="s">
        <v>321</v>
      </c>
      <c r="J193" s="2" t="s">
        <v>39</v>
      </c>
      <c r="M193" s="2" t="s">
        <v>112</v>
      </c>
      <c r="N193" s="2" t="s">
        <v>41</v>
      </c>
      <c r="O193" s="6" t="s">
        <v>118</v>
      </c>
      <c r="Q193" s="2" t="s">
        <v>44</v>
      </c>
      <c r="R193" s="2" t="s">
        <v>44</v>
      </c>
      <c r="S193" s="2" t="s">
        <v>45</v>
      </c>
      <c r="T193" s="2" t="s">
        <v>46</v>
      </c>
      <c r="U193" s="3" t="str">
        <f>TBL_TEST[[#This Row],[Group]]&amp; "/"&amp; TRIM(SUBSTITUTE(SUBSTITUTE(SUBSTITUTE(TBL_TEST[[#This Row],[SourceObject]],"[",""),"]",""),".","_"))</f>
        <v>reference/institute</v>
      </c>
      <c r="V193" s="2" t="s">
        <v>48</v>
      </c>
      <c r="W193" s="3" t="str">
        <f>SUBSTITUTE(TBL_TEST[[#This Row],[Group]], "_", "")</f>
        <v>reference</v>
      </c>
      <c r="X193" s="3" t="str">
        <f>TRIM(SUBSTITUTE(SUBSTITUTE(SUBSTITUTE(TBL_TEST[[#This Row],[SourceObject]],"[",""),"]",""),".","_"))</f>
        <v>institute</v>
      </c>
      <c r="Y193" s="2" t="s">
        <v>48</v>
      </c>
      <c r="Z193" s="2" t="s">
        <v>49</v>
      </c>
      <c r="AA193" s="2" t="str">
        <f t="shared" si="0"/>
        <v>institute.csv</v>
      </c>
      <c r="AB193" s="2" t="s">
        <v>51</v>
      </c>
      <c r="AF193" s="3" t="str">
        <f>TRIM(SUBSTITUTE(SUBSTITUTE(TBL_TEST[[#This Row],[SourceObject]],"[",""),"]",""))</f>
        <v>institute</v>
      </c>
      <c r="AG193" s="3" t="str">
        <f>TBL_TEST[[#This Row],[Group]]&amp; "_"&amp; TRIM(SUBSTITUTE(SUBSTITUTE(SUBSTITUTE(TBL_TEST[[#This Row],[SourceObject]],"[",""),"]",""),".","_"))</f>
        <v>reference_institute</v>
      </c>
      <c r="AH193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'ReferenceData', @StartStageName = 'Source to Raw', @EndStageName = 'Raw to Trusted', @SourceGroup = 'reference', @SourceName = 'reference_institute', @SourceObjectName = 'institute', @SourceType = 'Flat File', @DataLoadMode= 'TRUNCATE-LOAD', @SourceSecretName = '', @DLRawSecret = 'datalake-SasToken', @DLStagedSecret = 'datalake-SasToken', @DBProcessor = 'databricks-token|0302-214741-beg140|Standard_DS3_v2|8.1.x-scala2.12|2:8', @StageDBSecret = 'AzureSqlDatabase-SQLDB', @DLRawSubFolder = 'reference/institute', @DLRawType = 'BLOB Storage (csv)', @DLStagedMainFolder = 'reference', @DLStagedSubFolder = 'institute', @DLStagedType = 'BLOB Storage (csv)', @DLObjectGrain = 'Day', @SourceCommand = 'institute.csv', @DLRawtoStageCommand = '/build/trusted/load-trusted-zone-v2', @DLStagetoDBCommand = '',@TargetObjectType= '', @TargetOverride= '', @BusinessKeyColumn= '', @WatermarkColumn= '', @TrackChanges= 'Yes', @AdditionalProperty = '', @IsAuditTable = '', @SoftDeleteSource = '', @SourceTSFormat = ''</v>
      </c>
    </row>
    <row r="194" spans="1:34" x14ac:dyDescent="0.45">
      <c r="A194" s="2" t="s">
        <v>301</v>
      </c>
      <c r="B194" s="2" t="s">
        <v>35</v>
      </c>
      <c r="C194" s="2" t="s">
        <v>36</v>
      </c>
      <c r="D194" s="2" t="s">
        <v>298</v>
      </c>
      <c r="E194" s="2" t="s">
        <v>322</v>
      </c>
      <c r="J194" s="2" t="s">
        <v>39</v>
      </c>
      <c r="M194" s="2" t="s">
        <v>112</v>
      </c>
      <c r="N194" s="2" t="s">
        <v>41</v>
      </c>
      <c r="O194" s="6" t="s">
        <v>118</v>
      </c>
      <c r="Q194" s="2" t="s">
        <v>44</v>
      </c>
      <c r="R194" s="2" t="s">
        <v>44</v>
      </c>
      <c r="S194" s="2" t="s">
        <v>45</v>
      </c>
      <c r="T194" s="2" t="s">
        <v>46</v>
      </c>
      <c r="U194" s="3" t="str">
        <f>TBL_TEST[[#This Row],[Group]]&amp; "/"&amp; TRIM(SUBSTITUTE(SUBSTITUTE(SUBSTITUTE(TBL_TEST[[#This Row],[SourceObject]],"[",""),"]",""),".","_"))</f>
        <v>reference/lga</v>
      </c>
      <c r="V194" s="2" t="s">
        <v>48</v>
      </c>
      <c r="W194" s="3" t="str">
        <f>SUBSTITUTE(TBL_TEST[[#This Row],[Group]], "_", "")</f>
        <v>reference</v>
      </c>
      <c r="X194" s="3" t="str">
        <f>TRIM(SUBSTITUTE(SUBSTITUTE(SUBSTITUTE(TBL_TEST[[#This Row],[SourceObject]],"[",""),"]",""),".","_"))</f>
        <v>lga</v>
      </c>
      <c r="Y194" s="2" t="s">
        <v>48</v>
      </c>
      <c r="Z194" s="2" t="s">
        <v>49</v>
      </c>
      <c r="AA194" s="2" t="str">
        <f t="shared" si="0"/>
        <v>lga.csv</v>
      </c>
      <c r="AB194" s="2" t="s">
        <v>51</v>
      </c>
      <c r="AF194" s="3" t="str">
        <f>TRIM(SUBSTITUTE(SUBSTITUTE(TBL_TEST[[#This Row],[SourceObject]],"[",""),"]",""))</f>
        <v>lga</v>
      </c>
      <c r="AG194" s="3" t="str">
        <f>TBL_TEST[[#This Row],[Group]]&amp; "_"&amp; TRIM(SUBSTITUTE(SUBSTITUTE(SUBSTITUTE(TBL_TEST[[#This Row],[SourceObject]],"[",""),"]",""),".","_"))</f>
        <v>reference_lga</v>
      </c>
      <c r="AH194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'ReferenceData', @StartStageName = 'Source to Raw', @EndStageName = 'Raw to Trusted', @SourceGroup = 'reference', @SourceName = 'reference_lga', @SourceObjectName = 'lga', @SourceType = 'Flat File', @DataLoadMode= 'TRUNCATE-LOAD', @SourceSecretName = '', @DLRawSecret = 'datalake-SasToken', @DLStagedSecret = 'datalake-SasToken', @DBProcessor = 'databricks-token|0302-214741-beg140|Standard_DS3_v2|8.1.x-scala2.12|2:8', @StageDBSecret = 'AzureSqlDatabase-SQLDB', @DLRawSubFolder = 'reference/lga', @DLRawType = 'BLOB Storage (csv)', @DLStagedMainFolder = 'reference', @DLStagedSubFolder = 'lga', @DLStagedType = 'BLOB Storage (csv)', @DLObjectGrain = 'Day', @SourceCommand = 'lga.csv', @DLRawtoStageCommand = '/build/trusted/load-trusted-zone-v2', @DLStagetoDBCommand = '',@TargetObjectType= '', @TargetOverride= '', @BusinessKeyColumn= '', @WatermarkColumn= '', @TrackChanges= 'Yes', @AdditionalProperty = '', @IsAuditTable = '', @SoftDeleteSource = '', @SourceTSFormat = ''</v>
      </c>
    </row>
    <row r="195" spans="1:34" x14ac:dyDescent="0.45">
      <c r="A195" s="2" t="s">
        <v>301</v>
      </c>
      <c r="B195" s="2" t="s">
        <v>35</v>
      </c>
      <c r="C195" s="2" t="s">
        <v>36</v>
      </c>
      <c r="D195" s="2" t="s">
        <v>298</v>
      </c>
      <c r="E195" s="2" t="s">
        <v>323</v>
      </c>
      <c r="J195" s="2" t="s">
        <v>39</v>
      </c>
      <c r="M195" s="2" t="s">
        <v>112</v>
      </c>
      <c r="N195" s="2" t="s">
        <v>41</v>
      </c>
      <c r="O195" s="6" t="s">
        <v>118</v>
      </c>
      <c r="Q195" s="2" t="s">
        <v>44</v>
      </c>
      <c r="R195" s="2" t="s">
        <v>44</v>
      </c>
      <c r="S195" s="2" t="s">
        <v>45</v>
      </c>
      <c r="T195" s="2" t="s">
        <v>46</v>
      </c>
      <c r="U195" s="3" t="str">
        <f>TBL_TEST[[#This Row],[Group]]&amp; "/"&amp; TRIM(SUBSTITUTE(SUBSTITUTE(SUBSTITUTE(TBL_TEST[[#This Row],[SourceObject]],"[",""),"]",""),".","_"))</f>
        <v>reference/master_reference_data</v>
      </c>
      <c r="V195" s="2" t="s">
        <v>48</v>
      </c>
      <c r="W195" s="3" t="str">
        <f>SUBSTITUTE(TBL_TEST[[#This Row],[Group]], "_", "")</f>
        <v>reference</v>
      </c>
      <c r="X195" s="3" t="str">
        <f>TRIM(SUBSTITUTE(SUBSTITUTE(SUBSTITUTE(TBL_TEST[[#This Row],[SourceObject]],"[",""),"]",""),".","_"))</f>
        <v>master_reference_data</v>
      </c>
      <c r="Y195" s="2" t="s">
        <v>48</v>
      </c>
      <c r="Z195" s="2" t="s">
        <v>49</v>
      </c>
      <c r="AA195" s="2" t="str">
        <f t="shared" si="0"/>
        <v>master_reference_data.csv</v>
      </c>
      <c r="AB195" s="2" t="s">
        <v>51</v>
      </c>
      <c r="AF195" s="3" t="str">
        <f>TRIM(SUBSTITUTE(SUBSTITUTE(TBL_TEST[[#This Row],[SourceObject]],"[",""),"]",""))</f>
        <v>master_reference_data</v>
      </c>
      <c r="AG195" s="3" t="str">
        <f>TBL_TEST[[#This Row],[Group]]&amp; "_"&amp; TRIM(SUBSTITUTE(SUBSTITUTE(SUBSTITUTE(TBL_TEST[[#This Row],[SourceObject]],"[",""),"]",""),".","_"))</f>
        <v>reference_master_reference_data</v>
      </c>
      <c r="AH195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'ReferenceData', @StartStageName = 'Source to Raw', @EndStageName = 'Raw to Trusted', @SourceGroup = 'reference', @SourceName = 'reference_master_reference_data', @SourceObjectName = 'master_reference_data', @SourceType = 'Flat File', @DataLoadMode= 'TRUNCATE-LOAD', @SourceSecretName = '', @DLRawSecret = 'datalake-SasToken', @DLStagedSecret = 'datalake-SasToken', @DBProcessor = 'databricks-token|0302-214741-beg140|Standard_DS3_v2|8.1.x-scala2.12|2:8', @StageDBSecret = 'AzureSqlDatabase-SQLDB', @DLRawSubFolder = 'reference/master_reference_data', @DLRawType = 'BLOB Storage (csv)', @DLStagedMainFolder = 'reference', @DLStagedSubFolder = 'master_reference_data', @DLStagedType = 'BLOB Storage (csv)', @DLObjectGrain = 'Day', @SourceCommand = 'master_reference_data.csv', @DLRawtoStageCommand = '/build/trusted/load-trusted-zone-v2', @DLStagetoDBCommand = '',@TargetObjectType= '', @TargetOverride= '', @BusinessKeyColumn= '', @WatermarkColumn= '', @TrackChanges= 'Yes', @AdditionalProperty = '', @IsAuditTable = '', @SoftDeleteSource = '', @SourceTSFormat = ''</v>
      </c>
    </row>
    <row r="196" spans="1:34" x14ac:dyDescent="0.45">
      <c r="A196" s="2" t="s">
        <v>301</v>
      </c>
      <c r="B196" s="2" t="s">
        <v>35</v>
      </c>
      <c r="C196" s="2" t="s">
        <v>36</v>
      </c>
      <c r="D196" s="2" t="s">
        <v>298</v>
      </c>
      <c r="E196" s="2" t="s">
        <v>324</v>
      </c>
      <c r="J196" s="2" t="s">
        <v>39</v>
      </c>
      <c r="M196" s="2" t="s">
        <v>112</v>
      </c>
      <c r="N196" s="2" t="s">
        <v>41</v>
      </c>
      <c r="O196" s="6" t="s">
        <v>118</v>
      </c>
      <c r="Q196" s="2" t="s">
        <v>44</v>
      </c>
      <c r="R196" s="2" t="s">
        <v>44</v>
      </c>
      <c r="S196" s="2" t="s">
        <v>45</v>
      </c>
      <c r="T196" s="2" t="s">
        <v>46</v>
      </c>
      <c r="U196" s="3" t="str">
        <f>TBL_TEST[[#This Row],[Group]]&amp; "/"&amp; TRIM(SUBSTITUTE(SUBSTITUTE(SUBSTITUTE(TBL_TEST[[#This Row],[SourceObject]],"[",""),"]",""),".","_"))</f>
        <v>reference/qualification_group</v>
      </c>
      <c r="V196" s="2" t="s">
        <v>48</v>
      </c>
      <c r="W196" s="3" t="str">
        <f>SUBSTITUTE(TBL_TEST[[#This Row],[Group]], "_", "")</f>
        <v>reference</v>
      </c>
      <c r="X196" s="3" t="str">
        <f>TRIM(SUBSTITUTE(SUBSTITUTE(SUBSTITUTE(TBL_TEST[[#This Row],[SourceObject]],"[",""),"]",""),".","_"))</f>
        <v>qualification_group</v>
      </c>
      <c r="Y196" s="2" t="s">
        <v>48</v>
      </c>
      <c r="Z196" s="2" t="s">
        <v>49</v>
      </c>
      <c r="AA196" s="2" t="str">
        <f t="shared" si="0"/>
        <v>qualification_group.csv</v>
      </c>
      <c r="AB196" s="2" t="s">
        <v>51</v>
      </c>
      <c r="AF196" s="3" t="str">
        <f>TRIM(SUBSTITUTE(SUBSTITUTE(TBL_TEST[[#This Row],[SourceObject]],"[",""),"]",""))</f>
        <v>qualification_group</v>
      </c>
      <c r="AG196" s="3" t="str">
        <f>TBL_TEST[[#This Row],[Group]]&amp; "_"&amp; TRIM(SUBSTITUTE(SUBSTITUTE(SUBSTITUTE(TBL_TEST[[#This Row],[SourceObject]],"[",""),"]",""),".","_"))</f>
        <v>reference_qualification_group</v>
      </c>
      <c r="AH196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'ReferenceData', @StartStageName = 'Source to Raw', @EndStageName = 'Raw to Trusted', @SourceGroup = 'reference', @SourceName = 'reference_qualification_group', @SourceObjectName = 'qualification_group', @SourceType = 'Flat File', @DataLoadMode= 'TRUNCATE-LOAD', @SourceSecretName = '', @DLRawSecret = 'datalake-SasToken', @DLStagedSecret = 'datalake-SasToken', @DBProcessor = 'databricks-token|0302-214741-beg140|Standard_DS3_v2|8.1.x-scala2.12|2:8', @StageDBSecret = 'AzureSqlDatabase-SQLDB', @DLRawSubFolder = 'reference/qualification_group', @DLRawType = 'BLOB Storage (csv)', @DLStagedMainFolder = 'reference', @DLStagedSubFolder = 'qualification_group', @DLStagedType = 'BLOB Storage (csv)', @DLObjectGrain = 'Day', @SourceCommand = 'qualification_group.csv', @DLRawtoStageCommand = '/build/trusted/load-trusted-zone-v2', @DLStagetoDBCommand = '',@TargetObjectType= '', @TargetOverride= '', @BusinessKeyColumn= '', @WatermarkColumn= '', @TrackChanges= 'Yes', @AdditionalProperty = '', @IsAuditTable = '', @SoftDeleteSource = '', @SourceTSFormat = ''</v>
      </c>
    </row>
    <row r="197" spans="1:34" x14ac:dyDescent="0.45">
      <c r="A197" s="2" t="s">
        <v>301</v>
      </c>
      <c r="B197" s="2" t="s">
        <v>35</v>
      </c>
      <c r="C197" s="2" t="s">
        <v>36</v>
      </c>
      <c r="D197" s="2" t="s">
        <v>298</v>
      </c>
      <c r="E197" s="2" t="s">
        <v>325</v>
      </c>
      <c r="J197" s="2" t="s">
        <v>39</v>
      </c>
      <c r="M197" s="2" t="s">
        <v>112</v>
      </c>
      <c r="N197" s="2" t="s">
        <v>41</v>
      </c>
      <c r="O197" s="6" t="s">
        <v>118</v>
      </c>
      <c r="Q197" s="2" t="s">
        <v>44</v>
      </c>
      <c r="R197" s="2" t="s">
        <v>44</v>
      </c>
      <c r="S197" s="2" t="s">
        <v>45</v>
      </c>
      <c r="T197" s="2" t="s">
        <v>46</v>
      </c>
      <c r="U197" s="3" t="str">
        <f>TBL_TEST[[#This Row],[Group]]&amp; "/"&amp; TRIM(SUBSTITUTE(SUBSTITUTE(SUBSTITUTE(TBL_TEST[[#This Row],[SourceObject]],"[",""),"]",""),".","_"))</f>
        <v>reference/qualification_type_mapping</v>
      </c>
      <c r="V197" s="2" t="s">
        <v>48</v>
      </c>
      <c r="W197" s="3" t="str">
        <f>SUBSTITUTE(TBL_TEST[[#This Row],[Group]], "_", "")</f>
        <v>reference</v>
      </c>
      <c r="X197" s="3" t="str">
        <f>TRIM(SUBSTITUTE(SUBSTITUTE(SUBSTITUTE(TBL_TEST[[#This Row],[SourceObject]],"[",""),"]",""),".","_"))</f>
        <v>qualification_type_mapping</v>
      </c>
      <c r="Y197" s="2" t="s">
        <v>48</v>
      </c>
      <c r="Z197" s="2" t="s">
        <v>49</v>
      </c>
      <c r="AA197" s="2" t="str">
        <f t="shared" si="0"/>
        <v>qualification_type_mapping.csv</v>
      </c>
      <c r="AB197" s="2" t="s">
        <v>51</v>
      </c>
      <c r="AF197" s="3" t="str">
        <f>TRIM(SUBSTITUTE(SUBSTITUTE(TBL_TEST[[#This Row],[SourceObject]],"[",""),"]",""))</f>
        <v>qualification_type_mapping</v>
      </c>
      <c r="AG197" s="3" t="str">
        <f>TBL_TEST[[#This Row],[Group]]&amp; "_"&amp; TRIM(SUBSTITUTE(SUBSTITUTE(SUBSTITUTE(TBL_TEST[[#This Row],[SourceObject]],"[",""),"]",""),".","_"))</f>
        <v>reference_qualification_type_mapping</v>
      </c>
      <c r="AH197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'ReferenceData', @StartStageName = 'Source to Raw', @EndStageName = 'Raw to Trusted', @SourceGroup = 'reference', @SourceName = 'reference_qualification_type_mapping', @SourceObjectName = 'qualification_type_mapping', @SourceType = 'Flat File', @DataLoadMode= 'TRUNCATE-LOAD', @SourceSecretName = '', @DLRawSecret = 'datalake-SasToken', @DLStagedSecret = 'datalake-SasToken', @DBProcessor = 'databricks-token|0302-214741-beg140|Standard_DS3_v2|8.1.x-scala2.12|2:8', @StageDBSecret = 'AzureSqlDatabase-SQLDB', @DLRawSubFolder = 'reference/qualification_type_mapping', @DLRawType = 'BLOB Storage (csv)', @DLStagedMainFolder = 'reference', @DLStagedSubFolder = 'qualification_type_mapping', @DLStagedType = 'BLOB Storage (csv)', @DLObjectGrain = 'Day', @SourceCommand = 'qualification_type_mapping.csv', @DLRawtoStageCommand = '/build/trusted/load-trusted-zone-v2', @DLStagetoDBCommand = '',@TargetObjectType= '', @TargetOverride= '', @BusinessKeyColumn= '', @WatermarkColumn= '', @TrackChanges= 'Yes', @AdditionalProperty = '', @IsAuditTable = '', @SoftDeleteSource = '', @SourceTSFormat = ''</v>
      </c>
    </row>
    <row r="198" spans="1:34" x14ac:dyDescent="0.45">
      <c r="A198" s="2" t="s">
        <v>301</v>
      </c>
      <c r="B198" s="2" t="s">
        <v>35</v>
      </c>
      <c r="C198" s="2" t="s">
        <v>36</v>
      </c>
      <c r="D198" s="2" t="s">
        <v>298</v>
      </c>
      <c r="E198" s="2" t="s">
        <v>326</v>
      </c>
      <c r="J198" s="2" t="s">
        <v>39</v>
      </c>
      <c r="M198" s="2" t="s">
        <v>112</v>
      </c>
      <c r="N198" s="2" t="s">
        <v>41</v>
      </c>
      <c r="O198" s="6" t="s">
        <v>118</v>
      </c>
      <c r="Q198" s="2" t="s">
        <v>44</v>
      </c>
      <c r="R198" s="2" t="s">
        <v>44</v>
      </c>
      <c r="S198" s="2" t="s">
        <v>45</v>
      </c>
      <c r="T198" s="2" t="s">
        <v>46</v>
      </c>
      <c r="U198" s="3" t="str">
        <f>TBL_TEST[[#This Row],[Group]]&amp; "/"&amp; TRIM(SUBSTITUTE(SUBSTITUTE(SUBSTITUTE(TBL_TEST[[#This Row],[SourceObject]],"[",""),"]",""),".","_"))</f>
        <v>reference/reporting_period</v>
      </c>
      <c r="V198" s="2" t="s">
        <v>48</v>
      </c>
      <c r="W198" s="3" t="str">
        <f>SUBSTITUTE(TBL_TEST[[#This Row],[Group]], "_", "")</f>
        <v>reference</v>
      </c>
      <c r="X198" s="3" t="str">
        <f>TRIM(SUBSTITUTE(SUBSTITUTE(SUBSTITUTE(TBL_TEST[[#This Row],[SourceObject]],"[",""),"]",""),".","_"))</f>
        <v>reporting_period</v>
      </c>
      <c r="Y198" s="2" t="s">
        <v>48</v>
      </c>
      <c r="Z198" s="2" t="s">
        <v>49</v>
      </c>
      <c r="AA198" s="2" t="str">
        <f t="shared" si="0"/>
        <v>reporting_period.csv</v>
      </c>
      <c r="AB198" s="2" t="s">
        <v>51</v>
      </c>
      <c r="AF198" s="3" t="str">
        <f>TRIM(SUBSTITUTE(SUBSTITUTE(TBL_TEST[[#This Row],[SourceObject]],"[",""),"]",""))</f>
        <v>reporting_period</v>
      </c>
      <c r="AG198" s="3" t="str">
        <f>TBL_TEST[[#This Row],[Group]]&amp; "_"&amp; TRIM(SUBSTITUTE(SUBSTITUTE(SUBSTITUTE(TBL_TEST[[#This Row],[SourceObject]],"[",""),"]",""),".","_"))</f>
        <v>reference_reporting_period</v>
      </c>
      <c r="AH198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'ReferenceData', @StartStageName = 'Source to Raw', @EndStageName = 'Raw to Trusted', @SourceGroup = 'reference', @SourceName = 'reference_reporting_period', @SourceObjectName = 'reporting_period', @SourceType = 'Flat File', @DataLoadMode= 'TRUNCATE-LOAD', @SourceSecretName = '', @DLRawSecret = 'datalake-SasToken', @DLStagedSecret = 'datalake-SasToken', @DBProcessor = 'databricks-token|0302-214741-beg140|Standard_DS3_v2|8.1.x-scala2.12|2:8', @StageDBSecret = 'AzureSqlDatabase-SQLDB', @DLRawSubFolder = 'reference/reporting_period', @DLRawType = 'BLOB Storage (csv)', @DLStagedMainFolder = 'reference', @DLStagedSubFolder = 'reporting_period', @DLStagedType = 'BLOB Storage (csv)', @DLObjectGrain = 'Day', @SourceCommand = 'reporting_period.csv', @DLRawtoStageCommand = '/build/trusted/load-trusted-zone-v2', @DLStagetoDBCommand = '',@TargetObjectType= '', @TargetOverride= '', @BusinessKeyColumn= '', @WatermarkColumn= '', @TrackChanges= 'Yes', @AdditionalProperty = '', @IsAuditTable = '', @SoftDeleteSource = '', @SourceTSFormat = ''</v>
      </c>
    </row>
    <row r="199" spans="1:34" x14ac:dyDescent="0.45">
      <c r="A199" s="2" t="s">
        <v>301</v>
      </c>
      <c r="B199" s="2" t="s">
        <v>35</v>
      </c>
      <c r="C199" s="2" t="s">
        <v>36</v>
      </c>
      <c r="D199" s="2" t="s">
        <v>298</v>
      </c>
      <c r="E199" s="2" t="s">
        <v>327</v>
      </c>
      <c r="J199" s="2" t="s">
        <v>39</v>
      </c>
      <c r="M199" s="2" t="s">
        <v>112</v>
      </c>
      <c r="N199" s="2" t="s">
        <v>41</v>
      </c>
      <c r="O199" s="6" t="s">
        <v>118</v>
      </c>
      <c r="Q199" s="2" t="s">
        <v>44</v>
      </c>
      <c r="R199" s="2" t="s">
        <v>44</v>
      </c>
      <c r="S199" s="2" t="s">
        <v>45</v>
      </c>
      <c r="T199" s="2" t="s">
        <v>46</v>
      </c>
      <c r="U199" s="3" t="str">
        <f>TBL_TEST[[#This Row],[Group]]&amp; "/"&amp; TRIM(SUBSTITUTE(SUBSTITUTE(SUBSTITUTE(TBL_TEST[[#This Row],[SourceObject]],"[",""),"]",""),".","_"))</f>
        <v>reference/sbi_category</v>
      </c>
      <c r="V199" s="2" t="s">
        <v>48</v>
      </c>
      <c r="W199" s="3" t="str">
        <f>SUBSTITUTE(TBL_TEST[[#This Row],[Group]], "_", "")</f>
        <v>reference</v>
      </c>
      <c r="X199" s="3" t="str">
        <f>TRIM(SUBSTITUTE(SUBSTITUTE(SUBSTITUTE(TBL_TEST[[#This Row],[SourceObject]],"[",""),"]",""),".","_"))</f>
        <v>sbi_category</v>
      </c>
      <c r="Y199" s="2" t="s">
        <v>48</v>
      </c>
      <c r="Z199" s="2" t="s">
        <v>49</v>
      </c>
      <c r="AA199" s="2" t="str">
        <f t="shared" si="0"/>
        <v>sbi_category.csv</v>
      </c>
      <c r="AB199" s="2" t="s">
        <v>51</v>
      </c>
      <c r="AF199" s="3" t="str">
        <f>TRIM(SUBSTITUTE(SUBSTITUTE(TBL_TEST[[#This Row],[SourceObject]],"[",""),"]",""))</f>
        <v>sbi_category</v>
      </c>
      <c r="AG199" s="3" t="str">
        <f>TBL_TEST[[#This Row],[Group]]&amp; "_"&amp; TRIM(SUBSTITUTE(SUBSTITUTE(SUBSTITUTE(TBL_TEST[[#This Row],[SourceObject]],"[",""),"]",""),".","_"))</f>
        <v>reference_sbi_category</v>
      </c>
      <c r="AH199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'ReferenceData', @StartStageName = 'Source to Raw', @EndStageName = 'Raw to Trusted', @SourceGroup = 'reference', @SourceName = 'reference_sbi_category', @SourceObjectName = 'sbi_category', @SourceType = 'Flat File', @DataLoadMode= 'TRUNCATE-LOAD', @SourceSecretName = '', @DLRawSecret = 'datalake-SasToken', @DLStagedSecret = 'datalake-SasToken', @DBProcessor = 'databricks-token|0302-214741-beg140|Standard_DS3_v2|8.1.x-scala2.12|2:8', @StageDBSecret = 'AzureSqlDatabase-SQLDB', @DLRawSubFolder = 'reference/sbi_category', @DLRawType = 'BLOB Storage (csv)', @DLStagedMainFolder = 'reference', @DLStagedSubFolder = 'sbi_category', @DLStagedType = 'BLOB Storage (csv)', @DLObjectGrain = 'Day', @SourceCommand = 'sbi_category.csv', @DLRawtoStageCommand = '/build/trusted/load-trusted-zone-v2', @DLStagetoDBCommand = '',@TargetObjectType= '', @TargetOverride= '', @BusinessKeyColumn= '', @WatermarkColumn= '', @TrackChanges= 'Yes', @AdditionalProperty = '', @IsAuditTable = '', @SoftDeleteSource = '', @SourceTSFormat = ''</v>
      </c>
    </row>
    <row r="200" spans="1:34" x14ac:dyDescent="0.45">
      <c r="A200" s="2" t="s">
        <v>301</v>
      </c>
      <c r="B200" s="2" t="s">
        <v>35</v>
      </c>
      <c r="C200" s="2" t="s">
        <v>36</v>
      </c>
      <c r="D200" s="2" t="s">
        <v>298</v>
      </c>
      <c r="E200" s="2" t="s">
        <v>328</v>
      </c>
      <c r="J200" s="2" t="s">
        <v>39</v>
      </c>
      <c r="M200" s="2" t="s">
        <v>112</v>
      </c>
      <c r="N200" s="2" t="s">
        <v>41</v>
      </c>
      <c r="O200" s="6" t="s">
        <v>118</v>
      </c>
      <c r="Q200" s="2" t="s">
        <v>44</v>
      </c>
      <c r="R200" s="2" t="s">
        <v>44</v>
      </c>
      <c r="S200" s="2" t="s">
        <v>45</v>
      </c>
      <c r="T200" s="2" t="s">
        <v>46</v>
      </c>
      <c r="U200" s="3" t="str">
        <f>TBL_TEST[[#This Row],[Group]]&amp; "/"&amp; TRIM(SUBSTITUTE(SUBSTITUTE(SUBSTITUTE(TBL_TEST[[#This Row],[SourceObject]],"[",""),"]",""),".","_"))</f>
        <v>reference/sbi_group</v>
      </c>
      <c r="V200" s="2" t="s">
        <v>48</v>
      </c>
      <c r="W200" s="3" t="str">
        <f>SUBSTITUTE(TBL_TEST[[#This Row],[Group]], "_", "")</f>
        <v>reference</v>
      </c>
      <c r="X200" s="3" t="str">
        <f>TRIM(SUBSTITUTE(SUBSTITUTE(SUBSTITUTE(TBL_TEST[[#This Row],[SourceObject]],"[",""),"]",""),".","_"))</f>
        <v>sbi_group</v>
      </c>
      <c r="Y200" s="2" t="s">
        <v>48</v>
      </c>
      <c r="Z200" s="2" t="s">
        <v>49</v>
      </c>
      <c r="AA200" s="2" t="str">
        <f t="shared" si="0"/>
        <v>sbi_group.csv</v>
      </c>
      <c r="AB200" s="2" t="s">
        <v>51</v>
      </c>
      <c r="AF200" s="3" t="str">
        <f>TRIM(SUBSTITUTE(SUBSTITUTE(TBL_TEST[[#This Row],[SourceObject]],"[",""),"]",""))</f>
        <v>sbi_group</v>
      </c>
      <c r="AG200" s="3" t="str">
        <f>TBL_TEST[[#This Row],[Group]]&amp; "_"&amp; TRIM(SUBSTITUTE(SUBSTITUTE(SUBSTITUTE(TBL_TEST[[#This Row],[SourceObject]],"[",""),"]",""),".","_"))</f>
        <v>reference_sbi_group</v>
      </c>
      <c r="AH200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'ReferenceData', @StartStageName = 'Source to Raw', @EndStageName = 'Raw to Trusted', @SourceGroup = 'reference', @SourceName = 'reference_sbi_group', @SourceObjectName = 'sbi_group', @SourceType = 'Flat File', @DataLoadMode= 'TRUNCATE-LOAD', @SourceSecretName = '', @DLRawSecret = 'datalake-SasToken', @DLStagedSecret = 'datalake-SasToken', @DBProcessor = 'databricks-token|0302-214741-beg140|Standard_DS3_v2|8.1.x-scala2.12|2:8', @StageDBSecret = 'AzureSqlDatabase-SQLDB', @DLRawSubFolder = 'reference/sbi_group', @DLRawType = 'BLOB Storage (csv)', @DLStagedMainFolder = 'reference', @DLStagedSubFolder = 'sbi_group', @DLStagedType = 'BLOB Storage (csv)', @DLObjectGrain = 'Day', @SourceCommand = 'sbi_group.csv', @DLRawtoStageCommand = '/build/trusted/load-trusted-zone-v2', @DLStagetoDBCommand = '',@TargetObjectType= '', @TargetOverride= '', @BusinessKeyColumn= '', @WatermarkColumn= '', @TrackChanges= 'Yes', @AdditionalProperty = '', @IsAuditTable = '', @SoftDeleteSource = '', @SourceTSFormat = ''</v>
      </c>
    </row>
    <row r="201" spans="1:34" x14ac:dyDescent="0.45">
      <c r="A201" s="2" t="s">
        <v>301</v>
      </c>
      <c r="B201" s="2" t="s">
        <v>35</v>
      </c>
      <c r="C201" s="2" t="s">
        <v>36</v>
      </c>
      <c r="D201" s="2" t="s">
        <v>298</v>
      </c>
      <c r="E201" s="2" t="s">
        <v>329</v>
      </c>
      <c r="J201" s="2" t="s">
        <v>39</v>
      </c>
      <c r="M201" s="2" t="s">
        <v>112</v>
      </c>
      <c r="N201" s="2" t="s">
        <v>41</v>
      </c>
      <c r="O201" s="6" t="s">
        <v>118</v>
      </c>
      <c r="Q201" s="2" t="s">
        <v>44</v>
      </c>
      <c r="R201" s="2" t="s">
        <v>44</v>
      </c>
      <c r="S201" s="2" t="s">
        <v>45</v>
      </c>
      <c r="T201" s="2" t="s">
        <v>46</v>
      </c>
      <c r="U201" s="3" t="str">
        <f>TBL_TEST[[#This Row],[Group]]&amp; "/"&amp; TRIM(SUBSTITUTE(SUBSTITUTE(SUBSTITUTE(TBL_TEST[[#This Row],[SourceObject]],"[",""),"]",""),".","_"))</f>
        <v>reference/sbi_sub_category</v>
      </c>
      <c r="V201" s="2" t="s">
        <v>48</v>
      </c>
      <c r="W201" s="3" t="str">
        <f>SUBSTITUTE(TBL_TEST[[#This Row],[Group]], "_", "")</f>
        <v>reference</v>
      </c>
      <c r="X201" s="3" t="str">
        <f>TRIM(SUBSTITUTE(SUBSTITUTE(SUBSTITUTE(TBL_TEST[[#This Row],[SourceObject]],"[",""),"]",""),".","_"))</f>
        <v>sbi_sub_category</v>
      </c>
      <c r="Y201" s="2" t="s">
        <v>48</v>
      </c>
      <c r="Z201" s="2" t="s">
        <v>49</v>
      </c>
      <c r="AA201" s="2" t="str">
        <f t="shared" si="0"/>
        <v>sbi_sub_category.csv</v>
      </c>
      <c r="AB201" s="2" t="s">
        <v>51</v>
      </c>
      <c r="AF201" s="3" t="str">
        <f>TRIM(SUBSTITUTE(SUBSTITUTE(TBL_TEST[[#This Row],[SourceObject]],"[",""),"]",""))</f>
        <v>sbi_sub_category</v>
      </c>
      <c r="AG201" s="3" t="str">
        <f>TBL_TEST[[#This Row],[Group]]&amp; "_"&amp; TRIM(SUBSTITUTE(SUBSTITUTE(SUBSTITUTE(TBL_TEST[[#This Row],[SourceObject]],"[",""),"]",""),".","_"))</f>
        <v>reference_sbi_sub_category</v>
      </c>
      <c r="AH201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'ReferenceData', @StartStageName = 'Source to Raw', @EndStageName = 'Raw to Trusted', @SourceGroup = 'reference', @SourceName = 'reference_sbi_sub_category', @SourceObjectName = 'sbi_sub_category', @SourceType = 'Flat File', @DataLoadMode= 'TRUNCATE-LOAD', @SourceSecretName = '', @DLRawSecret = 'datalake-SasToken', @DLStagedSecret = 'datalake-SasToken', @DBProcessor = 'databricks-token|0302-214741-beg140|Standard_DS3_v2|8.1.x-scala2.12|2:8', @StageDBSecret = 'AzureSqlDatabase-SQLDB', @DLRawSubFolder = 'reference/sbi_sub_category', @DLRawType = 'BLOB Storage (csv)', @DLStagedMainFolder = 'reference', @DLStagedSubFolder = 'sbi_sub_category', @DLStagedType = 'BLOB Storage (csv)', @DLObjectGrain = 'Day', @SourceCommand = 'sbi_sub_category.csv', @DLRawtoStageCommand = '/build/trusted/load-trusted-zone-v2', @DLStagetoDBCommand = '',@TargetObjectType= '', @TargetOverride= '', @BusinessKeyColumn= '', @WatermarkColumn= '', @TrackChanges= 'Yes', @AdditionalProperty = '', @IsAuditTable = '', @SoftDeleteSource = '', @SourceTSFormat = ''</v>
      </c>
    </row>
    <row r="202" spans="1:34" x14ac:dyDescent="0.45">
      <c r="A202" s="2" t="s">
        <v>301</v>
      </c>
      <c r="B202" s="2" t="s">
        <v>35</v>
      </c>
      <c r="C202" s="2" t="s">
        <v>36</v>
      </c>
      <c r="D202" s="2" t="s">
        <v>298</v>
      </c>
      <c r="E202" s="2" t="s">
        <v>330</v>
      </c>
      <c r="J202" s="2" t="s">
        <v>39</v>
      </c>
      <c r="M202" s="2" t="s">
        <v>112</v>
      </c>
      <c r="N202" s="2" t="s">
        <v>41</v>
      </c>
      <c r="O202" s="6" t="s">
        <v>118</v>
      </c>
      <c r="Q202" s="2" t="s">
        <v>44</v>
      </c>
      <c r="R202" s="2" t="s">
        <v>44</v>
      </c>
      <c r="S202" s="2" t="s">
        <v>45</v>
      </c>
      <c r="T202" s="2" t="s">
        <v>46</v>
      </c>
      <c r="U202" s="3" t="str">
        <f>TBL_TEST[[#This Row],[Group]]&amp; "/"&amp; TRIM(SUBSTITUTE(SUBSTITUTE(SUBSTITUTE(TBL_TEST[[#This Row],[SourceObject]],"[",""),"]",""),".","_"))</f>
        <v>reference/seifa</v>
      </c>
      <c r="V202" s="2" t="s">
        <v>48</v>
      </c>
      <c r="W202" s="3" t="str">
        <f>SUBSTITUTE(TBL_TEST[[#This Row],[Group]], "_", "")</f>
        <v>reference</v>
      </c>
      <c r="X202" s="3" t="str">
        <f>TRIM(SUBSTITUTE(SUBSTITUTE(SUBSTITUTE(TBL_TEST[[#This Row],[SourceObject]],"[",""),"]",""),".","_"))</f>
        <v>seifa</v>
      </c>
      <c r="Y202" s="2" t="s">
        <v>48</v>
      </c>
      <c r="Z202" s="2" t="s">
        <v>49</v>
      </c>
      <c r="AA202" s="2" t="str">
        <f t="shared" si="0"/>
        <v>seifa.csv</v>
      </c>
      <c r="AB202" s="2" t="s">
        <v>51</v>
      </c>
      <c r="AF202" s="3" t="str">
        <f>TRIM(SUBSTITUTE(SUBSTITUTE(TBL_TEST[[#This Row],[SourceObject]],"[",""),"]",""))</f>
        <v>seifa</v>
      </c>
      <c r="AG202" s="3" t="str">
        <f>TBL_TEST[[#This Row],[Group]]&amp; "_"&amp; TRIM(SUBSTITUTE(SUBSTITUTE(SUBSTITUTE(TBL_TEST[[#This Row],[SourceObject]],"[",""),"]",""),".","_"))</f>
        <v>reference_seifa</v>
      </c>
      <c r="AH202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'ReferenceData', @StartStageName = 'Source to Raw', @EndStageName = 'Raw to Trusted', @SourceGroup = 'reference', @SourceName = 'reference_seifa', @SourceObjectName = 'seifa', @SourceType = 'Flat File', @DataLoadMode= 'TRUNCATE-LOAD', @SourceSecretName = '', @DLRawSecret = 'datalake-SasToken', @DLStagedSecret = 'datalake-SasToken', @DBProcessor = 'databricks-token|0302-214741-beg140|Standard_DS3_v2|8.1.x-scala2.12|2:8', @StageDBSecret = 'AzureSqlDatabase-SQLDB', @DLRawSubFolder = 'reference/seifa', @DLRawType = 'BLOB Storage (csv)', @DLStagedMainFolder = 'reference', @DLStagedSubFolder = 'seifa', @DLStagedType = 'BLOB Storage (csv)', @DLObjectGrain = 'Day', @SourceCommand = 'seifa.csv', @DLRawtoStageCommand = '/build/trusted/load-trusted-zone-v2', @DLStagetoDBCommand = '',@TargetObjectType= '', @TargetOverride= '', @BusinessKeyColumn= '', @WatermarkColumn= '', @TrackChanges= 'Yes', @AdditionalProperty = '', @IsAuditTable = '', @SoftDeleteSource = '', @SourceTSFormat = ''</v>
      </c>
    </row>
    <row r="203" spans="1:34" x14ac:dyDescent="0.45">
      <c r="A203" s="2" t="s">
        <v>301</v>
      </c>
      <c r="B203" s="2" t="s">
        <v>35</v>
      </c>
      <c r="C203" s="2" t="s">
        <v>36</v>
      </c>
      <c r="D203" s="2" t="s">
        <v>298</v>
      </c>
      <c r="E203" s="2" t="s">
        <v>331</v>
      </c>
      <c r="J203" s="2" t="s">
        <v>39</v>
      </c>
      <c r="M203" s="2" t="s">
        <v>112</v>
      </c>
      <c r="N203" s="2" t="s">
        <v>41</v>
      </c>
      <c r="O203" s="6" t="s">
        <v>118</v>
      </c>
      <c r="Q203" s="2" t="s">
        <v>44</v>
      </c>
      <c r="R203" s="2" t="s">
        <v>44</v>
      </c>
      <c r="S203" s="2" t="s">
        <v>45</v>
      </c>
      <c r="T203" s="2" t="s">
        <v>46</v>
      </c>
      <c r="U203" s="3" t="str">
        <f>TBL_TEST[[#This Row],[Group]]&amp; "/"&amp; TRIM(SUBSTITUTE(SUBSTITUTE(SUBSTITUTE(TBL_TEST[[#This Row],[SourceObject]],"[",""),"]",""),".","_"))</f>
        <v>reference/skills_list</v>
      </c>
      <c r="V203" s="2" t="s">
        <v>48</v>
      </c>
      <c r="W203" s="3" t="str">
        <f>SUBSTITUTE(TBL_TEST[[#This Row],[Group]], "_", "")</f>
        <v>reference</v>
      </c>
      <c r="X203" s="3" t="str">
        <f>TRIM(SUBSTITUTE(SUBSTITUTE(SUBSTITUTE(TBL_TEST[[#This Row],[SourceObject]],"[",""),"]",""),".","_"))</f>
        <v>skills_list</v>
      </c>
      <c r="Y203" s="2" t="s">
        <v>48</v>
      </c>
      <c r="Z203" s="2" t="s">
        <v>49</v>
      </c>
      <c r="AA203" s="2" t="str">
        <f t="shared" si="0"/>
        <v>skills_list.csv</v>
      </c>
      <c r="AB203" s="2" t="s">
        <v>51</v>
      </c>
      <c r="AF203" s="3" t="str">
        <f>TRIM(SUBSTITUTE(SUBSTITUTE(TBL_TEST[[#This Row],[SourceObject]],"[",""),"]",""))</f>
        <v>skills_list</v>
      </c>
      <c r="AG203" s="3" t="str">
        <f>TBL_TEST[[#This Row],[Group]]&amp; "_"&amp; TRIM(SUBSTITUTE(SUBSTITUTE(SUBSTITUTE(TBL_TEST[[#This Row],[SourceObject]],"[",""),"]",""),".","_"))</f>
        <v>reference_skills_list</v>
      </c>
      <c r="AH203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'ReferenceData', @StartStageName = 'Source to Raw', @EndStageName = 'Raw to Trusted', @SourceGroup = 'reference', @SourceName = 'reference_skills_list', @SourceObjectName = 'skills_list', @SourceType = 'Flat File', @DataLoadMode= 'TRUNCATE-LOAD', @SourceSecretName = '', @DLRawSecret = 'datalake-SasToken', @DLStagedSecret = 'datalake-SasToken', @DBProcessor = 'databricks-token|0302-214741-beg140|Standard_DS3_v2|8.1.x-scala2.12|2:8', @StageDBSecret = 'AzureSqlDatabase-SQLDB', @DLRawSubFolder = 'reference/skills_list', @DLRawType = 'BLOB Storage (csv)', @DLStagedMainFolder = 'reference', @DLStagedSubFolder = 'skills_list', @DLStagedType = 'BLOB Storage (csv)', @DLObjectGrain = 'Day', @SourceCommand = 'skills_list.csv', @DLRawtoStageCommand = '/build/trusted/load-trusted-zone-v2', @DLStagetoDBCommand = '',@TargetObjectType= '', @TargetOverride= '', @BusinessKeyColumn= '', @WatermarkColumn= '', @TrackChanges= 'Yes', @AdditionalProperty = '', @IsAuditTable = '', @SoftDeleteSource = '', @SourceTSFormat = ''</v>
      </c>
    </row>
    <row r="204" spans="1:34" x14ac:dyDescent="0.45">
      <c r="A204" s="2" t="s">
        <v>301</v>
      </c>
      <c r="B204" s="2" t="s">
        <v>35</v>
      </c>
      <c r="C204" s="2" t="s">
        <v>36</v>
      </c>
      <c r="D204" s="2" t="s">
        <v>298</v>
      </c>
      <c r="E204" s="2" t="s">
        <v>332</v>
      </c>
      <c r="J204" s="2" t="s">
        <v>39</v>
      </c>
      <c r="M204" s="2" t="s">
        <v>112</v>
      </c>
      <c r="N204" s="2" t="s">
        <v>41</v>
      </c>
      <c r="O204" s="6" t="s">
        <v>118</v>
      </c>
      <c r="Q204" s="2" t="s">
        <v>44</v>
      </c>
      <c r="R204" s="2" t="s">
        <v>44</v>
      </c>
      <c r="S204" s="2" t="s">
        <v>45</v>
      </c>
      <c r="T204" s="2" t="s">
        <v>46</v>
      </c>
      <c r="U204" s="3" t="str">
        <f>TBL_TEST[[#This Row],[Group]]&amp; "/"&amp; TRIM(SUBSTITUTE(SUBSTITUTE(SUBSTITUTE(TBL_TEST[[#This Row],[SourceObject]],"[",""),"]",""),".","_"))</f>
        <v>reference/skills_point</v>
      </c>
      <c r="V204" s="2" t="s">
        <v>48</v>
      </c>
      <c r="W204" s="3" t="str">
        <f>SUBSTITUTE(TBL_TEST[[#This Row],[Group]], "_", "")</f>
        <v>reference</v>
      </c>
      <c r="X204" s="3" t="str">
        <f>TRIM(SUBSTITUTE(SUBSTITUTE(SUBSTITUTE(TBL_TEST[[#This Row],[SourceObject]],"[",""),"]",""),".","_"))</f>
        <v>skills_point</v>
      </c>
      <c r="Y204" s="2" t="s">
        <v>48</v>
      </c>
      <c r="Z204" s="2" t="s">
        <v>49</v>
      </c>
      <c r="AA204" s="2" t="str">
        <f t="shared" si="0"/>
        <v>skills_point.csv</v>
      </c>
      <c r="AB204" s="2" t="s">
        <v>51</v>
      </c>
      <c r="AF204" s="3" t="str">
        <f>TRIM(SUBSTITUTE(SUBSTITUTE(TBL_TEST[[#This Row],[SourceObject]],"[",""),"]",""))</f>
        <v>skills_point</v>
      </c>
      <c r="AG204" s="3" t="str">
        <f>TBL_TEST[[#This Row],[Group]]&amp; "_"&amp; TRIM(SUBSTITUTE(SUBSTITUTE(SUBSTITUTE(TBL_TEST[[#This Row],[SourceObject]],"[",""),"]",""),".","_"))</f>
        <v>reference_skills_point</v>
      </c>
      <c r="AH204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'ReferenceData', @StartStageName = 'Source to Raw', @EndStageName = 'Raw to Trusted', @SourceGroup = 'reference', @SourceName = 'reference_skills_point', @SourceObjectName = 'skills_point', @SourceType = 'Flat File', @DataLoadMode= 'TRUNCATE-LOAD', @SourceSecretName = '', @DLRawSecret = 'datalake-SasToken', @DLStagedSecret = 'datalake-SasToken', @DBProcessor = 'databricks-token|0302-214741-beg140|Standard_DS3_v2|8.1.x-scala2.12|2:8', @StageDBSecret = 'AzureSqlDatabase-SQLDB', @DLRawSubFolder = 'reference/skills_point', @DLRawType = 'BLOB Storage (csv)', @DLStagedMainFolder = 'reference', @DLStagedSubFolder = 'skills_point', @DLStagedType = 'BLOB Storage (csv)', @DLObjectGrain = 'Day', @SourceCommand = 'skills_point.csv', @DLRawtoStageCommand = '/build/trusted/load-trusted-zone-v2', @DLStagetoDBCommand = '',@TargetObjectType= '', @TargetOverride= '', @BusinessKeyColumn= '', @WatermarkColumn= '', @TrackChanges= 'Yes', @AdditionalProperty = '', @IsAuditTable = '', @SoftDeleteSource = '', @SourceTSFormat = ''</v>
      </c>
    </row>
    <row r="205" spans="1:34" x14ac:dyDescent="0.45">
      <c r="A205" s="2" t="s">
        <v>301</v>
      </c>
      <c r="B205" s="2" t="s">
        <v>35</v>
      </c>
      <c r="C205" s="2" t="s">
        <v>36</v>
      </c>
      <c r="D205" s="2" t="s">
        <v>298</v>
      </c>
      <c r="E205" s="2" t="s">
        <v>333</v>
      </c>
      <c r="J205" s="2" t="s">
        <v>39</v>
      </c>
      <c r="M205" s="2" t="s">
        <v>112</v>
      </c>
      <c r="N205" s="2" t="s">
        <v>41</v>
      </c>
      <c r="O205" s="6" t="s">
        <v>118</v>
      </c>
      <c r="Q205" s="2" t="s">
        <v>44</v>
      </c>
      <c r="R205" s="2" t="s">
        <v>44</v>
      </c>
      <c r="S205" s="2" t="s">
        <v>45</v>
      </c>
      <c r="T205" s="2" t="s">
        <v>46</v>
      </c>
      <c r="U205" s="3" t="str">
        <f>TBL_TEST[[#This Row],[Group]]&amp; "/"&amp; TRIM(SUBSTITUTE(SUBSTITUTE(SUBSTITUTE(TBL_TEST[[#This Row],[SourceObject]],"[",""),"]",""),".","_"))</f>
        <v>reference/specific_funding</v>
      </c>
      <c r="V205" s="2" t="s">
        <v>48</v>
      </c>
      <c r="W205" s="3" t="str">
        <f>SUBSTITUTE(TBL_TEST[[#This Row],[Group]], "_", "")</f>
        <v>reference</v>
      </c>
      <c r="X205" s="3" t="str">
        <f>TRIM(SUBSTITUTE(SUBSTITUTE(SUBSTITUTE(TBL_TEST[[#This Row],[SourceObject]],"[",""),"]",""),".","_"))</f>
        <v>specific_funding</v>
      </c>
      <c r="Y205" s="2" t="s">
        <v>48</v>
      </c>
      <c r="Z205" s="2" t="s">
        <v>49</v>
      </c>
      <c r="AA205" s="2" t="str">
        <f t="shared" si="0"/>
        <v>specific_funding.csv</v>
      </c>
      <c r="AB205" s="2" t="s">
        <v>51</v>
      </c>
      <c r="AF205" s="3" t="str">
        <f>TRIM(SUBSTITUTE(SUBSTITUTE(TBL_TEST[[#This Row],[SourceObject]],"[",""),"]",""))</f>
        <v>specific_funding</v>
      </c>
      <c r="AG205" s="3" t="str">
        <f>TBL_TEST[[#This Row],[Group]]&amp; "_"&amp; TRIM(SUBSTITUTE(SUBSTITUTE(SUBSTITUTE(TBL_TEST[[#This Row],[SourceObject]],"[",""),"]",""),".","_"))</f>
        <v>reference_specific_funding</v>
      </c>
      <c r="AH205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'ReferenceData', @StartStageName = 'Source to Raw', @EndStageName = 'Raw to Trusted', @SourceGroup = 'reference', @SourceName = 'reference_specific_funding', @SourceObjectName = 'specific_funding', @SourceType = 'Flat File', @DataLoadMode= 'TRUNCATE-LOAD', @SourceSecretName = '', @DLRawSecret = 'datalake-SasToken', @DLStagedSecret = 'datalake-SasToken', @DBProcessor = 'databricks-token|0302-214741-beg140|Standard_DS3_v2|8.1.x-scala2.12|2:8', @StageDBSecret = 'AzureSqlDatabase-SQLDB', @DLRawSubFolder = 'reference/specific_funding', @DLRawType = 'BLOB Storage (csv)', @DLStagedMainFolder = 'reference', @DLStagedSubFolder = 'specific_funding', @DLStagedType = 'BLOB Storage (csv)', @DLObjectGrain = 'Day', @SourceCommand = 'specific_funding.csv', @DLRawtoStageCommand = '/build/trusted/load-trusted-zone-v2', @DLStagetoDBCommand = '',@TargetObjectType= '', @TargetOverride= '', @BusinessKeyColumn= '', @WatermarkColumn= '', @TrackChanges= 'Yes', @AdditionalProperty = '', @IsAuditTable = '', @SoftDeleteSource = '', @SourceTSFormat = ''</v>
      </c>
    </row>
    <row r="206" spans="1:34" x14ac:dyDescent="0.45">
      <c r="A206" s="2" t="s">
        <v>301</v>
      </c>
      <c r="B206" s="2" t="s">
        <v>35</v>
      </c>
      <c r="C206" s="2" t="s">
        <v>36</v>
      </c>
      <c r="D206" s="2" t="s">
        <v>298</v>
      </c>
      <c r="E206" s="2" t="s">
        <v>334</v>
      </c>
      <c r="J206" s="2" t="s">
        <v>39</v>
      </c>
      <c r="M206" s="2" t="s">
        <v>112</v>
      </c>
      <c r="N206" s="2" t="s">
        <v>41</v>
      </c>
      <c r="O206" s="6" t="s">
        <v>118</v>
      </c>
      <c r="Q206" s="2" t="s">
        <v>44</v>
      </c>
      <c r="R206" s="2" t="s">
        <v>44</v>
      </c>
      <c r="S206" s="2" t="s">
        <v>45</v>
      </c>
      <c r="T206" s="2" t="s">
        <v>46</v>
      </c>
      <c r="U206" s="3" t="str">
        <f>TBL_TEST[[#This Row],[Group]]&amp; "/"&amp; TRIM(SUBSTITUTE(SUBSTITUTE(SUBSTITUTE(TBL_TEST[[#This Row],[SourceObject]],"[",""),"]",""),".","_"))</f>
        <v>reference/stratification_group</v>
      </c>
      <c r="V206" s="2" t="s">
        <v>48</v>
      </c>
      <c r="W206" s="3" t="str">
        <f>SUBSTITUTE(TBL_TEST[[#This Row],[Group]], "_", "")</f>
        <v>reference</v>
      </c>
      <c r="X206" s="3" t="str">
        <f>TRIM(SUBSTITUTE(SUBSTITUTE(SUBSTITUTE(TBL_TEST[[#This Row],[SourceObject]],"[",""),"]",""),".","_"))</f>
        <v>stratification_group</v>
      </c>
      <c r="Y206" s="2" t="s">
        <v>48</v>
      </c>
      <c r="Z206" s="2" t="s">
        <v>49</v>
      </c>
      <c r="AA206" s="2" t="str">
        <f t="shared" si="0"/>
        <v>stratification_group.csv</v>
      </c>
      <c r="AB206" s="2" t="s">
        <v>51</v>
      </c>
      <c r="AF206" s="3" t="str">
        <f>TRIM(SUBSTITUTE(SUBSTITUTE(TBL_TEST[[#This Row],[SourceObject]],"[",""),"]",""))</f>
        <v>stratification_group</v>
      </c>
      <c r="AG206" s="3" t="str">
        <f>TBL_TEST[[#This Row],[Group]]&amp; "_"&amp; TRIM(SUBSTITUTE(SUBSTITUTE(SUBSTITUTE(TBL_TEST[[#This Row],[SourceObject]],"[",""),"]",""),".","_"))</f>
        <v>reference_stratification_group</v>
      </c>
      <c r="AH206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'ReferenceData', @StartStageName = 'Source to Raw', @EndStageName = 'Raw to Trusted', @SourceGroup = 'reference', @SourceName = 'reference_stratification_group', @SourceObjectName = 'stratification_group', @SourceType = 'Flat File', @DataLoadMode= 'TRUNCATE-LOAD', @SourceSecretName = '', @DLRawSecret = 'datalake-SasToken', @DLStagedSecret = 'datalake-SasToken', @DBProcessor = 'databricks-token|0302-214741-beg140|Standard_DS3_v2|8.1.x-scala2.12|2:8', @StageDBSecret = 'AzureSqlDatabase-SQLDB', @DLRawSubFolder = 'reference/stratification_group', @DLRawType = 'BLOB Storage (csv)', @DLStagedMainFolder = 'reference', @DLStagedSubFolder = 'stratification_group', @DLStagedType = 'BLOB Storage (csv)', @DLObjectGrain = 'Day', @SourceCommand = 'stratification_group.csv', @DLRawtoStageCommand = '/build/trusted/load-trusted-zone-v2', @DLStagetoDBCommand = '',@TargetObjectType= '', @TargetOverride= '', @BusinessKeyColumn= '', @WatermarkColumn= '', @TrackChanges= 'Yes', @AdditionalProperty = '', @IsAuditTable = '', @SoftDeleteSource = '', @SourceTSFormat = ''</v>
      </c>
    </row>
    <row r="207" spans="1:34" x14ac:dyDescent="0.45">
      <c r="A207" s="2" t="s">
        <v>301</v>
      </c>
      <c r="B207" s="2" t="s">
        <v>35</v>
      </c>
      <c r="C207" s="2" t="s">
        <v>36</v>
      </c>
      <c r="D207" s="2" t="s">
        <v>298</v>
      </c>
      <c r="E207" s="2" t="s">
        <v>335</v>
      </c>
      <c r="J207" s="2" t="s">
        <v>39</v>
      </c>
      <c r="M207" s="2" t="s">
        <v>112</v>
      </c>
      <c r="N207" s="2" t="s">
        <v>41</v>
      </c>
      <c r="O207" s="6" t="s">
        <v>118</v>
      </c>
      <c r="Q207" s="2" t="s">
        <v>44</v>
      </c>
      <c r="R207" s="2" t="s">
        <v>44</v>
      </c>
      <c r="S207" s="2" t="s">
        <v>45</v>
      </c>
      <c r="T207" s="2" t="s">
        <v>46</v>
      </c>
      <c r="U207" s="3" t="str">
        <f>TBL_TEST[[#This Row],[Group]]&amp; "/"&amp; TRIM(SUBSTITUTE(SUBSTITUTE(SUBSTITUTE(TBL_TEST[[#This Row],[SourceObject]],"[",""),"]",""),".","_"))</f>
        <v>reference/training_package_isc</v>
      </c>
      <c r="V207" s="2" t="s">
        <v>48</v>
      </c>
      <c r="W207" s="3" t="str">
        <f>SUBSTITUTE(TBL_TEST[[#This Row],[Group]], "_", "")</f>
        <v>reference</v>
      </c>
      <c r="X207" s="3" t="str">
        <f>TRIM(SUBSTITUTE(SUBSTITUTE(SUBSTITUTE(TBL_TEST[[#This Row],[SourceObject]],"[",""),"]",""),".","_"))</f>
        <v>training_package_isc</v>
      </c>
      <c r="Y207" s="2" t="s">
        <v>48</v>
      </c>
      <c r="Z207" s="2" t="s">
        <v>49</v>
      </c>
      <c r="AA207" s="2" t="str">
        <f t="shared" si="0"/>
        <v>training_package_isc.csv</v>
      </c>
      <c r="AB207" s="2" t="s">
        <v>51</v>
      </c>
      <c r="AF207" s="3" t="str">
        <f>TRIM(SUBSTITUTE(SUBSTITUTE(TBL_TEST[[#This Row],[SourceObject]],"[",""),"]",""))</f>
        <v>training_package_isc</v>
      </c>
      <c r="AG207" s="3" t="str">
        <f>TBL_TEST[[#This Row],[Group]]&amp; "_"&amp; TRIM(SUBSTITUTE(SUBSTITUTE(SUBSTITUTE(TBL_TEST[[#This Row],[SourceObject]],"[",""),"]",""),".","_"))</f>
        <v>reference_training_package_isc</v>
      </c>
      <c r="AH207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'ReferenceData', @StartStageName = 'Source to Raw', @EndStageName = 'Raw to Trusted', @SourceGroup = 'reference', @SourceName = 'reference_training_package_isc', @SourceObjectName = 'training_package_isc', @SourceType = 'Flat File', @DataLoadMode= 'TRUNCATE-LOAD', @SourceSecretName = '', @DLRawSecret = 'datalake-SasToken', @DLStagedSecret = 'datalake-SasToken', @DBProcessor = 'databricks-token|0302-214741-beg140|Standard_DS3_v2|8.1.x-scala2.12|2:8', @StageDBSecret = 'AzureSqlDatabase-SQLDB', @DLRawSubFolder = 'reference/training_package_isc', @DLRawType = 'BLOB Storage (csv)', @DLStagedMainFolder = 'reference', @DLStagedSubFolder = 'training_package_isc', @DLStagedType = 'BLOB Storage (csv)', @DLObjectGrain = 'Day', @SourceCommand = 'training_package_isc.csv', @DLRawtoStageCommand = '/build/trusted/load-trusted-zone-v2', @DLStagetoDBCommand = '',@TargetObjectType= '', @TargetOverride= '', @BusinessKeyColumn= '', @WatermarkColumn= '', @TrackChanges= 'Yes', @AdditionalProperty = '', @IsAuditTable = '', @SoftDeleteSource = '', @SourceTSFormat = ''</v>
      </c>
    </row>
    <row r="208" spans="1:34" x14ac:dyDescent="0.45">
      <c r="A208" s="2" t="s">
        <v>301</v>
      </c>
      <c r="B208" s="2" t="s">
        <v>35</v>
      </c>
      <c r="C208" s="2" t="s">
        <v>36</v>
      </c>
      <c r="D208" s="2" t="s">
        <v>298</v>
      </c>
      <c r="E208" s="2" t="s">
        <v>336</v>
      </c>
      <c r="J208" s="2" t="s">
        <v>39</v>
      </c>
      <c r="M208" s="2" t="s">
        <v>112</v>
      </c>
      <c r="N208" s="2" t="s">
        <v>41</v>
      </c>
      <c r="O208" s="6" t="s">
        <v>118</v>
      </c>
      <c r="Q208" s="2" t="s">
        <v>44</v>
      </c>
      <c r="R208" s="2" t="s">
        <v>44</v>
      </c>
      <c r="S208" s="2" t="s">
        <v>45</v>
      </c>
      <c r="T208" s="2" t="s">
        <v>46</v>
      </c>
      <c r="U208" s="3" t="str">
        <f>TBL_TEST[[#This Row],[Group]]&amp; "/"&amp; TRIM(SUBSTITUTE(SUBSTITUTE(SUBSTITUTE(TBL_TEST[[#This Row],[SourceObject]],"[",""),"]",""),".","_"))</f>
        <v>reference/ts_nsw_fund</v>
      </c>
      <c r="V208" s="2" t="s">
        <v>48</v>
      </c>
      <c r="W208" s="3" t="str">
        <f>SUBSTITUTE(TBL_TEST[[#This Row],[Group]], "_", "")</f>
        <v>reference</v>
      </c>
      <c r="X208" s="3" t="str">
        <f>TRIM(SUBSTITUTE(SUBSTITUTE(SUBSTITUTE(TBL_TEST[[#This Row],[SourceObject]],"[",""),"]",""),".","_"))</f>
        <v>ts_nsw_fund</v>
      </c>
      <c r="Y208" s="2" t="s">
        <v>48</v>
      </c>
      <c r="Z208" s="2" t="s">
        <v>49</v>
      </c>
      <c r="AA208" s="2" t="str">
        <f t="shared" si="0"/>
        <v>ts_nsw_fund.csv</v>
      </c>
      <c r="AB208" s="2" t="s">
        <v>51</v>
      </c>
      <c r="AF208" s="3" t="str">
        <f>TRIM(SUBSTITUTE(SUBSTITUTE(TBL_TEST[[#This Row],[SourceObject]],"[",""),"]",""))</f>
        <v>ts_nsw_fund</v>
      </c>
      <c r="AG208" s="3" t="str">
        <f>TBL_TEST[[#This Row],[Group]]&amp; "_"&amp; TRIM(SUBSTITUTE(SUBSTITUTE(SUBSTITUTE(TBL_TEST[[#This Row],[SourceObject]],"[",""),"]",""),".","_"))</f>
        <v>reference_ts_nsw_fund</v>
      </c>
      <c r="AH208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'ReferenceData', @StartStageName = 'Source to Raw', @EndStageName = 'Raw to Trusted', @SourceGroup = 'reference', @SourceName = 'reference_ts_nsw_fund', @SourceObjectName = 'ts_nsw_fund', @SourceType = 'Flat File', @DataLoadMode= 'TRUNCATE-LOAD', @SourceSecretName = '', @DLRawSecret = 'datalake-SasToken', @DLStagedSecret = 'datalake-SasToken', @DBProcessor = 'databricks-token|0302-214741-beg140|Standard_DS3_v2|8.1.x-scala2.12|2:8', @StageDBSecret = 'AzureSqlDatabase-SQLDB', @DLRawSubFolder = 'reference/ts_nsw_fund', @DLRawType = 'BLOB Storage (csv)', @DLStagedMainFolder = 'reference', @DLStagedSubFolder = 'ts_nsw_fund', @DLStagedType = 'BLOB Storage (csv)', @DLObjectGrain = 'Day', @SourceCommand = 'ts_nsw_fund.csv', @DLRawtoStageCommand = '/build/trusted/load-trusted-zone-v2', @DLStagetoDBCommand = '',@TargetObjectType= '', @TargetOverride= '', @BusinessKeyColumn= '', @WatermarkColumn= '', @TrackChanges= 'Yes', @AdditionalProperty = '', @IsAuditTable = '', @SoftDeleteSource = '', @SourceTSFormat = ''</v>
      </c>
    </row>
    <row r="209" spans="1:34" x14ac:dyDescent="0.45">
      <c r="A209" s="2" t="s">
        <v>301</v>
      </c>
      <c r="B209" s="2" t="s">
        <v>35</v>
      </c>
      <c r="C209" s="2" t="s">
        <v>36</v>
      </c>
      <c r="D209" s="2" t="s">
        <v>298</v>
      </c>
      <c r="E209" s="2" t="s">
        <v>337</v>
      </c>
      <c r="J209" s="2" t="s">
        <v>39</v>
      </c>
      <c r="M209" s="2" t="s">
        <v>112</v>
      </c>
      <c r="N209" s="2" t="s">
        <v>41</v>
      </c>
      <c r="O209" s="6" t="s">
        <v>118</v>
      </c>
      <c r="Q209" s="2" t="s">
        <v>44</v>
      </c>
      <c r="R209" s="2" t="s">
        <v>44</v>
      </c>
      <c r="S209" s="2" t="s">
        <v>45</v>
      </c>
      <c r="T209" s="2" t="s">
        <v>46</v>
      </c>
      <c r="U209" s="3" t="str">
        <f>TBL_TEST[[#This Row],[Group]]&amp; "/"&amp; TRIM(SUBSTITUTE(SUBSTITUTE(SUBSTITUTE(TBL_TEST[[#This Row],[SourceObject]],"[",""),"]",""),".","_"))</f>
        <v>reference/ts_nsw_fund_group</v>
      </c>
      <c r="V209" s="2" t="s">
        <v>48</v>
      </c>
      <c r="W209" s="3" t="str">
        <f>SUBSTITUTE(TBL_TEST[[#This Row],[Group]], "_", "")</f>
        <v>reference</v>
      </c>
      <c r="X209" s="3" t="str">
        <f>TRIM(SUBSTITUTE(SUBSTITUTE(SUBSTITUTE(TBL_TEST[[#This Row],[SourceObject]],"[",""),"]",""),".","_"))</f>
        <v>ts_nsw_fund_group</v>
      </c>
      <c r="Y209" s="2" t="s">
        <v>48</v>
      </c>
      <c r="Z209" s="2" t="s">
        <v>49</v>
      </c>
      <c r="AA209" s="2" t="str">
        <f t="shared" si="0"/>
        <v>ts_nsw_fund_group.csv</v>
      </c>
      <c r="AB209" s="2" t="s">
        <v>51</v>
      </c>
      <c r="AF209" s="3" t="str">
        <f>TRIM(SUBSTITUTE(SUBSTITUTE(TBL_TEST[[#This Row],[SourceObject]],"[",""),"]",""))</f>
        <v>ts_nsw_fund_group</v>
      </c>
      <c r="AG209" s="3" t="str">
        <f>TBL_TEST[[#This Row],[Group]]&amp; "_"&amp; TRIM(SUBSTITUTE(SUBSTITUTE(SUBSTITUTE(TBL_TEST[[#This Row],[SourceObject]],"[",""),"]",""),".","_"))</f>
        <v>reference_ts_nsw_fund_group</v>
      </c>
      <c r="AH209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'ReferenceData', @StartStageName = 'Source to Raw', @EndStageName = 'Raw to Trusted', @SourceGroup = 'reference', @SourceName = 'reference_ts_nsw_fund_group', @SourceObjectName = 'ts_nsw_fund_group', @SourceType = 'Flat File', @DataLoadMode= 'TRUNCATE-LOAD', @SourceSecretName = '', @DLRawSecret = 'datalake-SasToken', @DLStagedSecret = 'datalake-SasToken', @DBProcessor = 'databricks-token|0302-214741-beg140|Standard_DS3_v2|8.1.x-scala2.12|2:8', @StageDBSecret = 'AzureSqlDatabase-SQLDB', @DLRawSubFolder = 'reference/ts_nsw_fund_group', @DLRawType = 'BLOB Storage (csv)', @DLStagedMainFolder = 'reference', @DLStagedSubFolder = 'ts_nsw_fund_group', @DLStagedType = 'BLOB Storage (csv)', @DLObjectGrain = 'Day', @SourceCommand = 'ts_nsw_fund_group.csv', @DLRawtoStageCommand = '/build/trusted/load-trusted-zone-v2', @DLStagetoDBCommand = '',@TargetObjectType= '', @TargetOverride= '', @BusinessKeyColumn= '', @WatermarkColumn= '', @TrackChanges= 'Yes', @AdditionalProperty = '', @IsAuditTable = '', @SoftDeleteSource = '', @SourceTSFormat = ''</v>
      </c>
    </row>
    <row r="210" spans="1:34" x14ac:dyDescent="0.45">
      <c r="A210" s="2" t="s">
        <v>301</v>
      </c>
      <c r="B210" s="2" t="s">
        <v>35</v>
      </c>
      <c r="C210" s="2" t="s">
        <v>36</v>
      </c>
      <c r="D210" s="2" t="s">
        <v>298</v>
      </c>
      <c r="E210" s="2" t="s">
        <v>338</v>
      </c>
      <c r="J210" s="2" t="s">
        <v>39</v>
      </c>
      <c r="M210" s="2" t="s">
        <v>112</v>
      </c>
      <c r="N210" s="2" t="s">
        <v>41</v>
      </c>
      <c r="O210" s="6" t="s">
        <v>118</v>
      </c>
      <c r="Q210" s="2" t="s">
        <v>44</v>
      </c>
      <c r="R210" s="2" t="s">
        <v>44</v>
      </c>
      <c r="S210" s="2" t="s">
        <v>45</v>
      </c>
      <c r="T210" s="2" t="s">
        <v>46</v>
      </c>
      <c r="U210" s="3" t="str">
        <f>TBL_TEST[[#This Row],[Group]]&amp; "/"&amp; TRIM(SUBSTITUTE(SUBSTITUTE(SUBSTITUTE(TBL_TEST[[#This Row],[SourceObject]],"[",""),"]",""),".","_"))</f>
        <v>reference/verifiers_view_list</v>
      </c>
      <c r="V210" s="2" t="s">
        <v>48</v>
      </c>
      <c r="W210" s="3" t="str">
        <f>SUBSTITUTE(TBL_TEST[[#This Row],[Group]], "_", "")</f>
        <v>reference</v>
      </c>
      <c r="X210" s="3" t="str">
        <f>TRIM(SUBSTITUTE(SUBSTITUTE(SUBSTITUTE(TBL_TEST[[#This Row],[SourceObject]],"[",""),"]",""),".","_"))</f>
        <v>verifiers_view_list</v>
      </c>
      <c r="Y210" s="2" t="s">
        <v>48</v>
      </c>
      <c r="Z210" s="2" t="s">
        <v>49</v>
      </c>
      <c r="AA210" s="2" t="str">
        <f t="shared" si="0"/>
        <v>verifiers_view_list.csv</v>
      </c>
      <c r="AB210" s="2" t="s">
        <v>51</v>
      </c>
      <c r="AF210" s="3" t="str">
        <f>TRIM(SUBSTITUTE(SUBSTITUTE(TBL_TEST[[#This Row],[SourceObject]],"[",""),"]",""))</f>
        <v>verifiers_view_list</v>
      </c>
      <c r="AG210" s="3" t="str">
        <f>TBL_TEST[[#This Row],[Group]]&amp; "_"&amp; TRIM(SUBSTITUTE(SUBSTITUTE(SUBSTITUTE(TBL_TEST[[#This Row],[SourceObject]],"[",""),"]",""),".","_"))</f>
        <v>reference_verifiers_view_list</v>
      </c>
      <c r="AH210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'ReferenceData', @StartStageName = 'Source to Raw', @EndStageName = 'Raw to Trusted', @SourceGroup = 'reference', @SourceName = 'reference_verifiers_view_list', @SourceObjectName = 'verifiers_view_list', @SourceType = 'Flat File', @DataLoadMode= 'TRUNCATE-LOAD', @SourceSecretName = '', @DLRawSecret = 'datalake-SasToken', @DLStagedSecret = 'datalake-SasToken', @DBProcessor = 'databricks-token|0302-214741-beg140|Standard_DS3_v2|8.1.x-scala2.12|2:8', @StageDBSecret = 'AzureSqlDatabase-SQLDB', @DLRawSubFolder = 'reference/verifiers_view_list', @DLRawType = 'BLOB Storage (csv)', @DLStagedMainFolder = 'reference', @DLStagedSubFolder = 'verifiers_view_list', @DLStagedType = 'BLOB Storage (csv)', @DLObjectGrain = 'Day', @SourceCommand = 'verifiers_view_list.csv', @DLRawtoStageCommand = '/build/trusted/load-trusted-zone-v2', @DLStagetoDBCommand = '',@TargetObjectType= '', @TargetOverride= '', @BusinessKeyColumn= '', @WatermarkColumn= '', @TrackChanges= 'Yes', @AdditionalProperty = '', @IsAuditTable = '', @SoftDeleteSource = '', @SourceTSFormat = ''</v>
      </c>
    </row>
    <row r="211" spans="1:34" x14ac:dyDescent="0.45">
      <c r="A211" s="2" t="s">
        <v>301</v>
      </c>
      <c r="B211" s="2" t="s">
        <v>35</v>
      </c>
      <c r="C211" s="2" t="s">
        <v>36</v>
      </c>
      <c r="D211" s="2" t="s">
        <v>298</v>
      </c>
      <c r="E211" s="2" t="s">
        <v>339</v>
      </c>
      <c r="J211" s="2" t="s">
        <v>39</v>
      </c>
      <c r="M211" s="2" t="s">
        <v>112</v>
      </c>
      <c r="N211" s="2" t="s">
        <v>41</v>
      </c>
      <c r="O211" s="6" t="s">
        <v>118</v>
      </c>
      <c r="Q211" s="2" t="s">
        <v>44</v>
      </c>
      <c r="R211" s="2" t="s">
        <v>44</v>
      </c>
      <c r="S211" s="2" t="s">
        <v>45</v>
      </c>
      <c r="T211" s="2" t="s">
        <v>46</v>
      </c>
      <c r="U211" s="3" t="str">
        <f>TBL_TEST[[#This Row],[Group]]&amp; "/"&amp; TRIM(SUBSTITUTE(SUBSTITUTE(SUBSTITUTE(TBL_TEST[[#This Row],[SourceObject]],"[",""),"]",""),".","_"))</f>
        <v>reference/vet_fee_help_fund</v>
      </c>
      <c r="V211" s="2" t="s">
        <v>48</v>
      </c>
      <c r="W211" s="3" t="str">
        <f>SUBSTITUTE(TBL_TEST[[#This Row],[Group]], "_", "")</f>
        <v>reference</v>
      </c>
      <c r="X211" s="3" t="str">
        <f>TRIM(SUBSTITUTE(SUBSTITUTE(SUBSTITUTE(TBL_TEST[[#This Row],[SourceObject]],"[",""),"]",""),".","_"))</f>
        <v>vet_fee_help_fund</v>
      </c>
      <c r="Y211" s="2" t="s">
        <v>48</v>
      </c>
      <c r="Z211" s="2" t="s">
        <v>49</v>
      </c>
      <c r="AA211" s="2" t="str">
        <f t="shared" si="0"/>
        <v>vet_fee_help_fund.csv</v>
      </c>
      <c r="AB211" s="2" t="s">
        <v>51</v>
      </c>
      <c r="AF211" s="3" t="str">
        <f>TRIM(SUBSTITUTE(SUBSTITUTE(TBL_TEST[[#This Row],[SourceObject]],"[",""),"]",""))</f>
        <v>vet_fee_help_fund</v>
      </c>
      <c r="AG211" s="3" t="str">
        <f>TBL_TEST[[#This Row],[Group]]&amp; "_"&amp; TRIM(SUBSTITUTE(SUBSTITUTE(SUBSTITUTE(TBL_TEST[[#This Row],[SourceObject]],"[",""),"]",""),".","_"))</f>
        <v>reference_vet_fee_help_fund</v>
      </c>
      <c r="AH211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'ReferenceData', @StartStageName = 'Source to Raw', @EndStageName = 'Raw to Trusted', @SourceGroup = 'reference', @SourceName = 'reference_vet_fee_help_fund', @SourceObjectName = 'vet_fee_help_fund', @SourceType = 'Flat File', @DataLoadMode= 'TRUNCATE-LOAD', @SourceSecretName = '', @DLRawSecret = 'datalake-SasToken', @DLStagedSecret = 'datalake-SasToken', @DBProcessor = 'databricks-token|0302-214741-beg140|Standard_DS3_v2|8.1.x-scala2.12|2:8', @StageDBSecret = 'AzureSqlDatabase-SQLDB', @DLRawSubFolder = 'reference/vet_fee_help_fund', @DLRawType = 'BLOB Storage (csv)', @DLStagedMainFolder = 'reference', @DLStagedSubFolder = 'vet_fee_help_fund', @DLStagedType = 'BLOB Storage (csv)', @DLObjectGrain = 'Day', @SourceCommand = 'vet_fee_help_fund.csv', @DLRawtoStageCommand = '/build/trusted/load-trusted-zone-v2', @DLStagetoDBCommand = '',@TargetObjectType= '', @TargetOverride= '', @BusinessKeyColumn= '', @WatermarkColumn= '', @TrackChanges= 'Yes', @AdditionalProperty = '', @IsAuditTable = '', @SoftDeleteSource = '', @SourceTSFormat = ''</v>
      </c>
    </row>
    <row r="212" spans="1:34" x14ac:dyDescent="0.45">
      <c r="A212" s="2" t="s">
        <v>301</v>
      </c>
      <c r="B212" s="2" t="s">
        <v>35</v>
      </c>
      <c r="C212" s="2" t="s">
        <v>36</v>
      </c>
      <c r="D212" s="2" t="s">
        <v>298</v>
      </c>
      <c r="E212" s="2" t="s">
        <v>340</v>
      </c>
      <c r="J212" s="2" t="s">
        <v>39</v>
      </c>
      <c r="M212" s="2" t="s">
        <v>112</v>
      </c>
      <c r="N212" s="2" t="s">
        <v>41</v>
      </c>
      <c r="O212" s="6" t="s">
        <v>118</v>
      </c>
      <c r="Q212" s="2" t="s">
        <v>44</v>
      </c>
      <c r="R212" s="2" t="s">
        <v>44</v>
      </c>
      <c r="S212" s="2" t="s">
        <v>45</v>
      </c>
      <c r="T212" s="2" t="s">
        <v>46</v>
      </c>
      <c r="U212" s="3" t="str">
        <f>TBL_TEST[[#This Row],[Group]]&amp; "/"&amp; TRIM(SUBSTITUTE(SUBSTITUTE(SUBSTITUTE(TBL_TEST[[#This Row],[SourceObject]],"[",""),"]",""),".","_"))</f>
        <v>reference/waiver_types</v>
      </c>
      <c r="V212" s="2" t="s">
        <v>48</v>
      </c>
      <c r="W212" s="3" t="str">
        <f>SUBSTITUTE(TBL_TEST[[#This Row],[Group]], "_", "")</f>
        <v>reference</v>
      </c>
      <c r="X212" s="3" t="str">
        <f>TRIM(SUBSTITUTE(SUBSTITUTE(SUBSTITUTE(TBL_TEST[[#This Row],[SourceObject]],"[",""),"]",""),".","_"))</f>
        <v>waiver_types</v>
      </c>
      <c r="Y212" s="2" t="s">
        <v>48</v>
      </c>
      <c r="Z212" s="2" t="s">
        <v>49</v>
      </c>
      <c r="AA212" s="2" t="str">
        <f t="shared" si="0"/>
        <v>waiver_types.csv</v>
      </c>
      <c r="AB212" s="2" t="s">
        <v>51</v>
      </c>
      <c r="AF212" s="3" t="str">
        <f>TRIM(SUBSTITUTE(SUBSTITUTE(TBL_TEST[[#This Row],[SourceObject]],"[",""),"]",""))</f>
        <v>waiver_types</v>
      </c>
      <c r="AG212" s="3" t="str">
        <f>TBL_TEST[[#This Row],[Group]]&amp; "_"&amp; TRIM(SUBSTITUTE(SUBSTITUTE(SUBSTITUTE(TBL_TEST[[#This Row],[SourceObject]],"[",""),"]",""),".","_"))</f>
        <v>reference_waiver_types</v>
      </c>
      <c r="AH212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'ReferenceData', @StartStageName = 'Source to Raw', @EndStageName = 'Raw to Trusted', @SourceGroup = 'reference', @SourceName = 'reference_waiver_types', @SourceObjectName = 'waiver_types', @SourceType = 'Flat File', @DataLoadMode= 'TRUNCATE-LOAD', @SourceSecretName = '', @DLRawSecret = 'datalake-SasToken', @DLStagedSecret = 'datalake-SasToken', @DBProcessor = 'databricks-token|0302-214741-beg140|Standard_DS3_v2|8.1.x-scala2.12|2:8', @StageDBSecret = 'AzureSqlDatabase-SQLDB', @DLRawSubFolder = 'reference/waiver_types', @DLRawType = 'BLOB Storage (csv)', @DLStagedMainFolder = 'reference', @DLStagedSubFolder = 'waiver_types', @DLStagedType = 'BLOB Storage (csv)', @DLObjectGrain = 'Day', @SourceCommand = 'waiver_types.csv', @DLRawtoStageCommand = '/build/trusted/load-trusted-zone-v2', @DLStagetoDBCommand = '',@TargetObjectType= '', @TargetOverride= '', @BusinessKeyColumn= '', @WatermarkColumn= '', @TrackChanges= 'Yes', @AdditionalProperty = '', @IsAuditTable = '', @SoftDeleteSource = '', @SourceTSFormat = ''</v>
      </c>
    </row>
    <row r="213" spans="1:34" x14ac:dyDescent="0.45">
      <c r="A213" s="2" t="s">
        <v>301</v>
      </c>
      <c r="B213" s="2" t="s">
        <v>35</v>
      </c>
      <c r="C213" s="2" t="s">
        <v>36</v>
      </c>
      <c r="D213" s="2" t="s">
        <v>298</v>
      </c>
      <c r="E213" s="2" t="s">
        <v>341</v>
      </c>
      <c r="J213" s="2" t="s">
        <v>39</v>
      </c>
      <c r="M213" s="2" t="s">
        <v>112</v>
      </c>
      <c r="N213" s="2" t="s">
        <v>41</v>
      </c>
      <c r="O213" s="6" t="s">
        <v>118</v>
      </c>
      <c r="Q213" s="2" t="s">
        <v>44</v>
      </c>
      <c r="R213" s="2" t="s">
        <v>44</v>
      </c>
      <c r="S213" s="2" t="s">
        <v>45</v>
      </c>
      <c r="T213" s="2" t="s">
        <v>46</v>
      </c>
      <c r="U213" s="3" t="str">
        <f>TBL_TEST[[#This Row],[Group]]&amp; "/"&amp; TRIM(SUBSTITUTE(SUBSTITUTE(SUBSTITUTE(TBL_TEST[[#This Row],[SourceObject]],"[",""),"]",""),".","_"))</f>
        <v>reference/grades</v>
      </c>
      <c r="V213" s="2" t="s">
        <v>48</v>
      </c>
      <c r="W213" s="3" t="str">
        <f>SUBSTITUTE(TBL_TEST[[#This Row],[Group]], "_", "")</f>
        <v>reference</v>
      </c>
      <c r="X213" s="3" t="str">
        <f>TRIM(SUBSTITUTE(SUBSTITUTE(SUBSTITUTE(TBL_TEST[[#This Row],[SourceObject]],"[",""),"]",""),".","_"))</f>
        <v>grades</v>
      </c>
      <c r="Y213" s="2" t="s">
        <v>48</v>
      </c>
      <c r="Z213" s="2" t="s">
        <v>49</v>
      </c>
      <c r="AA213" s="2" t="str">
        <f t="shared" si="0"/>
        <v>grades.csv</v>
      </c>
      <c r="AB213" s="2" t="s">
        <v>51</v>
      </c>
      <c r="AF213" s="3" t="str">
        <f>TRIM(SUBSTITUTE(SUBSTITUTE(TBL_TEST[[#This Row],[SourceObject]],"[",""),"]",""))</f>
        <v>grades</v>
      </c>
      <c r="AG213" s="3" t="str">
        <f>TBL_TEST[[#This Row],[Group]]&amp; "_"&amp; TRIM(SUBSTITUTE(SUBSTITUTE(SUBSTITUTE(TBL_TEST[[#This Row],[SourceObject]],"[",""),"]",""),".","_"))</f>
        <v>reference_grades</v>
      </c>
      <c r="AH213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'ReferenceData', @StartStageName = 'Source to Raw', @EndStageName = 'Raw to Trusted', @SourceGroup = 'reference', @SourceName = 'reference_grades', @SourceObjectName = 'grades', @SourceType = 'Flat File', @DataLoadMode= 'TRUNCATE-LOAD', @SourceSecretName = '', @DLRawSecret = 'datalake-SasToken', @DLStagedSecret = 'datalake-SasToken', @DBProcessor = 'databricks-token|0302-214741-beg140|Standard_DS3_v2|8.1.x-scala2.12|2:8', @StageDBSecret = 'AzureSqlDatabase-SQLDB', @DLRawSubFolder = 'reference/grades', @DLRawType = 'BLOB Storage (csv)', @DLStagedMainFolder = 'reference', @DLStagedSubFolder = 'grades', @DLStagedType = 'BLOB Storage (csv)', @DLObjectGrain = 'Day', @SourceCommand = 'grades.csv', @DLRawtoStageCommand = '/build/trusted/load-trusted-zone-v2', @DLStagetoDBCommand = '',@TargetObjectType= '', @TargetOverride= '', @BusinessKeyColumn= '', @WatermarkColumn= '', @TrackChanges= 'Yes', @AdditionalProperty = '', @IsAuditTable = '', @SoftDeleteSource = '', @SourceTSFormat = ''</v>
      </c>
    </row>
    <row r="214" spans="1:34" x14ac:dyDescent="0.45">
      <c r="A214" s="2" t="s">
        <v>301</v>
      </c>
      <c r="B214" s="2" t="s">
        <v>35</v>
      </c>
      <c r="C214" s="2" t="s">
        <v>36</v>
      </c>
      <c r="D214" s="2" t="s">
        <v>298</v>
      </c>
      <c r="E214" s="2" t="s">
        <v>342</v>
      </c>
      <c r="J214" s="2" t="s">
        <v>39</v>
      </c>
      <c r="M214" s="2" t="s">
        <v>112</v>
      </c>
      <c r="N214" s="2" t="s">
        <v>41</v>
      </c>
      <c r="O214" s="6" t="s">
        <v>118</v>
      </c>
      <c r="Q214" s="2" t="s">
        <v>44</v>
      </c>
      <c r="R214" s="2" t="s">
        <v>44</v>
      </c>
      <c r="S214" s="2" t="s">
        <v>45</v>
      </c>
      <c r="T214" s="2" t="s">
        <v>46</v>
      </c>
      <c r="U214" s="3" t="str">
        <f>TBL_TEST[[#This Row],[Group]]&amp; "/"&amp; TRIM(SUBSTITUTE(SUBSTITUTE(SUBSTITUTE(TBL_TEST[[#This Row],[SourceObject]],"[",""),"]",""),".","_"))</f>
        <v>reference/nat_current_period</v>
      </c>
      <c r="V214" s="2" t="s">
        <v>48</v>
      </c>
      <c r="W214" s="3" t="str">
        <f>SUBSTITUTE(TBL_TEST[[#This Row],[Group]], "_", "")</f>
        <v>reference</v>
      </c>
      <c r="X214" s="3" t="str">
        <f>TRIM(SUBSTITUTE(SUBSTITUTE(SUBSTITUTE(TBL_TEST[[#This Row],[SourceObject]],"[",""),"]",""),".","_"))</f>
        <v>nat_current_period</v>
      </c>
      <c r="Y214" s="2" t="s">
        <v>48</v>
      </c>
      <c r="Z214" s="2" t="s">
        <v>49</v>
      </c>
      <c r="AA214" s="2" t="str">
        <f t="shared" si="0"/>
        <v>nat_current_period.csv</v>
      </c>
      <c r="AB214" s="2" t="s">
        <v>51</v>
      </c>
      <c r="AF214" s="3" t="str">
        <f>TRIM(SUBSTITUTE(SUBSTITUTE(TBL_TEST[[#This Row],[SourceObject]],"[",""),"]",""))</f>
        <v>nat_current_period</v>
      </c>
      <c r="AG214" s="3" t="str">
        <f>TBL_TEST[[#This Row],[Group]]&amp; "_"&amp; TRIM(SUBSTITUTE(SUBSTITUTE(SUBSTITUTE(TBL_TEST[[#This Row],[SourceObject]],"[",""),"]",""),".","_"))</f>
        <v>reference_nat_current_period</v>
      </c>
      <c r="AH214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'ReferenceData', @StartStageName = 'Source to Raw', @EndStageName = 'Raw to Trusted', @SourceGroup = 'reference', @SourceName = 'reference_nat_current_period', @SourceObjectName = 'nat_current_period', @SourceType = 'Flat File', @DataLoadMode= 'TRUNCATE-LOAD', @SourceSecretName = '', @DLRawSecret = 'datalake-SasToken', @DLStagedSecret = 'datalake-SasToken', @DBProcessor = 'databricks-token|0302-214741-beg140|Standard_DS3_v2|8.1.x-scala2.12|2:8', @StageDBSecret = 'AzureSqlDatabase-SQLDB', @DLRawSubFolder = 'reference/nat_current_period', @DLRawType = 'BLOB Storage (csv)', @DLStagedMainFolder = 'reference', @DLStagedSubFolder = 'nat_current_period', @DLStagedType = 'BLOB Storage (csv)', @DLObjectGrain = 'Day', @SourceCommand = 'nat_current_period.csv', @DLRawtoStageCommand = '/build/trusted/load-trusted-zone-v2', @DLStagetoDBCommand = '',@TargetObjectType= '', @TargetOverride= '', @BusinessKeyColumn= '', @WatermarkColumn= '', @TrackChanges= 'Yes', @AdditionalProperty = '', @IsAuditTable = '', @SoftDeleteSource = '', @SourceTSFormat = ''</v>
      </c>
    </row>
    <row r="215" spans="1:34" x14ac:dyDescent="0.45">
      <c r="A215" s="2" t="s">
        <v>301</v>
      </c>
      <c r="B215" s="2" t="s">
        <v>35</v>
      </c>
      <c r="C215" s="2" t="s">
        <v>36</v>
      </c>
      <c r="D215" s="2" t="s">
        <v>298</v>
      </c>
      <c r="E215" s="2" t="s">
        <v>343</v>
      </c>
      <c r="J215" s="2" t="s">
        <v>39</v>
      </c>
      <c r="M215" s="2" t="s">
        <v>112</v>
      </c>
      <c r="N215" s="2" t="s">
        <v>41</v>
      </c>
      <c r="O215" s="6" t="s">
        <v>118</v>
      </c>
      <c r="Q215" s="2" t="s">
        <v>44</v>
      </c>
      <c r="R215" s="2" t="s">
        <v>44</v>
      </c>
      <c r="S215" s="2" t="s">
        <v>45</v>
      </c>
      <c r="T215" s="2" t="s">
        <v>46</v>
      </c>
      <c r="U215" s="3" t="str">
        <f>TBL_TEST[[#This Row],[Group]]&amp; "/"&amp; TRIM(SUBSTITUTE(SUBSTITUTE(SUBSTITUTE(TBL_TEST[[#This Row],[SourceObject]],"[",""),"]",""),".","_"))</f>
        <v>reference/nat_collection_dates</v>
      </c>
      <c r="V215" s="2" t="s">
        <v>48</v>
      </c>
      <c r="W215" s="3" t="str">
        <f>SUBSTITUTE(TBL_TEST[[#This Row],[Group]], "_", "")</f>
        <v>reference</v>
      </c>
      <c r="X215" s="3" t="str">
        <f>TRIM(SUBSTITUTE(SUBSTITUTE(SUBSTITUTE(TBL_TEST[[#This Row],[SourceObject]],"[",""),"]",""),".","_"))</f>
        <v>nat_collection_dates</v>
      </c>
      <c r="Y215" s="2" t="s">
        <v>48</v>
      </c>
      <c r="Z215" s="2" t="s">
        <v>49</v>
      </c>
      <c r="AA215" s="2" t="str">
        <f t="shared" si="0"/>
        <v>nat_collection_dates.csv</v>
      </c>
      <c r="AB215" s="2" t="s">
        <v>51</v>
      </c>
      <c r="AF215" s="3" t="str">
        <f>TRIM(SUBSTITUTE(SUBSTITUTE(TBL_TEST[[#This Row],[SourceObject]],"[",""),"]",""))</f>
        <v>nat_collection_dates</v>
      </c>
      <c r="AG215" s="3" t="str">
        <f>TBL_TEST[[#This Row],[Group]]&amp; "_"&amp; TRIM(SUBSTITUTE(SUBSTITUTE(SUBSTITUTE(TBL_TEST[[#This Row],[SourceObject]],"[",""),"]",""),".","_"))</f>
        <v>reference_nat_collection_dates</v>
      </c>
      <c r="AH215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'ReferenceData', @StartStageName = 'Source to Raw', @EndStageName = 'Raw to Trusted', @SourceGroup = 'reference', @SourceName = 'reference_nat_collection_dates', @SourceObjectName = 'nat_collection_dates', @SourceType = 'Flat File', @DataLoadMode= 'TRUNCATE-LOAD', @SourceSecretName = '', @DLRawSecret = 'datalake-SasToken', @DLStagedSecret = 'datalake-SasToken', @DBProcessor = 'databricks-token|0302-214741-beg140|Standard_DS3_v2|8.1.x-scala2.12|2:8', @StageDBSecret = 'AzureSqlDatabase-SQLDB', @DLRawSubFolder = 'reference/nat_collection_dates', @DLRawType = 'BLOB Storage (csv)', @DLStagedMainFolder = 'reference', @DLStagedSubFolder = 'nat_collection_dates', @DLStagedType = 'BLOB Storage (csv)', @DLObjectGrain = 'Day', @SourceCommand = 'nat_collection_dates.csv', @DLRawtoStageCommand = '/build/trusted/load-trusted-zone-v2', @DLStagetoDBCommand = '',@TargetObjectType= '', @TargetOverride= '', @BusinessKeyColumn= '', @WatermarkColumn= '', @TrackChanges= 'Yes', @AdditionalProperty = '', @IsAuditTable = '', @SoftDeleteSource = '', @SourceTSFormat = ''</v>
      </c>
    </row>
    <row r="216" spans="1:34" x14ac:dyDescent="0.45">
      <c r="A216" s="2" t="s">
        <v>301</v>
      </c>
      <c r="B216" s="2" t="s">
        <v>35</v>
      </c>
      <c r="C216" s="2" t="s">
        <v>36</v>
      </c>
      <c r="D216" s="2" t="s">
        <v>298</v>
      </c>
      <c r="E216" s="2" t="s">
        <v>344</v>
      </c>
      <c r="J216" s="2" t="s">
        <v>39</v>
      </c>
      <c r="M216" s="2" t="s">
        <v>112</v>
      </c>
      <c r="N216" s="2" t="s">
        <v>41</v>
      </c>
      <c r="O216" s="6" t="s">
        <v>118</v>
      </c>
      <c r="Q216" s="2" t="s">
        <v>44</v>
      </c>
      <c r="R216" s="2" t="s">
        <v>44</v>
      </c>
      <c r="S216" s="2" t="s">
        <v>45</v>
      </c>
      <c r="T216" s="2" t="s">
        <v>46</v>
      </c>
      <c r="U216" s="3" t="str">
        <f>TBL_TEST[[#This Row],[Group]]&amp; "/"&amp; TRIM(SUBSTITUTE(SUBSTITUTE(SUBSTITUTE(TBL_TEST[[#This Row],[SourceObject]],"[",""),"]",""),".","_"))</f>
        <v>reference/avetmiss_reporting_year_cut_off_date</v>
      </c>
      <c r="V216" s="2" t="s">
        <v>48</v>
      </c>
      <c r="W216" s="3" t="str">
        <f>SUBSTITUTE(TBL_TEST[[#This Row],[Group]], "_", "")</f>
        <v>reference</v>
      </c>
      <c r="X216" s="3" t="str">
        <f>TRIM(SUBSTITUTE(SUBSTITUTE(SUBSTITUTE(TBL_TEST[[#This Row],[SourceObject]],"[",""),"]",""),".","_"))</f>
        <v>avetmiss_reporting_year_cut_off_date</v>
      </c>
      <c r="Y216" s="2" t="s">
        <v>48</v>
      </c>
      <c r="Z216" s="2" t="s">
        <v>49</v>
      </c>
      <c r="AA216" s="2" t="str">
        <f t="shared" si="0"/>
        <v>avetmiss_reporting_year_cut_off_date.csv</v>
      </c>
      <c r="AB216" s="2" t="s">
        <v>51</v>
      </c>
      <c r="AF216" s="3" t="str">
        <f>TRIM(SUBSTITUTE(SUBSTITUTE(TBL_TEST[[#This Row],[SourceObject]],"[",""),"]",""))</f>
        <v>avetmiss_reporting_year_cut_off_date</v>
      </c>
      <c r="AG216" s="3" t="str">
        <f>TBL_TEST[[#This Row],[Group]]&amp; "_"&amp; TRIM(SUBSTITUTE(SUBSTITUTE(SUBSTITUTE(TBL_TEST[[#This Row],[SourceObject]],"[",""),"]",""),".","_"))</f>
        <v>reference_avetmiss_reporting_year_cut_off_date</v>
      </c>
      <c r="AH216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'ReferenceData', @StartStageName = 'Source to Raw', @EndStageName = 'Raw to Trusted', @SourceGroup = 'reference', @SourceName = 'reference_avetmiss_reporting_year_cut_off_date', @SourceObjectName = 'avetmiss_reporting_year_cut_off_date', @SourceType = 'Flat File', @DataLoadMode= 'TRUNCATE-LOAD', @SourceSecretName = '', @DLRawSecret = 'datalake-SasToken', @DLStagedSecret = 'datalake-SasToken', @DBProcessor = 'databricks-token|0302-214741-beg140|Standard_DS3_v2|8.1.x-scala2.12|2:8', @StageDBSecret = 'AzureSqlDatabase-SQLDB', @DLRawSubFolder = 'reference/avetmiss_reporting_year_cut_off_date', @DLRawType = 'BLOB Storage (csv)', @DLStagedMainFolder = 'reference', @DLStagedSubFolder = 'avetmiss_reporting_year_cut_off_date', @DLStagedType = 'BLOB Storage (csv)', @DLObjectGrain = 'Day', @SourceCommand = 'avetmiss_reporting_year_cut_off_date.csv', @DLRawtoStageCommand = '/build/trusted/load-trusted-zone-v2', @DLStagetoDBCommand = '',@TargetObjectType= '', @TargetOverride= '', @BusinessKeyColumn= '', @WatermarkColumn= '', @TrackChanges= 'Yes', @AdditionalProperty = '', @IsAuditTable = '', @SoftDeleteSource = '', @SourceTSFormat = ''</v>
      </c>
    </row>
    <row r="217" spans="1:34" x14ac:dyDescent="0.45">
      <c r="A217" s="2" t="s">
        <v>301</v>
      </c>
      <c r="B217" s="2" t="s">
        <v>35</v>
      </c>
      <c r="C217" s="2" t="s">
        <v>36</v>
      </c>
      <c r="D217" s="2" t="s">
        <v>298</v>
      </c>
      <c r="E217" s="2" t="s">
        <v>345</v>
      </c>
      <c r="J217" s="2" t="s">
        <v>39</v>
      </c>
      <c r="M217" s="2" t="s">
        <v>112</v>
      </c>
      <c r="N217" s="2" t="s">
        <v>41</v>
      </c>
      <c r="O217" s="6" t="s">
        <v>118</v>
      </c>
      <c r="Q217" s="2" t="s">
        <v>44</v>
      </c>
      <c r="R217" s="2" t="s">
        <v>44</v>
      </c>
      <c r="S217" s="2" t="s">
        <v>45</v>
      </c>
      <c r="T217" s="2" t="s">
        <v>46</v>
      </c>
      <c r="U217" s="3" t="str">
        <f>TBL_TEST[[#This Row],[Group]]&amp; "/"&amp; TRIM(SUBSTITUTE(SUBSTITUTE(SUBSTITUTE(TBL_TEST[[#This Row],[SourceObject]],"[",""),"]",""),".","_"))</f>
        <v>reference/avetmiss_minimum_units</v>
      </c>
      <c r="V217" s="2" t="s">
        <v>48</v>
      </c>
      <c r="W217" s="3" t="str">
        <f>SUBSTITUTE(TBL_TEST[[#This Row],[Group]], "_", "")</f>
        <v>reference</v>
      </c>
      <c r="X217" s="3" t="str">
        <f>TRIM(SUBSTITUTE(SUBSTITUTE(SUBSTITUTE(TBL_TEST[[#This Row],[SourceObject]],"[",""),"]",""),".","_"))</f>
        <v>avetmiss_minimum_units</v>
      </c>
      <c r="Y217" s="2" t="s">
        <v>48</v>
      </c>
      <c r="Z217" s="2" t="s">
        <v>49</v>
      </c>
      <c r="AA217" s="2" t="str">
        <f t="shared" si="0"/>
        <v>avetmiss_minimum_units.csv</v>
      </c>
      <c r="AB217" s="2" t="s">
        <v>51</v>
      </c>
      <c r="AF217" s="3" t="str">
        <f>TRIM(SUBSTITUTE(SUBSTITUTE(TBL_TEST[[#This Row],[SourceObject]],"[",""),"]",""))</f>
        <v>avetmiss_minimum_units</v>
      </c>
      <c r="AG217" s="3" t="str">
        <f>TBL_TEST[[#This Row],[Group]]&amp; "_"&amp; TRIM(SUBSTITUTE(SUBSTITUTE(SUBSTITUTE(TBL_TEST[[#This Row],[SourceObject]],"[",""),"]",""),".","_"))</f>
        <v>reference_avetmiss_minimum_units</v>
      </c>
      <c r="AH217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'ReferenceData', @StartStageName = 'Source to Raw', @EndStageName = 'Raw to Trusted', @SourceGroup = 'reference', @SourceName = 'reference_avetmiss_minimum_units', @SourceObjectName = 'avetmiss_minimum_units', @SourceType = 'Flat File', @DataLoadMode= 'TRUNCATE-LOAD', @SourceSecretName = '', @DLRawSecret = 'datalake-SasToken', @DLStagedSecret = 'datalake-SasToken', @DBProcessor = 'databricks-token|0302-214741-beg140|Standard_DS3_v2|8.1.x-scala2.12|2:8', @StageDBSecret = 'AzureSqlDatabase-SQLDB', @DLRawSubFolder = 'reference/avetmiss_minimum_units', @DLRawType = 'BLOB Storage (csv)', @DLStagedMainFolder = 'reference', @DLStagedSubFolder = 'avetmiss_minimum_units', @DLStagedType = 'BLOB Storage (csv)', @DLObjectGrain = 'Day', @SourceCommand = 'avetmiss_minimum_units.csv', @DLRawtoStageCommand = '/build/trusted/load-trusted-zone-v2', @DLStagetoDBCommand = '',@TargetObjectType= '', @TargetOverride= '', @BusinessKeyColumn= '', @WatermarkColumn= '', @TrackChanges= 'Yes', @AdditionalProperty = '', @IsAuditTable = '', @SoftDeleteSource = '', @SourceTSFormat = ''</v>
      </c>
    </row>
    <row r="218" spans="1:34" x14ac:dyDescent="0.45">
      <c r="A218" s="2" t="s">
        <v>301</v>
      </c>
      <c r="B218" s="2" t="s">
        <v>35</v>
      </c>
      <c r="C218" s="2" t="s">
        <v>36</v>
      </c>
      <c r="D218" s="2" t="s">
        <v>298</v>
      </c>
      <c r="E218" s="2" t="s">
        <v>346</v>
      </c>
      <c r="F218"/>
      <c r="G218"/>
      <c r="J218" s="2" t="s">
        <v>39</v>
      </c>
      <c r="M218" s="2" t="s">
        <v>112</v>
      </c>
      <c r="N218" s="2" t="s">
        <v>41</v>
      </c>
      <c r="O218" s="6" t="s">
        <v>42</v>
      </c>
      <c r="Q218" s="2" t="s">
        <v>44</v>
      </c>
      <c r="R218" s="2" t="s">
        <v>44</v>
      </c>
      <c r="S218" s="2" t="s">
        <v>45</v>
      </c>
      <c r="T218" s="2" t="s">
        <v>46</v>
      </c>
      <c r="U218" s="3" t="str">
        <f>TBL_TEST[[#This Row],[Group]]&amp; "/"&amp; TRIM(SUBSTITUTE(SUBSTITUTE(SUBSTITUTE(TBL_TEST[[#This Row],[SourceObject]],"[",""),"]",""),".","_"))</f>
        <v>reference/ereporting_cid_exclusion_list</v>
      </c>
      <c r="V218" s="2" t="s">
        <v>48</v>
      </c>
      <c r="W218" s="3" t="str">
        <f>SUBSTITUTE(TBL_TEST[[#This Row],[Group]], "_", "")</f>
        <v>reference</v>
      </c>
      <c r="X218" s="3" t="str">
        <f>TRIM(SUBSTITUTE(SUBSTITUTE(SUBSTITUTE(TBL_TEST[[#This Row],[SourceObject]],"[",""),"]",""),".","_"))</f>
        <v>ereporting_cid_exclusion_list</v>
      </c>
      <c r="Y218" s="2" t="s">
        <v>48</v>
      </c>
      <c r="Z218" s="2" t="s">
        <v>49</v>
      </c>
      <c r="AA218" s="2" t="str">
        <f t="shared" si="0"/>
        <v>ereporting_cid_exclusion_list.csv</v>
      </c>
      <c r="AB218" s="2" t="s">
        <v>51</v>
      </c>
      <c r="AC218" s="9"/>
      <c r="AF218" s="3" t="str">
        <f>TRIM(SUBSTITUTE(SUBSTITUTE(TBL_TEST[[#This Row],[SourceObject]],"[",""),"]",""))</f>
        <v>ereporting_cid_exclusion_list</v>
      </c>
      <c r="AG218" s="3" t="str">
        <f>TBL_TEST[[#This Row],[Group]]&amp; "_"&amp; TRIM(SUBSTITUTE(SUBSTITUTE(SUBSTITUTE(TBL_TEST[[#This Row],[SourceObject]],"[",""),"]",""),".","_"))</f>
        <v>reference_ereporting_cid_exclusion_list</v>
      </c>
      <c r="AH218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'ReferenceData', @StartStageName = 'Source to Raw', @EndStageName = 'Raw to Trusted', @SourceGroup = 'reference', @SourceName = 'reference_ereporting_cid_exclusion_list', @SourceObjectName = 'ereporting_cid_exclusion_list', @SourceType = 'Flat File', @DataLoadMode= 'TRUNCATE-LOAD', @SourceSecretName = '', @DLRawSecret = 'datalake-SasToken', @DLStagedSecret = 'datalake-SasToken', @DBProcessor = 'databricks-token|0302-214741-beg140|Standard_DS3_v2|8.1.x-scala2.12|2:8', @StageDBSecret = 'AzureSqlDatabase-SQLDB', @DLRawSubFolder = 'reference/ereporting_cid_exclusion_list', @DLRawType = 'BLOB Storage (csv)', @DLStagedMainFolder = 'reference', @DLStagedSubFolder = 'ereporting_cid_exclusion_list', @DLStagedType = 'BLOB Storage (csv)', @DLObjectGrain = 'Day', @SourceCommand = 'ereporting_cid_exclusion_list.csv', @DLRawtoStageCommand = '/build/trusted/load-trusted-zone-v2', @DLStagetoDBCommand = '',@TargetObjectType= '', @TargetOverride= '', @BusinessKeyColumn= '', @WatermarkColumn= '', @TrackChanges= 'No', @AdditionalProperty = '', @IsAuditTable = '', @SoftDeleteSource = '', @SourceTSFormat = ''</v>
      </c>
    </row>
    <row r="219" spans="1:34" x14ac:dyDescent="0.45">
      <c r="A219" s="2" t="s">
        <v>301</v>
      </c>
      <c r="B219" s="2" t="s">
        <v>35</v>
      </c>
      <c r="C219" s="2" t="s">
        <v>36</v>
      </c>
      <c r="D219" s="2" t="s">
        <v>298</v>
      </c>
      <c r="E219" s="2" t="s">
        <v>347</v>
      </c>
      <c r="F219"/>
      <c r="G219"/>
      <c r="J219" s="2" t="s">
        <v>39</v>
      </c>
      <c r="M219" s="2" t="s">
        <v>112</v>
      </c>
      <c r="N219" s="2" t="s">
        <v>41</v>
      </c>
      <c r="O219" s="6" t="s">
        <v>42</v>
      </c>
      <c r="Q219" s="2" t="s">
        <v>44</v>
      </c>
      <c r="R219" s="2" t="s">
        <v>44</v>
      </c>
      <c r="S219" s="2" t="s">
        <v>45</v>
      </c>
      <c r="T219" s="2" t="s">
        <v>46</v>
      </c>
      <c r="U219" s="3" t="str">
        <f>TBL_TEST[[#This Row],[Group]]&amp; "/"&amp; TRIM(SUBSTITUTE(SUBSTITUTE(SUBSTITUTE(TBL_TEST[[#This Row],[SourceObject]],"[",""),"]",""),".","_"))</f>
        <v>reference/semester</v>
      </c>
      <c r="V219" s="2" t="s">
        <v>48</v>
      </c>
      <c r="W219" s="3" t="str">
        <f>SUBSTITUTE(TBL_TEST[[#This Row],[Group]], "_", "")</f>
        <v>reference</v>
      </c>
      <c r="X219" s="3" t="str">
        <f>TRIM(SUBSTITUTE(SUBSTITUTE(SUBSTITUTE(TBL_TEST[[#This Row],[SourceObject]],"[",""),"]",""),".","_"))</f>
        <v>semester</v>
      </c>
      <c r="Y219" s="2" t="s">
        <v>48</v>
      </c>
      <c r="Z219" s="2" t="s">
        <v>49</v>
      </c>
      <c r="AA219" s="2" t="str">
        <f t="shared" si="0"/>
        <v>semester.csv</v>
      </c>
      <c r="AB219" s="2" t="s">
        <v>51</v>
      </c>
      <c r="AC219" s="9"/>
      <c r="AF219" s="3" t="str">
        <f>TRIM(SUBSTITUTE(SUBSTITUTE(TBL_TEST[[#This Row],[SourceObject]],"[",""),"]",""))</f>
        <v>semester</v>
      </c>
      <c r="AG219" s="3" t="str">
        <f>TBL_TEST[[#This Row],[Group]]&amp; "_"&amp; TRIM(SUBSTITUTE(SUBSTITUTE(SUBSTITUTE(TBL_TEST[[#This Row],[SourceObject]],"[",""),"]",""),".","_"))</f>
        <v>reference_semester</v>
      </c>
      <c r="AH219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'ReferenceData', @StartStageName = 'Source to Raw', @EndStageName = 'Raw to Trusted', @SourceGroup = 'reference', @SourceName = 'reference_semester', @SourceObjectName = 'semester', @SourceType = 'Flat File', @DataLoadMode= 'TRUNCATE-LOAD', @SourceSecretName = '', @DLRawSecret = 'datalake-SasToken', @DLStagedSecret = 'datalake-SasToken', @DBProcessor = 'databricks-token|0302-214741-beg140|Standard_DS3_v2|8.1.x-scala2.12|2:8', @StageDBSecret = 'AzureSqlDatabase-SQLDB', @DLRawSubFolder = 'reference/semester', @DLRawType = 'BLOB Storage (csv)', @DLStagedMainFolder = 'reference', @DLStagedSubFolder = 'semester', @DLStagedType = 'BLOB Storage (csv)', @DLObjectGrain = 'Day', @SourceCommand = 'semester.csv', @DLRawtoStageCommand = '/build/trusted/load-trusted-zone-v2', @DLStagetoDBCommand = '',@TargetObjectType= '', @TargetOverride= '', @BusinessKeyColumn= '', @WatermarkColumn= '', @TrackChanges= 'No', @AdditionalProperty = '', @IsAuditTable = '', @SoftDeleteSource = '', @SourceTSFormat = ''</v>
      </c>
    </row>
    <row r="220" spans="1:34" x14ac:dyDescent="0.45">
      <c r="A220" s="2" t="s">
        <v>301</v>
      </c>
      <c r="B220" s="2" t="s">
        <v>35</v>
      </c>
      <c r="C220" s="2" t="s">
        <v>36</v>
      </c>
      <c r="D220" s="2" t="s">
        <v>298</v>
      </c>
      <c r="E220" s="2" t="s">
        <v>348</v>
      </c>
      <c r="F220"/>
      <c r="G220"/>
      <c r="J220" s="2" t="s">
        <v>39</v>
      </c>
      <c r="M220" s="2" t="s">
        <v>112</v>
      </c>
      <c r="N220" s="2" t="s">
        <v>41</v>
      </c>
      <c r="O220" s="2" t="s">
        <v>42</v>
      </c>
      <c r="Q220" s="2" t="s">
        <v>44</v>
      </c>
      <c r="R220" s="2" t="s">
        <v>44</v>
      </c>
      <c r="S220" s="2" t="s">
        <v>45</v>
      </c>
      <c r="T220" s="2" t="s">
        <v>46</v>
      </c>
      <c r="U220" s="2" t="str">
        <f>TBL_TEST[[#This Row],[Group]]&amp; "/"&amp; TRIM(SUBSTITUTE(SUBSTITUTE(SUBSTITUTE(TBL_TEST[[#This Row],[SourceObject]],"[",""),"]",""),".","_"))</f>
        <v>reference/service_delivery_planning_dates</v>
      </c>
      <c r="V220" s="2" t="s">
        <v>48</v>
      </c>
      <c r="W220" s="2" t="str">
        <f>SUBSTITUTE(TBL_TEST[[#This Row],[Group]], "_", "")</f>
        <v>reference</v>
      </c>
      <c r="X220" s="2" t="str">
        <f>TRIM(SUBSTITUTE(SUBSTITUTE(SUBSTITUTE(TBL_TEST[[#This Row],[SourceObject]],"[",""),"]",""),".","_"))</f>
        <v>service_delivery_planning_dates</v>
      </c>
      <c r="Y220" s="2" t="s">
        <v>48</v>
      </c>
      <c r="Z220" s="2" t="s">
        <v>49</v>
      </c>
      <c r="AA220" s="2" t="str">
        <f t="shared" si="0"/>
        <v>service_delivery_planning_dates.csv</v>
      </c>
      <c r="AB220" s="2" t="s">
        <v>51</v>
      </c>
      <c r="AC220"/>
      <c r="AF220" s="2" t="str">
        <f>TRIM(SUBSTITUTE(SUBSTITUTE(TBL_TEST[[#This Row],[SourceObject]],"[",""),"]",""))</f>
        <v>service_delivery_planning_dates</v>
      </c>
      <c r="AG220" s="2" t="str">
        <f>TBL_TEST[[#This Row],[Group]]&amp; "_"&amp; TRIM(SUBSTITUTE(SUBSTITUTE(SUBSTITUTE(TBL_TEST[[#This Row],[SourceObject]],"[",""),"]",""),".","_"))</f>
        <v>reference_service_delivery_planning_dates</v>
      </c>
      <c r="AH220" s="2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'ReferenceData', @StartStageName = 'Source to Raw', @EndStageName = 'Raw to Trusted', @SourceGroup = 'reference', @SourceName = 'reference_service_delivery_planning_dates', @SourceObjectName = 'service_delivery_planning_dates', @SourceType = 'Flat File', @DataLoadMode= 'TRUNCATE-LOAD', @SourceSecretName = '', @DLRawSecret = 'datalake-SasToken', @DLStagedSecret = 'datalake-SasToken', @DBProcessor = 'databricks-token|0302-214741-beg140|Standard_DS3_v2|8.1.x-scala2.12|2:8', @StageDBSecret = 'AzureSqlDatabase-SQLDB', @DLRawSubFolder = 'reference/service_delivery_planning_dates', @DLRawType = 'BLOB Storage (csv)', @DLStagedMainFolder = 'reference', @DLStagedSubFolder = 'service_delivery_planning_dates', @DLStagedType = 'BLOB Storage (csv)', @DLObjectGrain = 'Day', @SourceCommand = 'service_delivery_planning_dates.csv', @DLRawtoStageCommand = '/build/trusted/load-trusted-zone-v2', @DLStagetoDBCommand = '',@TargetObjectType= '', @TargetOverride= '', @BusinessKeyColumn= '', @WatermarkColumn= '', @TrackChanges= 'No', @AdditionalProperty = '', @IsAuditTable = '', @SoftDeleteSource = '', @SourceTSFormat = ''</v>
      </c>
    </row>
    <row r="221" spans="1:34" x14ac:dyDescent="0.45">
      <c r="A221" s="2" t="s">
        <v>301</v>
      </c>
      <c r="B221" s="2" t="s">
        <v>63</v>
      </c>
      <c r="C221" s="2" t="s">
        <v>63</v>
      </c>
      <c r="D221" s="2" t="s">
        <v>298</v>
      </c>
      <c r="E221" s="2" t="s">
        <v>79</v>
      </c>
      <c r="J221" s="2" t="s">
        <v>39</v>
      </c>
      <c r="M221" s="2" t="s">
        <v>65</v>
      </c>
      <c r="Q221" s="2" t="s">
        <v>44</v>
      </c>
      <c r="R221" s="2" t="s">
        <v>44</v>
      </c>
      <c r="S221" s="2" t="s">
        <v>45</v>
      </c>
      <c r="T221" s="2" t="s">
        <v>46</v>
      </c>
      <c r="U221" s="3" t="str">
        <f>TBL_TEST[[#This Row],[Group]]&amp; "/"&amp; TRIM(SUBSTITUTE(SUBSTITUTE(SUBSTITUTE(TBL_TEST[[#This Row],[SourceObject]],"[",""),"]",""),".","_"))</f>
        <v>reference/curated</v>
      </c>
      <c r="V221" s="2" t="s">
        <v>47</v>
      </c>
      <c r="W221" s="3" t="str">
        <f>SUBSTITUTE(TBL_TEST[[#This Row],[Group]], "_", "")</f>
        <v>reference</v>
      </c>
      <c r="X221" s="3" t="str">
        <f>TRIM(SUBSTITUTE(SUBSTITUTE(SUBSTITUTE(TBL_TEST[[#This Row],[SourceObject]],"[",""),"]",""),".","_"))</f>
        <v>curated</v>
      </c>
      <c r="Y221" s="2" t="s">
        <v>48</v>
      </c>
      <c r="Z221" s="2" t="s">
        <v>49</v>
      </c>
      <c r="AC221" s="8" t="s">
        <v>349</v>
      </c>
      <c r="AF221" s="3" t="str">
        <f>TRIM(SUBSTITUTE(SUBSTITUTE(TBL_TEST[[#This Row],[SourceObject]],"[",""),"]",""))</f>
        <v>curated</v>
      </c>
      <c r="AG221" s="3" t="str">
        <f>TBL_TEST[[#This Row],[Group]]&amp; "_"&amp; TRIM(SUBSTITUTE(SUBSTITUTE(SUBSTITUTE(TBL_TEST[[#This Row],[SourceObject]],"[",""),"]",""),".","_"))</f>
        <v>reference_curated</v>
      </c>
      <c r="AH221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'ReferenceData', @StartStageName = 'Trusted to Curated', @EndStageName = 'Trusted to Curated', @SourceGroup = 'reference', @SourceName = 'reference_curated', @SourceObjectName = 'curated', @SourceType = 'BLOB Storage (parquet)', @DataLoadMode= '', @SourceSecretName = '', @DLRawSecret = 'datalake-SasToken', @DLStagedSecret = 'datalake-SasToken', @DBProcessor = 'databricks-token|0302-214741-beg140|Standard_DS3_v2|8.1.x-scala2.12|2:8', @StageDBSecret = 'AzureSqlDatabase-SQLDB', @DLRawSubFolder = 'reference/curated', @DLRawType = 'BLOB Storage (json)', @DLStagedMainFolder = 'reference', @DLStagedSubFolder = 'curated', @DLStagedType = 'BLOB Storage (csv)', @DLObjectGrain = 'Day', @SourceCommand = '', @DLRawtoStageCommand = '', @DLStagetoDBCommand = '/build/curated/Reference/reference-views',@TargetObjectType= '', @TargetOverride= '', @BusinessKeyColumn= '', @WatermarkColumn= '', @TrackChanges= '', @AdditionalProperty = '', @IsAuditTable = '', @SoftDeleteSource = '', @SourceTSFormat = ''</v>
      </c>
    </row>
    <row r="222" spans="1:34" x14ac:dyDescent="0.45">
      <c r="A222" s="2" t="s">
        <v>34</v>
      </c>
      <c r="B222" s="2" t="s">
        <v>35</v>
      </c>
      <c r="C222" s="2" t="s">
        <v>36</v>
      </c>
      <c r="D222" s="2" t="s">
        <v>350</v>
      </c>
      <c r="E222" s="2" t="s">
        <v>351</v>
      </c>
      <c r="F222" s="2" t="s">
        <v>351</v>
      </c>
      <c r="J222" s="2" t="s">
        <v>39</v>
      </c>
      <c r="M222" s="2" t="s">
        <v>352</v>
      </c>
      <c r="N222" s="2" t="s">
        <v>41</v>
      </c>
      <c r="O222" s="6" t="s">
        <v>42</v>
      </c>
      <c r="Q222" s="2" t="s">
        <v>44</v>
      </c>
      <c r="R222" s="2" t="s">
        <v>44</v>
      </c>
      <c r="S222" s="2" t="s">
        <v>45</v>
      </c>
      <c r="T222" s="2" t="s">
        <v>46</v>
      </c>
      <c r="U222" s="3" t="str">
        <f>TBL_TEST[[#This Row],[Group]]&amp; "/"&amp; TRIM(SUBSTITUTE(SUBSTITUTE(SUBSTITUTE(TBL_TEST[[#This Row],[SourceObject]],"[",""),"]",""),".","_"))</f>
        <v>RTO/Qualifications</v>
      </c>
      <c r="V222" s="2" t="s">
        <v>48</v>
      </c>
      <c r="W222" s="3" t="str">
        <f>SUBSTITUTE(TBL_TEST[[#This Row],[Group]], "_", "")</f>
        <v>RTO</v>
      </c>
      <c r="X222" s="3" t="str">
        <f>TRIM(SUBSTITUTE(SUBSTITUTE(SUBSTITUTE(TBL_TEST[[#This Row],[SourceObject]],"[",""),"]",""),".","_"))</f>
        <v>Qualifications</v>
      </c>
      <c r="Y222" s="2" t="s">
        <v>48</v>
      </c>
      <c r="Z222" s="2" t="s">
        <v>49</v>
      </c>
      <c r="AA222" s="3" t="s">
        <v>353</v>
      </c>
      <c r="AB222" s="2" t="s">
        <v>51</v>
      </c>
      <c r="AF222" s="3" t="str">
        <f>TRIM(SUBSTITUTE(SUBSTITUTE(TBL_TEST[[#This Row],[SourceObject]],"[",""),"]",""))</f>
        <v>Qualifications</v>
      </c>
      <c r="AG222" s="3" t="str">
        <f>TBL_TEST[[#This Row],[Group]]&amp; "_"&amp; TRIM(SUBSTITUTE(SUBSTITUTE(SUBSTITUTE(TBL_TEST[[#This Row],[SourceObject]],"[",""),"]",""),".","_"))</f>
        <v>RTO_Qualifications</v>
      </c>
      <c r="AH222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'ONDEMAND', @StartStageName = 'Source to Raw', @EndStageName = 'Raw to Trusted', @SourceGroup = 'RTO', @SourceName = 'RTO_Qualifications', @SourceObjectName = 'Qualifications', @SourceType = 'Excel', @DataLoadMode= 'TRUNCATE-LOAD', @SourceSecretName = '', @DLRawSecret = 'datalake-SasToken', @DLStagedSecret = 'datalake-SasToken', @DBProcessor = 'databricks-token|0302-214741-beg140|Standard_DS3_v2|8.1.x-scala2.12|2:8', @StageDBSecret = 'AzureSqlDatabase-SQLDB', @DLRawSubFolder = 'RTO/Qualifications', @DLRawType = 'BLOB Storage (csv)', @DLStagedMainFolder = 'RTO', @DLStagedSubFolder = 'Qualifications', @DLStagedType = 'BLOB Storage (csv)', @DLObjectGrain = 'Day', @SourceCommand = 'excel/Current RTO Scope Details.xlsx', @DLRawtoStageCommand = '/build/trusted/load-trusted-zone-v2', @DLStagetoDBCommand = '',@TargetObjectType= '', @TargetOverride= '', @BusinessKeyColumn= '', @WatermarkColumn= '', @TrackChanges= 'No', @AdditionalProperty = 'Qualifications', @IsAuditTable = '', @SoftDeleteSource = '', @SourceTSFormat = ''</v>
      </c>
    </row>
    <row r="223" spans="1:34" x14ac:dyDescent="0.45">
      <c r="A223" s="2" t="s">
        <v>34</v>
      </c>
      <c r="B223" s="2" t="s">
        <v>35</v>
      </c>
      <c r="C223" s="2" t="s">
        <v>36</v>
      </c>
      <c r="D223" s="2" t="s">
        <v>350</v>
      </c>
      <c r="E223" s="2" t="s">
        <v>354</v>
      </c>
      <c r="F223" s="2" t="s">
        <v>354</v>
      </c>
      <c r="J223" s="2" t="s">
        <v>39</v>
      </c>
      <c r="M223" s="2" t="s">
        <v>352</v>
      </c>
      <c r="N223" s="2" t="s">
        <v>41</v>
      </c>
      <c r="O223" s="6" t="s">
        <v>42</v>
      </c>
      <c r="Q223" s="2" t="s">
        <v>44</v>
      </c>
      <c r="R223" s="2" t="s">
        <v>44</v>
      </c>
      <c r="S223" s="2" t="s">
        <v>355</v>
      </c>
      <c r="T223" s="2" t="s">
        <v>46</v>
      </c>
      <c r="U223" s="3" t="str">
        <f>TBL_TEST[[#This Row],[Group]]&amp; "/"&amp; TRIM(SUBSTITUTE(SUBSTITUTE(SUBSTITUTE(TBL_TEST[[#This Row],[SourceObject]],"[",""),"]",""),".","_"))</f>
        <v>RTO/AccreditedCourses</v>
      </c>
      <c r="V223" s="2" t="s">
        <v>48</v>
      </c>
      <c r="W223" s="3" t="str">
        <f>SUBSTITUTE(TBL_TEST[[#This Row],[Group]], "_", "")</f>
        <v>RTO</v>
      </c>
      <c r="X223" s="3" t="str">
        <f>TRIM(SUBSTITUTE(SUBSTITUTE(SUBSTITUTE(TBL_TEST[[#This Row],[SourceObject]],"[",""),"]",""),".","_"))</f>
        <v>AccreditedCourses</v>
      </c>
      <c r="Y223" s="2" t="s">
        <v>48</v>
      </c>
      <c r="Z223" s="2" t="s">
        <v>49</v>
      </c>
      <c r="AA223" s="3" t="s">
        <v>353</v>
      </c>
      <c r="AB223" s="2" t="s">
        <v>51</v>
      </c>
      <c r="AF223" s="3" t="str">
        <f>TRIM(SUBSTITUTE(SUBSTITUTE(TBL_TEST[[#This Row],[SourceObject]],"[",""),"]",""))</f>
        <v>AccreditedCourses</v>
      </c>
      <c r="AG223" s="3" t="str">
        <f>TBL_TEST[[#This Row],[Group]]&amp; "_"&amp; TRIM(SUBSTITUTE(SUBSTITUTE(SUBSTITUTE(TBL_TEST[[#This Row],[SourceObject]],"[",""),"]",""),".","_"))</f>
        <v>RTO_AccreditedCourses</v>
      </c>
      <c r="AH223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'ONDEMAND', @StartStageName = 'Source to Raw', @EndStageName = 'Raw to Trusted', @SourceGroup = 'RTO', @SourceName = 'RTO_AccreditedCourses', @SourceObjectName = 'AccreditedCourses', @SourceType = 'Excel', @DataLoadMode= 'TRUNCATE-LOAD', @SourceSecretName = '', @DLRawSecret = 'datalake-SasToken', @DLStagedSecret = 'datalake-SasToken', @DBProcessor = 'databricks-token|0302-214741-beg140|Standard_DS3_v2|8.1.x-scala2.12|2:8|interactive', @StageDBSecret = 'AzureSqlDatabase-SQLDB', @DLRawSubFolder = 'RTO/AccreditedCourses', @DLRawType = 'BLOB Storage (csv)', @DLStagedMainFolder = 'RTO', @DLStagedSubFolder = 'AccreditedCourses', @DLStagedType = 'BLOB Storage (csv)', @DLObjectGrain = 'Day', @SourceCommand = 'excel/Current RTO Scope Details.xlsx', @DLRawtoStageCommand = '/build/trusted/load-trusted-zone-v2', @DLStagetoDBCommand = '',@TargetObjectType= '', @TargetOverride= '', @BusinessKeyColumn= '', @WatermarkColumn= '', @TrackChanges= 'No', @AdditionalProperty = 'AccreditedCourses', @IsAuditTable = '', @SoftDeleteSource = '', @SourceTSFormat = ''</v>
      </c>
    </row>
    <row r="224" spans="1:34" x14ac:dyDescent="0.45">
      <c r="A224" s="2" t="s">
        <v>34</v>
      </c>
      <c r="B224" s="2" t="s">
        <v>35</v>
      </c>
      <c r="C224" s="2" t="s">
        <v>36</v>
      </c>
      <c r="D224" s="2" t="s">
        <v>350</v>
      </c>
      <c r="E224" s="2" t="s">
        <v>356</v>
      </c>
      <c r="F224" s="2" t="s">
        <v>356</v>
      </c>
      <c r="J224" s="2" t="s">
        <v>39</v>
      </c>
      <c r="M224" s="2" t="s">
        <v>352</v>
      </c>
      <c r="N224" s="2" t="s">
        <v>41</v>
      </c>
      <c r="O224" s="6" t="s">
        <v>42</v>
      </c>
      <c r="Q224" s="2" t="s">
        <v>44</v>
      </c>
      <c r="R224" s="2" t="s">
        <v>44</v>
      </c>
      <c r="S224" s="2" t="s">
        <v>45</v>
      </c>
      <c r="T224" s="2" t="s">
        <v>46</v>
      </c>
      <c r="U224" s="3" t="str">
        <f>TBL_TEST[[#This Row],[Group]]&amp; "/"&amp; TRIM(SUBSTITUTE(SUBSTITUTE(SUBSTITUTE(TBL_TEST[[#This Row],[SourceObject]],"[",""),"]",""),".","_"))</f>
        <v>RTO/UnitsofCompetency</v>
      </c>
      <c r="V224" s="2" t="s">
        <v>48</v>
      </c>
      <c r="W224" s="3" t="str">
        <f>SUBSTITUTE(TBL_TEST[[#This Row],[Group]], "_", "")</f>
        <v>RTO</v>
      </c>
      <c r="X224" s="3" t="str">
        <f>TRIM(SUBSTITUTE(SUBSTITUTE(SUBSTITUTE(TBL_TEST[[#This Row],[SourceObject]],"[",""),"]",""),".","_"))</f>
        <v>UnitsofCompetency</v>
      </c>
      <c r="Y224" s="2" t="s">
        <v>48</v>
      </c>
      <c r="Z224" s="2" t="s">
        <v>49</v>
      </c>
      <c r="AA224" s="3" t="s">
        <v>353</v>
      </c>
      <c r="AB224" s="2" t="s">
        <v>51</v>
      </c>
      <c r="AF224" s="3" t="str">
        <f>TRIM(SUBSTITUTE(SUBSTITUTE(TBL_TEST[[#This Row],[SourceObject]],"[",""),"]",""))</f>
        <v>UnitsofCompetency</v>
      </c>
      <c r="AG224" s="3" t="str">
        <f>TBL_TEST[[#This Row],[Group]]&amp; "_"&amp; TRIM(SUBSTITUTE(SUBSTITUTE(SUBSTITUTE(TBL_TEST[[#This Row],[SourceObject]],"[",""),"]",""),".","_"))</f>
        <v>RTO_UnitsofCompetency</v>
      </c>
      <c r="AH224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'ONDEMAND', @StartStageName = 'Source to Raw', @EndStageName = 'Raw to Trusted', @SourceGroup = 'RTO', @SourceName = 'RTO_UnitsofCompetency', @SourceObjectName = 'UnitsofCompetency', @SourceType = 'Excel', @DataLoadMode= 'TRUNCATE-LOAD', @SourceSecretName = '', @DLRawSecret = 'datalake-SasToken', @DLStagedSecret = 'datalake-SasToken', @DBProcessor = 'databricks-token|0302-214741-beg140|Standard_DS3_v2|8.1.x-scala2.12|2:8', @StageDBSecret = 'AzureSqlDatabase-SQLDB', @DLRawSubFolder = 'RTO/UnitsofCompetency', @DLRawType = 'BLOB Storage (csv)', @DLStagedMainFolder = 'RTO', @DLStagedSubFolder = 'UnitsofCompetency', @DLStagedType = 'BLOB Storage (csv)', @DLObjectGrain = 'Day', @SourceCommand = 'excel/Current RTO Scope Details.xlsx', @DLRawtoStageCommand = '/build/trusted/load-trusted-zone-v2', @DLStagetoDBCommand = '',@TargetObjectType= '', @TargetOverride= '', @BusinessKeyColumn= '', @WatermarkColumn= '', @TrackChanges= 'No', @AdditionalProperty = 'UnitsofCompetency', @IsAuditTable = '', @SoftDeleteSource = '', @SourceTSFormat = ''</v>
      </c>
    </row>
    <row r="225" spans="1:34" x14ac:dyDescent="0.45">
      <c r="A225" s="2" t="s">
        <v>34</v>
      </c>
      <c r="B225" s="2" t="s">
        <v>35</v>
      </c>
      <c r="C225" s="2" t="s">
        <v>36</v>
      </c>
      <c r="D225" s="2" t="s">
        <v>350</v>
      </c>
      <c r="E225" s="2" t="s">
        <v>357</v>
      </c>
      <c r="F225" s="2" t="s">
        <v>357</v>
      </c>
      <c r="J225" s="2" t="s">
        <v>39</v>
      </c>
      <c r="M225" s="2" t="s">
        <v>352</v>
      </c>
      <c r="N225" s="2" t="s">
        <v>41</v>
      </c>
      <c r="O225" s="6" t="s">
        <v>42</v>
      </c>
      <c r="Q225" s="2" t="s">
        <v>44</v>
      </c>
      <c r="R225" s="2" t="s">
        <v>44</v>
      </c>
      <c r="S225" s="2" t="s">
        <v>45</v>
      </c>
      <c r="T225" s="2" t="s">
        <v>46</v>
      </c>
      <c r="U225" s="3" t="str">
        <f>TBL_TEST[[#This Row],[Group]]&amp; "/"&amp; TRIM(SUBSTITUTE(SUBSTITUTE(SUBSTITUTE(TBL_TEST[[#This Row],[SourceObject]],"[",""),"]",""),".","_"))</f>
        <v>RTO/SkillSets</v>
      </c>
      <c r="V225" s="2" t="s">
        <v>48</v>
      </c>
      <c r="W225" s="3" t="str">
        <f>SUBSTITUTE(TBL_TEST[[#This Row],[Group]], "_", "")</f>
        <v>RTO</v>
      </c>
      <c r="X225" s="3" t="str">
        <f>TRIM(SUBSTITUTE(SUBSTITUTE(SUBSTITUTE(TBL_TEST[[#This Row],[SourceObject]],"[",""),"]",""),".","_"))</f>
        <v>SkillSets</v>
      </c>
      <c r="Y225" s="2" t="s">
        <v>48</v>
      </c>
      <c r="Z225" s="2" t="s">
        <v>49</v>
      </c>
      <c r="AA225" s="3" t="s">
        <v>353</v>
      </c>
      <c r="AB225" s="2" t="s">
        <v>51</v>
      </c>
      <c r="AF225" s="3" t="str">
        <f>TRIM(SUBSTITUTE(SUBSTITUTE(TBL_TEST[[#This Row],[SourceObject]],"[",""),"]",""))</f>
        <v>SkillSets</v>
      </c>
      <c r="AG225" s="3" t="str">
        <f>TBL_TEST[[#This Row],[Group]]&amp; "_"&amp; TRIM(SUBSTITUTE(SUBSTITUTE(SUBSTITUTE(TBL_TEST[[#This Row],[SourceObject]],"[",""),"]",""),".","_"))</f>
        <v>RTO_SkillSets</v>
      </c>
      <c r="AH225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'ONDEMAND', @StartStageName = 'Source to Raw', @EndStageName = 'Raw to Trusted', @SourceGroup = 'RTO', @SourceName = 'RTO_SkillSets', @SourceObjectName = 'SkillSets', @SourceType = 'Excel', @DataLoadMode= 'TRUNCATE-LOAD', @SourceSecretName = '', @DLRawSecret = 'datalake-SasToken', @DLStagedSecret = 'datalake-SasToken', @DBProcessor = 'databricks-token|0302-214741-beg140|Standard_DS3_v2|8.1.x-scala2.12|2:8', @StageDBSecret = 'AzureSqlDatabase-SQLDB', @DLRawSubFolder = 'RTO/SkillSets', @DLRawType = 'BLOB Storage (csv)', @DLStagedMainFolder = 'RTO', @DLStagedSubFolder = 'SkillSets', @DLStagedType = 'BLOB Storage (csv)', @DLObjectGrain = 'Day', @SourceCommand = 'excel/Current RTO Scope Details.xlsx', @DLRawtoStageCommand = '/build/trusted/load-trusted-zone-v2', @DLStagetoDBCommand = '',@TargetObjectType= '', @TargetOverride= '', @BusinessKeyColumn= '', @WatermarkColumn= '', @TrackChanges= 'No', @AdditionalProperty = 'SkillSets', @IsAuditTable = '', @SoftDeleteSource = '', @SourceTSFormat = ''</v>
      </c>
    </row>
    <row r="226" spans="1:34" x14ac:dyDescent="0.45">
      <c r="A226" s="2" t="s">
        <v>34</v>
      </c>
      <c r="B226" s="2" t="s">
        <v>35</v>
      </c>
      <c r="C226" s="2" t="s">
        <v>36</v>
      </c>
      <c r="D226" s="2" t="s">
        <v>350</v>
      </c>
      <c r="E226" s="2" t="s">
        <v>358</v>
      </c>
      <c r="F226" s="2" t="s">
        <v>359</v>
      </c>
      <c r="J226" s="2" t="s">
        <v>39</v>
      </c>
      <c r="M226" s="2" t="s">
        <v>352</v>
      </c>
      <c r="N226" s="2" t="s">
        <v>41</v>
      </c>
      <c r="O226" s="6" t="s">
        <v>42</v>
      </c>
      <c r="Q226" s="2" t="s">
        <v>44</v>
      </c>
      <c r="R226" s="2" t="s">
        <v>44</v>
      </c>
      <c r="S226" s="2" t="s">
        <v>45</v>
      </c>
      <c r="T226" s="2" t="s">
        <v>46</v>
      </c>
      <c r="U226" s="3" t="str">
        <f>TBL_TEST[[#This Row],[Group]]&amp; "/"&amp; TRIM(SUBSTITUTE(SUBSTITUTE(SUBSTITUTE(TBL_TEST[[#This Row],[SourceObject]],"[",""),"]",""),".","_"))</f>
        <v>RTO/TrainingServicesHunter</v>
      </c>
      <c r="V226" s="2" t="s">
        <v>48</v>
      </c>
      <c r="W226" s="3" t="str">
        <f>SUBSTITUTE(TBL_TEST[[#This Row],[Group]], "_", "")</f>
        <v>RTO</v>
      </c>
      <c r="X226" s="3" t="str">
        <f>TRIM(SUBSTITUTE(SUBSTITUTE(SUBSTITUTE(TBL_TEST[[#This Row],[SourceObject]],"[",""),"]",""),".","_"))</f>
        <v>TrainingServicesHunter</v>
      </c>
      <c r="Y226" s="2" t="s">
        <v>48</v>
      </c>
      <c r="Z226" s="2" t="s">
        <v>49</v>
      </c>
      <c r="AA226" s="3" t="s">
        <v>360</v>
      </c>
      <c r="AB226" s="2" t="s">
        <v>51</v>
      </c>
      <c r="AF226" s="3" t="str">
        <f>TRIM(SUBSTITUTE(SUBSTITUTE(TBL_TEST[[#This Row],[SourceObject]],"[",""),"]",""))</f>
        <v>TrainingServicesHunter</v>
      </c>
      <c r="AG226" s="3" t="str">
        <f>TBL_TEST[[#This Row],[Group]]&amp; "_"&amp; TRIM(SUBSTITUTE(SUBSTITUTE(SUBSTITUTE(TBL_TEST[[#This Row],[SourceObject]],"[",""),"]",""),".","_"))</f>
        <v>RTO_TrainingServicesHunter</v>
      </c>
      <c r="AH226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'ONDEMAND', @StartStageName = 'Source to Raw', @EndStageName = 'Raw to Trusted', @SourceGroup = 'RTO', @SourceName = 'RTO_TrainingServicesHunter', @SourceObjectName = 'TrainingServicesHunter', @SourceType = 'Excel', @DataLoadMode= 'TRUNCATE-LOAD', @SourceSecretName = '', @DLRawSecret = 'datalake-SasToken', @DLStagedSecret = 'datalake-SasToken', @DBProcessor = 'databricks-token|0302-214741-beg140|Standard_DS3_v2|8.1.x-scala2.12|2:8', @StageDBSecret = 'AzureSqlDatabase-SQLDB', @DLRawSubFolder = 'RTO/TrainingServicesHunter', @DLRawType = 'BLOB Storage (csv)', @DLStagedMainFolder = 'RTO', @DLStagedSubFolder = 'TrainingServicesHunter', @DLStagedType = 'BLOB Storage (csv)', @DLObjectGrain = 'Day', @SourceCommand = 'excel/Training Services Export - Hunter.xlsx', @DLRawtoStageCommand = '/build/trusted/load-trusted-zone-v2', @DLStagetoDBCommand = '',@TargetObjectType= '', @TargetOverride= '', @BusinessKeyColumn= '', @WatermarkColumn= '', @TrackChanges= 'No', @AdditionalProperty = 'STS Download', @IsAuditTable = '', @SoftDeleteSource = '', @SourceTSFormat = ''</v>
      </c>
    </row>
    <row r="227" spans="1:34" x14ac:dyDescent="0.45">
      <c r="A227" s="2" t="s">
        <v>34</v>
      </c>
      <c r="B227" s="2" t="s">
        <v>35</v>
      </c>
      <c r="C227" s="2" t="s">
        <v>36</v>
      </c>
      <c r="D227" s="2" t="s">
        <v>350</v>
      </c>
      <c r="E227" s="2" t="s">
        <v>361</v>
      </c>
      <c r="F227" s="2" t="s">
        <v>359</v>
      </c>
      <c r="J227" s="2" t="s">
        <v>39</v>
      </c>
      <c r="M227" s="2" t="s">
        <v>352</v>
      </c>
      <c r="N227" s="2" t="s">
        <v>41</v>
      </c>
      <c r="O227" s="6" t="s">
        <v>42</v>
      </c>
      <c r="Q227" s="2" t="s">
        <v>44</v>
      </c>
      <c r="R227" s="2" t="s">
        <v>44</v>
      </c>
      <c r="S227" s="2" t="s">
        <v>45</v>
      </c>
      <c r="T227" s="2" t="s">
        <v>46</v>
      </c>
      <c r="U227" s="3" t="str">
        <f>TBL_TEST[[#This Row],[Group]]&amp; "/"&amp; TRIM(SUBSTITUTE(SUBSTITUTE(SUBSTITUTE(TBL_TEST[[#This Row],[SourceObject]],"[",""),"]",""),".","_"))</f>
        <v>RTO/TrainingServicesNorth</v>
      </c>
      <c r="V227" s="2" t="s">
        <v>48</v>
      </c>
      <c r="W227" s="3" t="str">
        <f>SUBSTITUTE(TBL_TEST[[#This Row],[Group]], "_", "")</f>
        <v>RTO</v>
      </c>
      <c r="X227" s="3" t="str">
        <f>TRIM(SUBSTITUTE(SUBSTITUTE(SUBSTITUTE(TBL_TEST[[#This Row],[SourceObject]],"[",""),"]",""),".","_"))</f>
        <v>TrainingServicesNorth</v>
      </c>
      <c r="Y227" s="2" t="s">
        <v>48</v>
      </c>
      <c r="Z227" s="2" t="s">
        <v>49</v>
      </c>
      <c r="AA227" s="3" t="s">
        <v>362</v>
      </c>
      <c r="AB227" s="2" t="s">
        <v>51</v>
      </c>
      <c r="AF227" s="3" t="str">
        <f>TRIM(SUBSTITUTE(SUBSTITUTE(TBL_TEST[[#This Row],[SourceObject]],"[",""),"]",""))</f>
        <v>TrainingServicesNorth</v>
      </c>
      <c r="AG227" s="3" t="str">
        <f>TBL_TEST[[#This Row],[Group]]&amp; "_"&amp; TRIM(SUBSTITUTE(SUBSTITUTE(SUBSTITUTE(TBL_TEST[[#This Row],[SourceObject]],"[",""),"]",""),".","_"))</f>
        <v>RTO_TrainingServicesNorth</v>
      </c>
      <c r="AH227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'ONDEMAND', @StartStageName = 'Source to Raw', @EndStageName = 'Raw to Trusted', @SourceGroup = 'RTO', @SourceName = 'RTO_TrainingServicesNorth', @SourceObjectName = 'TrainingServicesNorth', @SourceType = 'Excel', @DataLoadMode= 'TRUNCATE-LOAD', @SourceSecretName = '', @DLRawSecret = 'datalake-SasToken', @DLStagedSecret = 'datalake-SasToken', @DBProcessor = 'databricks-token|0302-214741-beg140|Standard_DS3_v2|8.1.x-scala2.12|2:8', @StageDBSecret = 'AzureSqlDatabase-SQLDB', @DLRawSubFolder = 'RTO/TrainingServicesNorth', @DLRawType = 'BLOB Storage (csv)', @DLStagedMainFolder = 'RTO', @DLStagedSubFolder = 'TrainingServicesNorth', @DLStagedType = 'BLOB Storage (csv)', @DLObjectGrain = 'Day', @SourceCommand = 'excel/Training Services Export - North Coast.xlsx', @DLRawtoStageCommand = '/build/trusted/load-trusted-zone-v2', @DLStagetoDBCommand = '',@TargetObjectType= '', @TargetOverride= '', @BusinessKeyColumn= '', @WatermarkColumn= '', @TrackChanges= 'No', @AdditionalProperty = 'STS Download', @IsAuditTable = '', @SoftDeleteSource = '', @SourceTSFormat = ''</v>
      </c>
    </row>
    <row r="228" spans="1:34" x14ac:dyDescent="0.45">
      <c r="A228" s="2" t="s">
        <v>34</v>
      </c>
      <c r="B228" s="2" t="s">
        <v>35</v>
      </c>
      <c r="C228" s="2" t="s">
        <v>36</v>
      </c>
      <c r="D228" s="2" t="s">
        <v>350</v>
      </c>
      <c r="E228" s="2" t="s">
        <v>363</v>
      </c>
      <c r="F228" s="2" t="s">
        <v>364</v>
      </c>
      <c r="J228" s="2" t="s">
        <v>39</v>
      </c>
      <c r="M228" s="2" t="s">
        <v>352</v>
      </c>
      <c r="N228" s="2" t="s">
        <v>41</v>
      </c>
      <c r="O228" s="6" t="s">
        <v>42</v>
      </c>
      <c r="Q228" s="2" t="s">
        <v>44</v>
      </c>
      <c r="R228" s="2" t="s">
        <v>44</v>
      </c>
      <c r="S228" s="2" t="s">
        <v>45</v>
      </c>
      <c r="T228" s="2" t="s">
        <v>46</v>
      </c>
      <c r="U228" s="3" t="str">
        <f>TBL_TEST[[#This Row],[Group]]&amp; "/"&amp; TRIM(SUBSTITUTE(SUBSTITUTE(SUBSTITUTE(TBL_TEST[[#This Row],[SourceObject]],"[",""),"]",""),".","_"))</f>
        <v>RTO/VariousTPQualsandSkillsets</v>
      </c>
      <c r="V228" s="2" t="s">
        <v>48</v>
      </c>
      <c r="W228" s="3" t="str">
        <f>SUBSTITUTE(TBL_TEST[[#This Row],[Group]], "_", "")</f>
        <v>RTO</v>
      </c>
      <c r="X228" s="3" t="str">
        <f>TRIM(SUBSTITUTE(SUBSTITUTE(SUBSTITUTE(TBL_TEST[[#This Row],[SourceObject]],"[",""),"]",""),".","_"))</f>
        <v>VariousTPQualsandSkillsets</v>
      </c>
      <c r="Y228" s="2" t="s">
        <v>48</v>
      </c>
      <c r="Z228" s="2" t="s">
        <v>49</v>
      </c>
      <c r="AA228" s="3" t="s">
        <v>365</v>
      </c>
      <c r="AB228" s="2" t="s">
        <v>51</v>
      </c>
      <c r="AF228" s="3" t="str">
        <f>TRIM(SUBSTITUTE(SUBSTITUTE(TBL_TEST[[#This Row],[SourceObject]],"[",""),"]",""))</f>
        <v>VariousTPQualsandSkillsets</v>
      </c>
      <c r="AG228" s="3" t="str">
        <f>TBL_TEST[[#This Row],[Group]]&amp; "_"&amp; TRIM(SUBSTITUTE(SUBSTITUTE(SUBSTITUTE(TBL_TEST[[#This Row],[SourceObject]],"[",""),"]",""),".","_"))</f>
        <v>RTO_VariousTPQualsandSkillsets</v>
      </c>
      <c r="AH228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'ONDEMAND', @StartStageName = 'Source to Raw', @EndStageName = 'Raw to Trusted', @SourceGroup = 'RTO', @SourceName = 'RTO_VariousTPQualsandSkillsets', @SourceObjectName = 'VariousTPQualsandSkillsets', @SourceType = 'Excel', @DataLoadMode= 'TRUNCATE-LOAD', @SourceSecretName = '', @DLRawSecret = 'datalake-SasToken', @DLStagedSecret = 'datalake-SasToken', @DBProcessor = 'databricks-token|0302-214741-beg140|Standard_DS3_v2|8.1.x-scala2.12|2:8', @StageDBSecret = 'AzureSqlDatabase-SQLDB', @DLRawSubFolder = 'RTO/VariousTPQualsandSkillsets', @DLRawType = 'BLOB Storage (csv)', @DLStagedMainFolder = 'RTO', @DLStagedSubFolder = 'VariousTPQualsandSkillsets', @DLStagedType = 'BLOB Storage (csv)', @DLObjectGrain = 'Day', @SourceCommand = 'excel/Various TP and Course Component Lists.xlsx', @DLRawtoStageCommand = '/build/trusted/load-trusted-zone-v2', @DLStagetoDBCommand = '',@TargetObjectType= '', @TargetOverride= '', @BusinessKeyColumn= '', @WatermarkColumn= '', @TrackChanges= 'No', @AdditionalProperty = '1.TP Quals and Skillsets', @IsAuditTable = '', @SoftDeleteSource = '', @SourceTSFormat = ''</v>
      </c>
    </row>
    <row r="229" spans="1:34" x14ac:dyDescent="0.45">
      <c r="A229" s="2" t="s">
        <v>34</v>
      </c>
      <c r="B229" s="2" t="s">
        <v>35</v>
      </c>
      <c r="C229" s="2" t="s">
        <v>36</v>
      </c>
      <c r="D229" s="2" t="s">
        <v>350</v>
      </c>
      <c r="E229" s="2" t="s">
        <v>366</v>
      </c>
      <c r="F229" s="2" t="s">
        <v>367</v>
      </c>
      <c r="J229" s="2" t="s">
        <v>39</v>
      </c>
      <c r="M229" s="2" t="s">
        <v>352</v>
      </c>
      <c r="N229" s="2" t="s">
        <v>41</v>
      </c>
      <c r="O229" s="6" t="s">
        <v>42</v>
      </c>
      <c r="Q229" s="2" t="s">
        <v>44</v>
      </c>
      <c r="R229" s="2" t="s">
        <v>44</v>
      </c>
      <c r="S229" s="2" t="s">
        <v>45</v>
      </c>
      <c r="T229" s="2" t="s">
        <v>46</v>
      </c>
      <c r="U229" s="3" t="str">
        <f>TBL_TEST[[#This Row],[Group]]&amp; "/"&amp; TRIM(SUBSTITUTE(SUBSTITUTE(SUBSTITUTE(TBL_TEST[[#This Row],[SourceObject]],"[",""),"]",""),".","_"))</f>
        <v>RTO/</v>
      </c>
      <c r="V229" s="2" t="s">
        <v>48</v>
      </c>
      <c r="W229" s="3" t="str">
        <f>SUBSTITUTE(TBL_TEST[[#This Row],[Group]], "_", "")</f>
        <v>RTO</v>
      </c>
      <c r="X229" s="3" t="str">
        <f>TRIM(SUBSTITUTE(SUBSTITUTE(SUBSTITUTE(TBL_TEST[[#This Row],[SourceObject]],"[",""),"]",""),".","_"))</f>
        <v/>
      </c>
      <c r="Y229" s="2" t="s">
        <v>48</v>
      </c>
      <c r="Z229" s="2" t="s">
        <v>49</v>
      </c>
      <c r="AA229" s="3" t="s">
        <v>365</v>
      </c>
      <c r="AB229" s="2" t="s">
        <v>51</v>
      </c>
      <c r="AF229" s="3" t="str">
        <f>TRIM(SUBSTITUTE(SUBSTITUTE(TBL_TEST[[#This Row],[SourceObject]],"[",""),"]",""))</f>
        <v/>
      </c>
      <c r="AG229" s="3" t="str">
        <f>TBL_TEST[[#This Row],[Group]]&amp; "_"&amp; TRIM(SUBSTITUTE(SUBSTITUTE(SUBSTITUTE(TBL_TEST[[#This Row],[SourceObject]],"[",""),"]",""),".","_"))</f>
        <v>RTO_</v>
      </c>
      <c r="AH229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'ONDEMAND', @StartStageName = 'Source to Raw', @EndStageName = 'Raw to Trusted', @SourceGroup = 'RTO', @SourceName = 'RTO_', @SourceObjectName = '', @SourceType = 'Excel', @DataLoadMode= 'TRUNCATE-LOAD', @SourceSecretName = '', @DLRawSecret = 'datalake-SasToken', @DLStagedSecret = 'datalake-SasToken', @DBProcessor = 'databricks-token|0302-214741-beg140|Standard_DS3_v2|8.1.x-scala2.12|2:8', @StageDBSecret = 'AzureSqlDatabase-SQLDB', @DLRawSubFolder = 'RTO/', @DLRawType = 'BLOB Storage (csv)', @DLStagedMainFolder = 'RTO', @DLStagedSubFolder = '', @DLStagedType = 'BLOB Storage (csv)', @DLObjectGrain = 'Day', @SourceCommand = 'excel/Various TP and Course Component Lists.xlsx', @DLRawtoStageCommand = '/build/trusted/load-trusted-zone-v2', @DLStagetoDBCommand = '',@TargetObjectType= '', @TargetOverride= '', @BusinessKeyColumn= '', @WatermarkColumn= '', @TrackChanges= 'No', @AdditionalProperty = '2.Accredited course', @IsAuditTable = '', @SoftDeleteSource = '', @SourceTSFormat = ''</v>
      </c>
    </row>
    <row r="230" spans="1:34" x14ac:dyDescent="0.45">
      <c r="A230" s="2" t="s">
        <v>34</v>
      </c>
      <c r="B230" s="2" t="s">
        <v>35</v>
      </c>
      <c r="C230" s="2" t="s">
        <v>36</v>
      </c>
      <c r="D230" s="2" t="s">
        <v>350</v>
      </c>
      <c r="E230" s="2" t="s">
        <v>368</v>
      </c>
      <c r="F230" s="2" t="s">
        <v>369</v>
      </c>
      <c r="J230" s="2" t="s">
        <v>39</v>
      </c>
      <c r="M230" s="2" t="s">
        <v>352</v>
      </c>
      <c r="N230" s="2" t="s">
        <v>41</v>
      </c>
      <c r="O230" s="6" t="s">
        <v>42</v>
      </c>
      <c r="Q230" s="2" t="s">
        <v>44</v>
      </c>
      <c r="R230" s="2" t="s">
        <v>44</v>
      </c>
      <c r="S230" s="2" t="s">
        <v>45</v>
      </c>
      <c r="T230" s="2" t="s">
        <v>46</v>
      </c>
      <c r="U230" s="3" t="str">
        <f>TBL_TEST[[#This Row],[Group]]&amp; "/"&amp; TRIM(SUBSTITUTE(SUBSTITUTE(SUBSTITUTE(TBL_TEST[[#This Row],[SourceObject]],"[",""),"]",""),".","_"))</f>
        <v>RTO/VariousTPUnits</v>
      </c>
      <c r="V230" s="2" t="s">
        <v>48</v>
      </c>
      <c r="W230" s="3" t="str">
        <f>SUBSTITUTE(TBL_TEST[[#This Row],[Group]], "_", "")</f>
        <v>RTO</v>
      </c>
      <c r="X230" s="3" t="str">
        <f>TRIM(SUBSTITUTE(SUBSTITUTE(SUBSTITUTE(TBL_TEST[[#This Row],[SourceObject]],"[",""),"]",""),".","_"))</f>
        <v>VariousTPUnits</v>
      </c>
      <c r="Y230" s="2" t="s">
        <v>48</v>
      </c>
      <c r="Z230" s="2" t="s">
        <v>49</v>
      </c>
      <c r="AA230" s="3" t="s">
        <v>365</v>
      </c>
      <c r="AB230" s="2" t="s">
        <v>51</v>
      </c>
      <c r="AF230" s="3" t="str">
        <f>TRIM(SUBSTITUTE(SUBSTITUTE(TBL_TEST[[#This Row],[SourceObject]],"[",""),"]",""))</f>
        <v>VariousTPUnits</v>
      </c>
      <c r="AG230" s="3" t="str">
        <f>TBL_TEST[[#This Row],[Group]]&amp; "_"&amp; TRIM(SUBSTITUTE(SUBSTITUTE(SUBSTITUTE(TBL_TEST[[#This Row],[SourceObject]],"[",""),"]",""),".","_"))</f>
        <v>RTO_VariousTPUnits</v>
      </c>
      <c r="AH230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'ONDEMAND', @StartStageName = 'Source to Raw', @EndStageName = 'Raw to Trusted', @SourceGroup = 'RTO', @SourceName = 'RTO_VariousTPUnits', @SourceObjectName = 'VariousTPUnits', @SourceType = 'Excel', @DataLoadMode= 'TRUNCATE-LOAD', @SourceSecretName = '', @DLRawSecret = 'datalake-SasToken', @DLStagedSecret = 'datalake-SasToken', @DBProcessor = 'databricks-token|0302-214741-beg140|Standard_DS3_v2|8.1.x-scala2.12|2:8', @StageDBSecret = 'AzureSqlDatabase-SQLDB', @DLRawSubFolder = 'RTO/VariousTPUnits', @DLRawType = 'BLOB Storage (csv)', @DLStagedMainFolder = 'RTO', @DLStagedSubFolder = 'VariousTPUnits', @DLStagedType = 'BLOB Storage (csv)', @DLObjectGrain = 'Day', @SourceCommand = 'excel/Various TP and Course Component Lists.xlsx', @DLRawtoStageCommand = '/build/trusted/load-trusted-zone-v2', @DLStagetoDBCommand = '',@TargetObjectType= '', @TargetOverride= '', @BusinessKeyColumn= '', @WatermarkColumn= '', @TrackChanges= 'No', @AdditionalProperty = '3.TP Units', @IsAuditTable = '', @SoftDeleteSource = '', @SourceTSFormat = ''</v>
      </c>
    </row>
    <row r="231" spans="1:34" x14ac:dyDescent="0.45">
      <c r="A231" s="2" t="s">
        <v>34</v>
      </c>
      <c r="B231" s="2" t="s">
        <v>35</v>
      </c>
      <c r="C231" s="2" t="s">
        <v>36</v>
      </c>
      <c r="D231" s="2" t="s">
        <v>350</v>
      </c>
      <c r="E231" s="2" t="s">
        <v>370</v>
      </c>
      <c r="F231" s="2" t="s">
        <v>371</v>
      </c>
      <c r="J231" s="2" t="s">
        <v>39</v>
      </c>
      <c r="M231" s="2" t="s">
        <v>352</v>
      </c>
      <c r="N231" s="2" t="s">
        <v>41</v>
      </c>
      <c r="O231" s="6" t="s">
        <v>42</v>
      </c>
      <c r="Q231" s="2" t="s">
        <v>44</v>
      </c>
      <c r="R231" s="2" t="s">
        <v>44</v>
      </c>
      <c r="S231" s="2" t="s">
        <v>45</v>
      </c>
      <c r="T231" s="2" t="s">
        <v>46</v>
      </c>
      <c r="U231" s="3" t="str">
        <f>TBL_TEST[[#This Row],[Group]]&amp; "/"&amp; TRIM(SUBSTITUTE(SUBSTITUTE(SUBSTITUTE(TBL_TEST[[#This Row],[SourceObject]],"[",""),"]",""),".","_"))</f>
        <v>RTO/VariousTPCourseModules</v>
      </c>
      <c r="V231" s="2" t="s">
        <v>48</v>
      </c>
      <c r="W231" s="3" t="str">
        <f>SUBSTITUTE(TBL_TEST[[#This Row],[Group]], "_", "")</f>
        <v>RTO</v>
      </c>
      <c r="X231" s="3" t="str">
        <f>TRIM(SUBSTITUTE(SUBSTITUTE(SUBSTITUTE(TBL_TEST[[#This Row],[SourceObject]],"[",""),"]",""),".","_"))</f>
        <v>VariousTPCourseModules</v>
      </c>
      <c r="Y231" s="2" t="s">
        <v>48</v>
      </c>
      <c r="Z231" s="2" t="s">
        <v>49</v>
      </c>
      <c r="AA231" s="3" t="s">
        <v>365</v>
      </c>
      <c r="AB231" s="2" t="s">
        <v>51</v>
      </c>
      <c r="AF231" s="3" t="str">
        <f>TRIM(SUBSTITUTE(SUBSTITUTE(TBL_TEST[[#This Row],[SourceObject]],"[",""),"]",""))</f>
        <v>VariousTPCourseModules</v>
      </c>
      <c r="AG231" s="3" t="str">
        <f>TBL_TEST[[#This Row],[Group]]&amp; "_"&amp; TRIM(SUBSTITUTE(SUBSTITUTE(SUBSTITUTE(TBL_TEST[[#This Row],[SourceObject]],"[",""),"]",""),".","_"))</f>
        <v>RTO_VariousTPCourseModules</v>
      </c>
      <c r="AH231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'ONDEMAND', @StartStageName = 'Source to Raw', @EndStageName = 'Raw to Trusted', @SourceGroup = 'RTO', @SourceName = 'RTO_VariousTPCourseModules', @SourceObjectName = 'VariousTPCourseModules', @SourceType = 'Excel', @DataLoadMode= 'TRUNCATE-LOAD', @SourceSecretName = '', @DLRawSecret = 'datalake-SasToken', @DLStagedSecret = 'datalake-SasToken', @DBProcessor = 'databricks-token|0302-214741-beg140|Standard_DS3_v2|8.1.x-scala2.12|2:8', @StageDBSecret = 'AzureSqlDatabase-SQLDB', @DLRawSubFolder = 'RTO/VariousTPCourseModules', @DLRawType = 'BLOB Storage (csv)', @DLStagedMainFolder = 'RTO', @DLStagedSubFolder = 'VariousTPCourseModules', @DLStagedType = 'BLOB Storage (csv)', @DLObjectGrain = 'Day', @SourceCommand = 'excel/Various TP and Course Component Lists.xlsx', @DLRawtoStageCommand = '/build/trusted/load-trusted-zone-v2', @DLStagetoDBCommand = '',@TargetObjectType= '', @TargetOverride= '', @BusinessKeyColumn= '', @WatermarkColumn= '', @TrackChanges= 'No', @AdditionalProperty = '4.Course Modules', @IsAuditTable = '', @SoftDeleteSource = '', @SourceTSFormat = ''</v>
      </c>
    </row>
    <row r="232" spans="1:34" x14ac:dyDescent="0.45">
      <c r="A232" s="2" t="s">
        <v>372</v>
      </c>
      <c r="B232" s="2" t="s">
        <v>35</v>
      </c>
      <c r="C232" s="2" t="s">
        <v>36</v>
      </c>
      <c r="D232" s="2" t="s">
        <v>373</v>
      </c>
      <c r="E232" s="2" t="s">
        <v>374</v>
      </c>
      <c r="J232" s="2" t="s">
        <v>39</v>
      </c>
      <c r="M232" s="2" t="s">
        <v>84</v>
      </c>
      <c r="N232" s="2" t="s">
        <v>41</v>
      </c>
      <c r="O232" s="2" t="s">
        <v>118</v>
      </c>
      <c r="P232" s="2" t="s">
        <v>375</v>
      </c>
      <c r="Q232" s="2" t="s">
        <v>44</v>
      </c>
      <c r="R232" s="2" t="s">
        <v>44</v>
      </c>
      <c r="S232" s="2" t="s">
        <v>45</v>
      </c>
      <c r="T232" s="2" t="s">
        <v>46</v>
      </c>
      <c r="U232" s="2" t="str">
        <f>TBL_TEST[[#This Row],[Group]]&amp; "/"&amp; TRIM(SUBSTITUTE(SUBSTITUTE(SUBSTITUTE(TBL_TEST[[#This Row],[SourceObject]],"[",""),"]",""),".","_"))</f>
        <v>SALMTT/srvtcsoneprint_TCS_ONEPRINT_EXTRACT</v>
      </c>
      <c r="V232" s="2" t="s">
        <v>47</v>
      </c>
      <c r="W232" s="2" t="str">
        <f>SUBSTITUTE(TBL_TEST[[#This Row],[Group]], "_", "")</f>
        <v>SALMTT</v>
      </c>
      <c r="X232" s="2" t="str">
        <f>TRIM(SUBSTITUTE(SUBSTITUTE(SUBSTITUTE(TBL_TEST[[#This Row],[SourceObject]],"[",""),"]",""),".","_"))</f>
        <v>srvtcsoneprint_TCS_ONEPRINT_EXTRACT</v>
      </c>
      <c r="Y232" s="2" t="s">
        <v>48</v>
      </c>
      <c r="Z232" s="2" t="s">
        <v>49</v>
      </c>
      <c r="AA232" s="2" t="str">
        <f>IF(TBL_TEST[[#This Row],[SourceObject]] = "","",IF(TBL_TEST[[#This Row],[SourceType]] = "Oracle", "SELECT * FROM " &amp; TBL_TEST[[#This Row],[SourceObject]],""))</f>
        <v>SELECT * FROM srvtcsoneprint.TCS_ONEPRINT_EXTRACT</v>
      </c>
      <c r="AB232" s="2" t="s">
        <v>51</v>
      </c>
      <c r="AE232" s="2" t="s">
        <v>376</v>
      </c>
      <c r="AF232" s="2" t="str">
        <f>TRIM(SUBSTITUTE(SUBSTITUTE(TBL_TEST[[#This Row],[SourceObject]],"[",""),"]",""))</f>
        <v>srvtcsoneprint.TCS_ONEPRINT_EXTRACT</v>
      </c>
      <c r="AG232" s="2" t="str">
        <f>TBL_TEST[[#This Row],[Group]]&amp; "_"&amp; TRIM(SUBSTITUTE(SUBSTITUTE(SUBSTITUTE(TBL_TEST[[#This Row],[SourceObject]],"[",""),"]",""),".","_"))</f>
        <v>SALMTT_srvtcsoneprint_TCS_ONEPRINT_EXTRACT</v>
      </c>
      <c r="AH232" s="2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'TAFECard', @StartStageName = 'Source to Raw', @EndStageName = 'Raw to Trusted', @SourceGroup = 'SALMTT', @SourceName = 'SALMTT_srvtcsoneprint_TCS_ONEPRINT_EXTRACT', @SourceObjectName = 'srvtcsoneprint.TCS_ONEPRINT_EXTRACT', @SourceType = 'Oracle', @DataLoadMode= 'TRUNCATE-LOAD', @SourceSecretName = 'TAFECardUser', @DLRawSecret = 'datalake-SasToken', @DLStagedSecret = 'datalake-SasToken', @DBProcessor = 'databricks-token|0302-214741-beg140|Standard_DS3_v2|8.1.x-scala2.12|2:8', @StageDBSecret = 'AzureSqlDatabase-SQLDB', @DLRawSubFolder = 'SALMTT/srvtcsoneprint_TCS_ONEPRINT_EXTRACT', @DLRawType = 'BLOB Storage (json)', @DLStagedMainFolder = 'SALMTT', @DLStagedSubFolder = 'srvtcsoneprint_TCS_ONEPRINT_EXTRACT', @DLStagedType = 'BLOB Storage (csv)', @DLObjectGrain = 'Day', @SourceCommand = 'SELECT * FROM srvtcsoneprint.TCS_ONEPRINT_EXTRACT', @DLRawtoStageCommand = '/build/trusted/load-trusted-zone-v2', @DLStagetoDBCommand = '',@TargetObjectType= '', @TargetOverride= 'TAFECARD', @BusinessKeyColumn= '', @WatermarkColumn= '', @TrackChanges= 'Yes', @AdditionalProperty = '', @IsAuditTable = '', @SoftDeleteSource = '', @SourceTSFormat = ''</v>
      </c>
    </row>
    <row r="233" spans="1:34" x14ac:dyDescent="0.45">
      <c r="A233" s="2" t="s">
        <v>377</v>
      </c>
      <c r="B233" s="2" t="s">
        <v>35</v>
      </c>
      <c r="C233" s="2" t="s">
        <v>36</v>
      </c>
      <c r="D233" s="2" t="s">
        <v>377</v>
      </c>
      <c r="E233" s="2" t="s">
        <v>378</v>
      </c>
      <c r="H233" s="2" t="s">
        <v>379</v>
      </c>
      <c r="J233" s="2" t="s">
        <v>39</v>
      </c>
      <c r="M233" s="2" t="s">
        <v>112</v>
      </c>
      <c r="N233" s="2" t="s">
        <v>41</v>
      </c>
      <c r="O233" s="2" t="s">
        <v>118</v>
      </c>
      <c r="Q233" s="2" t="s">
        <v>44</v>
      </c>
      <c r="R233" s="2" t="s">
        <v>44</v>
      </c>
      <c r="S233" s="2" t="s">
        <v>45</v>
      </c>
      <c r="T233" s="2" t="s">
        <v>46</v>
      </c>
      <c r="U233" s="2" t="str">
        <f>TBL_TEST[[#This Row],[Group]]&amp; "/"&amp; TRIM(SUBSTITUTE(SUBSTITUTE(SUBSTITUTE(TBL_TEST[[#This Row],[SourceObject]],"[",""),"]",""),".","_"))</f>
        <v>SAP/CostCentreSkillsTeam</v>
      </c>
      <c r="V233" s="2" t="s">
        <v>48</v>
      </c>
      <c r="W233" s="2" t="str">
        <f>SUBSTITUTE(TBL_TEST[[#This Row],[Group]], "_", "")</f>
        <v>SAP</v>
      </c>
      <c r="X233" s="2" t="str">
        <f>TRIM(SUBSTITUTE(SUBSTITUTE(SUBSTITUTE(TBL_TEST[[#This Row],[SourceObject]],"[",""),"]",""),".","_"))</f>
        <v>CostCentreSkillsTeam</v>
      </c>
      <c r="Y233" s="2" t="s">
        <v>48</v>
      </c>
      <c r="Z233" s="2" t="s">
        <v>49</v>
      </c>
      <c r="AA233" s="2" t="s">
        <v>380</v>
      </c>
      <c r="AB233" s="2" t="s">
        <v>51</v>
      </c>
      <c r="AF233" s="2" t="str">
        <f>TRIM(SUBSTITUTE(SUBSTITUTE(TBL_TEST[[#This Row],[SourceObject]],"[",""),"]",""))</f>
        <v>CostCentreSkillsTeam</v>
      </c>
      <c r="AG233" s="2" t="str">
        <f>TBL_TEST[[#This Row],[Group]]&amp; "_"&amp; TRIM(SUBSTITUTE(SUBSTITUTE(SUBSTITUTE(TBL_TEST[[#This Row],[SourceObject]],"[",""),"]",""),".","_"))</f>
        <v>SAP_CostCentreSkillsTeam</v>
      </c>
      <c r="AH233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'SAP', @StartStageName = 'Source to Raw', @EndStageName = 'Raw to Trusted', @SourceGroup = 'SAP', @SourceName = 'SAP_CostCentreSkillsTeam', @SourceObjectName = 'CostCentreSkillsTeam', @SourceType = 'Flat File', @DataLoadMode= 'TRUNCATE-LOAD', @SourceSecretName = '', @DLRawSecret = 'datalake-SasToken', @DLStagedSecret = 'datalake-SasToken', @DBProcessor = 'databricks-token|0302-214741-beg140|Standard_DS3_v2|8.1.x-scala2.12|2:8', @StageDBSecret = 'AzureSqlDatabase-SQLDB', @DLRawSubFolder = 'SAP/CostCentreSkillsTeam', @DLRawType = 'BLOB Storage (csv)', @DLStagedMainFolder = 'SAP', @DLStagedSubFolder = 'CostCentreSkillsTeam', @DLStagedType = 'BLOB Storage (csv)', @DLObjectGrain = 'Day', @SourceCommand = 'CostCentreSkillsTeam.csv', @DLRawtoStageCommand = '/build/trusted/load-trusted-zone-v2', @DLStagetoDBCommand = '',@TargetObjectType= '', @TargetOverride= '', @BusinessKeyColumn= 'CostCentreCode', @WatermarkColumn= '', @TrackChanges= 'Yes', @AdditionalProperty = '', @IsAuditTable = '', @SoftDeleteSource = '', @SourceTSFormat = ''</v>
      </c>
    </row>
    <row r="234" spans="1:34" x14ac:dyDescent="0.45">
      <c r="A234" s="2" t="s">
        <v>381</v>
      </c>
      <c r="B234" s="2" t="s">
        <v>36</v>
      </c>
      <c r="C234" s="2" t="s">
        <v>36</v>
      </c>
      <c r="D234" s="2" t="s">
        <v>381</v>
      </c>
      <c r="E234" s="2" t="s">
        <v>382</v>
      </c>
      <c r="H234" s="2" t="s">
        <v>383</v>
      </c>
      <c r="I234" s="2" t="s">
        <v>384</v>
      </c>
      <c r="J234" s="2" t="s">
        <v>39</v>
      </c>
      <c r="M234" s="2" t="s">
        <v>47</v>
      </c>
      <c r="N234" s="2" t="s">
        <v>144</v>
      </c>
      <c r="O234" s="2" t="s">
        <v>42</v>
      </c>
      <c r="Q234" s="2" t="s">
        <v>44</v>
      </c>
      <c r="R234" s="2" t="s">
        <v>44</v>
      </c>
      <c r="S234" s="2" t="s">
        <v>45</v>
      </c>
      <c r="T234" s="2" t="s">
        <v>46</v>
      </c>
      <c r="U234" s="3" t="str">
        <f>TBL_TEST[[#This Row],[Group]]&amp; "/"&amp; TRIM(SUBSTITUTE(SUBSTITUTE(SUBSTITUTE(TBL_TEST[[#This Row],[SourceObject]],"[",""),"]",""),".","_"))</f>
        <v>SNOW/Snow_Project2</v>
      </c>
      <c r="V234" s="2" t="s">
        <v>47</v>
      </c>
      <c r="W234" s="3" t="str">
        <f>SUBSTITUTE(TBL_TEST[[#This Row],[Group]], "_", "")</f>
        <v>SNOW</v>
      </c>
      <c r="X234" s="3" t="str">
        <f>TRIM(SUBSTITUTE(SUBSTITUTE(SUBSTITUTE(TBL_TEST[[#This Row],[SourceObject]],"[",""),"]",""),".","_"))</f>
        <v>Snow_Project2</v>
      </c>
      <c r="Y234" s="2" t="s">
        <v>48</v>
      </c>
      <c r="Z234" s="2" t="s">
        <v>49</v>
      </c>
      <c r="AA234" s="3" t="str">
        <f>IF(TBL_TEST[[#This Row],[SourceObject]] = "","",IF(TBL_TEST[[#This Row],[SourceType]] = "ODBC", "Select * from " &amp;#REF! &amp; "." &amp; TBL_TEST[[#This Row],[SourceObject]],""))</f>
        <v/>
      </c>
      <c r="AF234" s="3" t="str">
        <f>TRIM(SUBSTITUTE(SUBSTITUTE(TBL_TEST[[#This Row],[SourceObject]],"[",""),"]",""))</f>
        <v>Snow_Project2</v>
      </c>
      <c r="AG234" s="3" t="str">
        <f>TBL_TEST[[#This Row],[Group]]&amp; "_"&amp; TRIM(SUBSTITUTE(SUBSTITUTE(SUBSTITUTE(TBL_TEST[[#This Row],[SourceObject]],"[",""),"]",""),".","_"))</f>
        <v>SNOW_Snow_Project2</v>
      </c>
      <c r="AH234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'SNOW', @StartStageName = 'Raw to Trusted', @EndStageName = 'Raw to Trusted', @SourceGroup = 'SNOW', @SourceName = 'SNOW_Snow_Project2', @SourceObjectName = 'Snow_Project2', @SourceType = 'BLOB Storage (json)', @DataLoadMode= 'FULL-EXTRACT', @SourceSecretName = '', @DLRawSecret = 'datalake-SasToken', @DLStagedSecret = 'datalake-SasToken', @DBProcessor = 'databricks-token|0302-214741-beg140|Standard_DS3_v2|8.1.x-scala2.12|2:8', @StageDBSecret = 'AzureSqlDatabase-SQLDB', @DLRawSubFolder = 'SNOW/Snow_Project2', @DLRawType = 'BLOB Storage (json)', @DLStagedMainFolder = 'SNOW', @DLStagedSubFolder = 'Snow_Project2', @DLStagedType = 'BLOB Storage (csv)', @DLObjectGrain = 'Day', @SourceCommand = '', @DLRawtoStageCommand = '', @DLStagetoDBCommand = '',@TargetObjectType= '', @TargetOverride= '', @BusinessKeyColumn= 'sys_id_value', @WatermarkColumn= 'sys_update_on_value, sys_created_on_value', @TrackChanges= 'No', @AdditionalProperty = '', @IsAuditTable = '', @SoftDeleteSource = '', @SourceTSFormat = ''</v>
      </c>
    </row>
    <row r="235" spans="1:34" x14ac:dyDescent="0.45">
      <c r="A235" s="2" t="s">
        <v>385</v>
      </c>
      <c r="B235" s="2" t="s">
        <v>35</v>
      </c>
      <c r="C235" s="2" t="s">
        <v>36</v>
      </c>
      <c r="D235" s="2" t="s">
        <v>386</v>
      </c>
      <c r="E235" s="2" t="s">
        <v>387</v>
      </c>
      <c r="F235"/>
      <c r="G235" t="s">
        <v>388</v>
      </c>
      <c r="H235" s="2" t="s">
        <v>389</v>
      </c>
      <c r="I235" s="2" t="s">
        <v>390</v>
      </c>
      <c r="J235" s="2" t="s">
        <v>39</v>
      </c>
      <c r="M235" s="2" t="s">
        <v>112</v>
      </c>
      <c r="N235" s="2" t="s">
        <v>179</v>
      </c>
      <c r="O235" s="6" t="s">
        <v>42</v>
      </c>
      <c r="Q235" s="2" t="s">
        <v>44</v>
      </c>
      <c r="R235" s="2" t="s">
        <v>44</v>
      </c>
      <c r="S235" s="2" t="s">
        <v>45</v>
      </c>
      <c r="T235" s="2" t="s">
        <v>46</v>
      </c>
      <c r="U235" s="3" t="str">
        <f>TBL_TEST[[#This Row],[Group]]&amp; "/"&amp; TRIM(SUBSTITUTE(SUBSTITUTE(SUBSTITUTE(TBL_TEST[[#This Row],[SourceObject]],"[",""),"]",""),".","_"))</f>
        <v>taleo/requisition_master</v>
      </c>
      <c r="V235" s="2" t="s">
        <v>48</v>
      </c>
      <c r="W235" s="3" t="str">
        <f>SUBSTITUTE(TBL_TEST[[#This Row],[Group]], "_", "")</f>
        <v>taleo</v>
      </c>
      <c r="X235" s="3" t="str">
        <f>TRIM(SUBSTITUTE(SUBSTITUTE(SUBSTITUTE(TBL_TEST[[#This Row],[SourceObject]],"[",""),"]",""),".","_"))</f>
        <v>requisition_master</v>
      </c>
      <c r="Y235" s="2" t="s">
        <v>48</v>
      </c>
      <c r="Z235" s="2" t="s">
        <v>49</v>
      </c>
      <c r="AA235" s="2" t="s">
        <v>391</v>
      </c>
      <c r="AB235" s="2" t="s">
        <v>51</v>
      </c>
      <c r="AC235" s="9"/>
      <c r="AF235" s="3" t="str">
        <f>TRIM(SUBSTITUTE(SUBSTITUTE(TBL_TEST[[#This Row],[SourceObject]],"[",""),"]",""))</f>
        <v>requisition_master</v>
      </c>
      <c r="AG235" s="3" t="str">
        <f>TBL_TEST[[#This Row],[Group]]&amp; "_"&amp; TRIM(SUBSTITUTE(SUBSTITUTE(SUBSTITUTE(TBL_TEST[[#This Row],[SourceObject]],"[",""),"]",""),".","_"))</f>
        <v>taleo_requisition_master</v>
      </c>
      <c r="AH235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'TALEO', @StartStageName = 'Source to Raw', @EndStageName = 'Raw to Trusted', @SourceGroup = 'taleo', @SourceName = 'taleo_requisition_master', @SourceObjectName = 'requisition_master', @SourceType = 'Flat File', @DataLoadMode= 'APPEND', @SourceSecretName = '', @DLRawSecret = 'datalake-SasToken', @DLStagedSecret = 'datalake-SasToken', @DBProcessor = 'databricks-token|0302-214741-beg140|Standard_DS3_v2|8.1.x-scala2.12|2:8', @StageDBSecret = 'AzureSqlDatabase-SQLDB', @DLRawSubFolder = 'taleo/requisition_master', @DLRawType = 'BLOB Storage (csv)', @DLStagedMainFolder = 'taleo', @DLStagedSubFolder = 'requisition_master', @DLStagedType = 'BLOB Storage (csv)', @DLObjectGrain = 'Day', @SourceCommand = 'taleo_1_requisition_master', @DLRawtoStageCommand = '/build/trusted/load-trusted-zone-v2', @DLStagetoDBCommand = '',@TargetObjectType= '', @TargetOverride= '', @BusinessKeyColumn= 'requisitionId', @WatermarkColumn= 'modifiedDate', @TrackChanges= 'No', @AdditionalProperty = '', @IsAuditTable = '', @SoftDeleteSource = '', @SourceTSFormat = 'dd/MM/yyyy HH:mm'</v>
      </c>
    </row>
    <row r="236" spans="1:34" x14ac:dyDescent="0.45">
      <c r="A236" s="2" t="s">
        <v>385</v>
      </c>
      <c r="B236" s="2" t="s">
        <v>35</v>
      </c>
      <c r="C236" s="2" t="s">
        <v>36</v>
      </c>
      <c r="D236" s="2" t="s">
        <v>386</v>
      </c>
      <c r="E236" s="2" t="s">
        <v>392</v>
      </c>
      <c r="F236"/>
      <c r="G236" t="s">
        <v>388</v>
      </c>
      <c r="J236" s="2" t="s">
        <v>39</v>
      </c>
      <c r="M236" s="2" t="s">
        <v>112</v>
      </c>
      <c r="N236" s="2" t="s">
        <v>179</v>
      </c>
      <c r="O236" s="6" t="s">
        <v>118</v>
      </c>
      <c r="Q236" s="2" t="s">
        <v>44</v>
      </c>
      <c r="R236" s="2" t="s">
        <v>44</v>
      </c>
      <c r="S236" s="2" t="s">
        <v>45</v>
      </c>
      <c r="T236" s="2" t="s">
        <v>46</v>
      </c>
      <c r="U236" s="3" t="str">
        <f>TBL_TEST[[#This Row],[Group]]&amp; "/"&amp; TRIM(SUBSTITUTE(SUBSTITUTE(SUBSTITUTE(TBL_TEST[[#This Row],[SourceObject]],"[",""),"]",""),".","_"))</f>
        <v>taleo/requisition_approval</v>
      </c>
      <c r="V236" s="2" t="s">
        <v>48</v>
      </c>
      <c r="W236" s="3" t="str">
        <f>SUBSTITUTE(TBL_TEST[[#This Row],[Group]], "_", "")</f>
        <v>taleo</v>
      </c>
      <c r="X236" s="3" t="str">
        <f>TRIM(SUBSTITUTE(SUBSTITUTE(SUBSTITUTE(TBL_TEST[[#This Row],[SourceObject]],"[",""),"]",""),".","_"))</f>
        <v>requisition_approval</v>
      </c>
      <c r="Y236" s="2" t="s">
        <v>48</v>
      </c>
      <c r="Z236" s="2" t="s">
        <v>49</v>
      </c>
      <c r="AA236" s="2" t="s">
        <v>393</v>
      </c>
      <c r="AB236" s="2" t="s">
        <v>51</v>
      </c>
      <c r="AC236" s="9"/>
      <c r="AF236" s="3" t="str">
        <f>TRIM(SUBSTITUTE(SUBSTITUTE(TBL_TEST[[#This Row],[SourceObject]],"[",""),"]",""))</f>
        <v>requisition_approval</v>
      </c>
      <c r="AG236" s="3" t="str">
        <f>TBL_TEST[[#This Row],[Group]]&amp; "_"&amp; TRIM(SUBSTITUTE(SUBSTITUTE(SUBSTITUTE(TBL_TEST[[#This Row],[SourceObject]],"[",""),"]",""),".","_"))</f>
        <v>taleo_requisition_approval</v>
      </c>
      <c r="AH236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'TALEO', @StartStageName = 'Source to Raw', @EndStageName = 'Raw to Trusted', @SourceGroup = 'taleo', @SourceName = 'taleo_requisition_approval', @SourceObjectName = 'requisition_approval', @SourceType = 'Flat File', @DataLoadMode= 'APPEND', @SourceSecretName = '', @DLRawSecret = 'datalake-SasToken', @DLStagedSecret = 'datalake-SasToken', @DBProcessor = 'databricks-token|0302-214741-beg140|Standard_DS3_v2|8.1.x-scala2.12|2:8', @StageDBSecret = 'AzureSqlDatabase-SQLDB', @DLRawSubFolder = 'taleo/requisition_approval', @DLRawType = 'BLOB Storage (csv)', @DLStagedMainFolder = 'taleo', @DLStagedSubFolder = 'requisition_approval', @DLStagedType = 'BLOB Storage (csv)', @DLObjectGrain = 'Day', @SourceCommand = 'taleo_2_requisition_approval', @DLRawtoStageCommand = '/build/trusted/load-trusted-zone-v2', @DLStagetoDBCommand = '',@TargetObjectType= '', @TargetOverride= '', @BusinessKeyColumn= '', @WatermarkColumn= '', @TrackChanges= 'Yes', @AdditionalProperty = '', @IsAuditTable = '', @SoftDeleteSource = '', @SourceTSFormat = 'dd/MM/yyyy HH:mm'</v>
      </c>
    </row>
    <row r="237" spans="1:34" x14ac:dyDescent="0.45">
      <c r="A237" s="2" t="s">
        <v>385</v>
      </c>
      <c r="B237" s="2" t="s">
        <v>35</v>
      </c>
      <c r="C237" s="2" t="s">
        <v>36</v>
      </c>
      <c r="D237" s="2" t="s">
        <v>386</v>
      </c>
      <c r="E237" s="2" t="s">
        <v>394</v>
      </c>
      <c r="F237"/>
      <c r="G237" t="s">
        <v>388</v>
      </c>
      <c r="H237" s="2" t="s">
        <v>395</v>
      </c>
      <c r="J237" s="2" t="s">
        <v>39</v>
      </c>
      <c r="M237" s="2" t="s">
        <v>112</v>
      </c>
      <c r="N237" s="2" t="s">
        <v>179</v>
      </c>
      <c r="O237" s="6" t="s">
        <v>118</v>
      </c>
      <c r="Q237" s="2" t="s">
        <v>44</v>
      </c>
      <c r="R237" s="2" t="s">
        <v>44</v>
      </c>
      <c r="S237" s="2" t="s">
        <v>45</v>
      </c>
      <c r="T237" s="2" t="s">
        <v>46</v>
      </c>
      <c r="U237" s="3" t="str">
        <f>TBL_TEST[[#This Row],[Group]]&amp; "/"&amp; TRIM(SUBSTITUTE(SUBSTITUTE(SUBSTITUTE(TBL_TEST[[#This Row],[SourceObject]],"[",""),"]",""),".","_"))</f>
        <v>taleo/requisition_sourcing</v>
      </c>
      <c r="V237" s="2" t="s">
        <v>48</v>
      </c>
      <c r="W237" s="3" t="str">
        <f>SUBSTITUTE(TBL_TEST[[#This Row],[Group]], "_", "")</f>
        <v>taleo</v>
      </c>
      <c r="X237" s="3" t="str">
        <f>TRIM(SUBSTITUTE(SUBSTITUTE(SUBSTITUTE(TBL_TEST[[#This Row],[SourceObject]],"[",""),"]",""),".","_"))</f>
        <v>requisition_sourcing</v>
      </c>
      <c r="Y237" s="2" t="s">
        <v>48</v>
      </c>
      <c r="Z237" s="2" t="s">
        <v>49</v>
      </c>
      <c r="AA237" s="2" t="s">
        <v>396</v>
      </c>
      <c r="AB237" s="2" t="s">
        <v>51</v>
      </c>
      <c r="AC237" s="9"/>
      <c r="AF237" s="3" t="str">
        <f>TRIM(SUBSTITUTE(SUBSTITUTE(TBL_TEST[[#This Row],[SourceObject]],"[",""),"]",""))</f>
        <v>requisition_sourcing</v>
      </c>
      <c r="AG237" s="3" t="str">
        <f>TBL_TEST[[#This Row],[Group]]&amp; "_"&amp; TRIM(SUBSTITUTE(SUBSTITUTE(SUBSTITUTE(TBL_TEST[[#This Row],[SourceObject]],"[",""),"]",""),".","_"))</f>
        <v>taleo_requisition_sourcing</v>
      </c>
      <c r="AH237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'TALEO', @StartStageName = 'Source to Raw', @EndStageName = 'Raw to Trusted', @SourceGroup = 'taleo', @SourceName = 'taleo_requisition_sourcing', @SourceObjectName = 'requisition_sourcing', @SourceType = 'Flat File', @DataLoadMode= 'APPEND', @SourceSecretName = '', @DLRawSecret = 'datalake-SasToken', @DLStagedSecret = 'datalake-SasToken', @DBProcessor = 'databricks-token|0302-214741-beg140|Standard_DS3_v2|8.1.x-scala2.12|2:8', @StageDBSecret = 'AzureSqlDatabase-SQLDB', @DLRawSubFolder = 'taleo/requisition_sourcing', @DLRawType = 'BLOB Storage (csv)', @DLStagedMainFolder = 'taleo', @DLStagedSubFolder = 'requisition_sourcing', @DLStagedType = 'BLOB Storage (csv)', @DLObjectGrain = 'Day', @SourceCommand = 'taleo_3_requisition_sourcing', @DLRawtoStageCommand = '/build/trusted/load-trusted-zone-v2', @DLStagetoDBCommand = '',@TargetObjectType= '', @TargetOverride= '', @BusinessKeyColumn= 'transactionID', @WatermarkColumn= '', @TrackChanges= 'Yes', @AdditionalProperty = '', @IsAuditTable = '', @SoftDeleteSource = '', @SourceTSFormat = 'dd/MM/yyyy HH:mm'</v>
      </c>
    </row>
    <row r="238" spans="1:34" x14ac:dyDescent="0.45">
      <c r="A238" s="2" t="s">
        <v>34</v>
      </c>
      <c r="B238" s="2" t="s">
        <v>35</v>
      </c>
      <c r="C238" s="2" t="s">
        <v>36</v>
      </c>
      <c r="D238" s="2" t="s">
        <v>397</v>
      </c>
      <c r="E238" s="2" t="s">
        <v>398</v>
      </c>
      <c r="H238" s="2" t="s">
        <v>82</v>
      </c>
      <c r="J238" s="2" t="s">
        <v>39</v>
      </c>
      <c r="M238" s="2" t="s">
        <v>112</v>
      </c>
      <c r="N238" s="2" t="s">
        <v>144</v>
      </c>
      <c r="O238" s="2" t="s">
        <v>42</v>
      </c>
      <c r="Q238" s="2" t="s">
        <v>44</v>
      </c>
      <c r="R238" s="2" t="s">
        <v>44</v>
      </c>
      <c r="S238" s="2" t="s">
        <v>45</v>
      </c>
      <c r="T238" s="2" t="s">
        <v>46</v>
      </c>
      <c r="U238" s="3" t="str">
        <f>TBL_TEST[[#This Row],[Group]]&amp; "/"&amp; TRIM(SUBSTITUTE(SUBSTITUTE(SUBSTITUTE(TBL_TEST[[#This Row],[SourceObject]],"[",""),"]",""),".","_"))</f>
        <v>TEST/TextUpdate</v>
      </c>
      <c r="V238" s="2" t="s">
        <v>48</v>
      </c>
      <c r="W238" s="3" t="str">
        <f>SUBSTITUTE(TBL_TEST[[#This Row],[Group]], "_", "")</f>
        <v>TEST</v>
      </c>
      <c r="X238" s="3" t="str">
        <f>TRIM(SUBSTITUTE(SUBSTITUTE(SUBSTITUTE(TBL_TEST[[#This Row],[SourceObject]],"[",""),"]",""),".","_"))</f>
        <v>TextUpdate</v>
      </c>
      <c r="Y238" s="2" t="s">
        <v>48</v>
      </c>
      <c r="Z238" s="2" t="s">
        <v>49</v>
      </c>
      <c r="AA238" s="3" t="s">
        <v>399</v>
      </c>
      <c r="AB238" s="2" t="s">
        <v>51</v>
      </c>
      <c r="AF238" s="3" t="str">
        <f>TRIM(SUBSTITUTE(SUBSTITUTE(TBL_TEST[[#This Row],[SourceObject]],"[",""),"]",""))</f>
        <v>TextUpdate</v>
      </c>
      <c r="AG238" s="3" t="str">
        <f>TBL_TEST[[#This Row],[Group]]&amp; "_"&amp; TRIM(SUBSTITUTE(SUBSTITUTE(SUBSTITUTE(TBL_TEST[[#This Row],[SourceObject]],"[",""),"]",""),".","_"))</f>
        <v>TEST_TextUpdate</v>
      </c>
      <c r="AH238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'ONDEMAND', @StartStageName = 'Source to Raw', @EndStageName = 'Raw to Trusted', @SourceGroup = 'TEST', @SourceName = 'TEST_TextUpdate', @SourceObjectName = 'TextUpdate', @SourceType = 'Flat File', @DataLoadMode= 'FULL-EXTRACT', @SourceSecretName = '', @DLRawSecret = 'datalake-SasToken', @DLStagedSecret = 'datalake-SasToken', @DBProcessor = 'databricks-token|0302-214741-beg140|Standard_DS3_v2|8.1.x-scala2.12|2:8', @StageDBSecret = 'AzureSqlDatabase-SQLDB', @DLRawSubFolder = 'TEST/TextUpdate', @DLRawType = 'BLOB Storage (csv)', @DLStagedMainFolder = 'TEST', @DLStagedSubFolder = 'TextUpdate', @DLStagedType = 'BLOB Storage (csv)', @DLObjectGrain = 'Day', @SourceCommand = 'TEST_TEXT_UPDATE.csv', @DLRawtoStageCommand = '/build/trusted/load-trusted-zone-v2', @DLStagetoDBCommand = '',@TargetObjectType= '', @TargetOverride= '', @BusinessKeyColumn= 'ID', @WatermarkColumn= '', @TrackChanges= 'No', @AdditionalProperty = '', @IsAuditTable = '', @SoftDeleteSource = '', @SourceTSFormat = ''</v>
      </c>
    </row>
    <row r="239" spans="1:34" x14ac:dyDescent="0.45">
      <c r="A239" s="2" t="s">
        <v>34</v>
      </c>
      <c r="B239" s="2" t="s">
        <v>35</v>
      </c>
      <c r="C239" s="2" t="s">
        <v>36</v>
      </c>
      <c r="D239" s="2" t="s">
        <v>397</v>
      </c>
      <c r="E239" s="2" t="s">
        <v>400</v>
      </c>
      <c r="H239" s="2" t="s">
        <v>82</v>
      </c>
      <c r="J239" s="2" t="s">
        <v>39</v>
      </c>
      <c r="M239" s="2" t="s">
        <v>112</v>
      </c>
      <c r="N239" s="2" t="s">
        <v>144</v>
      </c>
      <c r="O239" s="2" t="s">
        <v>118</v>
      </c>
      <c r="Q239" s="2" t="s">
        <v>44</v>
      </c>
      <c r="R239" s="2" t="s">
        <v>44</v>
      </c>
      <c r="S239" s="2" t="s">
        <v>45</v>
      </c>
      <c r="T239" s="2" t="s">
        <v>46</v>
      </c>
      <c r="U239" s="2" t="str">
        <f>TBL_TEST[[#This Row],[Group]]&amp; "/"&amp; TRIM(SUBSTITUTE(SUBSTITUTE(SUBSTITUTE(TBL_TEST[[#This Row],[SourceObject]],"[",""),"]",""),".","_"))</f>
        <v>TEST/TextUpdateTC</v>
      </c>
      <c r="V239" s="2" t="s">
        <v>48</v>
      </c>
      <c r="W239" s="2" t="str">
        <f>SUBSTITUTE(TBL_TEST[[#This Row],[Group]], "_", "")</f>
        <v>TEST</v>
      </c>
      <c r="X239" s="2" t="str">
        <f>TRIM(SUBSTITUTE(SUBSTITUTE(SUBSTITUTE(TBL_TEST[[#This Row],[SourceObject]],"[",""),"]",""),".","_"))</f>
        <v>TextUpdateTC</v>
      </c>
      <c r="Y239" s="2" t="s">
        <v>48</v>
      </c>
      <c r="Z239" s="2" t="s">
        <v>49</v>
      </c>
      <c r="AA239" s="2" t="s">
        <v>401</v>
      </c>
      <c r="AB239" s="2" t="s">
        <v>51</v>
      </c>
      <c r="AF239" s="2" t="str">
        <f>TRIM(SUBSTITUTE(SUBSTITUTE(TBL_TEST[[#This Row],[SourceObject]],"[",""),"]",""))</f>
        <v>TextUpdateTC</v>
      </c>
      <c r="AG239" s="2" t="str">
        <f>TBL_TEST[[#This Row],[Group]]&amp; "_"&amp; TRIM(SUBSTITUTE(SUBSTITUTE(SUBSTITUTE(TBL_TEST[[#This Row],[SourceObject]],"[",""),"]",""),".","_"))</f>
        <v>TEST_TextUpdateTC</v>
      </c>
      <c r="AH239" s="2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'ONDEMAND', @StartStageName = 'Source to Raw', @EndStageName = 'Raw to Trusted', @SourceGroup = 'TEST', @SourceName = 'TEST_TextUpdateTC', @SourceObjectName = 'TextUpdateTC', @SourceType = 'Flat File', @DataLoadMode= 'FULL-EXTRACT', @SourceSecretName = '', @DLRawSecret = 'datalake-SasToken', @DLStagedSecret = 'datalake-SasToken', @DBProcessor = 'databricks-token|0302-214741-beg140|Standard_DS3_v2|8.1.x-scala2.12|2:8', @StageDBSecret = 'AzureSqlDatabase-SQLDB', @DLRawSubFolder = 'TEST/TextUpdateTC', @DLRawType = 'BLOB Storage (csv)', @DLStagedMainFolder = 'TEST', @DLStagedSubFolder = 'TextUpdateTC', @DLStagedType = 'BLOB Storage (csv)', @DLObjectGrain = 'Day', @SourceCommand = 'TEST_TEXT_UPDATE_TC.csv', @DLRawtoStageCommand = '/build/trusted/load-trusted-zone-v2', @DLStagetoDBCommand = '',@TargetObjectType= '', @TargetOverride= '', @BusinessKeyColumn= 'ID', @WatermarkColumn= '', @TrackChanges= 'Yes', @AdditionalProperty = '', @IsAuditTable = '', @SoftDeleteSource = '', @SourceTSFormat = ''</v>
      </c>
    </row>
    <row r="240" spans="1:34" x14ac:dyDescent="0.45">
      <c r="A240" s="2" t="s">
        <v>402</v>
      </c>
      <c r="B240" s="2" t="s">
        <v>63</v>
      </c>
      <c r="C240" s="2" t="s">
        <v>63</v>
      </c>
      <c r="D240" s="2" t="s">
        <v>402</v>
      </c>
      <c r="E240" s="2" t="s">
        <v>79</v>
      </c>
      <c r="J240" s="2" t="s">
        <v>39</v>
      </c>
      <c r="M240" s="2" t="s">
        <v>65</v>
      </c>
      <c r="Q240" s="2" t="s">
        <v>44</v>
      </c>
      <c r="R240" s="2" t="s">
        <v>44</v>
      </c>
      <c r="S240" s="2" t="s">
        <v>45</v>
      </c>
      <c r="T240" s="2" t="s">
        <v>46</v>
      </c>
      <c r="U240" s="3" t="str">
        <f>TBL_TEST[[#This Row],[Group]]&amp; "/"&amp; TRIM(SUBSTITUTE(SUBSTITUTE(SUBSTITUTE(TBL_TEST[[#This Row],[SourceObject]],"[",""),"]",""),".","_"))</f>
        <v>UMD/curated</v>
      </c>
      <c r="V240" s="2" t="s">
        <v>47</v>
      </c>
      <c r="W240" s="3" t="str">
        <f>SUBSTITUTE(TBL_TEST[[#This Row],[Group]], "_", "")</f>
        <v>UMD</v>
      </c>
      <c r="X240" s="3" t="str">
        <f>TRIM(SUBSTITUTE(SUBSTITUTE(SUBSTITUTE(TBL_TEST[[#This Row],[SourceObject]],"[",""),"]",""),".","_"))</f>
        <v>curated</v>
      </c>
      <c r="Y240" s="2" t="s">
        <v>48</v>
      </c>
      <c r="Z240" s="2" t="s">
        <v>49</v>
      </c>
      <c r="AC240" s="8" t="s">
        <v>403</v>
      </c>
      <c r="AF240" s="3" t="str">
        <f>TRIM(SUBSTITUTE(SUBSTITUTE(TBL_TEST[[#This Row],[SourceObject]],"[",""),"]",""))</f>
        <v>curated</v>
      </c>
      <c r="AG240" s="3" t="str">
        <f>TBL_TEST[[#This Row],[Group]]&amp; "_"&amp; TRIM(SUBSTITUTE(SUBSTITUTE(SUBSTITUTE(TBL_TEST[[#This Row],[SourceObject]],"[",""),"]",""),".","_"))</f>
        <v>UMD_curated</v>
      </c>
      <c r="AH240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'UMD', @StartStageName = 'Trusted to Curated', @EndStageName = 'Trusted to Curated', @SourceGroup = 'UMD', @SourceName = 'UMD_curated', @SourceObjectName = 'curated', @SourceType = 'BLOB Storage (parquet)', @DataLoadMode= '', @SourceSecretName = '', @DLRawSecret = 'datalake-SasToken', @DLStagedSecret = 'datalake-SasToken', @DBProcessor = 'databricks-token|0302-214741-beg140|Standard_DS3_v2|8.1.x-scala2.12|2:8', @StageDBSecret = 'AzureSqlDatabase-SQLDB', @DLRawSubFolder = 'UMD/curated', @DLRawType = 'BLOB Storage (json)', @DLStagedMainFolder = 'UMD', @DLStagedSubFolder = 'curated', @DLStagedType = 'BLOB Storage (csv)', @DLObjectGrain = 'Day', @SourceCommand = '', @DLRawtoStageCommand = '', @DLStagetoDBCommand = '/build/curated/UMD/UMDMaster',@TargetObjectType= '', @TargetOverride= '', @BusinessKeyColumn= '', @WatermarkColumn= '', @TrackChanges= '', @AdditionalProperty = '', @IsAuditTable = '', @SoftDeleteSource = '', @SourceTSFormat = ''</v>
      </c>
    </row>
    <row r="241" spans="1:34" x14ac:dyDescent="0.45">
      <c r="A241" s="2" t="s">
        <v>404</v>
      </c>
      <c r="B241" s="2" t="s">
        <v>35</v>
      </c>
      <c r="C241" s="2" t="s">
        <v>36</v>
      </c>
      <c r="D241" s="2" t="s">
        <v>404</v>
      </c>
      <c r="E241" s="2" t="s">
        <v>405</v>
      </c>
      <c r="F241" t="s">
        <v>406</v>
      </c>
      <c r="G241"/>
      <c r="H241" s="2" t="s">
        <v>407</v>
      </c>
      <c r="I241" s="2" t="s">
        <v>408</v>
      </c>
      <c r="J241" s="2" t="s">
        <v>39</v>
      </c>
      <c r="M241" s="2" t="s">
        <v>409</v>
      </c>
      <c r="N241" s="2" t="s">
        <v>85</v>
      </c>
      <c r="O241" s="6" t="s">
        <v>42</v>
      </c>
      <c r="P241" s="2" t="s">
        <v>410</v>
      </c>
      <c r="Q241" s="2" t="s">
        <v>44</v>
      </c>
      <c r="R241" s="2" t="s">
        <v>44</v>
      </c>
      <c r="S241" s="2" t="s">
        <v>45</v>
      </c>
      <c r="T241" s="2" t="s">
        <v>46</v>
      </c>
      <c r="U241" s="3" t="str">
        <f>TBL_TEST[[#This Row],[Group]]&amp; "/"&amp; TRIM(SUBSTITUTE(SUBSTITUTE(SUBSTITUTE(TBL_TEST[[#This Row],[SourceObject]],"[",""),"]",""),".","_"))</f>
        <v>VCPrexip/participant</v>
      </c>
      <c r="V241" s="2" t="s">
        <v>47</v>
      </c>
      <c r="W241" s="3" t="str">
        <f>SUBSTITUTE(TBL_TEST[[#This Row],[Group]], "_", "")</f>
        <v>VCPrexip</v>
      </c>
      <c r="X241" s="3" t="str">
        <f>TRIM(SUBSTITUTE(SUBSTITUTE(SUBSTITUTE(TBL_TEST[[#This Row],[SourceObject]],"[",""),"]",""),".","_"))</f>
        <v>participant</v>
      </c>
      <c r="Y241" s="2" t="s">
        <v>48</v>
      </c>
      <c r="Z241" s="2" t="s">
        <v>49</v>
      </c>
      <c r="AA241" s="7" t="s">
        <v>411</v>
      </c>
      <c r="AB241" s="2" t="s">
        <v>51</v>
      </c>
      <c r="AC241" s="9"/>
      <c r="AF241" s="3" t="str">
        <f>TRIM(SUBSTITUTE(SUBSTITUTE(TBL_TEST[[#This Row],[SourceObject]],"[",""),"]",""))</f>
        <v>participant</v>
      </c>
      <c r="AG241" s="3" t="str">
        <f>TBL_TEST[[#This Row],[Group]]&amp; "_"&amp; TRIM(SUBSTITUTE(SUBSTITUTE(SUBSTITUTE(TBL_TEST[[#This Row],[SourceObject]],"[",""),"]",""),".","_"))</f>
        <v>VCPrexip_participant</v>
      </c>
      <c r="AH241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'VCPrexip', @StartStageName = 'Source to Raw', @EndStageName = 'Raw to Trusted', @SourceGroup = 'VCPrexip', @SourceName = 'VCPrexip_participant', @SourceObjectName = 'participant', @SourceType = 'API-TAFE', @DataLoadMode= 'INCREMENTAL', @SourceSecretName = 'API-VCPrexip-UserID|API-VCPrexip-Password', @DLRawSecret = 'datalake-SasToken', @DLStagedSecret = 'datalake-SasToken', @DBProcessor = 'databricks-token|0302-214741-beg140|Standard_DS3_v2|8.1.x-scala2.12|2:8', @StageDBSecret = 'AzureSqlDatabase-SQLDB', @DLRawSubFolder = 'VCPrexip/participant', @DLRawType = 'BLOB Storage (json)', @DLStagedMainFolder = 'VCPrexip', @DLStagedSubFolder = 'participant', @DLStagedType = 'BLOB Storage (csv)', @DLObjectGrain = 'Day', @SourceCommand = 'https://manage.vc.tafensw.edu.au/api/admin/history/v1/', @DLRawtoStageCommand = '/build/trusted/load-trusted-zone-v2', @DLStagetoDBCommand = '',@TargetObjectType= '', @TargetOverride= '', @BusinessKeyColumn= 'av_id', @WatermarkColumn= 'end_time', @TrackChanges= 'No', @AdditionalProperty = 'av_id,bandwidth,call_direction,call_quality,call_uuid,conference,conference_name,conversation_id,disconnect_reason,display_name,duration,encryption,end_time,has_media,id,is_streaming,license_count,license_type,local_alias,media_node,parent_id,presentation_id,protocol,proxy_node,remote_address,remote_alias,remote_port,resource_uri,role,service_tag,service_type,signalling_node,start_time,system_location,vendor|$.objects|$.meta.next|limit=5000|end_time__gte|end_time__lt|yyyy-MM-ddTHH:mm:ss|UTC', @IsAuditTable = '', @SoftDeleteSource = '', @SourceTSFormat = ''</v>
      </c>
    </row>
    <row r="242" spans="1:34" x14ac:dyDescent="0.45">
      <c r="A242" s="2" t="s">
        <v>404</v>
      </c>
      <c r="B242" s="2" t="s">
        <v>35</v>
      </c>
      <c r="C242" s="2" t="s">
        <v>36</v>
      </c>
      <c r="D242" s="2" t="s">
        <v>404</v>
      </c>
      <c r="E242" s="2" t="s">
        <v>412</v>
      </c>
      <c r="F242" t="s">
        <v>413</v>
      </c>
      <c r="G242"/>
      <c r="H242" s="2" t="s">
        <v>414</v>
      </c>
      <c r="I242" s="2" t="s">
        <v>408</v>
      </c>
      <c r="J242" s="2" t="s">
        <v>39</v>
      </c>
      <c r="M242" s="2" t="s">
        <v>409</v>
      </c>
      <c r="N242" s="2" t="s">
        <v>85</v>
      </c>
      <c r="O242" s="6" t="s">
        <v>42</v>
      </c>
      <c r="P242" s="2" t="s">
        <v>410</v>
      </c>
      <c r="Q242" s="2" t="s">
        <v>44</v>
      </c>
      <c r="R242" s="2" t="s">
        <v>44</v>
      </c>
      <c r="S242" s="2" t="s">
        <v>45</v>
      </c>
      <c r="T242" s="2" t="s">
        <v>46</v>
      </c>
      <c r="U242" s="3" t="str">
        <f>TBL_TEST[[#This Row],[Group]]&amp; "/"&amp; TRIM(SUBSTITUTE(SUBSTITUTE(SUBSTITUTE(TBL_TEST[[#This Row],[SourceObject]],"[",""),"]",""),".","_"))</f>
        <v>VCPrexip/conference</v>
      </c>
      <c r="V242" s="2" t="s">
        <v>47</v>
      </c>
      <c r="W242" s="3" t="str">
        <f>SUBSTITUTE(TBL_TEST[[#This Row],[Group]], "_", "")</f>
        <v>VCPrexip</v>
      </c>
      <c r="X242" s="3" t="str">
        <f>TRIM(SUBSTITUTE(SUBSTITUTE(SUBSTITUTE(TBL_TEST[[#This Row],[SourceObject]],"[",""),"]",""),".","_"))</f>
        <v>conference</v>
      </c>
      <c r="Y242" s="2" t="s">
        <v>48</v>
      </c>
      <c r="Z242" s="2" t="s">
        <v>49</v>
      </c>
      <c r="AA242" s="7" t="s">
        <v>411</v>
      </c>
      <c r="AB242" s="2" t="s">
        <v>51</v>
      </c>
      <c r="AC242" s="9"/>
      <c r="AF242" s="3" t="str">
        <f>TRIM(SUBSTITUTE(SUBSTITUTE(TBL_TEST[[#This Row],[SourceObject]],"[",""),"]",""))</f>
        <v>conference</v>
      </c>
      <c r="AG242" s="3" t="str">
        <f>TBL_TEST[[#This Row],[Group]]&amp; "_"&amp; TRIM(SUBSTITUTE(SUBSTITUTE(SUBSTITUTE(TBL_TEST[[#This Row],[SourceObject]],"[",""),"]",""),".","_"))</f>
        <v>VCPrexip_conference</v>
      </c>
      <c r="AH242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'VCPrexip', @StartStageName = 'Source to Raw', @EndStageName = 'Raw to Trusted', @SourceGroup = 'VCPrexip', @SourceName = 'VCPrexip_conference', @SourceObjectName = 'conference', @SourceType = 'API-TAFE', @DataLoadMode= 'INCREMENTAL', @SourceSecretName = 'API-VCPrexip-UserID|API-VCPrexip-Password', @DLRawSecret = 'datalake-SasToken', @DLStagedSecret = 'datalake-SasToken', @DBProcessor = 'databricks-token|0302-214741-beg140|Standard_DS3_v2|8.1.x-scala2.12|2:8', @StageDBSecret = 'AzureSqlDatabase-SQLDB', @DLRawSubFolder = 'VCPrexip/conference', @DLRawType = 'BLOB Storage (json)', @DLStagedMainFolder = 'VCPrexip', @DLStagedSubFolder = 'conference', @DLStagedType = 'BLOB Storage (csv)', @DLObjectGrain = 'Day', @SourceCommand = 'https://manage.vc.tafensw.edu.au/api/admin/history/v1/', @DLRawtoStageCommand = '/build/trusted/load-trusted-zone-v2', @DLStagetoDBCommand = '',@TargetObjectType= '', @TargetOverride= '', @BusinessKeyColumn= 'id', @WatermarkColumn= 'end_time', @TrackChanges= 'No', @AdditionalProperty = 'duration,end_time,id,instant_message_count,name,participant_count,resource_uri,service_type,start_time,tag|$.objects|$.meta.next|limit=5000|end_time__gte|end_time__lt|yyyy-MM-ddTHH:mm:ss|UTC', @IsAuditTable = '', @SoftDeleteSource = '', @SourceTSFormat = ''</v>
      </c>
    </row>
    <row r="243" spans="1:34" x14ac:dyDescent="0.45">
      <c r="A243" s="2" t="s">
        <v>415</v>
      </c>
      <c r="B243" s="2" t="s">
        <v>416</v>
      </c>
      <c r="C243" s="2" t="s">
        <v>416</v>
      </c>
      <c r="E243" s="2" t="s">
        <v>417</v>
      </c>
      <c r="J243" s="2" t="s">
        <v>39</v>
      </c>
      <c r="M243" s="2" t="s">
        <v>78</v>
      </c>
      <c r="N243" s="2" t="s">
        <v>41</v>
      </c>
      <c r="P243" s="2" t="s">
        <v>418</v>
      </c>
      <c r="Q243" s="2" t="s">
        <v>44</v>
      </c>
      <c r="R243" s="2" t="s">
        <v>44</v>
      </c>
      <c r="S243" s="2" t="s">
        <v>45</v>
      </c>
      <c r="T243" s="2" t="s">
        <v>46</v>
      </c>
      <c r="U243" s="3" t="str">
        <f>TBL_TEST[[#This Row],[Group]]&amp; "/"&amp; TRIM(SUBSTITUTE(SUBSTITUTE(SUBSTITUTE(TBL_TEST[[#This Row],[SourceObject]],"[",""),"]",""),".","_"))</f>
        <v>/ISDP_Course</v>
      </c>
      <c r="V243" s="2" t="s">
        <v>47</v>
      </c>
      <c r="W243" s="3" t="str">
        <f>SUBSTITUTE(TBL_TEST[[#This Row],[Group]], "_", "")</f>
        <v/>
      </c>
      <c r="X243" s="3" t="str">
        <f>TRIM(SUBSTITUTE(SUBSTITUTE(SUBSTITUTE(TBL_TEST[[#This Row],[SourceObject]],"[",""),"]",""),".","_"))</f>
        <v>ISDP_Course</v>
      </c>
      <c r="Y243" s="2" t="s">
        <v>48</v>
      </c>
      <c r="Z243" s="2" t="s">
        <v>49</v>
      </c>
      <c r="AA243" s="3" t="str">
        <f>IF(TBL_TEST[[#This Row],[SourceObject]] = "","",IF(TBL_TEST[[#This Row],[SourceType]] = "ODBC", "Select * from " &amp;#REF! &amp; "." &amp; TBL_TEST[[#This Row],[SourceObject]],""))</f>
        <v/>
      </c>
      <c r="AF243" s="3" t="str">
        <f>TRIM(SUBSTITUTE(SUBSTITUTE(TBL_TEST[[#This Row],[SourceObject]],"[",""),"]",""))</f>
        <v>ISDP.Course</v>
      </c>
      <c r="AG243" s="3" t="str">
        <f>TBL_TEST[[#This Row],[Group]]&amp; "_"&amp; TRIM(SUBSTITUTE(SUBSTITUTE(SUBSTITUTE(TBL_TEST[[#This Row],[SourceObject]],"[",""),"]",""),".","_"))</f>
        <v>_ISDP_Course</v>
      </c>
      <c r="AH243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'ISDPExport', @StartStageName = 'DW Export', @EndStageName = 'DW Export', @SourceGroup = '', @SourceName = '_ISDP_Course', @SourceObjectName = 'ISDP.Course', @SourceType = 'SQL Server', @DataLoadMode= 'TRUNCATE-LOAD', @SourceSecretName = 'DWExport-StudentDelivery', @DLRawSecret = 'datalake-SasToken', @DLStagedSecret = 'datalake-SasToken', @DBProcessor = 'databricks-token|0302-214741-beg140|Standard_DS3_v2|8.1.x-scala2.12|2:8', @StageDBSecret = 'AzureSqlDatabase-SQLDB', @DLRawSubFolder = '/ISDP_Course', @DLRawType = 'BLOB Storage (json)', @DLStagedMainFolder = '', @DLStagedSubFolder = 'ISDP_Course',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244" spans="1:34" x14ac:dyDescent="0.45">
      <c r="A244" s="2" t="s">
        <v>415</v>
      </c>
      <c r="B244" s="2" t="s">
        <v>416</v>
      </c>
      <c r="C244" s="2" t="s">
        <v>416</v>
      </c>
      <c r="E244" s="2" t="s">
        <v>419</v>
      </c>
      <c r="J244" s="2" t="s">
        <v>39</v>
      </c>
      <c r="M244" s="2" t="s">
        <v>78</v>
      </c>
      <c r="N244" s="2" t="s">
        <v>41</v>
      </c>
      <c r="P244" s="2" t="s">
        <v>418</v>
      </c>
      <c r="Q244" s="2" t="s">
        <v>44</v>
      </c>
      <c r="R244" s="2" t="s">
        <v>44</v>
      </c>
      <c r="S244" s="2" t="s">
        <v>45</v>
      </c>
      <c r="T244" s="2" t="s">
        <v>46</v>
      </c>
      <c r="U244" s="3" t="str">
        <f>TBL_TEST[[#This Row],[Group]]&amp; "/"&amp; TRIM(SUBSTITUTE(SUBSTITUTE(SUBSTITUTE(TBL_TEST[[#This Row],[SourceObject]],"[",""),"]",""),".","_"))</f>
        <v>/reference_AttendanceMode</v>
      </c>
      <c r="V244" s="2" t="s">
        <v>47</v>
      </c>
      <c r="W244" s="3" t="str">
        <f>SUBSTITUTE(TBL_TEST[[#This Row],[Group]], "_", "")</f>
        <v/>
      </c>
      <c r="X244" s="3" t="str">
        <f>TRIM(SUBSTITUTE(SUBSTITUTE(SUBSTITUTE(TBL_TEST[[#This Row],[SourceObject]],"[",""),"]",""),".","_"))</f>
        <v>reference_AttendanceMode</v>
      </c>
      <c r="Y244" s="2" t="s">
        <v>48</v>
      </c>
      <c r="Z244" s="2" t="s">
        <v>49</v>
      </c>
      <c r="AA244" s="3" t="str">
        <f>IF(TBL_TEST[[#This Row],[SourceObject]] = "","",IF(TBL_TEST[[#This Row],[SourceType]] = "ODBC", "Select * from " &amp;#REF! &amp; "." &amp; TBL_TEST[[#This Row],[SourceObject]],""))</f>
        <v/>
      </c>
      <c r="AF244" s="3" t="str">
        <f>TRIM(SUBSTITUTE(SUBSTITUTE(TBL_TEST[[#This Row],[SourceObject]],"[",""),"]",""))</f>
        <v>reference.AttendanceMode</v>
      </c>
      <c r="AG244" s="3" t="str">
        <f>TBL_TEST[[#This Row],[Group]]&amp; "_"&amp; TRIM(SUBSTITUTE(SUBSTITUTE(SUBSTITUTE(TBL_TEST[[#This Row],[SourceObject]],"[",""),"]",""),".","_"))</f>
        <v>_reference_AttendanceMode</v>
      </c>
      <c r="AH244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'ISDPExport', @StartStageName = 'DW Export', @EndStageName = 'DW Export', @SourceGroup = '', @SourceName = '_reference_AttendanceMode', @SourceObjectName = 'reference.AttendanceMode', @SourceType = 'SQL Server', @DataLoadMode= 'TRUNCATE-LOAD', @SourceSecretName = 'DWExport-StudentDelivery', @DLRawSecret = 'datalake-SasToken', @DLStagedSecret = 'datalake-SasToken', @DBProcessor = 'databricks-token|0302-214741-beg140|Standard_DS3_v2|8.1.x-scala2.12|2:8', @StageDBSecret = 'AzureSqlDatabase-SQLDB', @DLRawSubFolder = '/reference_AttendanceMode', @DLRawType = 'BLOB Storage (json)', @DLStagedMainFolder = '', @DLStagedSubFolder = 'reference_AttendanceMode',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245" spans="1:34" x14ac:dyDescent="0.45">
      <c r="A245" s="2" t="s">
        <v>415</v>
      </c>
      <c r="B245" s="2" t="s">
        <v>416</v>
      </c>
      <c r="C245" s="2" t="s">
        <v>416</v>
      </c>
      <c r="E245" s="2" t="s">
        <v>420</v>
      </c>
      <c r="J245" s="2" t="s">
        <v>39</v>
      </c>
      <c r="M245" s="2" t="s">
        <v>78</v>
      </c>
      <c r="N245" s="2" t="s">
        <v>41</v>
      </c>
      <c r="P245" s="2" t="s">
        <v>418</v>
      </c>
      <c r="Q245" s="2" t="s">
        <v>44</v>
      </c>
      <c r="R245" s="2" t="s">
        <v>44</v>
      </c>
      <c r="S245" s="2" t="s">
        <v>45</v>
      </c>
      <c r="T245" s="2" t="s">
        <v>46</v>
      </c>
      <c r="U245" s="3" t="str">
        <f>TBL_TEST[[#This Row],[Group]]&amp; "/"&amp; TRIM(SUBSTITUTE(SUBSTITUTE(SUBSTITUTE(TBL_TEST[[#This Row],[SourceObject]],"[",""),"]",""),".","_"))</f>
        <v>/ISDP_Actuals_By_Course_Region_CommencementSemester</v>
      </c>
      <c r="V245" s="2" t="s">
        <v>47</v>
      </c>
      <c r="W245" s="3" t="str">
        <f>SUBSTITUTE(TBL_TEST[[#This Row],[Group]], "_", "")</f>
        <v/>
      </c>
      <c r="X245" s="3" t="str">
        <f>TRIM(SUBSTITUTE(SUBSTITUTE(SUBSTITUTE(TBL_TEST[[#This Row],[SourceObject]],"[",""),"]",""),".","_"))</f>
        <v>ISDP_Actuals_By_Course_Region_CommencementSemester</v>
      </c>
      <c r="Y245" s="2" t="s">
        <v>48</v>
      </c>
      <c r="Z245" s="2" t="s">
        <v>49</v>
      </c>
      <c r="AA245" s="3" t="str">
        <f>IF(TBL_TEST[[#This Row],[SourceObject]] = "","",IF(TBL_TEST[[#This Row],[SourceType]] = "ODBC", "Select * from " &amp;#REF! &amp; "." &amp; TBL_TEST[[#This Row],[SourceObject]],""))</f>
        <v/>
      </c>
      <c r="AF245" s="3" t="str">
        <f>TRIM(SUBSTITUTE(SUBSTITUTE(TBL_TEST[[#This Row],[SourceObject]],"[",""),"]",""))</f>
        <v>ISDP.Actuals_By_Course_Region_CommencementSemester</v>
      </c>
      <c r="AG245" s="3" t="str">
        <f>TBL_TEST[[#This Row],[Group]]&amp; "_"&amp; TRIM(SUBSTITUTE(SUBSTITUTE(SUBSTITUTE(TBL_TEST[[#This Row],[SourceObject]],"[",""),"]",""),".","_"))</f>
        <v>_ISDP_Actuals_By_Course_Region_CommencementSemester</v>
      </c>
      <c r="AH245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'ISDPExport', @StartStageName = 'DW Export', @EndStageName = 'DW Export', @SourceGroup = '', @SourceName = '_ISDP_Actuals_By_Course_Region_CommencementSemester', @SourceObjectName = 'ISDP.Actuals_By_Course_Region_CommencementSemester', @SourceType = 'SQL Server', @DataLoadMode= 'TRUNCATE-LOAD', @SourceSecretName = 'DWExport-StudentDelivery', @DLRawSecret = 'datalake-SasToken', @DLStagedSecret = 'datalake-SasToken', @DBProcessor = 'databricks-token|0302-214741-beg140|Standard_DS3_v2|8.1.x-scala2.12|2:8', @StageDBSecret = 'AzureSqlDatabase-SQLDB', @DLRawSubFolder = '/ISDP_Actuals_By_Course_Region_CommencementSemester', @DLRawType = 'BLOB Storage (json)', @DLStagedMainFolder = '', @DLStagedSubFolder = 'ISDP_Actuals_By_Course_Region_CommencementSemester',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246" spans="1:34" x14ac:dyDescent="0.45">
      <c r="A246" s="2" t="s">
        <v>415</v>
      </c>
      <c r="B246" s="2" t="s">
        <v>416</v>
      </c>
      <c r="C246" s="2" t="s">
        <v>416</v>
      </c>
      <c r="E246" s="2" t="s">
        <v>421</v>
      </c>
      <c r="J246" s="2" t="s">
        <v>39</v>
      </c>
      <c r="M246" s="2" t="s">
        <v>78</v>
      </c>
      <c r="N246" s="2" t="s">
        <v>41</v>
      </c>
      <c r="P246" s="2" t="s">
        <v>418</v>
      </c>
      <c r="Q246" s="2" t="s">
        <v>44</v>
      </c>
      <c r="R246" s="2" t="s">
        <v>44</v>
      </c>
      <c r="S246" s="2" t="s">
        <v>45</v>
      </c>
      <c r="T246" s="2" t="s">
        <v>46</v>
      </c>
      <c r="U246" s="3" t="str">
        <f>TBL_TEST[[#This Row],[Group]]&amp; "/"&amp; TRIM(SUBSTITUTE(SUBSTITUTE(SUBSTITUTE(TBL_TEST[[#This Row],[SourceObject]],"[",""),"]",""),".","_"))</f>
        <v>/Edw_ISDP_ConnectedLearning</v>
      </c>
      <c r="V246" s="2" t="s">
        <v>47</v>
      </c>
      <c r="W246" s="3" t="str">
        <f>SUBSTITUTE(TBL_TEST[[#This Row],[Group]], "_", "")</f>
        <v/>
      </c>
      <c r="X246" s="3" t="str">
        <f>TRIM(SUBSTITUTE(SUBSTITUTE(SUBSTITUTE(TBL_TEST[[#This Row],[SourceObject]],"[",""),"]",""),".","_"))</f>
        <v>Edw_ISDP_ConnectedLearning</v>
      </c>
      <c r="Y246" s="2" t="s">
        <v>48</v>
      </c>
      <c r="Z246" s="2" t="s">
        <v>49</v>
      </c>
      <c r="AA246" s="3" t="str">
        <f>IF(TBL_TEST[[#This Row],[SourceObject]] = "","",IF(TBL_TEST[[#This Row],[SourceType]] = "ODBC", "Select * from " &amp;#REF! &amp; "." &amp; TBL_TEST[[#This Row],[SourceObject]],""))</f>
        <v/>
      </c>
      <c r="AF246" s="3" t="str">
        <f>TRIM(SUBSTITUTE(SUBSTITUTE(TBL_TEST[[#This Row],[SourceObject]],"[",""),"]",""))</f>
        <v>Edw.ISDP_ConnectedLearning</v>
      </c>
      <c r="AG246" s="3" t="str">
        <f>TBL_TEST[[#This Row],[Group]]&amp; "_"&amp; TRIM(SUBSTITUTE(SUBSTITUTE(SUBSTITUTE(TBL_TEST[[#This Row],[SourceObject]],"[",""),"]",""),".","_"))</f>
        <v>_Edw_ISDP_ConnectedLearning</v>
      </c>
      <c r="AH246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'ISDPExport', @StartStageName = 'DW Export', @EndStageName = 'DW Export', @SourceGroup = '', @SourceName = '_Edw_ISDP_ConnectedLearning', @SourceObjectName = 'Edw.ISDP_ConnectedLearning', @SourceType = 'SQL Server', @DataLoadMode= 'TRUNCATE-LOAD', @SourceSecretName = 'DWExport-StudentDelivery', @DLRawSecret = 'datalake-SasToken', @DLStagedSecret = 'datalake-SasToken', @DBProcessor = 'databricks-token|0302-214741-beg140|Standard_DS3_v2|8.1.x-scala2.12|2:8', @StageDBSecret = 'AzureSqlDatabase-SQLDB', @DLRawSubFolder = '/Edw_ISDP_ConnectedLearning', @DLRawType = 'BLOB Storage (json)', @DLStagedMainFolder = '', @DLStagedSubFolder = 'Edw_ISDP_ConnectedLearning',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247" spans="1:34" x14ac:dyDescent="0.45">
      <c r="A247" s="2" t="s">
        <v>415</v>
      </c>
      <c r="B247" s="2" t="s">
        <v>416</v>
      </c>
      <c r="C247" s="2" t="s">
        <v>416</v>
      </c>
      <c r="E247" s="2" t="s">
        <v>422</v>
      </c>
      <c r="J247" s="2" t="s">
        <v>39</v>
      </c>
      <c r="M247" s="2" t="s">
        <v>78</v>
      </c>
      <c r="N247" s="2" t="s">
        <v>41</v>
      </c>
      <c r="P247" s="2" t="s">
        <v>418</v>
      </c>
      <c r="Q247" s="2" t="s">
        <v>44</v>
      </c>
      <c r="R247" s="2" t="s">
        <v>44</v>
      </c>
      <c r="S247" s="2" t="s">
        <v>45</v>
      </c>
      <c r="T247" s="2" t="s">
        <v>46</v>
      </c>
      <c r="U247" s="3" t="str">
        <f>TBL_TEST[[#This Row],[Group]]&amp; "/"&amp; TRIM(SUBSTITUTE(SUBSTITUTE(SUBSTITUTE(TBL_TEST[[#This Row],[SourceObject]],"[",""),"]",""),".","_"))</f>
        <v>/Reference_deliverymode</v>
      </c>
      <c r="V247" s="2" t="s">
        <v>47</v>
      </c>
      <c r="W247" s="3" t="str">
        <f>SUBSTITUTE(TBL_TEST[[#This Row],[Group]], "_", "")</f>
        <v/>
      </c>
      <c r="X247" s="3" t="str">
        <f>TRIM(SUBSTITUTE(SUBSTITUTE(SUBSTITUTE(TBL_TEST[[#This Row],[SourceObject]],"[",""),"]",""),".","_"))</f>
        <v>Reference_deliverymode</v>
      </c>
      <c r="Y247" s="2" t="s">
        <v>48</v>
      </c>
      <c r="Z247" s="2" t="s">
        <v>49</v>
      </c>
      <c r="AA247" s="3" t="str">
        <f>IF(TBL_TEST[[#This Row],[SourceObject]] = "","",IF(TBL_TEST[[#This Row],[SourceType]] = "ODBC", "Select * from " &amp;#REF! &amp; "." &amp; TBL_TEST[[#This Row],[SourceObject]],""))</f>
        <v/>
      </c>
      <c r="AF247" s="3" t="str">
        <f>TRIM(SUBSTITUTE(SUBSTITUTE(TBL_TEST[[#This Row],[SourceObject]],"[",""),"]",""))</f>
        <v>Reference.deliverymode</v>
      </c>
      <c r="AG247" s="3" t="str">
        <f>TBL_TEST[[#This Row],[Group]]&amp; "_"&amp; TRIM(SUBSTITUTE(SUBSTITUTE(SUBSTITUTE(TBL_TEST[[#This Row],[SourceObject]],"[",""),"]",""),".","_"))</f>
        <v>_Reference_deliverymode</v>
      </c>
      <c r="AH247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'ISDPExport', @StartStageName = 'DW Export', @EndStageName = 'DW Export', @SourceGroup = '', @SourceName = '_Reference_deliverymode', @SourceObjectName = 'Reference.deliverymode', @SourceType = 'SQL Server', @DataLoadMode= 'TRUNCATE-LOAD', @SourceSecretName = 'DWExport-StudentDelivery', @DLRawSecret = 'datalake-SasToken', @DLStagedSecret = 'datalake-SasToken', @DBProcessor = 'databricks-token|0302-214741-beg140|Standard_DS3_v2|8.1.x-scala2.12|2:8', @StageDBSecret = 'AzureSqlDatabase-SQLDB', @DLRawSubFolder = '/Reference_deliverymode', @DLRawType = 'BLOB Storage (json)', @DLStagedMainFolder = '', @DLStagedSubFolder = 'Reference_deliverymode',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248" spans="1:34" x14ac:dyDescent="0.45">
      <c r="A248" s="2" t="s">
        <v>415</v>
      </c>
      <c r="B248" s="2" t="s">
        <v>416</v>
      </c>
      <c r="C248" s="2" t="s">
        <v>416</v>
      </c>
      <c r="E248" s="2" t="s">
        <v>423</v>
      </c>
      <c r="J248" s="2" t="s">
        <v>39</v>
      </c>
      <c r="M248" s="2" t="s">
        <v>78</v>
      </c>
      <c r="N248" s="2" t="s">
        <v>41</v>
      </c>
      <c r="P248" s="2" t="s">
        <v>418</v>
      </c>
      <c r="Q248" s="2" t="s">
        <v>44</v>
      </c>
      <c r="R248" s="2" t="s">
        <v>44</v>
      </c>
      <c r="S248" s="2" t="s">
        <v>45</v>
      </c>
      <c r="T248" s="2" t="s">
        <v>46</v>
      </c>
      <c r="U248" s="3" t="str">
        <f>TBL_TEST[[#This Row],[Group]]&amp; "/"&amp; TRIM(SUBSTITUTE(SUBSTITUTE(SUBSTITUTE(TBL_TEST[[#This Row],[SourceObject]],"[",""),"]",""),".","_"))</f>
        <v>/Reference_fundingsource</v>
      </c>
      <c r="V248" s="2" t="s">
        <v>47</v>
      </c>
      <c r="W248" s="3" t="str">
        <f>SUBSTITUTE(TBL_TEST[[#This Row],[Group]], "_", "")</f>
        <v/>
      </c>
      <c r="X248" s="3" t="str">
        <f>TRIM(SUBSTITUTE(SUBSTITUTE(SUBSTITUTE(TBL_TEST[[#This Row],[SourceObject]],"[",""),"]",""),".","_"))</f>
        <v>Reference_fundingsource</v>
      </c>
      <c r="Y248" s="2" t="s">
        <v>48</v>
      </c>
      <c r="Z248" s="2" t="s">
        <v>49</v>
      </c>
      <c r="AA248" s="3" t="str">
        <f>IF(TBL_TEST[[#This Row],[SourceObject]] = "","",IF(TBL_TEST[[#This Row],[SourceType]] = "ODBC", "Select * from " &amp;#REF! &amp; "." &amp; TBL_TEST[[#This Row],[SourceObject]],""))</f>
        <v/>
      </c>
      <c r="AF248" s="3" t="str">
        <f>TRIM(SUBSTITUTE(SUBSTITUTE(TBL_TEST[[#This Row],[SourceObject]],"[",""),"]",""))</f>
        <v>Reference.fundingsource</v>
      </c>
      <c r="AG248" s="3" t="str">
        <f>TBL_TEST[[#This Row],[Group]]&amp; "_"&amp; TRIM(SUBSTITUTE(SUBSTITUTE(SUBSTITUTE(TBL_TEST[[#This Row],[SourceObject]],"[",""),"]",""),".","_"))</f>
        <v>_Reference_fundingsource</v>
      </c>
      <c r="AH248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'ISDPExport', @StartStageName = 'DW Export', @EndStageName = 'DW Export', @SourceGroup = '', @SourceName = '_Reference_fundingsource', @SourceObjectName = 'Reference.fundingsource', @SourceType = 'SQL Server', @DataLoadMode= 'TRUNCATE-LOAD', @SourceSecretName = 'DWExport-StudentDelivery', @DLRawSecret = 'datalake-SasToken', @DLStagedSecret = 'datalake-SasToken', @DBProcessor = 'databricks-token|0302-214741-beg140|Standard_DS3_v2|8.1.x-scala2.12|2:8', @StageDBSecret = 'AzureSqlDatabase-SQLDB', @DLRawSubFolder = '/Reference_fundingsource', @DLRawType = 'BLOB Storage (json)', @DLStagedMainFolder = '', @DLStagedSubFolder = 'Reference_fundingsource',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249" spans="1:34" x14ac:dyDescent="0.45">
      <c r="A249" s="2" t="s">
        <v>415</v>
      </c>
      <c r="B249" s="2" t="s">
        <v>416</v>
      </c>
      <c r="C249" s="2" t="s">
        <v>416</v>
      </c>
      <c r="E249" s="2" t="s">
        <v>424</v>
      </c>
      <c r="J249" s="2" t="s">
        <v>39</v>
      </c>
      <c r="M249" s="2" t="s">
        <v>78</v>
      </c>
      <c r="N249" s="2" t="s">
        <v>41</v>
      </c>
      <c r="P249" s="2" t="s">
        <v>418</v>
      </c>
      <c r="Q249" s="2" t="s">
        <v>44</v>
      </c>
      <c r="R249" s="2" t="s">
        <v>44</v>
      </c>
      <c r="S249" s="2" t="s">
        <v>45</v>
      </c>
      <c r="T249" s="2" t="s">
        <v>46</v>
      </c>
      <c r="U249" s="3" t="str">
        <f>TBL_TEST[[#This Row],[Group]]&amp; "/"&amp; TRIM(SUBSTITUTE(SUBSTITUTE(SUBSTITUTE(TBL_TEST[[#This Row],[SourceObject]],"[",""),"]",""),".","_"))</f>
        <v>/Reference_offeringType</v>
      </c>
      <c r="V249" s="2" t="s">
        <v>47</v>
      </c>
      <c r="W249" s="3" t="str">
        <f>SUBSTITUTE(TBL_TEST[[#This Row],[Group]], "_", "")</f>
        <v/>
      </c>
      <c r="X249" s="3" t="str">
        <f>TRIM(SUBSTITUTE(SUBSTITUTE(SUBSTITUTE(TBL_TEST[[#This Row],[SourceObject]],"[",""),"]",""),".","_"))</f>
        <v>Reference_offeringType</v>
      </c>
      <c r="Y249" s="2" t="s">
        <v>48</v>
      </c>
      <c r="Z249" s="2" t="s">
        <v>49</v>
      </c>
      <c r="AA249" s="3" t="str">
        <f>IF(TBL_TEST[[#This Row],[SourceObject]] = "","",IF(TBL_TEST[[#This Row],[SourceType]] = "ODBC", "Select * from " &amp;#REF! &amp; "." &amp; TBL_TEST[[#This Row],[SourceObject]],""))</f>
        <v/>
      </c>
      <c r="AF249" s="3" t="str">
        <f>TRIM(SUBSTITUTE(SUBSTITUTE(TBL_TEST[[#This Row],[SourceObject]],"[",""),"]",""))</f>
        <v>Reference.offeringType</v>
      </c>
      <c r="AG249" s="3" t="str">
        <f>TBL_TEST[[#This Row],[Group]]&amp; "_"&amp; TRIM(SUBSTITUTE(SUBSTITUTE(SUBSTITUTE(TBL_TEST[[#This Row],[SourceObject]],"[",""),"]",""),".","_"))</f>
        <v>_Reference_offeringType</v>
      </c>
      <c r="AH249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'ISDPExport', @StartStageName = 'DW Export', @EndStageName = 'DW Export', @SourceGroup = '', @SourceName = '_Reference_offeringType', @SourceObjectName = 'Reference.offeringType', @SourceType = 'SQL Server', @DataLoadMode= 'TRUNCATE-LOAD', @SourceSecretName = 'DWExport-StudentDelivery', @DLRawSecret = 'datalake-SasToken', @DLStagedSecret = 'datalake-SasToken', @DBProcessor = 'databricks-token|0302-214741-beg140|Standard_DS3_v2|8.1.x-scala2.12|2:8', @StageDBSecret = 'AzureSqlDatabase-SQLDB', @DLRawSubFolder = '/Reference_offeringType', @DLRawType = 'BLOB Storage (json)', @DLStagedMainFolder = '', @DLStagedSubFolder = 'Reference_offeringType',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250" spans="1:34" x14ac:dyDescent="0.45">
      <c r="A250" s="2" t="s">
        <v>415</v>
      </c>
      <c r="B250" s="2" t="s">
        <v>416</v>
      </c>
      <c r="C250" s="2" t="s">
        <v>416</v>
      </c>
      <c r="E250" s="2" t="s">
        <v>425</v>
      </c>
      <c r="J250" s="2" t="s">
        <v>39</v>
      </c>
      <c r="M250" s="2" t="s">
        <v>78</v>
      </c>
      <c r="N250" s="2" t="s">
        <v>41</v>
      </c>
      <c r="P250" s="2" t="s">
        <v>418</v>
      </c>
      <c r="Q250" s="2" t="s">
        <v>44</v>
      </c>
      <c r="R250" s="2" t="s">
        <v>44</v>
      </c>
      <c r="S250" s="2" t="s">
        <v>45</v>
      </c>
      <c r="T250" s="2" t="s">
        <v>46</v>
      </c>
      <c r="U250" s="3" t="str">
        <f>TBL_TEST[[#This Row],[Group]]&amp; "/"&amp; TRIM(SUBSTITUTE(SUBSTITUTE(SUBSTITUTE(TBL_TEST[[#This Row],[SourceObject]],"[",""),"]",""),".","_"))</f>
        <v>/Reference_QualificationGroup</v>
      </c>
      <c r="V250" s="2" t="s">
        <v>47</v>
      </c>
      <c r="W250" s="3" t="str">
        <f>SUBSTITUTE(TBL_TEST[[#This Row],[Group]], "_", "")</f>
        <v/>
      </c>
      <c r="X250" s="3" t="str">
        <f>TRIM(SUBSTITUTE(SUBSTITUTE(SUBSTITUTE(TBL_TEST[[#This Row],[SourceObject]],"[",""),"]",""),".","_"))</f>
        <v>Reference_QualificationGroup</v>
      </c>
      <c r="Y250" s="2" t="s">
        <v>48</v>
      </c>
      <c r="Z250" s="2" t="s">
        <v>49</v>
      </c>
      <c r="AA250" s="3" t="str">
        <f>IF(TBL_TEST[[#This Row],[SourceObject]] = "","",IF(TBL_TEST[[#This Row],[SourceType]] = "ODBC", "Select * from " &amp;#REF! &amp; "." &amp; TBL_TEST[[#This Row],[SourceObject]],""))</f>
        <v/>
      </c>
      <c r="AF250" s="3" t="str">
        <f>TRIM(SUBSTITUTE(SUBSTITUTE(TBL_TEST[[#This Row],[SourceObject]],"[",""),"]",""))</f>
        <v>Reference.QualificationGroup</v>
      </c>
      <c r="AG250" s="3" t="str">
        <f>TBL_TEST[[#This Row],[Group]]&amp; "_"&amp; TRIM(SUBSTITUTE(SUBSTITUTE(SUBSTITUTE(TBL_TEST[[#This Row],[SourceObject]],"[",""),"]",""),".","_"))</f>
        <v>_Reference_QualificationGroup</v>
      </c>
      <c r="AH250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'ISDPExport', @StartStageName = 'DW Export', @EndStageName = 'DW Export', @SourceGroup = '', @SourceName = '_Reference_QualificationGroup', @SourceObjectName = 'Reference.QualificationGroup', @SourceType = 'SQL Server', @DataLoadMode= 'TRUNCATE-LOAD', @SourceSecretName = 'DWExport-StudentDelivery', @DLRawSecret = 'datalake-SasToken', @DLStagedSecret = 'datalake-SasToken', @DBProcessor = 'databricks-token|0302-214741-beg140|Standard_DS3_v2|8.1.x-scala2.12|2:8', @StageDBSecret = 'AzureSqlDatabase-SQLDB', @DLRawSubFolder = '/Reference_QualificationGroup', @DLRawType = 'BLOB Storage (json)', @DLStagedMainFolder = '', @DLStagedSubFolder = 'Reference_QualificationGroup',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251" spans="1:34" x14ac:dyDescent="0.45">
      <c r="A251" s="2" t="s">
        <v>415</v>
      </c>
      <c r="B251" s="2" t="s">
        <v>416</v>
      </c>
      <c r="C251" s="2" t="s">
        <v>416</v>
      </c>
      <c r="E251" s="2" t="s">
        <v>426</v>
      </c>
      <c r="J251" s="2" t="s">
        <v>39</v>
      </c>
      <c r="M251" s="2" t="s">
        <v>78</v>
      </c>
      <c r="N251" s="2" t="s">
        <v>41</v>
      </c>
      <c r="P251" s="2" t="s">
        <v>418</v>
      </c>
      <c r="Q251" s="2" t="s">
        <v>44</v>
      </c>
      <c r="R251" s="2" t="s">
        <v>44</v>
      </c>
      <c r="S251" s="2" t="s">
        <v>45</v>
      </c>
      <c r="T251" s="2" t="s">
        <v>46</v>
      </c>
      <c r="U251" s="3" t="str">
        <f>TBL_TEST[[#This Row],[Group]]&amp; "/"&amp; TRIM(SUBSTITUTE(SUBSTITUTE(SUBSTITUTE(TBL_TEST[[#This Row],[SourceObject]],"[",""),"]",""),".","_"))</f>
        <v>/Reference_QualificationType</v>
      </c>
      <c r="V251" s="2" t="s">
        <v>47</v>
      </c>
      <c r="W251" s="3" t="str">
        <f>SUBSTITUTE(TBL_TEST[[#This Row],[Group]], "_", "")</f>
        <v/>
      </c>
      <c r="X251" s="3" t="str">
        <f>TRIM(SUBSTITUTE(SUBSTITUTE(SUBSTITUTE(TBL_TEST[[#This Row],[SourceObject]],"[",""),"]",""),".","_"))</f>
        <v>Reference_QualificationType</v>
      </c>
      <c r="Y251" s="2" t="s">
        <v>48</v>
      </c>
      <c r="Z251" s="2" t="s">
        <v>49</v>
      </c>
      <c r="AA251" s="3" t="str">
        <f>IF(TBL_TEST[[#This Row],[SourceObject]] = "","",IF(TBL_TEST[[#This Row],[SourceType]] = "ODBC", "Select * from " &amp;#REF! &amp; "." &amp; TBL_TEST[[#This Row],[SourceObject]],""))</f>
        <v/>
      </c>
      <c r="AF251" s="3" t="str">
        <f>TRIM(SUBSTITUTE(SUBSTITUTE(TBL_TEST[[#This Row],[SourceObject]],"[",""),"]",""))</f>
        <v>Reference.QualificationType</v>
      </c>
      <c r="AG251" s="3" t="str">
        <f>TBL_TEST[[#This Row],[Group]]&amp; "_"&amp; TRIM(SUBSTITUTE(SUBSTITUTE(SUBSTITUTE(TBL_TEST[[#This Row],[SourceObject]],"[",""),"]",""),".","_"))</f>
        <v>_Reference_QualificationType</v>
      </c>
      <c r="AH251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'ISDPExport', @StartStageName = 'DW Export', @EndStageName = 'DW Export', @SourceGroup = '', @SourceName = '_Reference_QualificationType', @SourceObjectName = 'Reference.QualificationType', @SourceType = 'SQL Server', @DataLoadMode= 'TRUNCATE-LOAD', @SourceSecretName = 'DWExport-StudentDelivery', @DLRawSecret = 'datalake-SasToken', @DLStagedSecret = 'datalake-SasToken', @DBProcessor = 'databricks-token|0302-214741-beg140|Standard_DS3_v2|8.1.x-scala2.12|2:8', @StageDBSecret = 'AzureSqlDatabase-SQLDB', @DLRawSubFolder = '/Reference_QualificationType', @DLRawType = 'BLOB Storage (json)', @DLStagedMainFolder = '', @DLStagedSubFolder = 'Reference_QualificationType',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252" spans="1:34" x14ac:dyDescent="0.45">
      <c r="A252" s="2" t="s">
        <v>415</v>
      </c>
      <c r="B252" s="2" t="s">
        <v>416</v>
      </c>
      <c r="C252" s="2" t="s">
        <v>416</v>
      </c>
      <c r="E252" s="2" t="s">
        <v>427</v>
      </c>
      <c r="J252" s="2" t="s">
        <v>39</v>
      </c>
      <c r="M252" s="2" t="s">
        <v>78</v>
      </c>
      <c r="N252" s="2" t="s">
        <v>41</v>
      </c>
      <c r="P252" s="2" t="s">
        <v>418</v>
      </c>
      <c r="Q252" s="2" t="s">
        <v>44</v>
      </c>
      <c r="R252" s="2" t="s">
        <v>44</v>
      </c>
      <c r="S252" s="2" t="s">
        <v>45</v>
      </c>
      <c r="T252" s="2" t="s">
        <v>46</v>
      </c>
      <c r="U252" s="3" t="str">
        <f>TBL_TEST[[#This Row],[Group]]&amp; "/"&amp; TRIM(SUBSTITUTE(SUBSTITUTE(SUBSTITUTE(TBL_TEST[[#This Row],[SourceObject]],"[",""),"]",""),".","_"))</f>
        <v>/Reference_Semester</v>
      </c>
      <c r="V252" s="2" t="s">
        <v>47</v>
      </c>
      <c r="W252" s="3" t="str">
        <f>SUBSTITUTE(TBL_TEST[[#This Row],[Group]], "_", "")</f>
        <v/>
      </c>
      <c r="X252" s="3" t="str">
        <f>TRIM(SUBSTITUTE(SUBSTITUTE(SUBSTITUTE(TBL_TEST[[#This Row],[SourceObject]],"[",""),"]",""),".","_"))</f>
        <v>Reference_Semester</v>
      </c>
      <c r="Y252" s="2" t="s">
        <v>48</v>
      </c>
      <c r="Z252" s="2" t="s">
        <v>49</v>
      </c>
      <c r="AA252" s="3" t="str">
        <f>IF(TBL_TEST[[#This Row],[SourceObject]] = "","",IF(TBL_TEST[[#This Row],[SourceType]] = "ODBC", "Select * from " &amp;#REF! &amp; "." &amp; TBL_TEST[[#This Row],[SourceObject]],""))</f>
        <v/>
      </c>
      <c r="AF252" s="3" t="str">
        <f>TRIM(SUBSTITUTE(SUBSTITUTE(TBL_TEST[[#This Row],[SourceObject]],"[",""),"]",""))</f>
        <v>Reference.Semester</v>
      </c>
      <c r="AG252" s="3" t="str">
        <f>TBL_TEST[[#This Row],[Group]]&amp; "_"&amp; TRIM(SUBSTITUTE(SUBSTITUTE(SUBSTITUTE(TBL_TEST[[#This Row],[SourceObject]],"[",""),"]",""),".","_"))</f>
        <v>_Reference_Semester</v>
      </c>
      <c r="AH252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'ISDPExport', @StartStageName = 'DW Export', @EndStageName = 'DW Export', @SourceGroup = '', @SourceName = '_Reference_Semester', @SourceObjectName = 'Reference.Semester', @SourceType = 'SQL Server', @DataLoadMode= 'TRUNCATE-LOAD', @SourceSecretName = 'DWExport-StudentDelivery', @DLRawSecret = 'datalake-SasToken', @DLStagedSecret = 'datalake-SasToken', @DBProcessor = 'databricks-token|0302-214741-beg140|Standard_DS3_v2|8.1.x-scala2.12|2:8', @StageDBSecret = 'AzureSqlDatabase-SQLDB', @DLRawSubFolder = '/Reference_Semester', @DLRawType = 'BLOB Storage (json)', @DLStagedMainFolder = '', @DLStagedSubFolder = 'Reference_Semester',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253" spans="1:34" x14ac:dyDescent="0.45">
      <c r="A253" s="2" t="s">
        <v>415</v>
      </c>
      <c r="B253" s="2" t="s">
        <v>416</v>
      </c>
      <c r="C253" s="2" t="s">
        <v>416</v>
      </c>
      <c r="E253" s="2" t="s">
        <v>428</v>
      </c>
      <c r="J253" s="2" t="s">
        <v>39</v>
      </c>
      <c r="M253" s="2" t="s">
        <v>78</v>
      </c>
      <c r="N253" s="2" t="s">
        <v>41</v>
      </c>
      <c r="P253" s="2" t="s">
        <v>418</v>
      </c>
      <c r="Q253" s="2" t="s">
        <v>44</v>
      </c>
      <c r="R253" s="2" t="s">
        <v>44</v>
      </c>
      <c r="S253" s="2" t="s">
        <v>45</v>
      </c>
      <c r="T253" s="2" t="s">
        <v>46</v>
      </c>
      <c r="U253" s="3" t="str">
        <f>TBL_TEST[[#This Row],[Group]]&amp; "/"&amp; TRIM(SUBSTITUTE(SUBSTITUTE(SUBSTITUTE(TBL_TEST[[#This Row],[SourceObject]],"[",""),"]",""),".","_"))</f>
        <v>/Reference_ServiceDeliveryPlanningDates</v>
      </c>
      <c r="V253" s="2" t="s">
        <v>47</v>
      </c>
      <c r="W253" s="3" t="str">
        <f>SUBSTITUTE(TBL_TEST[[#This Row],[Group]], "_", "")</f>
        <v/>
      </c>
      <c r="X253" s="3" t="str">
        <f>TRIM(SUBSTITUTE(SUBSTITUTE(SUBSTITUTE(TBL_TEST[[#This Row],[SourceObject]],"[",""),"]",""),".","_"))</f>
        <v>Reference_ServiceDeliveryPlanningDates</v>
      </c>
      <c r="Y253" s="2" t="s">
        <v>48</v>
      </c>
      <c r="Z253" s="2" t="s">
        <v>49</v>
      </c>
      <c r="AA253" s="3" t="str">
        <f>IF(TBL_TEST[[#This Row],[SourceObject]] = "","",IF(TBL_TEST[[#This Row],[SourceType]] = "ODBC", "Select * from " &amp;#REF! &amp; "." &amp; TBL_TEST[[#This Row],[SourceObject]],""))</f>
        <v/>
      </c>
      <c r="AF253" s="3" t="str">
        <f>TRIM(SUBSTITUTE(SUBSTITUTE(TBL_TEST[[#This Row],[SourceObject]],"[",""),"]",""))</f>
        <v>Reference.ServiceDeliveryPlanningDates</v>
      </c>
      <c r="AG253" s="3" t="str">
        <f>TBL_TEST[[#This Row],[Group]]&amp; "_"&amp; TRIM(SUBSTITUTE(SUBSTITUTE(SUBSTITUTE(TBL_TEST[[#This Row],[SourceObject]],"[",""),"]",""),".","_"))</f>
        <v>_Reference_ServiceDeliveryPlanningDates</v>
      </c>
      <c r="AH253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'ISDPExport', @StartStageName = 'DW Export', @EndStageName = 'DW Export', @SourceGroup = '', @SourceName = '_Reference_ServiceDeliveryPlanningDates', @SourceObjectName = 'Reference.ServiceDeliveryPlanningDates', @SourceType = 'SQL Server', @DataLoadMode= 'TRUNCATE-LOAD', @SourceSecretName = 'DWExport-StudentDelivery', @DLRawSecret = 'datalake-SasToken', @DLStagedSecret = 'datalake-SasToken', @DBProcessor = 'databricks-token|0302-214741-beg140|Standard_DS3_v2|8.1.x-scala2.12|2:8', @StageDBSecret = 'AzureSqlDatabase-SQLDB', @DLRawSubFolder = '/Reference_ServiceDeliveryPlanningDates', @DLRawType = 'BLOB Storage (json)', @DLStagedMainFolder = '', @DLStagedSubFolder = 'Reference_ServiceDeliveryPlanningDates',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254" spans="1:34" x14ac:dyDescent="0.45">
      <c r="A254" s="2" t="s">
        <v>415</v>
      </c>
      <c r="B254" s="2" t="s">
        <v>416</v>
      </c>
      <c r="C254" s="2" t="s">
        <v>416</v>
      </c>
      <c r="E254" s="2" t="s">
        <v>429</v>
      </c>
      <c r="J254" s="2" t="s">
        <v>39</v>
      </c>
      <c r="M254" s="2" t="s">
        <v>78</v>
      </c>
      <c r="N254" s="2" t="s">
        <v>41</v>
      </c>
      <c r="P254" s="2" t="s">
        <v>418</v>
      </c>
      <c r="Q254" s="2" t="s">
        <v>44</v>
      </c>
      <c r="R254" s="2" t="s">
        <v>44</v>
      </c>
      <c r="S254" s="2" t="s">
        <v>45</v>
      </c>
      <c r="T254" s="2" t="s">
        <v>46</v>
      </c>
      <c r="U254" s="3" t="str">
        <f>TBL_TEST[[#This Row],[Group]]&amp; "/"&amp; TRIM(SUBSTITUTE(SUBSTITUTE(SUBSTITUTE(TBL_TEST[[#This Row],[SourceObject]],"[",""),"]",""),".","_"))</f>
        <v>/Reference_skillspoint</v>
      </c>
      <c r="V254" s="2" t="s">
        <v>47</v>
      </c>
      <c r="W254" s="3" t="str">
        <f>SUBSTITUTE(TBL_TEST[[#This Row],[Group]], "_", "")</f>
        <v/>
      </c>
      <c r="X254" s="3" t="str">
        <f>TRIM(SUBSTITUTE(SUBSTITUTE(SUBSTITUTE(TBL_TEST[[#This Row],[SourceObject]],"[",""),"]",""),".","_"))</f>
        <v>Reference_skillspoint</v>
      </c>
      <c r="Y254" s="2" t="s">
        <v>48</v>
      </c>
      <c r="Z254" s="2" t="s">
        <v>49</v>
      </c>
      <c r="AA254" s="3" t="str">
        <f>IF(TBL_TEST[[#This Row],[SourceObject]] = "","",IF(TBL_TEST[[#This Row],[SourceType]] = "ODBC", "Select * from " &amp;#REF! &amp; "." &amp; TBL_TEST[[#This Row],[SourceObject]],""))</f>
        <v/>
      </c>
      <c r="AF254" s="3" t="str">
        <f>TRIM(SUBSTITUTE(SUBSTITUTE(TBL_TEST[[#This Row],[SourceObject]],"[",""),"]",""))</f>
        <v>Reference.skillspoint</v>
      </c>
      <c r="AG254" s="3" t="str">
        <f>TBL_TEST[[#This Row],[Group]]&amp; "_"&amp; TRIM(SUBSTITUTE(SUBSTITUTE(SUBSTITUTE(TBL_TEST[[#This Row],[SourceObject]],"[",""),"]",""),".","_"))</f>
        <v>_Reference_skillspoint</v>
      </c>
      <c r="AH254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'ISDPExport', @StartStageName = 'DW Export', @EndStageName = 'DW Export', @SourceGroup = '', @SourceName = '_Reference_skillspoint', @SourceObjectName = 'Reference.skillspoint', @SourceType = 'SQL Server', @DataLoadMode= 'TRUNCATE-LOAD', @SourceSecretName = 'DWExport-StudentDelivery', @DLRawSecret = 'datalake-SasToken', @DLStagedSecret = 'datalake-SasToken', @DBProcessor = 'databricks-token|0302-214741-beg140|Standard_DS3_v2|8.1.x-scala2.12|2:8', @StageDBSecret = 'AzureSqlDatabase-SQLDB', @DLRawSubFolder = '/Reference_skillspoint', @DLRawType = 'BLOB Storage (json)', @DLStagedMainFolder = '', @DLStagedSubFolder = 'Reference_skillspoint',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255" spans="1:34" x14ac:dyDescent="0.45">
      <c r="A255" s="2" t="s">
        <v>415</v>
      </c>
      <c r="B255" s="2" t="s">
        <v>416</v>
      </c>
      <c r="C255" s="2" t="s">
        <v>416</v>
      </c>
      <c r="E255" s="2" t="s">
        <v>430</v>
      </c>
      <c r="J255" s="2" t="s">
        <v>39</v>
      </c>
      <c r="M255" s="2" t="s">
        <v>78</v>
      </c>
      <c r="N255" s="2" t="s">
        <v>41</v>
      </c>
      <c r="P255" s="2" t="s">
        <v>418</v>
      </c>
      <c r="Q255" s="2" t="s">
        <v>44</v>
      </c>
      <c r="R255" s="2" t="s">
        <v>44</v>
      </c>
      <c r="S255" s="2" t="s">
        <v>45</v>
      </c>
      <c r="T255" s="2" t="s">
        <v>46</v>
      </c>
      <c r="U255" s="3" t="str">
        <f>TBL_TEST[[#This Row],[Group]]&amp; "/"&amp; TRIM(SUBSTITUTE(SUBSTITUTE(SUBSTITUTE(TBL_TEST[[#This Row],[SourceObject]],"[",""),"]",""),".","_"))</f>
        <v>/Isdp_CourseOffering</v>
      </c>
      <c r="V255" s="2" t="s">
        <v>47</v>
      </c>
      <c r="W255" s="3" t="str">
        <f>SUBSTITUTE(TBL_TEST[[#This Row],[Group]], "_", "")</f>
        <v/>
      </c>
      <c r="X255" s="3" t="str">
        <f>TRIM(SUBSTITUTE(SUBSTITUTE(SUBSTITUTE(TBL_TEST[[#This Row],[SourceObject]],"[",""),"]",""),".","_"))</f>
        <v>Isdp_CourseOffering</v>
      </c>
      <c r="Y255" s="2" t="s">
        <v>48</v>
      </c>
      <c r="Z255" s="2" t="s">
        <v>49</v>
      </c>
      <c r="AA255" s="3" t="str">
        <f>IF(TBL_TEST[[#This Row],[SourceObject]] = "","",IF(TBL_TEST[[#This Row],[SourceType]] = "ODBC", "Select * from " &amp;#REF! &amp; "." &amp; TBL_TEST[[#This Row],[SourceObject]],""))</f>
        <v/>
      </c>
      <c r="AF255" s="3" t="str">
        <f>TRIM(SUBSTITUTE(SUBSTITUTE(TBL_TEST[[#This Row],[SourceObject]],"[",""),"]",""))</f>
        <v>Isdp.CourseOffering</v>
      </c>
      <c r="AG255" s="3" t="str">
        <f>TBL_TEST[[#This Row],[Group]]&amp; "_"&amp; TRIM(SUBSTITUTE(SUBSTITUTE(SUBSTITUTE(TBL_TEST[[#This Row],[SourceObject]],"[",""),"]",""),".","_"))</f>
        <v>_Isdp_CourseOffering</v>
      </c>
      <c r="AH255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'ISDPExport', @StartStageName = 'DW Export', @EndStageName = 'DW Export', @SourceGroup = '', @SourceName = '_Isdp_CourseOffering', @SourceObjectName = 'Isdp.CourseOffering', @SourceType = 'SQL Server', @DataLoadMode= 'TRUNCATE-LOAD', @SourceSecretName = 'DWExport-StudentDelivery', @DLRawSecret = 'datalake-SasToken', @DLStagedSecret = 'datalake-SasToken', @DBProcessor = 'databricks-token|0302-214741-beg140|Standard_DS3_v2|8.1.x-scala2.12|2:8', @StageDBSecret = 'AzureSqlDatabase-SQLDB', @DLRawSubFolder = '/Isdp_CourseOffering', @DLRawType = 'BLOB Storage (json)', @DLStagedMainFolder = '', @DLStagedSubFolder = 'Isdp_CourseOffering',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256" spans="1:34" x14ac:dyDescent="0.45">
      <c r="A256" s="2" t="s">
        <v>415</v>
      </c>
      <c r="B256" s="2" t="s">
        <v>416</v>
      </c>
      <c r="C256" s="2" t="s">
        <v>416</v>
      </c>
      <c r="E256" s="2" t="s">
        <v>431</v>
      </c>
      <c r="J256" s="2" t="s">
        <v>39</v>
      </c>
      <c r="M256" s="2" t="s">
        <v>78</v>
      </c>
      <c r="N256" s="2" t="s">
        <v>41</v>
      </c>
      <c r="P256" s="2" t="s">
        <v>418</v>
      </c>
      <c r="Q256" s="2" t="s">
        <v>44</v>
      </c>
      <c r="R256" s="2" t="s">
        <v>44</v>
      </c>
      <c r="S256" s="2" t="s">
        <v>45</v>
      </c>
      <c r="T256" s="2" t="s">
        <v>46</v>
      </c>
      <c r="U256" s="3" t="str">
        <f>TBL_TEST[[#This Row],[Group]]&amp; "/"&amp; TRIM(SUBSTITUTE(SUBSTITUTE(SUBSTITUTE(TBL_TEST[[#This Row],[SourceObject]],"[",""),"]",""),".","_"))</f>
        <v>/Isdp_Location</v>
      </c>
      <c r="V256" s="2" t="s">
        <v>47</v>
      </c>
      <c r="W256" s="3" t="str">
        <f>SUBSTITUTE(TBL_TEST[[#This Row],[Group]], "_", "")</f>
        <v/>
      </c>
      <c r="X256" s="3" t="str">
        <f>TRIM(SUBSTITUTE(SUBSTITUTE(SUBSTITUTE(TBL_TEST[[#This Row],[SourceObject]],"[",""),"]",""),".","_"))</f>
        <v>Isdp_Location</v>
      </c>
      <c r="Y256" s="2" t="s">
        <v>48</v>
      </c>
      <c r="Z256" s="2" t="s">
        <v>49</v>
      </c>
      <c r="AA256" s="3" t="str">
        <f>IF(TBL_TEST[[#This Row],[SourceObject]] = "","",IF(TBL_TEST[[#This Row],[SourceType]] = "ODBC", "Select * from " &amp;#REF! &amp; "." &amp; TBL_TEST[[#This Row],[SourceObject]],""))</f>
        <v/>
      </c>
      <c r="AF256" s="3" t="str">
        <f>TRIM(SUBSTITUTE(SUBSTITUTE(TBL_TEST[[#This Row],[SourceObject]],"[",""),"]",""))</f>
        <v>Isdp.Location</v>
      </c>
      <c r="AG256" s="3" t="str">
        <f>TBL_TEST[[#This Row],[Group]]&amp; "_"&amp; TRIM(SUBSTITUTE(SUBSTITUTE(SUBSTITUTE(TBL_TEST[[#This Row],[SourceObject]],"[",""),"]",""),".","_"))</f>
        <v>_Isdp_Location</v>
      </c>
      <c r="AH256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'ISDPExport', @StartStageName = 'DW Export', @EndStageName = 'DW Export', @SourceGroup = '', @SourceName = '_Isdp_Location', @SourceObjectName = 'Isdp.Location', @SourceType = 'SQL Server', @DataLoadMode= 'TRUNCATE-LOAD', @SourceSecretName = 'DWExport-StudentDelivery', @DLRawSecret = 'datalake-SasToken', @DLStagedSecret = 'datalake-SasToken', @DBProcessor = 'databricks-token|0302-214741-beg140|Standard_DS3_v2|8.1.x-scala2.12|2:8', @StageDBSecret = 'AzureSqlDatabase-SQLDB', @DLRawSubFolder = '/Isdp_Location', @DLRawType = 'BLOB Storage (json)', @DLStagedMainFolder = '', @DLStagedSubFolder = 'Isdp_Location',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257" spans="1:34" x14ac:dyDescent="0.45">
      <c r="A257" s="2" t="s">
        <v>415</v>
      </c>
      <c r="B257" s="2" t="s">
        <v>416</v>
      </c>
      <c r="C257" s="2" t="s">
        <v>416</v>
      </c>
      <c r="E257" s="2" t="s">
        <v>432</v>
      </c>
      <c r="J257" s="2" t="s">
        <v>39</v>
      </c>
      <c r="M257" s="2" t="s">
        <v>78</v>
      </c>
      <c r="N257" s="2" t="s">
        <v>41</v>
      </c>
      <c r="P257" s="2" t="s">
        <v>418</v>
      </c>
      <c r="Q257" s="2" t="s">
        <v>44</v>
      </c>
      <c r="R257" s="2" t="s">
        <v>44</v>
      </c>
      <c r="S257" s="2" t="s">
        <v>45</v>
      </c>
      <c r="T257" s="2" t="s">
        <v>46</v>
      </c>
      <c r="U257" s="3" t="str">
        <f>TBL_TEST[[#This Row],[Group]]&amp; "/"&amp; TRIM(SUBSTITUTE(SUBSTITUTE(SUBSTITUTE(TBL_TEST[[#This Row],[SourceObject]],"[",""),"]",""),".","_"))</f>
        <v>/Isdp_SemesterDates</v>
      </c>
      <c r="V257" s="2" t="s">
        <v>47</v>
      </c>
      <c r="W257" s="3" t="str">
        <f>SUBSTITUTE(TBL_TEST[[#This Row],[Group]], "_", "")</f>
        <v/>
      </c>
      <c r="X257" s="3" t="str">
        <f>TRIM(SUBSTITUTE(SUBSTITUTE(SUBSTITUTE(TBL_TEST[[#This Row],[SourceObject]],"[",""),"]",""),".","_"))</f>
        <v>Isdp_SemesterDates</v>
      </c>
      <c r="Y257" s="2" t="s">
        <v>48</v>
      </c>
      <c r="Z257" s="2" t="s">
        <v>49</v>
      </c>
      <c r="AA257" s="3" t="str">
        <f>IF(TBL_TEST[[#This Row],[SourceObject]] = "","",IF(TBL_TEST[[#This Row],[SourceType]] = "ODBC", "Select * from " &amp;#REF! &amp; "." &amp; TBL_TEST[[#This Row],[SourceObject]],""))</f>
        <v/>
      </c>
      <c r="AF257" s="3" t="str">
        <f>TRIM(SUBSTITUTE(SUBSTITUTE(TBL_TEST[[#This Row],[SourceObject]],"[",""),"]",""))</f>
        <v>Isdp.SemesterDates</v>
      </c>
      <c r="AG257" s="3" t="str">
        <f>TBL_TEST[[#This Row],[Group]]&amp; "_"&amp; TRIM(SUBSTITUTE(SUBSTITUTE(SUBSTITUTE(TBL_TEST[[#This Row],[SourceObject]],"[",""),"]",""),".","_"))</f>
        <v>_Isdp_SemesterDates</v>
      </c>
      <c r="AH257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'ISDPExport', @StartStageName = 'DW Export', @EndStageName = 'DW Export', @SourceGroup = '', @SourceName = '_Isdp_SemesterDates', @SourceObjectName = 'Isdp.SemesterDates', @SourceType = 'SQL Server', @DataLoadMode= 'TRUNCATE-LOAD', @SourceSecretName = 'DWExport-StudentDelivery', @DLRawSecret = 'datalake-SasToken', @DLStagedSecret = 'datalake-SasToken', @DBProcessor = 'databricks-token|0302-214741-beg140|Standard_DS3_v2|8.1.x-scala2.12|2:8', @StageDBSecret = 'AzureSqlDatabase-SQLDB', @DLRawSubFolder = '/Isdp_SemesterDates', @DLRawType = 'BLOB Storage (json)', @DLStagedMainFolder = '', @DLStagedSubFolder = 'Isdp_SemesterDates',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258" spans="1:34" x14ac:dyDescent="0.45">
      <c r="A258" s="2" t="s">
        <v>433</v>
      </c>
      <c r="B258" s="2" t="s">
        <v>63</v>
      </c>
      <c r="C258" s="2" t="s">
        <v>63</v>
      </c>
      <c r="D258" s="2" t="s">
        <v>71</v>
      </c>
      <c r="E258" s="2" t="s">
        <v>434</v>
      </c>
      <c r="F258" s="2" t="s">
        <v>435</v>
      </c>
      <c r="J258" s="2" t="s">
        <v>39</v>
      </c>
      <c r="M258" s="2" t="s">
        <v>65</v>
      </c>
      <c r="Q258" s="2" t="s">
        <v>44</v>
      </c>
      <c r="R258" s="2" t="s">
        <v>44</v>
      </c>
      <c r="S258" s="2" t="s">
        <v>45</v>
      </c>
      <c r="T258" s="2" t="s">
        <v>46</v>
      </c>
      <c r="U258" s="3" t="str">
        <f>TBL_TEST[[#This Row],[Group]]&amp; "/"&amp; TRIM(SUBSTITUTE(SUBSTITUTE(SUBSTITUTE(TBL_TEST[[#This Row],[SourceObject]],"[",""),"]",""),".","_"))</f>
        <v>NAT/avetmiss</v>
      </c>
      <c r="V258" s="2" t="s">
        <v>47</v>
      </c>
      <c r="W258" s="3" t="str">
        <f>SUBSTITUTE(TBL_TEST[[#This Row],[Group]], "_", "")</f>
        <v>NAT</v>
      </c>
      <c r="X258" s="3" t="str">
        <f>TRIM(SUBSTITUTE(SUBSTITUTE(SUBSTITUTE(TBL_TEST[[#This Row],[SourceObject]],"[",""),"]",""),".","_"))</f>
        <v>avetmiss</v>
      </c>
      <c r="Y258" s="2" t="s">
        <v>48</v>
      </c>
      <c r="Z258" s="2" t="s">
        <v>49</v>
      </c>
      <c r="AC258" s="8" t="s">
        <v>436</v>
      </c>
      <c r="AF258" s="3" t="str">
        <f>TRIM(SUBSTITUTE(SUBSTITUTE(TBL_TEST[[#This Row],[SourceObject]],"[",""),"]",""))</f>
        <v>avetmiss</v>
      </c>
      <c r="AG258" s="3" t="str">
        <f>TBL_TEST[[#This Row],[Group]]&amp; "_"&amp; TRIM(SUBSTITUTE(SUBSTITUTE(SUBSTITUTE(TBL_TEST[[#This Row],[SourceObject]],"[",""),"]",""),".","_"))</f>
        <v>NAT_avetmiss</v>
      </c>
      <c r="AH258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'NATAvetmiss', @StartStageName = 'Trusted to Curated', @EndStageName = 'Trusted to Curated', @SourceGroup = 'NAT', @SourceName = 'NAT_avetmiss', @SourceObjectName = 'avetmiss', @SourceType = 'BLOB Storage (parquet)', @DataLoadMode= '', @SourceSecretName = '', @DLRawSecret = 'datalake-SasToken', @DLStagedSecret = 'datalake-SasToken', @DBProcessor = 'databricks-token|0302-214741-beg140|Standard_DS3_v2|8.1.x-scala2.12|2:8', @StageDBSecret = 'AzureSqlDatabase-SQLDB', @DLRawSubFolder = 'NAT/avetmiss', @DLRawType = 'BLOB Storage (json)', @DLStagedMainFolder = 'NAT', @DLStagedSubFolder = 'avetmiss', @DLStagedType = 'BLOB Storage (csv)', @DLObjectGrain = 'Day', @SourceCommand = '', @DLRawtoStageCommand = '', @DLStagetoDBCommand = '/build/curated/NAT/NAT-Master-Avetmiss',@TargetObjectType= '', @TargetOverride= '', @BusinessKeyColumn= '', @WatermarkColumn= '', @TrackChanges= '', @AdditionalProperty = 'nat/avetmiss|out/nat/avetmiss', @IsAuditTable = '', @SoftDeleteSource = '', @SourceTSFormat = ''</v>
      </c>
    </row>
    <row r="259" spans="1:34" x14ac:dyDescent="0.45">
      <c r="A259" s="2" t="s">
        <v>437</v>
      </c>
      <c r="B259" s="2" t="s">
        <v>63</v>
      </c>
      <c r="C259" s="2" t="s">
        <v>63</v>
      </c>
      <c r="D259" s="2" t="s">
        <v>71</v>
      </c>
      <c r="E259" s="2" t="s">
        <v>438</v>
      </c>
      <c r="F259" s="2" t="s">
        <v>439</v>
      </c>
      <c r="J259" s="2" t="s">
        <v>39</v>
      </c>
      <c r="M259" s="2" t="s">
        <v>65</v>
      </c>
      <c r="Q259" s="2" t="s">
        <v>44</v>
      </c>
      <c r="R259" s="2" t="s">
        <v>44</v>
      </c>
      <c r="S259" s="2" t="s">
        <v>45</v>
      </c>
      <c r="T259" s="2" t="s">
        <v>46</v>
      </c>
      <c r="U259" s="3" t="str">
        <f>TBL_TEST[[#This Row],[Group]]&amp; "/"&amp; TRIM(SUBSTITUTE(SUBSTITUTE(SUBSTITUTE(TBL_TEST[[#This Row],[SourceObject]],"[",""),"]",""),".","_"))</f>
        <v>NAT/e-reporting</v>
      </c>
      <c r="V259" s="2" t="s">
        <v>47</v>
      </c>
      <c r="W259" s="3" t="str">
        <f>SUBSTITUTE(TBL_TEST[[#This Row],[Group]], "_", "")</f>
        <v>NAT</v>
      </c>
      <c r="X259" s="3" t="str">
        <f>TRIM(SUBSTITUTE(SUBSTITUTE(SUBSTITUTE(TBL_TEST[[#This Row],[SourceObject]],"[",""),"]",""),".","_"))</f>
        <v>e-reporting</v>
      </c>
      <c r="Y259" s="2" t="s">
        <v>48</v>
      </c>
      <c r="Z259" s="2" t="s">
        <v>49</v>
      </c>
      <c r="AC259" s="8" t="s">
        <v>440</v>
      </c>
      <c r="AF259" s="3" t="str">
        <f>TRIM(SUBSTITUTE(SUBSTITUTE(TBL_TEST[[#This Row],[SourceObject]],"[",""),"]",""))</f>
        <v>e-reporting</v>
      </c>
      <c r="AG259" s="3" t="str">
        <f>TBL_TEST[[#This Row],[Group]]&amp; "_"&amp; TRIM(SUBSTITUTE(SUBSTITUTE(SUBSTITUTE(TBL_TEST[[#This Row],[SourceObject]],"[",""),"]",""),".","_"))</f>
        <v>NAT_e-reporting</v>
      </c>
      <c r="AH259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'NATEReporting', @StartStageName = 'Trusted to Curated', @EndStageName = 'Trusted to Curated', @SourceGroup = 'NAT', @SourceName = 'NAT_e-reporting', @SourceObjectName = 'e-reporting', @SourceType = 'BLOB Storage (parquet)', @DataLoadMode= '', @SourceSecretName = '', @DLRawSecret = 'datalake-SasToken', @DLStagedSecret = 'datalake-SasToken', @DBProcessor = 'databricks-token|0302-214741-beg140|Standard_DS3_v2|8.1.x-scala2.12|2:8', @StageDBSecret = 'AzureSqlDatabase-SQLDB', @DLRawSubFolder = 'NAT/e-reporting', @DLRawType = 'BLOB Storage (json)', @DLStagedMainFolder = 'NAT', @DLStagedSubFolder = 'e-reporting', @DLStagedType = 'BLOB Storage (csv)', @DLObjectGrain = 'Day', @SourceCommand = '', @DLRawtoStageCommand = '', @DLStagetoDBCommand = '/build/curated/NAT/NAT-Master-eReporting',@TargetObjectType= '', @TargetOverride= '', @BusinessKeyColumn= '', @WatermarkColumn= '', @TrackChanges= '', @AdditionalProperty = 'nat/e-reporting|out/nat/e-reporting', @IsAuditTable = '', @SoftDeleteSource = '', @SourceTSFormat = ''</v>
      </c>
    </row>
    <row r="260" spans="1:34" x14ac:dyDescent="0.45">
      <c r="A260" s="2" t="s">
        <v>34</v>
      </c>
      <c r="B260" s="2" t="s">
        <v>35</v>
      </c>
      <c r="C260" s="2" t="s">
        <v>36</v>
      </c>
      <c r="D260" s="2" t="s">
        <v>397</v>
      </c>
      <c r="E260" s="2" t="s">
        <v>441</v>
      </c>
      <c r="H260" s="2" t="s">
        <v>442</v>
      </c>
      <c r="J260" s="2" t="s">
        <v>39</v>
      </c>
      <c r="M260" s="2" t="s">
        <v>112</v>
      </c>
      <c r="N260" s="2" t="s">
        <v>144</v>
      </c>
      <c r="O260" s="2" t="s">
        <v>42</v>
      </c>
      <c r="Q260" s="2" t="s">
        <v>44</v>
      </c>
      <c r="R260" s="2" t="s">
        <v>44</v>
      </c>
      <c r="S260" s="2" t="s">
        <v>45</v>
      </c>
      <c r="T260" s="2" t="s">
        <v>46</v>
      </c>
      <c r="U260" s="3" t="str">
        <f>TBL_TEST[[#This Row],[Group]]&amp; "/"&amp; TRIM(SUBSTITUTE(SUBSTITUTE(SUBSTITUTE(TBL_TEST[[#This Row],[SourceObject]],"[",""),"]",""),".","_"))</f>
        <v>TEST/ColUpdate</v>
      </c>
      <c r="V260" s="2" t="s">
        <v>48</v>
      </c>
      <c r="W260" s="3" t="str">
        <f>SUBSTITUTE(TBL_TEST[[#This Row],[Group]], "_", "")</f>
        <v>TEST</v>
      </c>
      <c r="X260" s="3" t="str">
        <f>TRIM(SUBSTITUTE(SUBSTITUTE(SUBSTITUTE(TBL_TEST[[#This Row],[SourceObject]],"[",""),"]",""),".","_"))</f>
        <v>ColUpdate</v>
      </c>
      <c r="Y260" s="2" t="s">
        <v>48</v>
      </c>
      <c r="Z260" s="2" t="s">
        <v>49</v>
      </c>
      <c r="AA260" s="3" t="s">
        <v>443</v>
      </c>
      <c r="AB260" s="2" t="s">
        <v>51</v>
      </c>
      <c r="AF260" s="3" t="str">
        <f>TRIM(SUBSTITUTE(SUBSTITUTE(TBL_TEST[[#This Row],[SourceObject]],"[",""),"]",""))</f>
        <v>ColUpdate</v>
      </c>
      <c r="AG260" s="3" t="str">
        <f>TBL_TEST[[#This Row],[Group]]&amp; "_"&amp; TRIM(SUBSTITUTE(SUBSTITUTE(SUBSTITUTE(TBL_TEST[[#This Row],[SourceObject]],"[",""),"]",""),".","_"))</f>
        <v>TEST_ColUpdate</v>
      </c>
      <c r="AH260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'ONDEMAND', @StartStageName = 'Source to Raw', @EndStageName = 'Raw to Trusted', @SourceGroup = 'TEST', @SourceName = 'TEST_ColUpdate', @SourceObjectName = 'ColUpdate', @SourceType = 'Flat File', @DataLoadMode= 'FULL-EXTRACT', @SourceSecretName = '', @DLRawSecret = 'datalake-SasToken', @DLStagedSecret = 'datalake-SasToken', @DBProcessor = 'databricks-token|0302-214741-beg140|Standard_DS3_v2|8.1.x-scala2.12|2:8', @StageDBSecret = 'AzureSqlDatabase-SQLDB', @DLRawSubFolder = 'TEST/ColUpdate', @DLRawType = 'BLOB Storage (csv)', @DLStagedMainFolder = 'TEST', @DLStagedSubFolder = 'ColUpdate', @DLStagedType = 'BLOB Storage (csv)', @DLObjectGrain = 'Day', @SourceCommand = 'TEST_COL_UPDATE.csv', @DLRawtoStageCommand = '/build/trusted/load-trusted-zone-v2', @DLStagetoDBCommand = '',@TargetObjectType= '', @TargetOverride= '', @BusinessKeyColumn= 'CourseCodeConverted', @WatermarkColumn= '', @TrackChanges= 'No', @AdditionalProperty = '', @IsAuditTable = '', @SoftDeleteSource = '', @SourceTSFormat = ''</v>
      </c>
    </row>
    <row r="261" spans="1:34" x14ac:dyDescent="0.45">
      <c r="A261" s="2" t="s">
        <v>444</v>
      </c>
      <c r="B261" s="2" t="s">
        <v>35</v>
      </c>
      <c r="C261" s="2" t="s">
        <v>36</v>
      </c>
      <c r="D261" s="2" t="s">
        <v>444</v>
      </c>
      <c r="E261" s="2" t="s">
        <v>445</v>
      </c>
      <c r="F261" s="2" t="s">
        <v>446</v>
      </c>
      <c r="H261" s="2" t="s">
        <v>82</v>
      </c>
      <c r="I261" s="2" t="s">
        <v>447</v>
      </c>
      <c r="J261" s="2" t="s">
        <v>39</v>
      </c>
      <c r="M261" s="6" t="s">
        <v>448</v>
      </c>
      <c r="N261" s="6" t="s">
        <v>85</v>
      </c>
      <c r="O261" s="6" t="s">
        <v>118</v>
      </c>
      <c r="P261" s="2" t="s">
        <v>449</v>
      </c>
      <c r="Q261" s="2" t="s">
        <v>44</v>
      </c>
      <c r="R261" s="2" t="s">
        <v>44</v>
      </c>
      <c r="S261" s="2" t="s">
        <v>45</v>
      </c>
      <c r="T261" s="2" t="s">
        <v>46</v>
      </c>
      <c r="U261" s="3" t="str">
        <f>TBL_TEST[[#This Row],[Group]]&amp; "/"&amp; TRIM(SUBSTITUTE(SUBSTITUTE(SUBSTITUTE(TBL_TEST[[#This Row],[SourceObject]],"[",""),"]",""),".","_"))</f>
        <v>LMS/lmsuu_mdl_assign</v>
      </c>
      <c r="V261" s="2" t="s">
        <v>47</v>
      </c>
      <c r="W261" s="3" t="str">
        <f>SUBSTITUTE(TBL_TEST[[#This Row],[Group]], "_", "")</f>
        <v>LMS</v>
      </c>
      <c r="X261" s="3" t="str">
        <f>TRIM(SUBSTITUTE(SUBSTITUTE(SUBSTITUTE(TBL_TEST[[#This Row],[SourceObject]],"[",""),"]",""),".","_"))</f>
        <v>lmsuu_mdl_assign</v>
      </c>
      <c r="Y261" s="2" t="s">
        <v>48</v>
      </c>
      <c r="Z261" s="2" t="s">
        <v>49</v>
      </c>
      <c r="AA261" s="3" t="str">
        <f>IF(TBL_TEST[[#This Row],[SourceObject]] = "","",IF(OR(TBL_TEST[[#This Row],[SourceType]] = "Oracle", OR(TBL_TEST[[#This Row],[SourceType]] = "SQL Server"), TBL_TEST[[#This Row],[SourceType]] = "MySQL"), "SELECT * FROM " &amp; TBL_TEST[[#This Row],[SourceObject]],""))</f>
        <v>SELECT * FROM lmsuu.mdl_assign</v>
      </c>
      <c r="AB261" s="2" t="s">
        <v>51</v>
      </c>
      <c r="AF261" s="3" t="str">
        <f>TRIM(SUBSTITUTE(SUBSTITUTE(TBL_TEST[[#This Row],[SourceObject]],"[",""),"]",""))</f>
        <v>lmsuu.mdl_assign</v>
      </c>
      <c r="AG261" s="3" t="str">
        <f>TBL_TEST[[#This Row],[Group]]&amp; "_"&amp; TRIM(SUBSTITUTE(SUBSTITUTE(SUBSTITUTE(TBL_TEST[[#This Row],[SourceObject]],"[",""),"]",""),".","_"))</f>
        <v>LMS_lmsuu_mdl_assign</v>
      </c>
      <c r="AH261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'LMS', @StartStageName = 'Source to Raw', @EndStageName = 'Raw to Trusted', @SourceGroup = 'LMS', @SourceName = 'LMS_lmsuu_mdl_assign', @SourceObjectName = 'lmsuu.mdl_assign', @SourceType = 'MySQL', @DataLoadMode= 'INCREMENTAL', @SourceSecretName = 'LMS-lmsp', @DLRawSecret = 'datalake-SasToken', @DLStagedSecret = 'datalake-SasToken', @DBProcessor = 'databricks-token|0302-214741-beg140|Standard_DS3_v2|8.1.x-scala2.12|2:8', @StageDBSecret = 'AzureSqlDatabase-SQLDB', @DLRawSubFolder = 'LMS/lmsuu_mdl_assign', @DLRawType = 'BLOB Storage (json)', @DLStagedMainFolder = 'LMS', @DLStagedSubFolder = 'lmsuu_mdl_assign', @DLStagedType = 'BLOB Storage (csv)', @DLObjectGrain = 'Day', @SourceCommand = 'SELECT * FROM lmsuu.mdl_assign', @DLRawtoStageCommand = '/build/trusted/load-trusted-zone-v2', @DLStagetoDBCommand = '',@TargetObjectType= '', @TargetOverride= '', @BusinessKeyColumn= 'ID', @WatermarkColumn= 'timemodified', @TrackChanges= 'Yes', @AdditionalProperty = 'duedate,allowsubmissionsfromdate,timemodified,cutoffdate,gradingduedate', @IsAuditTable = '', @SoftDeleteSource = '', @SourceTSFormat = ''</v>
      </c>
    </row>
    <row r="262" spans="1:34" x14ac:dyDescent="0.45">
      <c r="A262" s="2" t="s">
        <v>444</v>
      </c>
      <c r="B262" s="2" t="s">
        <v>35</v>
      </c>
      <c r="C262" s="2" t="s">
        <v>36</v>
      </c>
      <c r="D262" s="2" t="s">
        <v>444</v>
      </c>
      <c r="E262" s="2" t="s">
        <v>450</v>
      </c>
      <c r="F262" s="2" t="s">
        <v>451</v>
      </c>
      <c r="H262" s="2" t="s">
        <v>82</v>
      </c>
      <c r="I262" s="2" t="s">
        <v>447</v>
      </c>
      <c r="J262" s="2" t="s">
        <v>39</v>
      </c>
      <c r="M262" s="6" t="s">
        <v>448</v>
      </c>
      <c r="N262" s="6" t="s">
        <v>85</v>
      </c>
      <c r="O262" s="6" t="s">
        <v>118</v>
      </c>
      <c r="P262" s="2" t="s">
        <v>449</v>
      </c>
      <c r="Q262" s="2" t="s">
        <v>44</v>
      </c>
      <c r="R262" s="2" t="s">
        <v>44</v>
      </c>
      <c r="S262" s="2" t="s">
        <v>45</v>
      </c>
      <c r="T262" s="2" t="s">
        <v>46</v>
      </c>
      <c r="U262" s="3" t="str">
        <f>TBL_TEST[[#This Row],[Group]]&amp; "/"&amp; TRIM(SUBSTITUTE(SUBSTITUTE(SUBSTITUTE(TBL_TEST[[#This Row],[SourceObject]],"[",""),"]",""),".","_"))</f>
        <v>LMS/lmsuu_mdl_assignment</v>
      </c>
      <c r="V262" s="2" t="s">
        <v>47</v>
      </c>
      <c r="W262" s="3" t="str">
        <f>SUBSTITUTE(TBL_TEST[[#This Row],[Group]], "_", "")</f>
        <v>LMS</v>
      </c>
      <c r="X262" s="3" t="str">
        <f>TRIM(SUBSTITUTE(SUBSTITUTE(SUBSTITUTE(TBL_TEST[[#This Row],[SourceObject]],"[",""),"]",""),".","_"))</f>
        <v>lmsuu_mdl_assignment</v>
      </c>
      <c r="Y262" s="2" t="s">
        <v>48</v>
      </c>
      <c r="Z262" s="2" t="s">
        <v>49</v>
      </c>
      <c r="AA262" s="3" t="str">
        <f>IF(TBL_TEST[[#This Row],[SourceObject]] = "","",IF(OR(TBL_TEST[[#This Row],[SourceType]] = "Oracle", OR(TBL_TEST[[#This Row],[SourceType]] = "SQL Server"), TBL_TEST[[#This Row],[SourceType]] = "MySQL"), "SELECT * FROM " &amp; TBL_TEST[[#This Row],[SourceObject]],""))</f>
        <v>SELECT * FROM lmsuu.mdl_assignment</v>
      </c>
      <c r="AB262" s="2" t="s">
        <v>51</v>
      </c>
      <c r="AF262" s="3" t="str">
        <f>TRIM(SUBSTITUTE(SUBSTITUTE(TBL_TEST[[#This Row],[SourceObject]],"[",""),"]",""))</f>
        <v>lmsuu.mdl_assignment</v>
      </c>
      <c r="AG262" s="3" t="str">
        <f>TBL_TEST[[#This Row],[Group]]&amp; "_"&amp; TRIM(SUBSTITUTE(SUBSTITUTE(SUBSTITUTE(TBL_TEST[[#This Row],[SourceObject]],"[",""),"]",""),".","_"))</f>
        <v>LMS_lmsuu_mdl_assignment</v>
      </c>
      <c r="AH262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'LMS', @StartStageName = 'Source to Raw', @EndStageName = 'Raw to Trusted', @SourceGroup = 'LMS', @SourceName = 'LMS_lmsuu_mdl_assignment', @SourceObjectName = 'lmsuu.mdl_assignment', @SourceType = 'MySQL', @DataLoadMode= 'INCREMENTAL', @SourceSecretName = 'LMS-lmsp', @DLRawSecret = 'datalake-SasToken', @DLStagedSecret = 'datalake-SasToken', @DBProcessor = 'databricks-token|0302-214741-beg140|Standard_DS3_v2|8.1.x-scala2.12|2:8', @StageDBSecret = 'AzureSqlDatabase-SQLDB', @DLRawSubFolder = 'LMS/lmsuu_mdl_assignment', @DLRawType = 'BLOB Storage (json)', @DLStagedMainFolder = 'LMS', @DLStagedSubFolder = 'lmsuu_mdl_assignment', @DLStagedType = 'BLOB Storage (csv)', @DLObjectGrain = 'Day', @SourceCommand = 'SELECT * FROM lmsuu.mdl_assignment', @DLRawtoStageCommand = '/build/trusted/load-trusted-zone-v2', @DLStagetoDBCommand = '',@TargetObjectType= '', @TargetOverride= '', @BusinessKeyColumn= 'ID', @WatermarkColumn= 'timemodified', @TrackChanges= 'Yes', @AdditionalProperty = 'timedue,timeavailable,timemodified', @IsAuditTable = '', @SoftDeleteSource = '', @SourceTSFormat = ''</v>
      </c>
    </row>
    <row r="263" spans="1:34" x14ac:dyDescent="0.45">
      <c r="A263" s="2" t="s">
        <v>444</v>
      </c>
      <c r="B263" s="2" t="s">
        <v>35</v>
      </c>
      <c r="C263" s="2" t="s">
        <v>36</v>
      </c>
      <c r="D263" s="2" t="s">
        <v>444</v>
      </c>
      <c r="E263" s="2" t="s">
        <v>452</v>
      </c>
      <c r="F263" s="2" t="s">
        <v>453</v>
      </c>
      <c r="H263" s="2" t="s">
        <v>82</v>
      </c>
      <c r="I263" s="2" t="s">
        <v>454</v>
      </c>
      <c r="J263" s="2" t="s">
        <v>39</v>
      </c>
      <c r="M263" s="6" t="s">
        <v>448</v>
      </c>
      <c r="N263" s="6" t="s">
        <v>85</v>
      </c>
      <c r="O263" s="6" t="s">
        <v>118</v>
      </c>
      <c r="P263" s="2" t="s">
        <v>449</v>
      </c>
      <c r="Q263" s="2" t="s">
        <v>44</v>
      </c>
      <c r="R263" s="2" t="s">
        <v>44</v>
      </c>
      <c r="S263" s="2" t="s">
        <v>45</v>
      </c>
      <c r="T263" s="2" t="s">
        <v>46</v>
      </c>
      <c r="U263" s="3" t="str">
        <f>TBL_TEST[[#This Row],[Group]]&amp; "/"&amp; TRIM(SUBSTITUTE(SUBSTITUTE(SUBSTITUTE(TBL_TEST[[#This Row],[SourceObject]],"[",""),"]",""),".","_"))</f>
        <v>LMS/lmsuu_mdl_assign_grades</v>
      </c>
      <c r="V263" s="2" t="s">
        <v>47</v>
      </c>
      <c r="W263" s="3" t="str">
        <f>SUBSTITUTE(TBL_TEST[[#This Row],[Group]], "_", "")</f>
        <v>LMS</v>
      </c>
      <c r="X263" s="3" t="str">
        <f>TRIM(SUBSTITUTE(SUBSTITUTE(SUBSTITUTE(TBL_TEST[[#This Row],[SourceObject]],"[",""),"]",""),".","_"))</f>
        <v>lmsuu_mdl_assign_grades</v>
      </c>
      <c r="Y263" s="2" t="s">
        <v>48</v>
      </c>
      <c r="Z263" s="2" t="s">
        <v>49</v>
      </c>
      <c r="AA263" s="3" t="str">
        <f>IF(TBL_TEST[[#This Row],[SourceObject]] = "","",IF(OR(TBL_TEST[[#This Row],[SourceType]] = "Oracle", OR(TBL_TEST[[#This Row],[SourceType]] = "SQL Server"), TBL_TEST[[#This Row],[SourceType]] = "MySQL"), "SELECT * FROM " &amp; TBL_TEST[[#This Row],[SourceObject]],""))</f>
        <v>SELECT * FROM lmsuu.mdl_assign_grades</v>
      </c>
      <c r="AB263" s="2" t="s">
        <v>51</v>
      </c>
      <c r="AF263" s="3" t="str">
        <f>TRIM(SUBSTITUTE(SUBSTITUTE(TBL_TEST[[#This Row],[SourceObject]],"[",""),"]",""))</f>
        <v>lmsuu.mdl_assign_grades</v>
      </c>
      <c r="AG263" s="3" t="str">
        <f>TBL_TEST[[#This Row],[Group]]&amp; "_"&amp; TRIM(SUBSTITUTE(SUBSTITUTE(SUBSTITUTE(TBL_TEST[[#This Row],[SourceObject]],"[",""),"]",""),".","_"))</f>
        <v>LMS_lmsuu_mdl_assign_grades</v>
      </c>
      <c r="AH263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'LMS', @StartStageName = 'Source to Raw', @EndStageName = 'Raw to Trusted', @SourceGroup = 'LMS', @SourceName = 'LMS_lmsuu_mdl_assign_grades', @SourceObjectName = 'lmsuu.mdl_assign_grades', @SourceType = 'MySQL', @DataLoadMode= 'INCREMENTAL', @SourceSecretName = 'LMS-lmsp', @DLRawSecret = 'datalake-SasToken', @DLStagedSecret = 'datalake-SasToken', @DBProcessor = 'databricks-token|0302-214741-beg140|Standard_DS3_v2|8.1.x-scala2.12|2:8', @StageDBSecret = 'AzureSqlDatabase-SQLDB', @DLRawSubFolder = 'LMS/lmsuu_mdl_assign_grades', @DLRawType = 'BLOB Storage (json)', @DLStagedMainFolder = 'LMS', @DLStagedSubFolder = 'lmsuu_mdl_assign_grades', @DLStagedType = 'BLOB Storage (csv)', @DLObjectGrain = 'Day', @SourceCommand = 'SELECT * FROM lmsuu.mdl_assign_grades', @DLRawtoStageCommand = '/build/trusted/load-trusted-zone-v2', @DLStagetoDBCommand = '',@TargetObjectType= '', @TargetOverride= '', @BusinessKeyColumn= 'ID', @WatermarkColumn= 'timemodified, timecreated', @TrackChanges= 'Yes', @AdditionalProperty = 'timecreated,timemodified', @IsAuditTable = '', @SoftDeleteSource = '', @SourceTSFormat = ''</v>
      </c>
    </row>
    <row r="264" spans="1:34" x14ac:dyDescent="0.45">
      <c r="A264" s="2" t="s">
        <v>444</v>
      </c>
      <c r="B264" s="2" t="s">
        <v>35</v>
      </c>
      <c r="C264" s="2" t="s">
        <v>36</v>
      </c>
      <c r="D264" s="2" t="s">
        <v>444</v>
      </c>
      <c r="E264" s="2" t="s">
        <v>455</v>
      </c>
      <c r="H264" s="2" t="s">
        <v>82</v>
      </c>
      <c r="J264" s="2" t="s">
        <v>39</v>
      </c>
      <c r="M264" s="6" t="s">
        <v>448</v>
      </c>
      <c r="N264" s="6" t="s">
        <v>144</v>
      </c>
      <c r="O264" s="6" t="s">
        <v>118</v>
      </c>
      <c r="P264" s="2" t="s">
        <v>449</v>
      </c>
      <c r="Q264" s="2" t="s">
        <v>44</v>
      </c>
      <c r="R264" s="2" t="s">
        <v>44</v>
      </c>
      <c r="S264" s="2" t="s">
        <v>45</v>
      </c>
      <c r="T264" s="2" t="s">
        <v>46</v>
      </c>
      <c r="U264" s="3" t="str">
        <f>TBL_TEST[[#This Row],[Group]]&amp; "/"&amp; TRIM(SUBSTITUTE(SUBSTITUTE(SUBSTITUTE(TBL_TEST[[#This Row],[SourceObject]],"[",""),"]",""),".","_"))</f>
        <v>LMS/lmsuu_mdl_assignfeedback</v>
      </c>
      <c r="V264" s="2" t="s">
        <v>47</v>
      </c>
      <c r="W264" s="3" t="str">
        <f>SUBSTITUTE(TBL_TEST[[#This Row],[Group]], "_", "")</f>
        <v>LMS</v>
      </c>
      <c r="X264" s="3" t="str">
        <f>TRIM(SUBSTITUTE(SUBSTITUTE(SUBSTITUTE(TBL_TEST[[#This Row],[SourceObject]],"[",""),"]",""),".","_"))</f>
        <v>lmsuu_mdl_assignfeedback</v>
      </c>
      <c r="Y264" s="2" t="s">
        <v>48</v>
      </c>
      <c r="Z264" s="2" t="s">
        <v>49</v>
      </c>
      <c r="AA264" s="3" t="str">
        <f>IF(TBL_TEST[[#This Row],[SourceObject]] = "","",IF(OR(TBL_TEST[[#This Row],[SourceType]] = "Oracle", OR(TBL_TEST[[#This Row],[SourceType]] = "SQL Server"), TBL_TEST[[#This Row],[SourceType]] = "MySQL"), "SELECT * FROM " &amp; TBL_TEST[[#This Row],[SourceObject]],""))</f>
        <v>SELECT * FROM lmsuu.mdl_assignfeedback</v>
      </c>
      <c r="AB264" s="2" t="s">
        <v>51</v>
      </c>
      <c r="AF264" s="3" t="str">
        <f>TRIM(SUBSTITUTE(SUBSTITUTE(TBL_TEST[[#This Row],[SourceObject]],"[",""),"]",""))</f>
        <v>lmsuu.mdl_assignfeedback</v>
      </c>
      <c r="AG264" s="3" t="str">
        <f>TBL_TEST[[#This Row],[Group]]&amp; "_"&amp; TRIM(SUBSTITUTE(SUBSTITUTE(SUBSTITUTE(TBL_TEST[[#This Row],[SourceObject]],"[",""),"]",""),".","_"))</f>
        <v>LMS_lmsuu_mdl_assignfeedback</v>
      </c>
      <c r="AH264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'LMS', @StartStageName = 'Source to Raw', @EndStageName = 'Raw to Trusted', @SourceGroup = 'LMS', @SourceName = 'LMS_lmsuu_mdl_assignfeedback', @SourceObjectName = 'lmsuu.mdl_assignfeedback', @SourceType = 'MySQL', @DataLoadMode= 'FULL-EXTRACT', @SourceSecretName = 'LMS-lmsp', @DLRawSecret = 'datalake-SasToken', @DLStagedSecret = 'datalake-SasToken', @DBProcessor = 'databricks-token|0302-214741-beg140|Standard_DS3_v2|8.1.x-scala2.12|2:8', @StageDBSecret = 'AzureSqlDatabase-SQLDB', @DLRawSubFolder = 'LMS/lmsuu_mdl_assignfeedback', @DLRawType = 'BLOB Storage (json)', @DLStagedMainFolder = 'LMS', @DLStagedSubFolder = 'lmsuu_mdl_assignfeedback', @DLStagedType = 'BLOB Storage (csv)', @DLObjectGrain = 'Day', @SourceCommand = 'SELECT * FROM lmsuu.mdl_assignfeedback', @DLRawtoStageCommand = '/build/trusted/load-trusted-zone-v2', @DLStagetoDBCommand = '',@TargetObjectType= '', @TargetOverride= '', @BusinessKeyColumn= 'ID', @WatermarkColumn= '', @TrackChanges= 'Yes', @AdditionalProperty = '', @IsAuditTable = '', @SoftDeleteSource = '', @SourceTSFormat = ''</v>
      </c>
    </row>
    <row r="265" spans="1:34" x14ac:dyDescent="0.45">
      <c r="A265" s="2" t="s">
        <v>444</v>
      </c>
      <c r="B265" s="2" t="s">
        <v>35</v>
      </c>
      <c r="C265" s="2" t="s">
        <v>36</v>
      </c>
      <c r="D265" s="2" t="s">
        <v>444</v>
      </c>
      <c r="E265" s="2" t="s">
        <v>456</v>
      </c>
      <c r="H265" s="2" t="s">
        <v>82</v>
      </c>
      <c r="J265" s="2" t="s">
        <v>39</v>
      </c>
      <c r="M265" s="6" t="s">
        <v>448</v>
      </c>
      <c r="N265" s="6" t="s">
        <v>144</v>
      </c>
      <c r="O265" s="6" t="s">
        <v>118</v>
      </c>
      <c r="P265" s="2" t="s">
        <v>449</v>
      </c>
      <c r="Q265" s="2" t="s">
        <v>44</v>
      </c>
      <c r="R265" s="2" t="s">
        <v>44</v>
      </c>
      <c r="S265" s="2" t="s">
        <v>45</v>
      </c>
      <c r="T265" s="2" t="s">
        <v>46</v>
      </c>
      <c r="U265" s="3" t="str">
        <f>TBL_TEST[[#This Row],[Group]]&amp; "/"&amp; TRIM(SUBSTITUTE(SUBSTITUTE(SUBSTITUTE(TBL_TEST[[#This Row],[SourceObject]],"[",""),"]",""),".","_"))</f>
        <v>LMS/lmsuu_mdl_assignsubmission_file</v>
      </c>
      <c r="V265" s="2" t="s">
        <v>47</v>
      </c>
      <c r="W265" s="3" t="str">
        <f>SUBSTITUTE(TBL_TEST[[#This Row],[Group]], "_", "")</f>
        <v>LMS</v>
      </c>
      <c r="X265" s="3" t="str">
        <f>TRIM(SUBSTITUTE(SUBSTITUTE(SUBSTITUTE(TBL_TEST[[#This Row],[SourceObject]],"[",""),"]",""),".","_"))</f>
        <v>lmsuu_mdl_assignsubmission_file</v>
      </c>
      <c r="Y265" s="2" t="s">
        <v>48</v>
      </c>
      <c r="Z265" s="2" t="s">
        <v>49</v>
      </c>
      <c r="AA265" s="3" t="str">
        <f>IF(TBL_TEST[[#This Row],[SourceObject]] = "","",IF(OR(TBL_TEST[[#This Row],[SourceType]] = "Oracle", OR(TBL_TEST[[#This Row],[SourceType]] = "SQL Server"), TBL_TEST[[#This Row],[SourceType]] = "MySQL"), "SELECT * FROM " &amp; TBL_TEST[[#This Row],[SourceObject]],""))</f>
        <v>SELECT * FROM lmsuu.mdl_assignsubmission_file</v>
      </c>
      <c r="AB265" s="2" t="s">
        <v>51</v>
      </c>
      <c r="AF265" s="3" t="str">
        <f>TRIM(SUBSTITUTE(SUBSTITUTE(TBL_TEST[[#This Row],[SourceObject]],"[",""),"]",""))</f>
        <v>lmsuu.mdl_assignsubmission_file</v>
      </c>
      <c r="AG265" s="3" t="str">
        <f>TBL_TEST[[#This Row],[Group]]&amp; "_"&amp; TRIM(SUBSTITUTE(SUBSTITUTE(SUBSTITUTE(TBL_TEST[[#This Row],[SourceObject]],"[",""),"]",""),".","_"))</f>
        <v>LMS_lmsuu_mdl_assignsubmission_file</v>
      </c>
      <c r="AH265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'LMS', @StartStageName = 'Source to Raw', @EndStageName = 'Raw to Trusted', @SourceGroup = 'LMS', @SourceName = 'LMS_lmsuu_mdl_assignsubmission_file', @SourceObjectName = 'lmsuu.mdl_assignsubmission_file', @SourceType = 'MySQL', @DataLoadMode= 'FULL-EXTRACT', @SourceSecretName = 'LMS-lmsp', @DLRawSecret = 'datalake-SasToken', @DLStagedSecret = 'datalake-SasToken', @DBProcessor = 'databricks-token|0302-214741-beg140|Standard_DS3_v2|8.1.x-scala2.12|2:8', @StageDBSecret = 'AzureSqlDatabase-SQLDB', @DLRawSubFolder = 'LMS/lmsuu_mdl_assignsubmission_file', @DLRawType = 'BLOB Storage (json)', @DLStagedMainFolder = 'LMS', @DLStagedSubFolder = 'lmsuu_mdl_assignsubmission_file', @DLStagedType = 'BLOB Storage (csv)', @DLObjectGrain = 'Day', @SourceCommand = 'SELECT * FROM lmsuu.mdl_assignsubmission_file', @DLRawtoStageCommand = '/build/trusted/load-trusted-zone-v2', @DLStagetoDBCommand = '',@TargetObjectType= '', @TargetOverride= '', @BusinessKeyColumn= 'ID', @WatermarkColumn= '', @TrackChanges= 'Yes', @AdditionalProperty = '', @IsAuditTable = '', @SoftDeleteSource = '', @SourceTSFormat = ''</v>
      </c>
    </row>
    <row r="266" spans="1:34" x14ac:dyDescent="0.45">
      <c r="A266" s="2" t="s">
        <v>444</v>
      </c>
      <c r="B266" s="2" t="s">
        <v>35</v>
      </c>
      <c r="C266" s="2" t="s">
        <v>36</v>
      </c>
      <c r="D266" s="2" t="s">
        <v>444</v>
      </c>
      <c r="E266" s="2" t="s">
        <v>457</v>
      </c>
      <c r="F266" s="2" t="s">
        <v>458</v>
      </c>
      <c r="H266" s="2" t="s">
        <v>82</v>
      </c>
      <c r="I266" s="2" t="s">
        <v>454</v>
      </c>
      <c r="J266" s="2" t="s">
        <v>39</v>
      </c>
      <c r="M266" s="6" t="s">
        <v>448</v>
      </c>
      <c r="N266" s="6" t="s">
        <v>85</v>
      </c>
      <c r="O266" s="6" t="s">
        <v>118</v>
      </c>
      <c r="P266" s="2" t="s">
        <v>449</v>
      </c>
      <c r="Q266" s="2" t="s">
        <v>44</v>
      </c>
      <c r="R266" s="2" t="s">
        <v>44</v>
      </c>
      <c r="S266" s="2" t="s">
        <v>45</v>
      </c>
      <c r="T266" s="2" t="s">
        <v>46</v>
      </c>
      <c r="U266" s="3" t="str">
        <f>TBL_TEST[[#This Row],[Group]]&amp; "/"&amp; TRIM(SUBSTITUTE(SUBSTITUTE(SUBSTITUTE(TBL_TEST[[#This Row],[SourceObject]],"[",""),"]",""),".","_"))</f>
        <v>LMS/lmsuu_mdl_course</v>
      </c>
      <c r="V266" s="2" t="s">
        <v>47</v>
      </c>
      <c r="W266" s="3" t="str">
        <f>SUBSTITUTE(TBL_TEST[[#This Row],[Group]], "_", "")</f>
        <v>LMS</v>
      </c>
      <c r="X266" s="3" t="str">
        <f>TRIM(SUBSTITUTE(SUBSTITUTE(SUBSTITUTE(TBL_TEST[[#This Row],[SourceObject]],"[",""),"]",""),".","_"))</f>
        <v>lmsuu_mdl_course</v>
      </c>
      <c r="Y266" s="2" t="s">
        <v>48</v>
      </c>
      <c r="Z266" s="2" t="s">
        <v>49</v>
      </c>
      <c r="AA266" s="3" t="str">
        <f>IF(TBL_TEST[[#This Row],[SourceObject]] = "","",IF(OR(TBL_TEST[[#This Row],[SourceType]] = "Oracle", OR(TBL_TEST[[#This Row],[SourceType]] = "SQL Server"), TBL_TEST[[#This Row],[SourceType]] = "MySQL"), "SELECT * FROM " &amp; TBL_TEST[[#This Row],[SourceObject]],""))</f>
        <v>SELECT * FROM lmsuu.mdl_course</v>
      </c>
      <c r="AB266" s="2" t="s">
        <v>51</v>
      </c>
      <c r="AF266" s="3" t="str">
        <f>TRIM(SUBSTITUTE(SUBSTITUTE(TBL_TEST[[#This Row],[SourceObject]],"[",""),"]",""))</f>
        <v>lmsuu.mdl_course</v>
      </c>
      <c r="AG266" s="3" t="str">
        <f>TBL_TEST[[#This Row],[Group]]&amp; "_"&amp; TRIM(SUBSTITUTE(SUBSTITUTE(SUBSTITUTE(TBL_TEST[[#This Row],[SourceObject]],"[",""),"]",""),".","_"))</f>
        <v>LMS_lmsuu_mdl_course</v>
      </c>
      <c r="AH266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'LMS', @StartStageName = 'Source to Raw', @EndStageName = 'Raw to Trusted', @SourceGroup = 'LMS', @SourceName = 'LMS_lmsuu_mdl_course', @SourceObjectName = 'lmsuu.mdl_course', @SourceType = 'MySQL', @DataLoadMode= 'INCREMENTAL', @SourceSecretName = 'LMS-lmsp', @DLRawSecret = 'datalake-SasToken', @DLStagedSecret = 'datalake-SasToken', @DBProcessor = 'databricks-token|0302-214741-beg140|Standard_DS3_v2|8.1.x-scala2.12|2:8', @StageDBSecret = 'AzureSqlDatabase-SQLDB', @DLRawSubFolder = 'LMS/lmsuu_mdl_course', @DLRawType = 'BLOB Storage (json)', @DLStagedMainFolder = 'LMS', @DLStagedSubFolder = 'lmsuu_mdl_course', @DLStagedType = 'BLOB Storage (csv)', @DLObjectGrain = 'Day', @SourceCommand = 'SELECT * FROM lmsuu.mdl_course', @DLRawtoStageCommand = '/build/trusted/load-trusted-zone-v2', @DLStagetoDBCommand = '',@TargetObjectType= '', @TargetOverride= '', @BusinessKeyColumn= 'ID', @WatermarkColumn= 'timemodified, timecreated', @TrackChanges= 'Yes', @AdditionalProperty = 'startdate,enddate,timecreated,timemodified', @IsAuditTable = '', @SoftDeleteSource = '', @SourceTSFormat = ''</v>
      </c>
    </row>
    <row r="267" spans="1:34" x14ac:dyDescent="0.45">
      <c r="A267" s="2" t="s">
        <v>444</v>
      </c>
      <c r="B267" s="2" t="s">
        <v>35</v>
      </c>
      <c r="C267" s="2" t="s">
        <v>36</v>
      </c>
      <c r="D267" s="2" t="s">
        <v>444</v>
      </c>
      <c r="E267" s="2" t="s">
        <v>459</v>
      </c>
      <c r="F267" s="2" t="s">
        <v>447</v>
      </c>
      <c r="H267" s="2" t="s">
        <v>82</v>
      </c>
      <c r="I267" s="2" t="s">
        <v>447</v>
      </c>
      <c r="J267" s="2" t="s">
        <v>39</v>
      </c>
      <c r="M267" s="6" t="s">
        <v>448</v>
      </c>
      <c r="N267" s="6" t="s">
        <v>85</v>
      </c>
      <c r="O267" s="6" t="s">
        <v>118</v>
      </c>
      <c r="P267" s="2" t="s">
        <v>449</v>
      </c>
      <c r="Q267" s="2" t="s">
        <v>44</v>
      </c>
      <c r="R267" s="2" t="s">
        <v>44</v>
      </c>
      <c r="S267" s="2" t="s">
        <v>45</v>
      </c>
      <c r="T267" s="2" t="s">
        <v>46</v>
      </c>
      <c r="U267" s="3" t="str">
        <f>TBL_TEST[[#This Row],[Group]]&amp; "/"&amp; TRIM(SUBSTITUTE(SUBSTITUTE(SUBSTITUTE(TBL_TEST[[#This Row],[SourceObject]],"[",""),"]",""),".","_"))</f>
        <v>LMS/lmsuu_mdl_course_categories</v>
      </c>
      <c r="V267" s="2" t="s">
        <v>47</v>
      </c>
      <c r="W267" s="3" t="str">
        <f>SUBSTITUTE(TBL_TEST[[#This Row],[Group]], "_", "")</f>
        <v>LMS</v>
      </c>
      <c r="X267" s="3" t="str">
        <f>TRIM(SUBSTITUTE(SUBSTITUTE(SUBSTITUTE(TBL_TEST[[#This Row],[SourceObject]],"[",""),"]",""),".","_"))</f>
        <v>lmsuu_mdl_course_categories</v>
      </c>
      <c r="Y267" s="2" t="s">
        <v>48</v>
      </c>
      <c r="Z267" s="2" t="s">
        <v>49</v>
      </c>
      <c r="AA267" s="3" t="str">
        <f>IF(TBL_TEST[[#This Row],[SourceObject]] = "","",IF(OR(TBL_TEST[[#This Row],[SourceType]] = "Oracle", OR(TBL_TEST[[#This Row],[SourceType]] = "SQL Server"), TBL_TEST[[#This Row],[SourceType]] = "MySQL"), "SELECT * FROM " &amp; TBL_TEST[[#This Row],[SourceObject]],""))</f>
        <v>SELECT * FROM lmsuu.mdl_course_categories</v>
      </c>
      <c r="AB267" s="2" t="s">
        <v>51</v>
      </c>
      <c r="AF267" s="3" t="str">
        <f>TRIM(SUBSTITUTE(SUBSTITUTE(TBL_TEST[[#This Row],[SourceObject]],"[",""),"]",""))</f>
        <v>lmsuu.mdl_course_categories</v>
      </c>
      <c r="AG267" s="3" t="str">
        <f>TBL_TEST[[#This Row],[Group]]&amp; "_"&amp; TRIM(SUBSTITUTE(SUBSTITUTE(SUBSTITUTE(TBL_TEST[[#This Row],[SourceObject]],"[",""),"]",""),".","_"))</f>
        <v>LMS_lmsuu_mdl_course_categories</v>
      </c>
      <c r="AH267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'LMS', @StartStageName = 'Source to Raw', @EndStageName = 'Raw to Trusted', @SourceGroup = 'LMS', @SourceName = 'LMS_lmsuu_mdl_course_categories', @SourceObjectName = 'lmsuu.mdl_course_categories', @SourceType = 'MySQL', @DataLoadMode= 'INCREMENTAL', @SourceSecretName = 'LMS-lmsp', @DLRawSecret = 'datalake-SasToken', @DLStagedSecret = 'datalake-SasToken', @DBProcessor = 'databricks-token|0302-214741-beg140|Standard_DS3_v2|8.1.x-scala2.12|2:8', @StageDBSecret = 'AzureSqlDatabase-SQLDB', @DLRawSubFolder = 'LMS/lmsuu_mdl_course_categories', @DLRawType = 'BLOB Storage (json)', @DLStagedMainFolder = 'LMS', @DLStagedSubFolder = 'lmsuu_mdl_course_categories', @DLStagedType = 'BLOB Storage (csv)', @DLObjectGrain = 'Day', @SourceCommand = 'SELECT * FROM lmsuu.mdl_course_categories', @DLRawtoStageCommand = '/build/trusted/load-trusted-zone-v2', @DLStagetoDBCommand = '',@TargetObjectType= '', @TargetOverride= '', @BusinessKeyColumn= 'ID', @WatermarkColumn= 'timemodified', @TrackChanges= 'Yes', @AdditionalProperty = 'timemodified', @IsAuditTable = '', @SoftDeleteSource = '', @SourceTSFormat = ''</v>
      </c>
    </row>
    <row r="268" spans="1:34" x14ac:dyDescent="0.45">
      <c r="A268" s="2" t="s">
        <v>444</v>
      </c>
      <c r="B268" s="2" t="s">
        <v>35</v>
      </c>
      <c r="C268" s="2" t="s">
        <v>36</v>
      </c>
      <c r="D268" s="2" t="s">
        <v>444</v>
      </c>
      <c r="E268" s="2" t="s">
        <v>460</v>
      </c>
      <c r="H268" s="2" t="s">
        <v>82</v>
      </c>
      <c r="J268" s="2" t="s">
        <v>39</v>
      </c>
      <c r="M268" s="6" t="s">
        <v>448</v>
      </c>
      <c r="N268" s="6" t="s">
        <v>144</v>
      </c>
      <c r="O268" s="6" t="s">
        <v>118</v>
      </c>
      <c r="P268" s="2" t="s">
        <v>449</v>
      </c>
      <c r="Q268" s="2" t="s">
        <v>44</v>
      </c>
      <c r="R268" s="2" t="s">
        <v>44</v>
      </c>
      <c r="S268" s="2" t="s">
        <v>45</v>
      </c>
      <c r="T268" s="2" t="s">
        <v>46</v>
      </c>
      <c r="U268" s="3" t="str">
        <f>TBL_TEST[[#This Row],[Group]]&amp; "/"&amp; TRIM(SUBSTITUTE(SUBSTITUTE(SUBSTITUTE(TBL_TEST[[#This Row],[SourceObject]],"[",""),"]",""),".","_"))</f>
        <v>LMS/lmsuu_mdl_course_modules</v>
      </c>
      <c r="V268" s="2" t="s">
        <v>47</v>
      </c>
      <c r="W268" s="3" t="str">
        <f>SUBSTITUTE(TBL_TEST[[#This Row],[Group]], "_", "")</f>
        <v>LMS</v>
      </c>
      <c r="X268" s="3" t="str">
        <f>TRIM(SUBSTITUTE(SUBSTITUTE(SUBSTITUTE(TBL_TEST[[#This Row],[SourceObject]],"[",""),"]",""),".","_"))</f>
        <v>lmsuu_mdl_course_modules</v>
      </c>
      <c r="Y268" s="2" t="s">
        <v>48</v>
      </c>
      <c r="Z268" s="2" t="s">
        <v>49</v>
      </c>
      <c r="AA268" s="3" t="str">
        <f>IF(TBL_TEST[[#This Row],[SourceObject]] = "","",IF(OR(TBL_TEST[[#This Row],[SourceType]] = "Oracle", OR(TBL_TEST[[#This Row],[SourceType]] = "SQL Server"), TBL_TEST[[#This Row],[SourceType]] = "MySQL"), "SELECT * FROM " &amp; TBL_TEST[[#This Row],[SourceObject]],""))</f>
        <v>SELECT * FROM lmsuu.mdl_course_modules</v>
      </c>
      <c r="AB268" s="2" t="s">
        <v>51</v>
      </c>
      <c r="AF268" s="3" t="str">
        <f>TRIM(SUBSTITUTE(SUBSTITUTE(TBL_TEST[[#This Row],[SourceObject]],"[",""),"]",""))</f>
        <v>lmsuu.mdl_course_modules</v>
      </c>
      <c r="AG268" s="3" t="str">
        <f>TBL_TEST[[#This Row],[Group]]&amp; "_"&amp; TRIM(SUBSTITUTE(SUBSTITUTE(SUBSTITUTE(TBL_TEST[[#This Row],[SourceObject]],"[",""),"]",""),".","_"))</f>
        <v>LMS_lmsuu_mdl_course_modules</v>
      </c>
      <c r="AH268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'LMS', @StartStageName = 'Source to Raw', @EndStageName = 'Raw to Trusted', @SourceGroup = 'LMS', @SourceName = 'LMS_lmsuu_mdl_course_modules', @SourceObjectName = 'lmsuu.mdl_course_modules', @SourceType = 'MySQL', @DataLoadMode= 'FULL-EXTRACT', @SourceSecretName = 'LMS-lmsp', @DLRawSecret = 'datalake-SasToken', @DLStagedSecret = 'datalake-SasToken', @DBProcessor = 'databricks-token|0302-214741-beg140|Standard_DS3_v2|8.1.x-scala2.12|2:8', @StageDBSecret = 'AzureSqlDatabase-SQLDB', @DLRawSubFolder = 'LMS/lmsuu_mdl_course_modules', @DLRawType = 'BLOB Storage (json)', @DLStagedMainFolder = 'LMS', @DLStagedSubFolder = 'lmsuu_mdl_course_modules', @DLStagedType = 'BLOB Storage (csv)', @DLObjectGrain = 'Day', @SourceCommand = 'SELECT * FROM lmsuu.mdl_course_modules', @DLRawtoStageCommand = '/build/trusted/load-trusted-zone-v2', @DLStagetoDBCommand = '',@TargetObjectType= '', @TargetOverride= '', @BusinessKeyColumn= 'ID', @WatermarkColumn= '', @TrackChanges= 'Yes', @AdditionalProperty = '', @IsAuditTable = '', @SoftDeleteSource = '', @SourceTSFormat = ''</v>
      </c>
    </row>
    <row r="269" spans="1:34" x14ac:dyDescent="0.45">
      <c r="A269" s="2" t="s">
        <v>444</v>
      </c>
      <c r="B269" s="2" t="s">
        <v>35</v>
      </c>
      <c r="C269" s="2" t="s">
        <v>36</v>
      </c>
      <c r="D269" s="2" t="s">
        <v>444</v>
      </c>
      <c r="E269" s="2" t="s">
        <v>461</v>
      </c>
      <c r="F269" s="2" t="s">
        <v>447</v>
      </c>
      <c r="H269" s="2" t="s">
        <v>82</v>
      </c>
      <c r="I269" s="2" t="s">
        <v>447</v>
      </c>
      <c r="J269" s="2" t="s">
        <v>39</v>
      </c>
      <c r="M269" s="6" t="s">
        <v>448</v>
      </c>
      <c r="N269" s="6" t="s">
        <v>85</v>
      </c>
      <c r="O269" s="6" t="s">
        <v>118</v>
      </c>
      <c r="P269" s="2" t="s">
        <v>449</v>
      </c>
      <c r="Q269" s="2" t="s">
        <v>44</v>
      </c>
      <c r="R269" s="2" t="s">
        <v>44</v>
      </c>
      <c r="S269" s="2" t="s">
        <v>45</v>
      </c>
      <c r="T269" s="2" t="s">
        <v>46</v>
      </c>
      <c r="U269" s="3" t="str">
        <f>TBL_TEST[[#This Row],[Group]]&amp; "/"&amp; TRIM(SUBSTITUTE(SUBSTITUTE(SUBSTITUTE(TBL_TEST[[#This Row],[SourceObject]],"[",""),"]",""),".","_"))</f>
        <v>LMS/lmsuu_mdl_course_modules_completion</v>
      </c>
      <c r="V269" s="2" t="s">
        <v>47</v>
      </c>
      <c r="W269" s="3" t="str">
        <f>SUBSTITUTE(TBL_TEST[[#This Row],[Group]], "_", "")</f>
        <v>LMS</v>
      </c>
      <c r="X269" s="3" t="str">
        <f>TRIM(SUBSTITUTE(SUBSTITUTE(SUBSTITUTE(TBL_TEST[[#This Row],[SourceObject]],"[",""),"]",""),".","_"))</f>
        <v>lmsuu_mdl_course_modules_completion</v>
      </c>
      <c r="Y269" s="2" t="s">
        <v>48</v>
      </c>
      <c r="Z269" s="2" t="s">
        <v>49</v>
      </c>
      <c r="AA269" s="3" t="str">
        <f>IF(TBL_TEST[[#This Row],[SourceObject]] = "","",IF(OR(TBL_TEST[[#This Row],[SourceType]] = "Oracle", OR(TBL_TEST[[#This Row],[SourceType]] = "SQL Server"), TBL_TEST[[#This Row],[SourceType]] = "MySQL"), "SELECT * FROM " &amp; TBL_TEST[[#This Row],[SourceObject]],""))</f>
        <v>SELECT * FROM lmsuu.mdl_course_modules_completion</v>
      </c>
      <c r="AB269" s="2" t="s">
        <v>51</v>
      </c>
      <c r="AF269" s="3" t="str">
        <f>TRIM(SUBSTITUTE(SUBSTITUTE(TBL_TEST[[#This Row],[SourceObject]],"[",""),"]",""))</f>
        <v>lmsuu.mdl_course_modules_completion</v>
      </c>
      <c r="AG269" s="3" t="str">
        <f>TBL_TEST[[#This Row],[Group]]&amp; "_"&amp; TRIM(SUBSTITUTE(SUBSTITUTE(SUBSTITUTE(TBL_TEST[[#This Row],[SourceObject]],"[",""),"]",""),".","_"))</f>
        <v>LMS_lmsuu_mdl_course_modules_completion</v>
      </c>
      <c r="AH269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'LMS', @StartStageName = 'Source to Raw', @EndStageName = 'Raw to Trusted', @SourceGroup = 'LMS', @SourceName = 'LMS_lmsuu_mdl_course_modules_completion', @SourceObjectName = 'lmsuu.mdl_course_modules_completion', @SourceType = 'MySQL', @DataLoadMode= 'INCREMENTAL', @SourceSecretName = 'LMS-lmsp', @DLRawSecret = 'datalake-SasToken', @DLStagedSecret = 'datalake-SasToken', @DBProcessor = 'databricks-token|0302-214741-beg140|Standard_DS3_v2|8.1.x-scala2.12|2:8', @StageDBSecret = 'AzureSqlDatabase-SQLDB', @DLRawSubFolder = 'LMS/lmsuu_mdl_course_modules_completion', @DLRawType = 'BLOB Storage (json)', @DLStagedMainFolder = 'LMS', @DLStagedSubFolder = 'lmsuu_mdl_course_modules_completion', @DLStagedType = 'BLOB Storage (csv)', @DLObjectGrain = 'Day', @SourceCommand = 'SELECT * FROM lmsuu.mdl_course_modules_completion', @DLRawtoStageCommand = '/build/trusted/load-trusted-zone-v2', @DLStagetoDBCommand = '',@TargetObjectType= '', @TargetOverride= '', @BusinessKeyColumn= 'ID', @WatermarkColumn= 'timemodified', @TrackChanges= 'Yes', @AdditionalProperty = 'timemodified', @IsAuditTable = '', @SoftDeleteSource = '', @SourceTSFormat = ''</v>
      </c>
    </row>
    <row r="270" spans="1:34" x14ac:dyDescent="0.45">
      <c r="A270" s="2" t="s">
        <v>301</v>
      </c>
      <c r="B270" s="2" t="s">
        <v>35</v>
      </c>
      <c r="C270" s="2" t="s">
        <v>36</v>
      </c>
      <c r="D270" s="2" t="s">
        <v>298</v>
      </c>
      <c r="E270" s="2" t="s">
        <v>462</v>
      </c>
      <c r="F270" s="2" t="s">
        <v>463</v>
      </c>
      <c r="J270" s="2" t="s">
        <v>39</v>
      </c>
      <c r="M270" s="2" t="s">
        <v>352</v>
      </c>
      <c r="N270" s="2" t="s">
        <v>41</v>
      </c>
      <c r="O270" s="2" t="s">
        <v>118</v>
      </c>
      <c r="P270" s="8" t="s">
        <v>464</v>
      </c>
      <c r="Q270" s="2" t="s">
        <v>44</v>
      </c>
      <c r="R270" s="2" t="s">
        <v>44</v>
      </c>
      <c r="S270" s="2" t="s">
        <v>45</v>
      </c>
      <c r="T270" s="2" t="s">
        <v>46</v>
      </c>
      <c r="U270" s="3" t="str">
        <f>TBL_TEST[[#This Row],[Group]]&amp; "/"&amp; TRIM(SUBSTITUTE(SUBSTITUTE(SUBSTITUTE(TBL_TEST[[#This Row],[SourceObject]],"[",""),"]",""),".","_"))</f>
        <v>reference/All_Products_90003</v>
      </c>
      <c r="V270" s="2" t="s">
        <v>48</v>
      </c>
      <c r="W270" s="3" t="str">
        <f>SUBSTITUTE(TBL_TEST[[#This Row],[Group]], "_", "")</f>
        <v>reference</v>
      </c>
      <c r="X270" s="3" t="str">
        <f>TRIM(SUBSTITUTE(SUBSTITUTE(SUBSTITUTE(TBL_TEST[[#This Row],[SourceObject]],"[",""),"]",""),".","_"))</f>
        <v>All_Products_90003</v>
      </c>
      <c r="Y270" s="2" t="s">
        <v>48</v>
      </c>
      <c r="Z270" s="2" t="s">
        <v>49</v>
      </c>
      <c r="AA270" s="2" t="s">
        <v>465</v>
      </c>
      <c r="AB270" s="2" t="s">
        <v>51</v>
      </c>
      <c r="AF270" s="3" t="str">
        <f>TRIM(SUBSTITUTE(SUBSTITUTE(TBL_TEST[[#This Row],[SourceObject]],"[",""),"]",""))</f>
        <v>All_Products_90003</v>
      </c>
      <c r="AG270" s="3" t="str">
        <f>TBL_TEST[[#This Row],[Group]]&amp; "_"&amp; TRIM(SUBSTITUTE(SUBSTITUTE(SUBSTITUTE(TBL_TEST[[#This Row],[SourceObject]],"[",""),"]",""),".","_"))</f>
        <v>reference_All_Products_90003</v>
      </c>
      <c r="AH270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'ReferenceData', @StartStageName = 'Source to Raw', @EndStageName = 'Raw to Trusted', @SourceGroup = 'reference', @SourceName = 'reference_All_Products_90003', @SourceObjectName = 'All_Products_90003', @SourceType = 'Excel', @DataLoadMode= 'TRUNCATE-LOAD', @SourceSecretName = 'FileServer-URL|srvEDWSMFT@tafenswtest.edu.au|FileServer-ServiceAccount-Password|In', @DLRawSecret = 'datalake-SasToken', @DLStagedSecret = 'datalake-SasToken', @DBProcessor = 'databricks-token|0302-214741-beg140|Standard_DS3_v2|8.1.x-scala2.12|2:8', @StageDBSecret = 'AzureSqlDatabase-SQLDB', @DLRawSubFolder = 'reference/All_Products_90003', @DLRawType = 'BLOB Storage (csv)', @DLStagedMainFolder = 'reference', @DLStagedSubFolder = 'All_Products_90003', @DLStagedType = 'BLOB Storage (csv)', @DLObjectGrain = 'Day', @SourceCommand = 'All products on 90003 scope_RTONRTScopeReport.xlsx', @DLRawtoStageCommand = '/build/trusted/load-trusted-zone-v2', @DLStagetoDBCommand = '',@TargetObjectType= '', @TargetOverride= '', @BusinessKeyColumn= '', @WatermarkColumn= '', @TrackChanges= 'Yes', @AdditionalProperty = 'RTONRTScopeReport', @IsAuditTable = '', @SoftDeleteSource = '', @SourceTSFormat = ''</v>
      </c>
    </row>
    <row r="271" spans="1:34" x14ac:dyDescent="0.45">
      <c r="A271" s="2" t="s">
        <v>301</v>
      </c>
      <c r="B271" s="2" t="s">
        <v>35</v>
      </c>
      <c r="C271" s="2" t="s">
        <v>36</v>
      </c>
      <c r="D271" s="2" t="s">
        <v>298</v>
      </c>
      <c r="E271" s="2" t="s">
        <v>466</v>
      </c>
      <c r="F271"/>
      <c r="G271"/>
      <c r="J271" s="2" t="s">
        <v>39</v>
      </c>
      <c r="M271" s="2" t="s">
        <v>112</v>
      </c>
      <c r="N271" s="2" t="s">
        <v>41</v>
      </c>
      <c r="O271" s="6" t="s">
        <v>42</v>
      </c>
      <c r="P271" s="8" t="s">
        <v>464</v>
      </c>
      <c r="Q271" s="2" t="s">
        <v>44</v>
      </c>
      <c r="R271" s="2" t="s">
        <v>44</v>
      </c>
      <c r="S271" s="2" t="s">
        <v>45</v>
      </c>
      <c r="T271" s="2" t="s">
        <v>46</v>
      </c>
      <c r="U271" s="3" t="str">
        <f>TBL_TEST[[#This Row],[Group]]&amp; "/"&amp; TRIM(SUBSTITUTE(SUBSTITUTE(SUBSTITUTE(TBL_TEST[[#This Row],[SourceObject]],"[",""),"]",""),".","_"))</f>
        <v>reference/CommencingProgramIdentifierescfmt</v>
      </c>
      <c r="V271" s="2" t="s">
        <v>48</v>
      </c>
      <c r="W271" s="3" t="str">
        <f>SUBSTITUTE(TBL_TEST[[#This Row],[Group]], "_", "")</f>
        <v>reference</v>
      </c>
      <c r="X271" s="3" t="str">
        <f>TRIM(SUBSTITUTE(SUBSTITUTE(SUBSTITUTE(TBL_TEST[[#This Row],[SourceObject]],"[",""),"]",""),".","_"))</f>
        <v>CommencingProgramIdentifierescfmt</v>
      </c>
      <c r="Y271" s="2" t="s">
        <v>48</v>
      </c>
      <c r="Z271" s="2" t="s">
        <v>49</v>
      </c>
      <c r="AA271" s="2" t="s">
        <v>467</v>
      </c>
      <c r="AB271" s="2" t="s">
        <v>51</v>
      </c>
      <c r="AC271" s="9"/>
      <c r="AF271" s="3" t="str">
        <f>TRIM(SUBSTITUTE(SUBSTITUTE(TBL_TEST[[#This Row],[SourceObject]],"[",""),"]",""))</f>
        <v>CommencingProgramIdentifierescfmt</v>
      </c>
      <c r="AG271" s="3" t="str">
        <f>TBL_TEST[[#This Row],[Group]]&amp; "_"&amp; TRIM(SUBSTITUTE(SUBSTITUTE(SUBSTITUTE(TBL_TEST[[#This Row],[SourceObject]],"[",""),"]",""),".","_"))</f>
        <v>reference_CommencingProgramIdentifierescfmt</v>
      </c>
      <c r="AH271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'ReferenceData', @StartStageName = 'Source to Raw', @EndStageName = 'Raw to Trusted', @SourceGroup = 'reference', @SourceName = 'reference_CommencingProgramIdentifierescfmt', @SourceObjectName = 'CommencingProgramIdentifierescfmt', @SourceType = 'Flat File', @DataLoadMode= 'TRUNCATE-LOAD', @SourceSecretName = 'FileServer-URL|srvEDWSMFT@tafenswtest.edu.au|FileServer-ServiceAccount-Password|In', @DLRawSecret = 'datalake-SasToken', @DLStagedSecret = 'datalake-SasToken', @DBProcessor = 'databricks-token|0302-214741-beg140|Standard_DS3_v2|8.1.x-scala2.12|2:8', @StageDBSecret = 'AzureSqlDatabase-SQLDB', @DLRawSubFolder = 'reference/CommencingProgramIdentifierescfmt', @DLRawType = 'BLOB Storage (csv)', @DLStagedMainFolder = 'reference', @DLStagedSubFolder = 'CommencingProgramIdentifierescfmt', @DLStagedType = 'BLOB Storage (csv)', @DLObjectGrain = 'Day', @SourceCommand = 'Commencing_Program_Identifier_escfmt.csv', @DLRawtoStageCommand = '/build/trusted/load-trusted-zone-v2', @DLStagetoDBCommand = '',@TargetObjectType= '', @TargetOverride= '', @BusinessKeyColumn= '', @WatermarkColumn= '', @TrackChanges= 'No', @AdditionalProperty = '', @IsAuditTable = '', @SoftDeleteSource = '', @SourceTSFormat = ''</v>
      </c>
    </row>
    <row r="272" spans="1:34" x14ac:dyDescent="0.45">
      <c r="A272" s="2" t="s">
        <v>301</v>
      </c>
      <c r="B272" s="2" t="s">
        <v>35</v>
      </c>
      <c r="C272" s="2" t="s">
        <v>36</v>
      </c>
      <c r="D272" s="2" t="s">
        <v>298</v>
      </c>
      <c r="E272" s="2" t="s">
        <v>468</v>
      </c>
      <c r="F272"/>
      <c r="G272"/>
      <c r="J272" s="2" t="s">
        <v>39</v>
      </c>
      <c r="M272" s="2" t="s">
        <v>112</v>
      </c>
      <c r="N272" s="2" t="s">
        <v>41</v>
      </c>
      <c r="O272" s="6" t="s">
        <v>42</v>
      </c>
      <c r="P272" s="8" t="s">
        <v>464</v>
      </c>
      <c r="Q272" s="2" t="s">
        <v>44</v>
      </c>
      <c r="R272" s="2" t="s">
        <v>44</v>
      </c>
      <c r="S272" s="2" t="s">
        <v>45</v>
      </c>
      <c r="T272" s="2" t="s">
        <v>46</v>
      </c>
      <c r="U272" s="3" t="str">
        <f>TBL_TEST[[#This Row],[Group]]&amp; "/"&amp; TRIM(SUBSTITUTE(SUBSTITUTE(SUBSTITUTE(TBL_TEST[[#This Row],[SourceObject]],"[",""),"]",""),".","_"))</f>
        <v>reference/CommencingProgramIdentifierunitesc</v>
      </c>
      <c r="V272" s="2" t="s">
        <v>48</v>
      </c>
      <c r="W272" s="3" t="str">
        <f>SUBSTITUTE(TBL_TEST[[#This Row],[Group]], "_", "")</f>
        <v>reference</v>
      </c>
      <c r="X272" s="3" t="str">
        <f>TRIM(SUBSTITUTE(SUBSTITUTE(SUBSTITUTE(TBL_TEST[[#This Row],[SourceObject]],"[",""),"]",""),".","_"))</f>
        <v>CommencingProgramIdentifierunitesc</v>
      </c>
      <c r="Y272" s="2" t="s">
        <v>48</v>
      </c>
      <c r="Z272" s="2" t="s">
        <v>49</v>
      </c>
      <c r="AA272" s="2" t="s">
        <v>469</v>
      </c>
      <c r="AB272" s="2" t="s">
        <v>51</v>
      </c>
      <c r="AC272" s="9"/>
      <c r="AF272" s="3" t="str">
        <f>TRIM(SUBSTITUTE(SUBSTITUTE(TBL_TEST[[#This Row],[SourceObject]],"[",""),"]",""))</f>
        <v>CommencingProgramIdentifierunitesc</v>
      </c>
      <c r="AG272" s="3" t="str">
        <f>TBL_TEST[[#This Row],[Group]]&amp; "_"&amp; TRIM(SUBSTITUTE(SUBSTITUTE(SUBSTITUTE(TBL_TEST[[#This Row],[SourceObject]],"[",""),"]",""),".","_"))</f>
        <v>reference_CommencingProgramIdentifierunitesc</v>
      </c>
      <c r="AH272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'ReferenceData', @StartStageName = 'Source to Raw', @EndStageName = 'Raw to Trusted', @SourceGroup = 'reference', @SourceName = 'reference_CommencingProgramIdentifierunitesc', @SourceObjectName = 'CommencingProgramIdentifierunitesc', @SourceType = 'Flat File', @DataLoadMode= 'TRUNCATE-LOAD', @SourceSecretName = 'FileServer-URL|srvEDWSMFT@tafenswtest.edu.au|FileServer-ServiceAccount-Password|In', @DLRawSecret = 'datalake-SasToken', @DLStagedSecret = 'datalake-SasToken', @DBProcessor = 'databricks-token|0302-214741-beg140|Standard_DS3_v2|8.1.x-scala2.12|2:8', @StageDBSecret = 'AzureSqlDatabase-SQLDB', @DLRawSubFolder = 'reference/CommencingProgramIdentifierunitesc', @DLRawType = 'BLOB Storage (csv)', @DLStagedMainFolder = 'reference', @DLStagedSubFolder = 'CommencingProgramIdentifierunitesc', @DLStagedType = 'BLOB Storage (csv)', @DLObjectGrain = 'Day', @SourceCommand = 'Commencing_Program_Identifier_unitesc.csv', @DLRawtoStageCommand = '/build/trusted/load-trusted-zone-v2', @DLStagetoDBCommand = '',@TargetObjectType= '', @TargetOverride= '', @BusinessKeyColumn= '', @WatermarkColumn= '', @TrackChanges= 'No', @AdditionalProperty = '', @IsAuditTable = '', @SoftDeleteSource = '', @SourceTSFormat = ''</v>
      </c>
    </row>
    <row r="273" spans="1:34" x14ac:dyDescent="0.45">
      <c r="A273" s="2" t="s">
        <v>301</v>
      </c>
      <c r="B273" s="2" t="s">
        <v>35</v>
      </c>
      <c r="C273" s="2" t="s">
        <v>36</v>
      </c>
      <c r="D273" s="2" t="s">
        <v>298</v>
      </c>
      <c r="E273" s="2" t="s">
        <v>470</v>
      </c>
      <c r="F273"/>
      <c r="G273"/>
      <c r="J273" s="2" t="s">
        <v>39</v>
      </c>
      <c r="M273" s="2" t="s">
        <v>112</v>
      </c>
      <c r="N273" s="2" t="s">
        <v>41</v>
      </c>
      <c r="O273" s="6" t="s">
        <v>42</v>
      </c>
      <c r="P273" s="8" t="s">
        <v>464</v>
      </c>
      <c r="Q273" s="2" t="s">
        <v>44</v>
      </c>
      <c r="R273" s="2" t="s">
        <v>44</v>
      </c>
      <c r="S273" s="2" t="s">
        <v>45</v>
      </c>
      <c r="T273" s="2" t="s">
        <v>46</v>
      </c>
      <c r="U273" s="3" t="str">
        <f>TBL_TEST[[#This Row],[Group]]&amp; "/"&amp; TRIM(SUBSTITUTE(SUBSTITUTE(SUBSTITUTE(TBL_TEST[[#This Row],[SourceObject]],"[",""),"]",""),".","_"))</f>
        <v>reference/CommencingProgramIdentifierescnm</v>
      </c>
      <c r="V273" s="2" t="s">
        <v>48</v>
      </c>
      <c r="W273" s="3" t="str">
        <f>SUBSTITUTE(TBL_TEST[[#This Row],[Group]], "_", "")</f>
        <v>reference</v>
      </c>
      <c r="X273" s="3" t="str">
        <f>TRIM(SUBSTITUTE(SUBSTITUTE(SUBSTITUTE(TBL_TEST[[#This Row],[SourceObject]],"[",""),"]",""),".","_"))</f>
        <v>CommencingProgramIdentifierescnm</v>
      </c>
      <c r="Y273" s="2" t="s">
        <v>48</v>
      </c>
      <c r="Z273" s="2" t="s">
        <v>49</v>
      </c>
      <c r="AA273" s="2" t="s">
        <v>471</v>
      </c>
      <c r="AB273" s="2" t="s">
        <v>51</v>
      </c>
      <c r="AC273" s="9"/>
      <c r="AF273" s="3" t="str">
        <f>TRIM(SUBSTITUTE(SUBSTITUTE(TBL_TEST[[#This Row],[SourceObject]],"[",""),"]",""))</f>
        <v>CommencingProgramIdentifierescnm</v>
      </c>
      <c r="AG273" s="3" t="str">
        <f>TBL_TEST[[#This Row],[Group]]&amp; "_"&amp; TRIM(SUBSTITUTE(SUBSTITUTE(SUBSTITUTE(TBL_TEST[[#This Row],[SourceObject]],"[",""),"]",""),".","_"))</f>
        <v>reference_CommencingProgramIdentifierescnm</v>
      </c>
      <c r="AH273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'ReferenceData', @StartStageName = 'Source to Raw', @EndStageName = 'Raw to Trusted', @SourceGroup = 'reference', @SourceName = 'reference_CommencingProgramIdentifierescnm', @SourceObjectName = 'CommencingProgramIdentifierescnm', @SourceType = 'Flat File', @DataLoadMode= 'TRUNCATE-LOAD', @SourceSecretName = 'FileServer-URL|srvEDWSMFT@tafenswtest.edu.au|FileServer-ServiceAccount-Password|In', @DLRawSecret = 'datalake-SasToken', @DLStagedSecret = 'datalake-SasToken', @DBProcessor = 'databricks-token|0302-214741-beg140|Standard_DS3_v2|8.1.x-scala2.12|2:8', @StageDBSecret = 'AzureSqlDatabase-SQLDB', @DLRawSubFolder = 'reference/CommencingProgramIdentifierescnm', @DLRawType = 'BLOB Storage (csv)', @DLStagedMainFolder = 'reference', @DLStagedSubFolder = 'CommencingProgramIdentifierescnm', @DLStagedType = 'BLOB Storage (csv)', @DLObjectGrain = 'Day', @SourceCommand = 'Commencing_Program_Identifier_escnm.csv', @DLRawtoStageCommand = '/build/trusted/load-trusted-zone-v2', @DLStagetoDBCommand = '',@TargetObjectType= '', @TargetOverride= '', @BusinessKeyColumn= '', @WatermarkColumn= '', @TrackChanges= 'No', @AdditionalProperty = '', @IsAuditTable = '', @SoftDeleteSource = '', @SourceTSFormat = ''</v>
      </c>
    </row>
    <row r="274" spans="1:34" x14ac:dyDescent="0.45">
      <c r="A274" s="2" t="s">
        <v>74</v>
      </c>
      <c r="B274" s="2" t="s">
        <v>472</v>
      </c>
      <c r="C274" s="2" t="s">
        <v>472</v>
      </c>
      <c r="D274" s="2" t="s">
        <v>74</v>
      </c>
      <c r="E274" s="2" t="s">
        <v>473</v>
      </c>
      <c r="J274" s="2" t="s">
        <v>39</v>
      </c>
      <c r="M274" s="2" t="s">
        <v>65</v>
      </c>
      <c r="Q274" s="2" t="s">
        <v>44</v>
      </c>
      <c r="R274" s="2" t="s">
        <v>44</v>
      </c>
      <c r="S274" s="2" t="s">
        <v>45</v>
      </c>
      <c r="T274" s="2" t="s">
        <v>46</v>
      </c>
      <c r="U274" s="3" t="str">
        <f>TBL_TEST[[#This Row],[Group]]&amp; "/"&amp; TRIM(SUBSTITUTE(SUBSTITUTE(SUBSTITUTE(TBL_TEST[[#This Row],[SourceObject]],"[",""),"]",""),".","_"))</f>
        <v>OneEBS/validation</v>
      </c>
      <c r="V274" s="2" t="s">
        <v>47</v>
      </c>
      <c r="W274" s="3" t="str">
        <f>SUBSTITUTE(TBL_TEST[[#This Row],[Group]], "_", "")</f>
        <v>OneEBS</v>
      </c>
      <c r="X274" s="3" t="str">
        <f>TRIM(SUBSTITUTE(SUBSTITUTE(SUBSTITUTE(TBL_TEST[[#This Row],[SourceObject]],"[",""),"]",""),".","_"))</f>
        <v>validation</v>
      </c>
      <c r="Y274" s="2" t="s">
        <v>48</v>
      </c>
      <c r="Z274" s="2" t="s">
        <v>49</v>
      </c>
      <c r="AA274" s="3" t="str">
        <f>IF(TBL_TEST[[#This Row],[SourceObject]] = "","",IF(OR(TBL_TEST[[#This Row],[SourceType]] = "Oracle", OR(TBL_TEST[[#This Row],[SourceType]] = "SQL Server"), TBL_TEST[[#This Row],[SourceType]] = "MySQL"), "SELECT * FROM " &amp; TBL_TEST[[#This Row],[SourceObject]],""))</f>
        <v/>
      </c>
      <c r="AF274" s="3" t="str">
        <f>TRIM(SUBSTITUTE(SUBSTITUTE(TBL_TEST[[#This Row],[SourceObject]],"[",""),"]",""))</f>
        <v>validation</v>
      </c>
      <c r="AG274" s="3" t="str">
        <f>TBL_TEST[[#This Row],[Group]]&amp; "_"&amp; TRIM(SUBSTITUTE(SUBSTITUTE(SUBSTITUTE(TBL_TEST[[#This Row],[SourceObject]],"[",""),"]",""),".","_"))</f>
        <v>OneEBS_validation</v>
      </c>
      <c r="AH274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'OneEBS', @StartStageName = 'Validation', @EndStageName = 'Validation', @SourceGroup = 'OneEBS', @SourceName = 'OneEBS_validation', @SourceObjectName = 'validation', @SourceType = 'BLOB Storage (parquet)', @DataLoadMode= '', @SourceSecretName = '', @DLRawSecret = 'datalake-SasToken', @DLStagedSecret = 'datalake-SasToken', @DBProcessor = 'databricks-token|0302-214741-beg140|Standard_DS3_v2|8.1.x-scala2.12|2:8', @StageDBSecret = 'AzureSqlDatabase-SQLDB', @DLRawSubFolder = 'OneEBS/validation', @DLRawType = 'BLOB Storage (json)', @DLStagedMainFolder = 'OneEBS', @DLStagedSubFolder = 'validation',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275" spans="1:34" x14ac:dyDescent="0.45">
      <c r="A275" s="2" t="s">
        <v>444</v>
      </c>
      <c r="B275" s="2" t="s">
        <v>472</v>
      </c>
      <c r="C275" s="2" t="s">
        <v>472</v>
      </c>
      <c r="D275" s="2" t="s">
        <v>444</v>
      </c>
      <c r="E275" s="2" t="s">
        <v>473</v>
      </c>
      <c r="J275" s="2" t="s">
        <v>39</v>
      </c>
      <c r="M275" s="2" t="s">
        <v>65</v>
      </c>
      <c r="Q275" s="2" t="s">
        <v>44</v>
      </c>
      <c r="R275" s="2" t="s">
        <v>44</v>
      </c>
      <c r="S275" s="2" t="s">
        <v>45</v>
      </c>
      <c r="T275" s="2" t="s">
        <v>46</v>
      </c>
      <c r="U275" s="3" t="str">
        <f>TBL_TEST[[#This Row],[Group]]&amp; "/"&amp; TRIM(SUBSTITUTE(SUBSTITUTE(SUBSTITUTE(TBL_TEST[[#This Row],[SourceObject]],"[",""),"]",""),".","_"))</f>
        <v>LMS/validation</v>
      </c>
      <c r="V275" s="2" t="s">
        <v>47</v>
      </c>
      <c r="W275" s="3" t="str">
        <f>SUBSTITUTE(TBL_TEST[[#This Row],[Group]], "_", "")</f>
        <v>LMS</v>
      </c>
      <c r="X275" s="3" t="str">
        <f>TRIM(SUBSTITUTE(SUBSTITUTE(SUBSTITUTE(TBL_TEST[[#This Row],[SourceObject]],"[",""),"]",""),".","_"))</f>
        <v>validation</v>
      </c>
      <c r="Y275" s="2" t="s">
        <v>48</v>
      </c>
      <c r="Z275" s="2" t="s">
        <v>49</v>
      </c>
      <c r="AA275" s="3" t="str">
        <f>IF(TBL_TEST[[#This Row],[SourceObject]] = "","",IF(TBL_TEST[[#This Row],[SourceType]] = "ODBC", "Select * from " &amp;#REF! &amp; "." &amp; TBL_TEST[[#This Row],[SourceObject]],""))</f>
        <v/>
      </c>
      <c r="AF275" s="3" t="str">
        <f>TRIM(SUBSTITUTE(SUBSTITUTE(TBL_TEST[[#This Row],[SourceObject]],"[",""),"]",""))</f>
        <v>validation</v>
      </c>
      <c r="AG275" s="3" t="str">
        <f>TBL_TEST[[#This Row],[Group]]&amp; "_"&amp; TRIM(SUBSTITUTE(SUBSTITUTE(SUBSTITUTE(TBL_TEST[[#This Row],[SourceObject]],"[",""),"]",""),".","_"))</f>
        <v>LMS_validation</v>
      </c>
      <c r="AH275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'LMS', @StartStageName = 'Validation', @EndStageName = 'Validation', @SourceGroup = 'LMS', @SourceName = 'LMS_validation', @SourceObjectName = 'validation', @SourceType = 'BLOB Storage (parquet)', @DataLoadMode= '', @SourceSecretName = '', @DLRawSecret = 'datalake-SasToken', @DLStagedSecret = 'datalake-SasToken', @DBProcessor = 'databricks-token|0302-214741-beg140|Standard_DS3_v2|8.1.x-scala2.12|2:8', @StageDBSecret = 'AzureSqlDatabase-SQLDB', @DLRawSubFolder = 'LMS/validation', @DLRawType = 'BLOB Storage (json)', @DLStagedMainFolder = 'LMS', @DLStagedSubFolder = 'validation',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276" spans="1:34" x14ac:dyDescent="0.45">
      <c r="A276" s="2" t="s">
        <v>74</v>
      </c>
      <c r="B276" s="2" t="s">
        <v>474</v>
      </c>
      <c r="C276" s="2" t="s">
        <v>474</v>
      </c>
      <c r="D276" s="2" t="s">
        <v>74</v>
      </c>
      <c r="E276" s="2" t="s">
        <v>475</v>
      </c>
      <c r="J276" s="2" t="s">
        <v>39</v>
      </c>
      <c r="M276" s="2" t="s">
        <v>65</v>
      </c>
      <c r="Q276" s="2" t="s">
        <v>44</v>
      </c>
      <c r="R276" s="2" t="s">
        <v>44</v>
      </c>
      <c r="S276" s="2" t="s">
        <v>45</v>
      </c>
      <c r="T276" s="2" t="s">
        <v>46</v>
      </c>
      <c r="U276" s="3" t="str">
        <f>TBL_TEST[[#This Row],[Group]]&amp; "/"&amp; TRIM(SUBSTITUTE(SUBSTITUTE(SUBSTITUTE(TBL_TEST[[#This Row],[SourceObject]],"[",""),"]",""),".","_"))</f>
        <v>OneEBS/SPTest</v>
      </c>
      <c r="V276" s="2" t="s">
        <v>47</v>
      </c>
      <c r="W276" s="3" t="str">
        <f>SUBSTITUTE(TBL_TEST[[#This Row],[Group]], "_", "")</f>
        <v>OneEBS</v>
      </c>
      <c r="X276" s="3" t="str">
        <f>TRIM(SUBSTITUTE(SUBSTITUTE(SUBSTITUTE(TBL_TEST[[#This Row],[SourceObject]],"[",""),"]",""),".","_"))</f>
        <v>SPTest</v>
      </c>
      <c r="Y276" s="2" t="s">
        <v>48</v>
      </c>
      <c r="Z276" s="2" t="s">
        <v>49</v>
      </c>
      <c r="AA276" s="8" t="s">
        <v>476</v>
      </c>
      <c r="AC276" s="8"/>
      <c r="AF276" s="3" t="str">
        <f>TRIM(SUBSTITUTE(SUBSTITUTE(TBL_TEST[[#This Row],[SourceObject]],"[",""),"]",""))</f>
        <v>SPTest</v>
      </c>
      <c r="AG276" s="3" t="str">
        <f>TBL_TEST[[#This Row],[Group]]&amp; "_"&amp; TRIM(SUBSTITUTE(SUBSTITUTE(SUBSTITUTE(TBL_TEST[[#This Row],[SourceObject]],"[",""),"]",""),".","_"))</f>
        <v>OneEBS_SPTest</v>
      </c>
      <c r="AH276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'OneEBS', @StartStageName = 'EDW-SP', @EndStageName = 'EDW-SP', @SourceGroup = 'OneEBS', @SourceName = 'OneEBS_SPTest', @SourceObjectName = 'SPTest', @SourceType = 'BLOB Storage (parquet)', @DataLoadMode= '', @SourceSecretName = '', @DLRawSecret = 'datalake-SasToken', @DLStagedSecret = 'datalake-SasToken', @DBProcessor = 'databricks-token|0302-214741-beg140|Standard_DS3_v2|8.1.x-scala2.12|2:8', @StageDBSecret = 'AzureSqlDatabase-SQLDB', @DLRawSubFolder = 'OneEBS/SPTest', @DLRawType = 'BLOB Storage (json)', @DLStagedMainFolder = 'OneEBS', @DLStagedSubFolder = 'SPTest', @DLStagedType = 'BLOB Storage (csv)', @DLObjectGrain = 'Day', @SourceCommand = 'dbo.SP_TEST',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277" spans="1:34" x14ac:dyDescent="0.45">
      <c r="A277" s="2" t="s">
        <v>477</v>
      </c>
      <c r="B277" s="2" t="s">
        <v>35</v>
      </c>
      <c r="C277" s="2" t="s">
        <v>36</v>
      </c>
      <c r="D277" s="2" t="s">
        <v>477</v>
      </c>
      <c r="E277" s="2" t="s">
        <v>478</v>
      </c>
      <c r="H277" s="16" t="s">
        <v>479</v>
      </c>
      <c r="J277" s="2" t="s">
        <v>39</v>
      </c>
      <c r="M277" s="2" t="s">
        <v>84</v>
      </c>
      <c r="N277" s="6" t="s">
        <v>144</v>
      </c>
      <c r="O277" s="2" t="s">
        <v>118</v>
      </c>
      <c r="P277" s="2" t="s">
        <v>480</v>
      </c>
      <c r="Q277" s="2" t="s">
        <v>44</v>
      </c>
      <c r="R277" s="2" t="s">
        <v>44</v>
      </c>
      <c r="S277" s="2" t="s">
        <v>45</v>
      </c>
      <c r="T277" s="2" t="s">
        <v>46</v>
      </c>
      <c r="U277" s="3" t="str">
        <f>TBL_TEST[[#This Row],[Group]]&amp; "/"&amp; TRIM(SUBSTITUTE(SUBSTITUTE(SUBSTITUTE(TBL_TEST[[#This Row],[SourceObject]],"[",""),"]",""),".","_"))</f>
        <v>TPD/ESSDBA_EEC_ABSENCES</v>
      </c>
      <c r="V277" s="2" t="s">
        <v>47</v>
      </c>
      <c r="W277" s="3" t="str">
        <f>SUBSTITUTE(TBL_TEST[[#This Row],[Group]], "_", "")</f>
        <v>TPD</v>
      </c>
      <c r="X277" s="3" t="str">
        <f>TRIM(SUBSTITUTE(SUBSTITUTE(SUBSTITUTE(TBL_TEST[[#This Row],[SourceObject]],"[",""),"]",""),".","_"))</f>
        <v>ESSDBA_EEC_ABSENCES</v>
      </c>
      <c r="Y277" s="2" t="s">
        <v>48</v>
      </c>
      <c r="Z277" s="2" t="s">
        <v>49</v>
      </c>
      <c r="AA277" s="3" t="str">
        <f>IF(TBL_TEST[[#This Row],[SourceObject]] = "","",IF(OR(TBL_TEST[[#This Row],[SourceType]] = "Oracle", OR(TBL_TEST[[#This Row],[SourceType]] = "SQL Server"), TBL_TEST[[#This Row],[SourceType]] = "MySQL"), "SELECT * FROM " &amp; TBL_TEST[[#This Row],[SourceObject]],""))</f>
        <v>SELECT * FROM ESSDBA.EEC_ABSENCES</v>
      </c>
      <c r="AB277" s="2" t="s">
        <v>51</v>
      </c>
      <c r="AF277" s="3" t="str">
        <f>TRIM(SUBSTITUTE(SUBSTITUTE(TBL_TEST[[#This Row],[SourceObject]],"[",""),"]",""))</f>
        <v>ESSDBA.EEC_ABSENCES</v>
      </c>
      <c r="AG277" s="3" t="str">
        <f>TBL_TEST[[#This Row],[Group]]&amp; "_"&amp; TRIM(SUBSTITUTE(SUBSTITUTE(SUBSTITUTE(TBL_TEST[[#This Row],[SourceObject]],"[",""),"]",""),".","_"))</f>
        <v>TPD_ESSDBA_EEC_ABSENCES</v>
      </c>
      <c r="AH277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'TPD', @StartStageName = 'Source to Raw', @EndStageName = 'Raw to Trusted', @SourceGroup = 'TPD', @SourceName = 'TPD_ESSDBA_EEC_ABSENCES', @SourceObjectName = 'ESSDBA.EEC_ABSENCES', @SourceType = 'Oracle', @DataLoadMode= 'FULL-EXTRACT', @SourceSecretName = 'TPD-ECSHR', @DLRawSecret = 'datalake-SasToken', @DLStagedSecret = 'datalake-SasToken', @DBProcessor = 'databricks-token|0302-214741-beg140|Standard_DS3_v2|8.1.x-scala2.12|2:8', @StageDBSecret = 'AzureSqlDatabase-SQLDB', @DLRawSubFolder = 'TPD/ESSDBA_EEC_ABSENCES', @DLRawType = 'BLOB Storage (json)', @DLStagedMainFolder = 'TPD', @DLStagedSubFolder = 'ESSDBA_EEC_ABSENCES', @DLStagedType = 'BLOB Storage (csv)', @DLObjectGrain = 'Day', @SourceCommand = 'SELECT * FROM ESSDBA.EEC_ABSENCES', @DLRawtoStageCommand = '/build/trusted/load-trusted-zone-v2', @DLStagetoDBCommand = '',@TargetObjectType= '', @TargetOverride= '', @BusinessKeyColumn= 'DOCUMENTID,AB_ROWID', @WatermarkColumn= '', @TrackChanges= 'Yes', @AdditionalProperty = '', @IsAuditTable = '', @SoftDeleteSource = '', @SourceTSFormat = ''</v>
      </c>
    </row>
    <row r="278" spans="1:34" x14ac:dyDescent="0.45">
      <c r="A278" s="2" t="s">
        <v>477</v>
      </c>
      <c r="B278" s="2" t="s">
        <v>35</v>
      </c>
      <c r="C278" s="2" t="s">
        <v>36</v>
      </c>
      <c r="D278" s="2" t="s">
        <v>477</v>
      </c>
      <c r="E278" s="2" t="s">
        <v>481</v>
      </c>
      <c r="H278" s="16" t="s">
        <v>479</v>
      </c>
      <c r="J278" s="2" t="s">
        <v>39</v>
      </c>
      <c r="M278" s="2" t="s">
        <v>84</v>
      </c>
      <c r="N278" s="6" t="s">
        <v>144</v>
      </c>
      <c r="O278" s="2" t="s">
        <v>118</v>
      </c>
      <c r="P278" s="2" t="s">
        <v>480</v>
      </c>
      <c r="Q278" s="2" t="s">
        <v>44</v>
      </c>
      <c r="R278" s="2" t="s">
        <v>44</v>
      </c>
      <c r="S278" s="2" t="s">
        <v>45</v>
      </c>
      <c r="T278" s="2" t="s">
        <v>46</v>
      </c>
      <c r="U278" s="3" t="str">
        <f>TBL_TEST[[#This Row],[Group]]&amp; "/"&amp; TRIM(SUBSTITUTE(SUBSTITUTE(SUBSTITUTE(TBL_TEST[[#This Row],[SourceObject]],"[",""),"]",""),".","_"))</f>
        <v>TPD/ESSDBA_EEC_ADDITIONALDUTIES</v>
      </c>
      <c r="V278" s="2" t="s">
        <v>47</v>
      </c>
      <c r="W278" s="3" t="str">
        <f>SUBSTITUTE(TBL_TEST[[#This Row],[Group]], "_", "")</f>
        <v>TPD</v>
      </c>
      <c r="X278" s="3" t="str">
        <f>TRIM(SUBSTITUTE(SUBSTITUTE(SUBSTITUTE(TBL_TEST[[#This Row],[SourceObject]],"[",""),"]",""),".","_"))</f>
        <v>ESSDBA_EEC_ADDITIONALDUTIES</v>
      </c>
      <c r="Y278" s="2" t="s">
        <v>48</v>
      </c>
      <c r="Z278" s="2" t="s">
        <v>49</v>
      </c>
      <c r="AA278" s="3" t="str">
        <f>IF(TBL_TEST[[#This Row],[SourceObject]] = "","",IF(OR(TBL_TEST[[#This Row],[SourceType]] = "Oracle", OR(TBL_TEST[[#This Row],[SourceType]] = "SQL Server"), TBL_TEST[[#This Row],[SourceType]] = "MySQL"), "SELECT * FROM " &amp; TBL_TEST[[#This Row],[SourceObject]],""))</f>
        <v>SELECT * FROM ESSDBA.EEC_ADDITIONALDUTIES</v>
      </c>
      <c r="AB278" s="2" t="s">
        <v>51</v>
      </c>
      <c r="AF278" s="3" t="str">
        <f>TRIM(SUBSTITUTE(SUBSTITUTE(TBL_TEST[[#This Row],[SourceObject]],"[",""),"]",""))</f>
        <v>ESSDBA.EEC_ADDITIONALDUTIES</v>
      </c>
      <c r="AG278" s="3" t="str">
        <f>TBL_TEST[[#This Row],[Group]]&amp; "_"&amp; TRIM(SUBSTITUTE(SUBSTITUTE(SUBSTITUTE(TBL_TEST[[#This Row],[SourceObject]],"[",""),"]",""),".","_"))</f>
        <v>TPD_ESSDBA_EEC_ADDITIONALDUTIES</v>
      </c>
      <c r="AH278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'TPD', @StartStageName = 'Source to Raw', @EndStageName = 'Raw to Trusted', @SourceGroup = 'TPD', @SourceName = 'TPD_ESSDBA_EEC_ADDITIONALDUTIES', @SourceObjectName = 'ESSDBA.EEC_ADDITIONALDUTIES', @SourceType = 'Oracle', @DataLoadMode= 'FULL-EXTRACT', @SourceSecretName = 'TPD-ECSHR', @DLRawSecret = 'datalake-SasToken', @DLStagedSecret = 'datalake-SasToken', @DBProcessor = 'databricks-token|0302-214741-beg140|Standard_DS3_v2|8.1.x-scala2.12|2:8', @StageDBSecret = 'AzureSqlDatabase-SQLDB', @DLRawSubFolder = 'TPD/ESSDBA_EEC_ADDITIONALDUTIES', @DLRawType = 'BLOB Storage (json)', @DLStagedMainFolder = 'TPD', @DLStagedSubFolder = 'ESSDBA_EEC_ADDITIONALDUTIES', @DLStagedType = 'BLOB Storage (csv)', @DLObjectGrain = 'Day', @SourceCommand = 'SELECT * FROM ESSDBA.EEC_ADDITIONALDUTIES', @DLRawtoStageCommand = '/build/trusted/load-trusted-zone-v2', @DLStagetoDBCommand = '',@TargetObjectType= '', @TargetOverride= '', @BusinessKeyColumn= 'DOCUMENTID,AB_ROWID', @WatermarkColumn= '', @TrackChanges= 'Yes', @AdditionalProperty = '', @IsAuditTable = '', @SoftDeleteSource = '', @SourceTSFormat = ''</v>
      </c>
    </row>
    <row r="279" spans="1:34" x14ac:dyDescent="0.45">
      <c r="A279" s="2" t="s">
        <v>477</v>
      </c>
      <c r="B279" s="2" t="s">
        <v>35</v>
      </c>
      <c r="C279" s="2" t="s">
        <v>36</v>
      </c>
      <c r="D279" s="2" t="s">
        <v>477</v>
      </c>
      <c r="E279" s="2" t="s">
        <v>482</v>
      </c>
      <c r="H279" s="16" t="s">
        <v>483</v>
      </c>
      <c r="J279" s="2" t="s">
        <v>39</v>
      </c>
      <c r="M279" s="2" t="s">
        <v>84</v>
      </c>
      <c r="N279" s="6" t="s">
        <v>144</v>
      </c>
      <c r="O279" s="2" t="s">
        <v>118</v>
      </c>
      <c r="P279" s="2" t="s">
        <v>480</v>
      </c>
      <c r="Q279" s="2" t="s">
        <v>44</v>
      </c>
      <c r="R279" s="2" t="s">
        <v>44</v>
      </c>
      <c r="S279" s="2" t="s">
        <v>45</v>
      </c>
      <c r="T279" s="2" t="s">
        <v>46</v>
      </c>
      <c r="U279" s="3" t="str">
        <f>TBL_TEST[[#This Row],[Group]]&amp; "/"&amp; TRIM(SUBSTITUTE(SUBSTITUTE(SUBSTITUTE(TBL_TEST[[#This Row],[SourceObject]],"[",""),"]",""),".","_"))</f>
        <v>TPD/ESSDBA_EEC_ALLSEMESTERWEEKS</v>
      </c>
      <c r="V279" s="2" t="s">
        <v>47</v>
      </c>
      <c r="W279" s="3" t="str">
        <f>SUBSTITUTE(TBL_TEST[[#This Row],[Group]], "_", "")</f>
        <v>TPD</v>
      </c>
      <c r="X279" s="3" t="str">
        <f>TRIM(SUBSTITUTE(SUBSTITUTE(SUBSTITUTE(TBL_TEST[[#This Row],[SourceObject]],"[",""),"]",""),".","_"))</f>
        <v>ESSDBA_EEC_ALLSEMESTERWEEKS</v>
      </c>
      <c r="Y279" s="2" t="s">
        <v>48</v>
      </c>
      <c r="Z279" s="2" t="s">
        <v>49</v>
      </c>
      <c r="AA279" s="3" t="str">
        <f>IF(TBL_TEST[[#This Row],[SourceObject]] = "","",IF(OR(TBL_TEST[[#This Row],[SourceType]] = "Oracle", OR(TBL_TEST[[#This Row],[SourceType]] = "SQL Server"), TBL_TEST[[#This Row],[SourceType]] = "MySQL"), "SELECT * FROM " &amp; TBL_TEST[[#This Row],[SourceObject]],""))</f>
        <v>SELECT * FROM ESSDBA.EEC_ALLSEMESTERWEEKS</v>
      </c>
      <c r="AB279" s="2" t="s">
        <v>51</v>
      </c>
      <c r="AF279" s="3" t="str">
        <f>TRIM(SUBSTITUTE(SUBSTITUTE(TBL_TEST[[#This Row],[SourceObject]],"[",""),"]",""))</f>
        <v>ESSDBA.EEC_ALLSEMESTERWEEKS</v>
      </c>
      <c r="AG279" s="3" t="str">
        <f>TBL_TEST[[#This Row],[Group]]&amp; "_"&amp; TRIM(SUBSTITUTE(SUBSTITUTE(SUBSTITUTE(TBL_TEST[[#This Row],[SourceObject]],"[",""),"]",""),".","_"))</f>
        <v>TPD_ESSDBA_EEC_ALLSEMESTERWEEKS</v>
      </c>
      <c r="AH279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'TPD', @StartStageName = 'Source to Raw', @EndStageName = 'Raw to Trusted', @SourceGroup = 'TPD', @SourceName = 'TPD_ESSDBA_EEC_ALLSEMESTERWEEKS', @SourceObjectName = 'ESSDBA.EEC_ALLSEMESTERWEEKS', @SourceType = 'Oracle', @DataLoadMode= 'FULL-EXTRACT', @SourceSecretName = 'TPD-ECSHR', @DLRawSecret = 'datalake-SasToken', @DLStagedSecret = 'datalake-SasToken', @DBProcessor = 'databricks-token|0302-214741-beg140|Standard_DS3_v2|8.1.x-scala2.12|2:8', @StageDBSecret = 'AzureSqlDatabase-SQLDB', @DLRawSubFolder = 'TPD/ESSDBA_EEC_ALLSEMESTERWEEKS', @DLRawType = 'BLOB Storage (json)', @DLStagedMainFolder = 'TPD', @DLStagedSubFolder = 'ESSDBA_EEC_ALLSEMESTERWEEKS', @DLStagedType = 'BLOB Storage (csv)', @DLObjectGrain = 'Day', @SourceCommand = 'SELECT * FROM ESSDBA.EEC_ALLSEMESTERWEEKS', @DLRawtoStageCommand = '/build/trusted/load-trusted-zone-v2', @DLStagetoDBCommand = '',@TargetObjectType= '', @TargetOverride= '', @BusinessKeyColumn= 'DOCUMENTID,AS_ROWID', @WatermarkColumn= '', @TrackChanges= 'Yes', @AdditionalProperty = '', @IsAuditTable = '', @SoftDeleteSource = '', @SourceTSFormat = ''</v>
      </c>
    </row>
    <row r="280" spans="1:34" x14ac:dyDescent="0.45">
      <c r="A280" s="2" t="s">
        <v>477</v>
      </c>
      <c r="B280" s="2" t="s">
        <v>35</v>
      </c>
      <c r="C280" s="2" t="s">
        <v>36</v>
      </c>
      <c r="D280" s="2" t="s">
        <v>477</v>
      </c>
      <c r="E280" s="2" t="s">
        <v>484</v>
      </c>
      <c r="H280" s="2" t="s">
        <v>485</v>
      </c>
      <c r="J280" s="2" t="s">
        <v>39</v>
      </c>
      <c r="M280" s="2" t="s">
        <v>84</v>
      </c>
      <c r="N280" s="6" t="s">
        <v>144</v>
      </c>
      <c r="O280" s="2" t="s">
        <v>118</v>
      </c>
      <c r="P280" s="2" t="s">
        <v>480</v>
      </c>
      <c r="Q280" s="2" t="s">
        <v>44</v>
      </c>
      <c r="R280" s="2" t="s">
        <v>44</v>
      </c>
      <c r="S280" s="2" t="s">
        <v>45</v>
      </c>
      <c r="T280" s="2" t="s">
        <v>46</v>
      </c>
      <c r="U280" s="3" t="str">
        <f>TBL_TEST[[#This Row],[Group]]&amp; "/"&amp; TRIM(SUBSTITUTE(SUBSTITUTE(SUBSTITUTE(TBL_TEST[[#This Row],[SourceObject]],"[",""),"]",""),".","_"))</f>
        <v>TPD/ESSDBA_EEC_CIRCUITITINERARY</v>
      </c>
      <c r="V280" s="2" t="s">
        <v>47</v>
      </c>
      <c r="W280" s="3" t="str">
        <f>SUBSTITUTE(TBL_TEST[[#This Row],[Group]], "_", "")</f>
        <v>TPD</v>
      </c>
      <c r="X280" s="3" t="str">
        <f>TRIM(SUBSTITUTE(SUBSTITUTE(SUBSTITUTE(TBL_TEST[[#This Row],[SourceObject]],"[",""),"]",""),".","_"))</f>
        <v>ESSDBA_EEC_CIRCUITITINERARY</v>
      </c>
      <c r="Y280" s="2" t="s">
        <v>48</v>
      </c>
      <c r="Z280" s="2" t="s">
        <v>49</v>
      </c>
      <c r="AA280" s="3" t="str">
        <f>IF(TBL_TEST[[#This Row],[SourceObject]] = "","",IF(OR(TBL_TEST[[#This Row],[SourceType]] = "Oracle", OR(TBL_TEST[[#This Row],[SourceType]] = "SQL Server"), TBL_TEST[[#This Row],[SourceType]] = "MySQL"), "SELECT * FROM " &amp; TBL_TEST[[#This Row],[SourceObject]],""))</f>
        <v>SELECT * FROM ESSDBA.EEC_CIRCUITITINERARY</v>
      </c>
      <c r="AB280" s="2" t="s">
        <v>51</v>
      </c>
      <c r="AF280" s="3" t="str">
        <f>TRIM(SUBSTITUTE(SUBSTITUTE(TBL_TEST[[#This Row],[SourceObject]],"[",""),"]",""))</f>
        <v>ESSDBA.EEC_CIRCUITITINERARY</v>
      </c>
      <c r="AG280" s="3" t="str">
        <f>TBL_TEST[[#This Row],[Group]]&amp; "_"&amp; TRIM(SUBSTITUTE(SUBSTITUTE(SUBSTITUTE(TBL_TEST[[#This Row],[SourceObject]],"[",""),"]",""),".","_"))</f>
        <v>TPD_ESSDBA_EEC_CIRCUITITINERARY</v>
      </c>
      <c r="AH280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'TPD', @StartStageName = 'Source to Raw', @EndStageName = 'Raw to Trusted', @SourceGroup = 'TPD', @SourceName = 'TPD_ESSDBA_EEC_CIRCUITITINERARY', @SourceObjectName = 'ESSDBA.EEC_CIRCUITITINERARY', @SourceType = 'Oracle', @DataLoadMode= 'FULL-EXTRACT', @SourceSecretName = 'TPD-ECSHR', @DLRawSecret = 'datalake-SasToken', @DLStagedSecret = 'datalake-SasToken', @DBProcessor = 'databricks-token|0302-214741-beg140|Standard_DS3_v2|8.1.x-scala2.12|2:8', @StageDBSecret = 'AzureSqlDatabase-SQLDB', @DLRawSubFolder = 'TPD/ESSDBA_EEC_CIRCUITITINERARY', @DLRawType = 'BLOB Storage (json)', @DLStagedMainFolder = 'TPD', @DLStagedSubFolder = 'ESSDBA_EEC_CIRCUITITINERARY', @DLStagedType = 'BLOB Storage (csv)', @DLObjectGrain = 'Day', @SourceCommand = 'SELECT * FROM ESSDBA.EEC_CIRCUITITINERARY', @DLRawtoStageCommand = '/build/trusted/load-trusted-zone-v2', @DLStagetoDBCommand = '',@TargetObjectType= '', @TargetOverride= '', @BusinessKeyColumn= 'DOCUMENTID, CI_ROWID', @WatermarkColumn= '', @TrackChanges= 'Yes', @AdditionalProperty = '', @IsAuditTable = '', @SoftDeleteSource = '', @SourceTSFormat = ''</v>
      </c>
    </row>
    <row r="281" spans="1:34" x14ac:dyDescent="0.45">
      <c r="A281" s="2" t="s">
        <v>477</v>
      </c>
      <c r="B281" s="2" t="s">
        <v>35</v>
      </c>
      <c r="C281" s="2" t="s">
        <v>36</v>
      </c>
      <c r="D281" s="2" t="s">
        <v>477</v>
      </c>
      <c r="E281" s="2" t="s">
        <v>486</v>
      </c>
      <c r="H281" s="2" t="s">
        <v>487</v>
      </c>
      <c r="J281" s="2" t="s">
        <v>39</v>
      </c>
      <c r="M281" s="2" t="s">
        <v>84</v>
      </c>
      <c r="N281" s="6" t="s">
        <v>144</v>
      </c>
      <c r="O281" s="2" t="s">
        <v>118</v>
      </c>
      <c r="P281" s="2" t="s">
        <v>480</v>
      </c>
      <c r="Q281" s="2" t="s">
        <v>44</v>
      </c>
      <c r="R281" s="2" t="s">
        <v>44</v>
      </c>
      <c r="S281" s="2" t="s">
        <v>45</v>
      </c>
      <c r="T281" s="2" t="s">
        <v>46</v>
      </c>
      <c r="U281" s="3" t="str">
        <f>TBL_TEST[[#This Row],[Group]]&amp; "/"&amp; TRIM(SUBSTITUTE(SUBSTITUTE(SUBSTITUTE(TBL_TEST[[#This Row],[SourceObject]],"[",""),"]",""),".","_"))</f>
        <v>TPD/ESSDBA_EEC_HOURSTOTALS</v>
      </c>
      <c r="V281" s="2" t="s">
        <v>47</v>
      </c>
      <c r="W281" s="3" t="str">
        <f>SUBSTITUTE(TBL_TEST[[#This Row],[Group]], "_", "")</f>
        <v>TPD</v>
      </c>
      <c r="X281" s="3" t="str">
        <f>TRIM(SUBSTITUTE(SUBSTITUTE(SUBSTITUTE(TBL_TEST[[#This Row],[SourceObject]],"[",""),"]",""),".","_"))</f>
        <v>ESSDBA_EEC_HOURSTOTALS</v>
      </c>
      <c r="Y281" s="2" t="s">
        <v>48</v>
      </c>
      <c r="Z281" s="2" t="s">
        <v>49</v>
      </c>
      <c r="AA281" s="3" t="str">
        <f>IF(TBL_TEST[[#This Row],[SourceObject]] = "","",IF(OR(TBL_TEST[[#This Row],[SourceType]] = "Oracle", OR(TBL_TEST[[#This Row],[SourceType]] = "SQL Server"), TBL_TEST[[#This Row],[SourceType]] = "MySQL"), "SELECT * FROM " &amp; TBL_TEST[[#This Row],[SourceObject]],""))</f>
        <v>SELECT * FROM ESSDBA.EEC_HOURSTOTALS</v>
      </c>
      <c r="AB281" s="2" t="s">
        <v>51</v>
      </c>
      <c r="AF281" s="3" t="str">
        <f>TRIM(SUBSTITUTE(SUBSTITUTE(TBL_TEST[[#This Row],[SourceObject]],"[",""),"]",""))</f>
        <v>ESSDBA.EEC_HOURSTOTALS</v>
      </c>
      <c r="AG281" s="3" t="str">
        <f>TBL_TEST[[#This Row],[Group]]&amp; "_"&amp; TRIM(SUBSTITUTE(SUBSTITUTE(SUBSTITUTE(TBL_TEST[[#This Row],[SourceObject]],"[",""),"]",""),".","_"))</f>
        <v>TPD_ESSDBA_EEC_HOURSTOTALS</v>
      </c>
      <c r="AH281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'TPD', @StartStageName = 'Source to Raw', @EndStageName = 'Raw to Trusted', @SourceGroup = 'TPD', @SourceName = 'TPD_ESSDBA_EEC_HOURSTOTALS', @SourceObjectName = 'ESSDBA.EEC_HOURSTOTALS', @SourceType = 'Oracle', @DataLoadMode= 'FULL-EXTRACT', @SourceSecretName = 'TPD-ECSHR', @DLRawSecret = 'datalake-SasToken', @DLStagedSecret = 'datalake-SasToken', @DBProcessor = 'databricks-token|0302-214741-beg140|Standard_DS3_v2|8.1.x-scala2.12|2:8', @StageDBSecret = 'AzureSqlDatabase-SQLDB', @DLRawSubFolder = 'TPD/ESSDBA_EEC_HOURSTOTALS', @DLRawType = 'BLOB Storage (json)', @DLStagedMainFolder = 'TPD', @DLStagedSubFolder = 'ESSDBA_EEC_HOURSTOTALS', @DLStagedType = 'BLOB Storage (csv)', @DLObjectGrain = 'Day', @SourceCommand = 'SELECT * FROM ESSDBA.EEC_HOURSTOTALS', @DLRawtoStageCommand = '/build/trusted/load-trusted-zone-v2', @DLStagetoDBCommand = '',@TargetObjectType= '', @TargetOverride= '', @BusinessKeyColumn= 'DOCUMENTID, HRS_ROWID', @WatermarkColumn= '', @TrackChanges= 'Yes', @AdditionalProperty = '', @IsAuditTable = '', @SoftDeleteSource = '', @SourceTSFormat = ''</v>
      </c>
    </row>
    <row r="282" spans="1:34" x14ac:dyDescent="0.45">
      <c r="A282" s="2" t="s">
        <v>477</v>
      </c>
      <c r="B282" s="2" t="s">
        <v>35</v>
      </c>
      <c r="C282" s="2" t="s">
        <v>36</v>
      </c>
      <c r="D282" s="2" t="s">
        <v>477</v>
      </c>
      <c r="E282" s="2" t="s">
        <v>488</v>
      </c>
      <c r="H282" s="2" t="s">
        <v>489</v>
      </c>
      <c r="J282" s="2" t="s">
        <v>39</v>
      </c>
      <c r="M282" s="2" t="s">
        <v>84</v>
      </c>
      <c r="N282" s="6" t="s">
        <v>144</v>
      </c>
      <c r="O282" s="2" t="s">
        <v>118</v>
      </c>
      <c r="P282" s="2" t="s">
        <v>480</v>
      </c>
      <c r="Q282" s="2" t="s">
        <v>44</v>
      </c>
      <c r="R282" s="2" t="s">
        <v>44</v>
      </c>
      <c r="S282" s="2" t="s">
        <v>45</v>
      </c>
      <c r="T282" s="2" t="s">
        <v>46</v>
      </c>
      <c r="U282" s="3" t="str">
        <f>TBL_TEST[[#This Row],[Group]]&amp; "/"&amp; TRIM(SUBSTITUTE(SUBSTITUTE(SUBSTITUTE(TBL_TEST[[#This Row],[SourceObject]],"[",""),"]",""),".","_"))</f>
        <v>TPD/ESSDBA_EEC_OTHERWORK</v>
      </c>
      <c r="V282" s="2" t="s">
        <v>47</v>
      </c>
      <c r="W282" s="3" t="str">
        <f>SUBSTITUTE(TBL_TEST[[#This Row],[Group]], "_", "")</f>
        <v>TPD</v>
      </c>
      <c r="X282" s="3" t="str">
        <f>TRIM(SUBSTITUTE(SUBSTITUTE(SUBSTITUTE(TBL_TEST[[#This Row],[SourceObject]],"[",""),"]",""),".","_"))</f>
        <v>ESSDBA_EEC_OTHERWORK</v>
      </c>
      <c r="Y282" s="2" t="s">
        <v>48</v>
      </c>
      <c r="Z282" s="2" t="s">
        <v>49</v>
      </c>
      <c r="AA282" s="3" t="str">
        <f>IF(TBL_TEST[[#This Row],[SourceObject]] = "","",IF(OR(TBL_TEST[[#This Row],[SourceType]] = "Oracle", OR(TBL_TEST[[#This Row],[SourceType]] = "SQL Server"), TBL_TEST[[#This Row],[SourceType]] = "MySQL"), "SELECT * FROM " &amp; TBL_TEST[[#This Row],[SourceObject]],""))</f>
        <v>SELECT * FROM ESSDBA.EEC_OTHERWORK</v>
      </c>
      <c r="AB282" s="2" t="s">
        <v>51</v>
      </c>
      <c r="AF282" s="3" t="str">
        <f>TRIM(SUBSTITUTE(SUBSTITUTE(TBL_TEST[[#This Row],[SourceObject]],"[",""),"]",""))</f>
        <v>ESSDBA.EEC_OTHERWORK</v>
      </c>
      <c r="AG282" s="3" t="str">
        <f>TBL_TEST[[#This Row],[Group]]&amp; "_"&amp; TRIM(SUBSTITUTE(SUBSTITUTE(SUBSTITUTE(TBL_TEST[[#This Row],[SourceObject]],"[",""),"]",""),".","_"))</f>
        <v>TPD_ESSDBA_EEC_OTHERWORK</v>
      </c>
      <c r="AH282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'TPD', @StartStageName = 'Source to Raw', @EndStageName = 'Raw to Trusted', @SourceGroup = 'TPD', @SourceName = 'TPD_ESSDBA_EEC_OTHERWORK', @SourceObjectName = 'ESSDBA.EEC_OTHERWORK', @SourceType = 'Oracle', @DataLoadMode= 'FULL-EXTRACT', @SourceSecretName = 'TPD-ECSHR', @DLRawSecret = 'datalake-SasToken', @DLStagedSecret = 'datalake-SasToken', @DBProcessor = 'databricks-token|0302-214741-beg140|Standard_DS3_v2|8.1.x-scala2.12|2:8', @StageDBSecret = 'AzureSqlDatabase-SQLDB', @DLRawSubFolder = 'TPD/ESSDBA_EEC_OTHERWORK', @DLRawType = 'BLOB Storage (json)', @DLStagedMainFolder = 'TPD', @DLStagedSubFolder = 'ESSDBA_EEC_OTHERWORK', @DLStagedType = 'BLOB Storage (csv)', @DLObjectGrain = 'Day', @SourceCommand = 'SELECT * FROM ESSDBA.EEC_OTHERWORK', @DLRawtoStageCommand = '/build/trusted/load-trusted-zone-v2', @DLStagetoDBCommand = '',@TargetObjectType= '', @TargetOverride= '', @BusinessKeyColumn= 'DOCUMENTID, OW_ROWID', @WatermarkColumn= '', @TrackChanges= 'Yes', @AdditionalProperty = '', @IsAuditTable = '', @SoftDeleteSource = '', @SourceTSFormat = ''</v>
      </c>
    </row>
    <row r="283" spans="1:34" x14ac:dyDescent="0.45">
      <c r="A283" s="2" t="s">
        <v>477</v>
      </c>
      <c r="B283" s="2" t="s">
        <v>35</v>
      </c>
      <c r="C283" s="2" t="s">
        <v>36</v>
      </c>
      <c r="D283" s="2" t="s">
        <v>477</v>
      </c>
      <c r="E283" s="2" t="s">
        <v>490</v>
      </c>
      <c r="H283" s="2" t="s">
        <v>491</v>
      </c>
      <c r="J283" s="2" t="s">
        <v>39</v>
      </c>
      <c r="M283" s="2" t="s">
        <v>84</v>
      </c>
      <c r="N283" s="6" t="s">
        <v>144</v>
      </c>
      <c r="O283" s="2" t="s">
        <v>118</v>
      </c>
      <c r="P283" s="2" t="s">
        <v>480</v>
      </c>
      <c r="Q283" s="2" t="s">
        <v>44</v>
      </c>
      <c r="R283" s="2" t="s">
        <v>44</v>
      </c>
      <c r="S283" s="2" t="s">
        <v>45</v>
      </c>
      <c r="T283" s="2" t="s">
        <v>46</v>
      </c>
      <c r="U283" s="3" t="str">
        <f>TBL_TEST[[#This Row],[Group]]&amp; "/"&amp; TRIM(SUBSTITUTE(SUBSTITUTE(SUBSTITUTE(TBL_TEST[[#This Row],[SourceObject]],"[",""),"]",""),".","_"))</f>
        <v>TPD/ESSDBA_EEC_OVERPAYMENTS</v>
      </c>
      <c r="V283" s="2" t="s">
        <v>47</v>
      </c>
      <c r="W283" s="3" t="str">
        <f>SUBSTITUTE(TBL_TEST[[#This Row],[Group]], "_", "")</f>
        <v>TPD</v>
      </c>
      <c r="X283" s="3" t="str">
        <f>TRIM(SUBSTITUTE(SUBSTITUTE(SUBSTITUTE(TBL_TEST[[#This Row],[SourceObject]],"[",""),"]",""),".","_"))</f>
        <v>ESSDBA_EEC_OVERPAYMENTS</v>
      </c>
      <c r="Y283" s="2" t="s">
        <v>48</v>
      </c>
      <c r="Z283" s="2" t="s">
        <v>49</v>
      </c>
      <c r="AA283" s="3" t="str">
        <f>IF(TBL_TEST[[#This Row],[SourceObject]] = "","",IF(OR(TBL_TEST[[#This Row],[SourceType]] = "Oracle", OR(TBL_TEST[[#This Row],[SourceType]] = "SQL Server"), TBL_TEST[[#This Row],[SourceType]] = "MySQL"), "SELECT * FROM " &amp; TBL_TEST[[#This Row],[SourceObject]],""))</f>
        <v>SELECT * FROM ESSDBA.EEC_OVERPAYMENTS</v>
      </c>
      <c r="AB283" s="2" t="s">
        <v>51</v>
      </c>
      <c r="AF283" s="3" t="str">
        <f>TRIM(SUBSTITUTE(SUBSTITUTE(TBL_TEST[[#This Row],[SourceObject]],"[",""),"]",""))</f>
        <v>ESSDBA.EEC_OVERPAYMENTS</v>
      </c>
      <c r="AG283" s="3" t="str">
        <f>TBL_TEST[[#This Row],[Group]]&amp; "_"&amp; TRIM(SUBSTITUTE(SUBSTITUTE(SUBSTITUTE(TBL_TEST[[#This Row],[SourceObject]],"[",""),"]",""),".","_"))</f>
        <v>TPD_ESSDBA_EEC_OVERPAYMENTS</v>
      </c>
      <c r="AH283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'TPD', @StartStageName = 'Source to Raw', @EndStageName = 'Raw to Trusted', @SourceGroup = 'TPD', @SourceName = 'TPD_ESSDBA_EEC_OVERPAYMENTS', @SourceObjectName = 'ESSDBA.EEC_OVERPAYMENTS', @SourceType = 'Oracle', @DataLoadMode= 'FULL-EXTRACT', @SourceSecretName = 'TPD-ECSHR', @DLRawSecret = 'datalake-SasToken', @DLStagedSecret = 'datalake-SasToken', @DBProcessor = 'databricks-token|0302-214741-beg140|Standard_DS3_v2|8.1.x-scala2.12|2:8', @StageDBSecret = 'AzureSqlDatabase-SQLDB', @DLRawSubFolder = 'TPD/ESSDBA_EEC_OVERPAYMENTS', @DLRawType = 'BLOB Storage (json)', @DLStagedMainFolder = 'TPD', @DLStagedSubFolder = 'ESSDBA_EEC_OVERPAYMENTS', @DLStagedType = 'BLOB Storage (csv)', @DLObjectGrain = 'Day', @SourceCommand = 'SELECT * FROM ESSDBA.EEC_OVERPAYMENTS', @DLRawtoStageCommand = '/build/trusted/load-trusted-zone-v2', @DLStagetoDBCommand = '',@TargetObjectType= '', @TargetOverride= '', @BusinessKeyColumn= 'DOCUMENTID, OP_ROWID', @WatermarkColumn= '', @TrackChanges= 'Yes', @AdditionalProperty = '', @IsAuditTable = '', @SoftDeleteSource = '', @SourceTSFormat = ''</v>
      </c>
    </row>
    <row r="284" spans="1:34" x14ac:dyDescent="0.45">
      <c r="A284" s="2" t="s">
        <v>477</v>
      </c>
      <c r="B284" s="2" t="s">
        <v>35</v>
      </c>
      <c r="C284" s="2" t="s">
        <v>36</v>
      </c>
      <c r="D284" s="2" t="s">
        <v>477</v>
      </c>
      <c r="E284" s="2" t="s">
        <v>492</v>
      </c>
      <c r="H284" s="2" t="s">
        <v>493</v>
      </c>
      <c r="J284" s="2" t="s">
        <v>39</v>
      </c>
      <c r="M284" s="2" t="s">
        <v>84</v>
      </c>
      <c r="N284" s="6" t="s">
        <v>144</v>
      </c>
      <c r="O284" s="2" t="s">
        <v>118</v>
      </c>
      <c r="P284" s="2" t="s">
        <v>480</v>
      </c>
      <c r="Q284" s="2" t="s">
        <v>44</v>
      </c>
      <c r="R284" s="2" t="s">
        <v>44</v>
      </c>
      <c r="S284" s="2" t="s">
        <v>45</v>
      </c>
      <c r="T284" s="2" t="s">
        <v>46</v>
      </c>
      <c r="U284" s="3" t="str">
        <f>TBL_TEST[[#This Row],[Group]]&amp; "/"&amp; TRIM(SUBSTITUTE(SUBSTITUTE(SUBSTITUTE(TBL_TEST[[#This Row],[SourceObject]],"[",""),"]",""),".","_"))</f>
        <v>TPD/ESSDBA_EEC_PENDINGACTIVITIES</v>
      </c>
      <c r="V284" s="2" t="s">
        <v>47</v>
      </c>
      <c r="W284" s="3" t="str">
        <f>SUBSTITUTE(TBL_TEST[[#This Row],[Group]], "_", "")</f>
        <v>TPD</v>
      </c>
      <c r="X284" s="3" t="str">
        <f>TRIM(SUBSTITUTE(SUBSTITUTE(SUBSTITUTE(TBL_TEST[[#This Row],[SourceObject]],"[",""),"]",""),".","_"))</f>
        <v>ESSDBA_EEC_PENDINGACTIVITIES</v>
      </c>
      <c r="Y284" s="2" t="s">
        <v>48</v>
      </c>
      <c r="Z284" s="2" t="s">
        <v>49</v>
      </c>
      <c r="AA284" s="3" t="str">
        <f>IF(TBL_TEST[[#This Row],[SourceObject]] = "","",IF(OR(TBL_TEST[[#This Row],[SourceType]] = "Oracle", OR(TBL_TEST[[#This Row],[SourceType]] = "SQL Server"), TBL_TEST[[#This Row],[SourceType]] = "MySQL"), "SELECT * FROM " &amp; TBL_TEST[[#This Row],[SourceObject]],""))</f>
        <v>SELECT * FROM ESSDBA.EEC_PENDINGACTIVITIES</v>
      </c>
      <c r="AB284" s="2" t="s">
        <v>51</v>
      </c>
      <c r="AF284" s="3" t="str">
        <f>TRIM(SUBSTITUTE(SUBSTITUTE(TBL_TEST[[#This Row],[SourceObject]],"[",""),"]",""))</f>
        <v>ESSDBA.EEC_PENDINGACTIVITIES</v>
      </c>
      <c r="AG284" s="3" t="str">
        <f>TBL_TEST[[#This Row],[Group]]&amp; "_"&amp; TRIM(SUBSTITUTE(SUBSTITUTE(SUBSTITUTE(TBL_TEST[[#This Row],[SourceObject]],"[",""),"]",""),".","_"))</f>
        <v>TPD_ESSDBA_EEC_PENDINGACTIVITIES</v>
      </c>
      <c r="AH284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'TPD', @StartStageName = 'Source to Raw', @EndStageName = 'Raw to Trusted', @SourceGroup = 'TPD', @SourceName = 'TPD_ESSDBA_EEC_PENDINGACTIVITIES', @SourceObjectName = 'ESSDBA.EEC_PENDINGACTIVITIES', @SourceType = 'Oracle', @DataLoadMode= 'FULL-EXTRACT', @SourceSecretName = 'TPD-ECSHR', @DLRawSecret = 'datalake-SasToken', @DLStagedSecret = 'datalake-SasToken', @DBProcessor = 'databricks-token|0302-214741-beg140|Standard_DS3_v2|8.1.x-scala2.12|2:8', @StageDBSecret = 'AzureSqlDatabase-SQLDB', @DLRawSubFolder = 'TPD/ESSDBA_EEC_PENDINGACTIVITIES', @DLRawType = 'BLOB Storage (json)', @DLStagedMainFolder = 'TPD', @DLStagedSubFolder = 'ESSDBA_EEC_PENDINGACTIVITIES', @DLStagedType = 'BLOB Storage (csv)', @DLObjectGrain = 'Day', @SourceCommand = 'SELECT * FROM ESSDBA.EEC_PENDINGACTIVITIES', @DLRawtoStageCommand = '/build/trusted/load-trusted-zone-v2', @DLStagetoDBCommand = '',@TargetObjectType= '', @TargetOverride= '', @BusinessKeyColumn= 'DOCUMENTID, PA_ROWID', @WatermarkColumn= '', @TrackChanges= 'Yes', @AdditionalProperty = '', @IsAuditTable = '', @SoftDeleteSource = '', @SourceTSFormat = ''</v>
      </c>
    </row>
    <row r="285" spans="1:34" x14ac:dyDescent="0.45">
      <c r="A285" s="2" t="s">
        <v>477</v>
      </c>
      <c r="B285" s="2" t="s">
        <v>35</v>
      </c>
      <c r="C285" s="2" t="s">
        <v>36</v>
      </c>
      <c r="D285" s="2" t="s">
        <v>477</v>
      </c>
      <c r="E285" s="2" t="s">
        <v>494</v>
      </c>
      <c r="H285" s="2" t="s">
        <v>495</v>
      </c>
      <c r="J285" s="2" t="s">
        <v>39</v>
      </c>
      <c r="M285" s="2" t="s">
        <v>84</v>
      </c>
      <c r="N285" s="6" t="s">
        <v>144</v>
      </c>
      <c r="O285" s="2" t="s">
        <v>118</v>
      </c>
      <c r="P285" s="2" t="s">
        <v>480</v>
      </c>
      <c r="Q285" s="2" t="s">
        <v>44</v>
      </c>
      <c r="R285" s="2" t="s">
        <v>44</v>
      </c>
      <c r="S285" s="2" t="s">
        <v>45</v>
      </c>
      <c r="T285" s="2" t="s">
        <v>46</v>
      </c>
      <c r="U285" s="3" t="str">
        <f>TBL_TEST[[#This Row],[Group]]&amp; "/"&amp; TRIM(SUBSTITUTE(SUBSTITUTE(SUBSTITUTE(TBL_TEST[[#This Row],[SourceObject]],"[",""),"]",""),".","_"))</f>
        <v>TPD/ESSDBA_EEC_PROGRAMEDLEAVE</v>
      </c>
      <c r="V285" s="2" t="s">
        <v>47</v>
      </c>
      <c r="W285" s="3" t="str">
        <f>SUBSTITUTE(TBL_TEST[[#This Row],[Group]], "_", "")</f>
        <v>TPD</v>
      </c>
      <c r="X285" s="3" t="str">
        <f>TRIM(SUBSTITUTE(SUBSTITUTE(SUBSTITUTE(TBL_TEST[[#This Row],[SourceObject]],"[",""),"]",""),".","_"))</f>
        <v>ESSDBA_EEC_PROGRAMEDLEAVE</v>
      </c>
      <c r="Y285" s="2" t="s">
        <v>48</v>
      </c>
      <c r="Z285" s="2" t="s">
        <v>49</v>
      </c>
      <c r="AA285" s="3" t="str">
        <f>IF(TBL_TEST[[#This Row],[SourceObject]] = "","",IF(OR(TBL_TEST[[#This Row],[SourceType]] = "Oracle", OR(TBL_TEST[[#This Row],[SourceType]] = "SQL Server"), TBL_TEST[[#This Row],[SourceType]] = "MySQL"), "SELECT * FROM " &amp; TBL_TEST[[#This Row],[SourceObject]],""))</f>
        <v>SELECT * FROM ESSDBA.EEC_PROGRAMEDLEAVE</v>
      </c>
      <c r="AB285" s="2" t="s">
        <v>51</v>
      </c>
      <c r="AF285" s="3" t="str">
        <f>TRIM(SUBSTITUTE(SUBSTITUTE(TBL_TEST[[#This Row],[SourceObject]],"[",""),"]",""))</f>
        <v>ESSDBA.EEC_PROGRAMEDLEAVE</v>
      </c>
      <c r="AG285" s="3" t="str">
        <f>TBL_TEST[[#This Row],[Group]]&amp; "_"&amp; TRIM(SUBSTITUTE(SUBSTITUTE(SUBSTITUTE(TBL_TEST[[#This Row],[SourceObject]],"[",""),"]",""),".","_"))</f>
        <v>TPD_ESSDBA_EEC_PROGRAMEDLEAVE</v>
      </c>
      <c r="AH285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'TPD', @StartStageName = 'Source to Raw', @EndStageName = 'Raw to Trusted', @SourceGroup = 'TPD', @SourceName = 'TPD_ESSDBA_EEC_PROGRAMEDLEAVE', @SourceObjectName = 'ESSDBA.EEC_PROGRAMEDLEAVE', @SourceType = 'Oracle', @DataLoadMode= 'FULL-EXTRACT', @SourceSecretName = 'TPD-ECSHR', @DLRawSecret = 'datalake-SasToken', @DLStagedSecret = 'datalake-SasToken', @DBProcessor = 'databricks-token|0302-214741-beg140|Standard_DS3_v2|8.1.x-scala2.12|2:8', @StageDBSecret = 'AzureSqlDatabase-SQLDB', @DLRawSubFolder = 'TPD/ESSDBA_EEC_PROGRAMEDLEAVE', @DLRawType = 'BLOB Storage (json)', @DLStagedMainFolder = 'TPD', @DLStagedSubFolder = 'ESSDBA_EEC_PROGRAMEDLEAVE', @DLStagedType = 'BLOB Storage (csv)', @DLObjectGrain = 'Day', @SourceCommand = 'SELECT * FROM ESSDBA.EEC_PROGRAMEDLEAVE', @DLRawtoStageCommand = '/build/trusted/load-trusted-zone-v2', @DLStagetoDBCommand = '',@TargetObjectType= '', @TargetOverride= '', @BusinessKeyColumn= 'DOCUMENTID, PTL_ROWID', @WatermarkColumn= '', @TrackChanges= 'Yes', @AdditionalProperty = '', @IsAuditTable = '', @SoftDeleteSource = '', @SourceTSFormat = ''</v>
      </c>
    </row>
    <row r="286" spans="1:34" x14ac:dyDescent="0.45">
      <c r="A286" s="2" t="s">
        <v>477</v>
      </c>
      <c r="B286" s="2" t="s">
        <v>35</v>
      </c>
      <c r="C286" s="2" t="s">
        <v>36</v>
      </c>
      <c r="D286" s="2" t="s">
        <v>477</v>
      </c>
      <c r="E286" s="2" t="s">
        <v>496</v>
      </c>
      <c r="H286" s="2" t="s">
        <v>497</v>
      </c>
      <c r="J286" s="2" t="s">
        <v>39</v>
      </c>
      <c r="M286" s="2" t="s">
        <v>84</v>
      </c>
      <c r="N286" s="6" t="s">
        <v>144</v>
      </c>
      <c r="O286" s="2" t="s">
        <v>118</v>
      </c>
      <c r="P286" s="2" t="s">
        <v>480</v>
      </c>
      <c r="Q286" s="2" t="s">
        <v>44</v>
      </c>
      <c r="R286" s="2" t="s">
        <v>44</v>
      </c>
      <c r="S286" s="2" t="s">
        <v>45</v>
      </c>
      <c r="T286" s="2" t="s">
        <v>46</v>
      </c>
      <c r="U286" s="3" t="str">
        <f>TBL_TEST[[#This Row],[Group]]&amp; "/"&amp; TRIM(SUBSTITUTE(SUBSTITUTE(SUBSTITUTE(TBL_TEST[[#This Row],[SourceObject]],"[",""),"]",""),".","_"))</f>
        <v>TPD/ESSDBA_EEC_RELEASEHOURS</v>
      </c>
      <c r="V286" s="2" t="s">
        <v>47</v>
      </c>
      <c r="W286" s="3" t="str">
        <f>SUBSTITUTE(TBL_TEST[[#This Row],[Group]], "_", "")</f>
        <v>TPD</v>
      </c>
      <c r="X286" s="3" t="str">
        <f>TRIM(SUBSTITUTE(SUBSTITUTE(SUBSTITUTE(TBL_TEST[[#This Row],[SourceObject]],"[",""),"]",""),".","_"))</f>
        <v>ESSDBA_EEC_RELEASEHOURS</v>
      </c>
      <c r="Y286" s="2" t="s">
        <v>48</v>
      </c>
      <c r="Z286" s="2" t="s">
        <v>49</v>
      </c>
      <c r="AA286" s="3" t="str">
        <f>IF(TBL_TEST[[#This Row],[SourceObject]] = "","",IF(OR(TBL_TEST[[#This Row],[SourceType]] = "Oracle", OR(TBL_TEST[[#This Row],[SourceType]] = "SQL Server"), TBL_TEST[[#This Row],[SourceType]] = "MySQL"), "SELECT * FROM " &amp; TBL_TEST[[#This Row],[SourceObject]],""))</f>
        <v>SELECT * FROM ESSDBA.EEC_RELEASEHOURS</v>
      </c>
      <c r="AB286" s="2" t="s">
        <v>51</v>
      </c>
      <c r="AF286" s="3" t="str">
        <f>TRIM(SUBSTITUTE(SUBSTITUTE(TBL_TEST[[#This Row],[SourceObject]],"[",""),"]",""))</f>
        <v>ESSDBA.EEC_RELEASEHOURS</v>
      </c>
      <c r="AG286" s="3" t="str">
        <f>TBL_TEST[[#This Row],[Group]]&amp; "_"&amp; TRIM(SUBSTITUTE(SUBSTITUTE(SUBSTITUTE(TBL_TEST[[#This Row],[SourceObject]],"[",""),"]",""),".","_"))</f>
        <v>TPD_ESSDBA_EEC_RELEASEHOURS</v>
      </c>
      <c r="AH286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'TPD', @StartStageName = 'Source to Raw', @EndStageName = 'Raw to Trusted', @SourceGroup = 'TPD', @SourceName = 'TPD_ESSDBA_EEC_RELEASEHOURS', @SourceObjectName = 'ESSDBA.EEC_RELEASEHOURS', @SourceType = 'Oracle', @DataLoadMode= 'FULL-EXTRACT', @SourceSecretName = 'TPD-ECSHR', @DLRawSecret = 'datalake-SasToken', @DLStagedSecret = 'datalake-SasToken', @DBProcessor = 'databricks-token|0302-214741-beg140|Standard_DS3_v2|8.1.x-scala2.12|2:8', @StageDBSecret = 'AzureSqlDatabase-SQLDB', @DLRawSubFolder = 'TPD/ESSDBA_EEC_RELEASEHOURS', @DLRawType = 'BLOB Storage (json)', @DLStagedMainFolder = 'TPD', @DLStagedSubFolder = 'ESSDBA_EEC_RELEASEHOURS', @DLStagedType = 'BLOB Storage (csv)', @DLObjectGrain = 'Day', @SourceCommand = 'SELECT * FROM ESSDBA.EEC_RELEASEHOURS', @DLRawtoStageCommand = '/build/trusted/load-trusted-zone-v2', @DLStagetoDBCommand = '',@TargetObjectType= '', @TargetOverride= '', @BusinessKeyColumn= 'DOCUMENTID, RH_ROWID', @WatermarkColumn= '', @TrackChanges= 'Yes', @AdditionalProperty = '', @IsAuditTable = '', @SoftDeleteSource = '', @SourceTSFormat = ''</v>
      </c>
    </row>
    <row r="287" spans="1:34" x14ac:dyDescent="0.45">
      <c r="A287" s="2" t="s">
        <v>477</v>
      </c>
      <c r="B287" s="2" t="s">
        <v>35</v>
      </c>
      <c r="C287" s="2" t="s">
        <v>36</v>
      </c>
      <c r="D287" s="2" t="s">
        <v>477</v>
      </c>
      <c r="E287" s="2" t="s">
        <v>498</v>
      </c>
      <c r="H287" s="2" t="s">
        <v>499</v>
      </c>
      <c r="J287" s="2" t="s">
        <v>39</v>
      </c>
      <c r="M287" s="2" t="s">
        <v>84</v>
      </c>
      <c r="N287" s="6" t="s">
        <v>144</v>
      </c>
      <c r="O287" s="2" t="s">
        <v>118</v>
      </c>
      <c r="P287" s="2" t="s">
        <v>480</v>
      </c>
      <c r="Q287" s="2" t="s">
        <v>44</v>
      </c>
      <c r="R287" s="2" t="s">
        <v>44</v>
      </c>
      <c r="S287" s="2" t="s">
        <v>45</v>
      </c>
      <c r="T287" s="2" t="s">
        <v>46</v>
      </c>
      <c r="U287" s="3" t="str">
        <f>TBL_TEST[[#This Row],[Group]]&amp; "/"&amp; TRIM(SUBSTITUTE(SUBSTITUTE(SUBSTITUTE(TBL_TEST[[#This Row],[SourceObject]],"[",""),"]",""),".","_"))</f>
        <v>TPD/ESSDBA_EEC_SEMESTERWEEKS</v>
      </c>
      <c r="V287" s="2" t="s">
        <v>47</v>
      </c>
      <c r="W287" s="3" t="str">
        <f>SUBSTITUTE(TBL_TEST[[#This Row],[Group]], "_", "")</f>
        <v>TPD</v>
      </c>
      <c r="X287" s="3" t="str">
        <f>TRIM(SUBSTITUTE(SUBSTITUTE(SUBSTITUTE(TBL_TEST[[#This Row],[SourceObject]],"[",""),"]",""),".","_"))</f>
        <v>ESSDBA_EEC_SEMESTERWEEKS</v>
      </c>
      <c r="Y287" s="2" t="s">
        <v>48</v>
      </c>
      <c r="Z287" s="2" t="s">
        <v>49</v>
      </c>
      <c r="AA287" s="3" t="str">
        <f>IF(TBL_TEST[[#This Row],[SourceObject]] = "","",IF(OR(TBL_TEST[[#This Row],[SourceType]] = "Oracle", OR(TBL_TEST[[#This Row],[SourceType]] = "SQL Server"), TBL_TEST[[#This Row],[SourceType]] = "MySQL"), "SELECT * FROM " &amp; TBL_TEST[[#This Row],[SourceObject]],""))</f>
        <v>SELECT * FROM ESSDBA.EEC_SEMESTERWEEKS</v>
      </c>
      <c r="AB287" s="2" t="s">
        <v>51</v>
      </c>
      <c r="AF287" s="3" t="str">
        <f>TRIM(SUBSTITUTE(SUBSTITUTE(TBL_TEST[[#This Row],[SourceObject]],"[",""),"]",""))</f>
        <v>ESSDBA.EEC_SEMESTERWEEKS</v>
      </c>
      <c r="AG287" s="3" t="str">
        <f>TBL_TEST[[#This Row],[Group]]&amp; "_"&amp; TRIM(SUBSTITUTE(SUBSTITUTE(SUBSTITUTE(TBL_TEST[[#This Row],[SourceObject]],"[",""),"]",""),".","_"))</f>
        <v>TPD_ESSDBA_EEC_SEMESTERWEEKS</v>
      </c>
      <c r="AH287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'TPD', @StartStageName = 'Source to Raw', @EndStageName = 'Raw to Trusted', @SourceGroup = 'TPD', @SourceName = 'TPD_ESSDBA_EEC_SEMESTERWEEKS', @SourceObjectName = 'ESSDBA.EEC_SEMESTERWEEKS', @SourceType = 'Oracle', @DataLoadMode= 'FULL-EXTRACT', @SourceSecretName = 'TPD-ECSHR', @DLRawSecret = 'datalake-SasToken', @DLStagedSecret = 'datalake-SasToken', @DBProcessor = 'databricks-token|0302-214741-beg140|Standard_DS3_v2|8.1.x-scala2.12|2:8', @StageDBSecret = 'AzureSqlDatabase-SQLDB', @DLRawSubFolder = 'TPD/ESSDBA_EEC_SEMESTERWEEKS', @DLRawType = 'BLOB Storage (json)', @DLStagedMainFolder = 'TPD', @DLStagedSubFolder = 'ESSDBA_EEC_SEMESTERWEEKS', @DLStagedType = 'BLOB Storage (csv)', @DLObjectGrain = 'Day', @SourceCommand = 'SELECT * FROM ESSDBA.EEC_SEMESTERWEEKS', @DLRawtoStageCommand = '/build/trusted/load-trusted-zone-v2', @DLStagetoDBCommand = '',@TargetObjectType= '', @TargetOverride= '', @BusinessKeyColumn= 'DOCUMENTID, SW_ROWID', @WatermarkColumn= '', @TrackChanges= 'Yes', @AdditionalProperty = '', @IsAuditTable = '', @SoftDeleteSource = '', @SourceTSFormat = ''</v>
      </c>
    </row>
    <row r="288" spans="1:34" x14ac:dyDescent="0.45">
      <c r="A288" s="2" t="s">
        <v>477</v>
      </c>
      <c r="B288" s="2" t="s">
        <v>35</v>
      </c>
      <c r="C288" s="2" t="s">
        <v>36</v>
      </c>
      <c r="D288" s="2" t="s">
        <v>477</v>
      </c>
      <c r="E288" s="2" t="s">
        <v>500</v>
      </c>
      <c r="H288" s="2" t="s">
        <v>501</v>
      </c>
      <c r="J288" s="2" t="s">
        <v>39</v>
      </c>
      <c r="M288" s="2" t="s">
        <v>84</v>
      </c>
      <c r="N288" s="6" t="s">
        <v>144</v>
      </c>
      <c r="O288" s="2" t="s">
        <v>118</v>
      </c>
      <c r="P288" s="2" t="s">
        <v>480</v>
      </c>
      <c r="Q288" s="2" t="s">
        <v>44</v>
      </c>
      <c r="R288" s="2" t="s">
        <v>44</v>
      </c>
      <c r="S288" s="2" t="s">
        <v>45</v>
      </c>
      <c r="T288" s="2" t="s">
        <v>46</v>
      </c>
      <c r="U288" s="3" t="str">
        <f>TBL_TEST[[#This Row],[Group]]&amp; "/"&amp; TRIM(SUBSTITUTE(SUBSTITUTE(SUBSTITUTE(TBL_TEST[[#This Row],[SourceObject]],"[",""),"]",""),".","_"))</f>
        <v>TPD/ESSDBA_EEC_SPECIALLYFUNDEDHOURS</v>
      </c>
      <c r="V288" s="2" t="s">
        <v>47</v>
      </c>
      <c r="W288" s="3" t="str">
        <f>SUBSTITUTE(TBL_TEST[[#This Row],[Group]], "_", "")</f>
        <v>TPD</v>
      </c>
      <c r="X288" s="3" t="str">
        <f>TRIM(SUBSTITUTE(SUBSTITUTE(SUBSTITUTE(TBL_TEST[[#This Row],[SourceObject]],"[",""),"]",""),".","_"))</f>
        <v>ESSDBA_EEC_SPECIALLYFUNDEDHOURS</v>
      </c>
      <c r="Y288" s="2" t="s">
        <v>48</v>
      </c>
      <c r="Z288" s="2" t="s">
        <v>49</v>
      </c>
      <c r="AA288" s="3" t="str">
        <f>IF(TBL_TEST[[#This Row],[SourceObject]] = "","",IF(OR(TBL_TEST[[#This Row],[SourceType]] = "Oracle", OR(TBL_TEST[[#This Row],[SourceType]] = "SQL Server"), TBL_TEST[[#This Row],[SourceType]] = "MySQL"), "SELECT * FROM " &amp; TBL_TEST[[#This Row],[SourceObject]],""))</f>
        <v>SELECT * FROM ESSDBA.EEC_SPECIALLYFUNDEDHOURS</v>
      </c>
      <c r="AB288" s="2" t="s">
        <v>51</v>
      </c>
      <c r="AF288" s="3" t="str">
        <f>TRIM(SUBSTITUTE(SUBSTITUTE(TBL_TEST[[#This Row],[SourceObject]],"[",""),"]",""))</f>
        <v>ESSDBA.EEC_SPECIALLYFUNDEDHOURS</v>
      </c>
      <c r="AG288" s="3" t="str">
        <f>TBL_TEST[[#This Row],[Group]]&amp; "_"&amp; TRIM(SUBSTITUTE(SUBSTITUTE(SUBSTITUTE(TBL_TEST[[#This Row],[SourceObject]],"[",""),"]",""),".","_"))</f>
        <v>TPD_ESSDBA_EEC_SPECIALLYFUNDEDHOURS</v>
      </c>
      <c r="AH288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'TPD', @StartStageName = 'Source to Raw', @EndStageName = 'Raw to Trusted', @SourceGroup = 'TPD', @SourceName = 'TPD_ESSDBA_EEC_SPECIALLYFUNDEDHOURS', @SourceObjectName = 'ESSDBA.EEC_SPECIALLYFUNDEDHOURS', @SourceType = 'Oracle', @DataLoadMode= 'FULL-EXTRACT', @SourceSecretName = 'TPD-ECSHR', @DLRawSecret = 'datalake-SasToken', @DLStagedSecret = 'datalake-SasToken', @DBProcessor = 'databricks-token|0302-214741-beg140|Standard_DS3_v2|8.1.x-scala2.12|2:8', @StageDBSecret = 'AzureSqlDatabase-SQLDB', @DLRawSubFolder = 'TPD/ESSDBA_EEC_SPECIALLYFUNDEDHOURS', @DLRawType = 'BLOB Storage (json)', @DLStagedMainFolder = 'TPD', @DLStagedSubFolder = 'ESSDBA_EEC_SPECIALLYFUNDEDHOURS', @DLStagedType = 'BLOB Storage (csv)', @DLObjectGrain = 'Day', @SourceCommand = 'SELECT * FROM ESSDBA.EEC_SPECIALLYFUNDEDHOURS', @DLRawtoStageCommand = '/build/trusted/load-trusted-zone-v2', @DLStagetoDBCommand = '',@TargetObjectType= '', @TargetOverride= '', @BusinessKeyColumn= 'DOCUMENTID, SF_ROWID', @WatermarkColumn= '', @TrackChanges= 'Yes', @AdditionalProperty = '', @IsAuditTable = '', @SoftDeleteSource = '', @SourceTSFormat = ''</v>
      </c>
    </row>
    <row r="289" spans="1:34" x14ac:dyDescent="0.45">
      <c r="A289" s="2" t="s">
        <v>477</v>
      </c>
      <c r="B289" s="2" t="s">
        <v>35</v>
      </c>
      <c r="C289" s="2" t="s">
        <v>36</v>
      </c>
      <c r="D289" s="2" t="s">
        <v>477</v>
      </c>
      <c r="E289" s="2" t="s">
        <v>502</v>
      </c>
      <c r="H289" s="2" t="s">
        <v>503</v>
      </c>
      <c r="J289" s="2" t="s">
        <v>39</v>
      </c>
      <c r="M289" s="2" t="s">
        <v>84</v>
      </c>
      <c r="N289" s="6" t="s">
        <v>144</v>
      </c>
      <c r="O289" s="2" t="s">
        <v>118</v>
      </c>
      <c r="P289" s="2" t="s">
        <v>480</v>
      </c>
      <c r="Q289" s="2" t="s">
        <v>44</v>
      </c>
      <c r="R289" s="2" t="s">
        <v>44</v>
      </c>
      <c r="S289" s="2" t="s">
        <v>45</v>
      </c>
      <c r="T289" s="2" t="s">
        <v>46</v>
      </c>
      <c r="U289" s="3" t="str">
        <f>TBL_TEST[[#This Row],[Group]]&amp; "/"&amp; TRIM(SUBSTITUTE(SUBSTITUTE(SUBSTITUTE(TBL_TEST[[#This Row],[SourceObject]],"[",""),"]",""),".","_"))</f>
        <v>TPD/ESSDBA_EEC_TIMETABLELINE</v>
      </c>
      <c r="V289" s="2" t="s">
        <v>47</v>
      </c>
      <c r="W289" s="3" t="str">
        <f>SUBSTITUTE(TBL_TEST[[#This Row],[Group]], "_", "")</f>
        <v>TPD</v>
      </c>
      <c r="X289" s="3" t="str">
        <f>TRIM(SUBSTITUTE(SUBSTITUTE(SUBSTITUTE(TBL_TEST[[#This Row],[SourceObject]],"[",""),"]",""),".","_"))</f>
        <v>ESSDBA_EEC_TIMETABLELINE</v>
      </c>
      <c r="Y289" s="2" t="s">
        <v>48</v>
      </c>
      <c r="Z289" s="2" t="s">
        <v>49</v>
      </c>
      <c r="AA289" s="3" t="str">
        <f>IF(TBL_TEST[[#This Row],[SourceObject]] = "","",IF(OR(TBL_TEST[[#This Row],[SourceType]] = "Oracle", OR(TBL_TEST[[#This Row],[SourceType]] = "SQL Server"), TBL_TEST[[#This Row],[SourceType]] = "MySQL"), "SELECT * FROM " &amp; TBL_TEST[[#This Row],[SourceObject]],""))</f>
        <v>SELECT * FROM ESSDBA.EEC_TIMETABLELINE</v>
      </c>
      <c r="AB289" s="2" t="s">
        <v>51</v>
      </c>
      <c r="AF289" s="3" t="str">
        <f>TRIM(SUBSTITUTE(SUBSTITUTE(TBL_TEST[[#This Row],[SourceObject]],"[",""),"]",""))</f>
        <v>ESSDBA.EEC_TIMETABLELINE</v>
      </c>
      <c r="AG289" s="3" t="str">
        <f>TBL_TEST[[#This Row],[Group]]&amp; "_"&amp; TRIM(SUBSTITUTE(SUBSTITUTE(SUBSTITUTE(TBL_TEST[[#This Row],[SourceObject]],"[",""),"]",""),".","_"))</f>
        <v>TPD_ESSDBA_EEC_TIMETABLELINE</v>
      </c>
      <c r="AH289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'TPD', @StartStageName = 'Source to Raw', @EndStageName = 'Raw to Trusted', @SourceGroup = 'TPD', @SourceName = 'TPD_ESSDBA_EEC_TIMETABLELINE', @SourceObjectName = 'ESSDBA.EEC_TIMETABLELINE', @SourceType = 'Oracle', @DataLoadMode= 'FULL-EXTRACT', @SourceSecretName = 'TPD-ECSHR', @DLRawSecret = 'datalake-SasToken', @DLStagedSecret = 'datalake-SasToken', @DBProcessor = 'databricks-token|0302-214741-beg140|Standard_DS3_v2|8.1.x-scala2.12|2:8', @StageDBSecret = 'AzureSqlDatabase-SQLDB', @DLRawSubFolder = 'TPD/ESSDBA_EEC_TIMETABLELINE', @DLRawType = 'BLOB Storage (json)', @DLStagedMainFolder = 'TPD', @DLStagedSubFolder = 'ESSDBA_EEC_TIMETABLELINE', @DLStagedType = 'BLOB Storage (csv)', @DLObjectGrain = 'Day', @SourceCommand = 'SELECT * FROM ESSDBA.EEC_TIMETABLELINE', @DLRawtoStageCommand = '/build/trusted/load-trusted-zone-v2', @DLStagetoDBCommand = '',@TargetObjectType= '', @TargetOverride= '', @BusinessKeyColumn= 'DOCUMENTID, TL_ROWID', @WatermarkColumn= '', @TrackChanges= 'Yes', @AdditionalProperty = '', @IsAuditTable = '', @SoftDeleteSource = '', @SourceTSFormat = ''</v>
      </c>
    </row>
    <row r="290" spans="1:34" x14ac:dyDescent="0.45">
      <c r="A290" s="2" t="s">
        <v>477</v>
      </c>
      <c r="B290" s="2" t="s">
        <v>35</v>
      </c>
      <c r="C290" s="2" t="s">
        <v>36</v>
      </c>
      <c r="D290" s="2" t="s">
        <v>477</v>
      </c>
      <c r="E290" s="2" t="s">
        <v>504</v>
      </c>
      <c r="H290" s="2" t="s">
        <v>505</v>
      </c>
      <c r="J290" s="2" t="s">
        <v>39</v>
      </c>
      <c r="M290" s="2" t="s">
        <v>84</v>
      </c>
      <c r="N290" s="6" t="s">
        <v>144</v>
      </c>
      <c r="O290" s="2" t="s">
        <v>118</v>
      </c>
      <c r="P290" s="2" t="s">
        <v>480</v>
      </c>
      <c r="Q290" s="2" t="s">
        <v>44</v>
      </c>
      <c r="R290" s="2" t="s">
        <v>44</v>
      </c>
      <c r="S290" s="2" t="s">
        <v>45</v>
      </c>
      <c r="T290" s="2" t="s">
        <v>46</v>
      </c>
      <c r="U290" s="3" t="str">
        <f>TBL_TEST[[#This Row],[Group]]&amp; "/"&amp; TRIM(SUBSTITUTE(SUBSTITUTE(SUBSTITUTE(TBL_TEST[[#This Row],[SourceObject]],"[",""),"]",""),".","_"))</f>
        <v>TPD/ESSDBA_EEC_UNDERPAYMENTS</v>
      </c>
      <c r="V290" s="2" t="s">
        <v>47</v>
      </c>
      <c r="W290" s="3" t="str">
        <f>SUBSTITUTE(TBL_TEST[[#This Row],[Group]], "_", "")</f>
        <v>TPD</v>
      </c>
      <c r="X290" s="3" t="str">
        <f>TRIM(SUBSTITUTE(SUBSTITUTE(SUBSTITUTE(TBL_TEST[[#This Row],[SourceObject]],"[",""),"]",""),".","_"))</f>
        <v>ESSDBA_EEC_UNDERPAYMENTS</v>
      </c>
      <c r="Y290" s="2" t="s">
        <v>48</v>
      </c>
      <c r="Z290" s="2" t="s">
        <v>49</v>
      </c>
      <c r="AA290" s="3" t="str">
        <f>IF(TBL_TEST[[#This Row],[SourceObject]] = "","",IF(OR(TBL_TEST[[#This Row],[SourceType]] = "Oracle", OR(TBL_TEST[[#This Row],[SourceType]] = "SQL Server"), TBL_TEST[[#This Row],[SourceType]] = "MySQL"), "SELECT * FROM " &amp; TBL_TEST[[#This Row],[SourceObject]],""))</f>
        <v>SELECT * FROM ESSDBA.EEC_UNDERPAYMENTS</v>
      </c>
      <c r="AB290" s="2" t="s">
        <v>51</v>
      </c>
      <c r="AF290" s="3" t="str">
        <f>TRIM(SUBSTITUTE(SUBSTITUTE(TBL_TEST[[#This Row],[SourceObject]],"[",""),"]",""))</f>
        <v>ESSDBA.EEC_UNDERPAYMENTS</v>
      </c>
      <c r="AG290" s="3" t="str">
        <f>TBL_TEST[[#This Row],[Group]]&amp; "_"&amp; TRIM(SUBSTITUTE(SUBSTITUTE(SUBSTITUTE(TBL_TEST[[#This Row],[SourceObject]],"[",""),"]",""),".","_"))</f>
        <v>TPD_ESSDBA_EEC_UNDERPAYMENTS</v>
      </c>
      <c r="AH290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'TPD', @StartStageName = 'Source to Raw', @EndStageName = 'Raw to Trusted', @SourceGroup = 'TPD', @SourceName = 'TPD_ESSDBA_EEC_UNDERPAYMENTS', @SourceObjectName = 'ESSDBA.EEC_UNDERPAYMENTS', @SourceType = 'Oracle', @DataLoadMode= 'FULL-EXTRACT', @SourceSecretName = 'TPD-ECSHR', @DLRawSecret = 'datalake-SasToken', @DLStagedSecret = 'datalake-SasToken', @DBProcessor = 'databricks-token|0302-214741-beg140|Standard_DS3_v2|8.1.x-scala2.12|2:8', @StageDBSecret = 'AzureSqlDatabase-SQLDB', @DLRawSubFolder = 'TPD/ESSDBA_EEC_UNDERPAYMENTS', @DLRawType = 'BLOB Storage (json)', @DLStagedMainFolder = 'TPD', @DLStagedSubFolder = 'ESSDBA_EEC_UNDERPAYMENTS', @DLStagedType = 'BLOB Storage (csv)', @DLObjectGrain = 'Day', @SourceCommand = 'SELECT * FROM ESSDBA.EEC_UNDERPAYMENTS', @DLRawtoStageCommand = '/build/trusted/load-trusted-zone-v2', @DLStagetoDBCommand = '',@TargetObjectType= '', @TargetOverride= '', @BusinessKeyColumn= 'DOCUMENTID, UP_ROWID', @WatermarkColumn= '', @TrackChanges= 'Yes', @AdditionalProperty = '', @IsAuditTable = '', @SoftDeleteSource = '', @SourceTSFormat = ''</v>
      </c>
    </row>
    <row r="291" spans="1:34" x14ac:dyDescent="0.45">
      <c r="A291" s="2" t="s">
        <v>477</v>
      </c>
      <c r="B291" s="2" t="s">
        <v>35</v>
      </c>
      <c r="C291" s="2" t="s">
        <v>36</v>
      </c>
      <c r="D291" s="2" t="s">
        <v>477</v>
      </c>
      <c r="E291" s="2" t="s">
        <v>506</v>
      </c>
      <c r="H291" s="2" t="s">
        <v>507</v>
      </c>
      <c r="J291" s="2" t="s">
        <v>39</v>
      </c>
      <c r="M291" s="2" t="s">
        <v>84</v>
      </c>
      <c r="N291" s="6" t="s">
        <v>144</v>
      </c>
      <c r="O291" s="2" t="s">
        <v>118</v>
      </c>
      <c r="P291" s="2" t="s">
        <v>480</v>
      </c>
      <c r="Q291" s="2" t="s">
        <v>44</v>
      </c>
      <c r="R291" s="2" t="s">
        <v>44</v>
      </c>
      <c r="S291" s="2" t="s">
        <v>45</v>
      </c>
      <c r="T291" s="2" t="s">
        <v>46</v>
      </c>
      <c r="U291" s="3" t="str">
        <f>TBL_TEST[[#This Row],[Group]]&amp; "/"&amp; TRIM(SUBSTITUTE(SUBSTITUTE(SUBSTITUTE(TBL_TEST[[#This Row],[SourceObject]],"[",""),"]",""),".","_"))</f>
        <v>TPD/ESSDBA_EEC_VISITEDSECTIONS</v>
      </c>
      <c r="V291" s="2" t="s">
        <v>47</v>
      </c>
      <c r="W291" s="3" t="str">
        <f>SUBSTITUTE(TBL_TEST[[#This Row],[Group]], "_", "")</f>
        <v>TPD</v>
      </c>
      <c r="X291" s="3" t="str">
        <f>TRIM(SUBSTITUTE(SUBSTITUTE(SUBSTITUTE(TBL_TEST[[#This Row],[SourceObject]],"[",""),"]",""),".","_"))</f>
        <v>ESSDBA_EEC_VISITEDSECTIONS</v>
      </c>
      <c r="Y291" s="2" t="s">
        <v>48</v>
      </c>
      <c r="Z291" s="2" t="s">
        <v>49</v>
      </c>
      <c r="AA291" s="3" t="str">
        <f>IF(TBL_TEST[[#This Row],[SourceObject]] = "","",IF(OR(TBL_TEST[[#This Row],[SourceType]] = "Oracle", OR(TBL_TEST[[#This Row],[SourceType]] = "SQL Server"), TBL_TEST[[#This Row],[SourceType]] = "MySQL"), "SELECT * FROM " &amp; TBL_TEST[[#This Row],[SourceObject]],""))</f>
        <v>SELECT * FROM ESSDBA.EEC_VISITEDSECTIONS</v>
      </c>
      <c r="AB291" s="2" t="s">
        <v>51</v>
      </c>
      <c r="AF291" s="3" t="str">
        <f>TRIM(SUBSTITUTE(SUBSTITUTE(TBL_TEST[[#This Row],[SourceObject]],"[",""),"]",""))</f>
        <v>ESSDBA.EEC_VISITEDSECTIONS</v>
      </c>
      <c r="AG291" s="3" t="str">
        <f>TBL_TEST[[#This Row],[Group]]&amp; "_"&amp; TRIM(SUBSTITUTE(SUBSTITUTE(SUBSTITUTE(TBL_TEST[[#This Row],[SourceObject]],"[",""),"]",""),".","_"))</f>
        <v>TPD_ESSDBA_EEC_VISITEDSECTIONS</v>
      </c>
      <c r="AH291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'TPD', @StartStageName = 'Source to Raw', @EndStageName = 'Raw to Trusted', @SourceGroup = 'TPD', @SourceName = 'TPD_ESSDBA_EEC_VISITEDSECTIONS', @SourceObjectName = 'ESSDBA.EEC_VISITEDSECTIONS', @SourceType = 'Oracle', @DataLoadMode= 'FULL-EXTRACT', @SourceSecretName = 'TPD-ECSHR', @DLRawSecret = 'datalake-SasToken', @DLStagedSecret = 'datalake-SasToken', @DBProcessor = 'databricks-token|0302-214741-beg140|Standard_DS3_v2|8.1.x-scala2.12|2:8', @StageDBSecret = 'AzureSqlDatabase-SQLDB', @DLRawSubFolder = 'TPD/ESSDBA_EEC_VISITEDSECTIONS', @DLRawType = 'BLOB Storage (json)', @DLStagedMainFolder = 'TPD', @DLStagedSubFolder = 'ESSDBA_EEC_VISITEDSECTIONS', @DLStagedType = 'BLOB Storage (csv)', @DLObjectGrain = 'Day', @SourceCommand = 'SELECT * FROM ESSDBA.EEC_VISITEDSECTIONS', @DLRawtoStageCommand = '/build/trusted/load-trusted-zone-v2', @DLStagetoDBCommand = '',@TargetObjectType= '', @TargetOverride= '', @BusinessKeyColumn= 'DOCUMENTID, VS_ROWID', @WatermarkColumn= '', @TrackChanges= 'Yes', @AdditionalProperty = '', @IsAuditTable = '', @SoftDeleteSource = '', @SourceTSFormat = ''</v>
      </c>
    </row>
    <row r="292" spans="1:34" x14ac:dyDescent="0.45">
      <c r="A292" s="2" t="s">
        <v>477</v>
      </c>
      <c r="B292" s="2" t="s">
        <v>35</v>
      </c>
      <c r="C292" s="2" t="s">
        <v>36</v>
      </c>
      <c r="D292" s="2" t="s">
        <v>477</v>
      </c>
      <c r="E292" s="2" t="s">
        <v>508</v>
      </c>
      <c r="H292" s="2" t="s">
        <v>509</v>
      </c>
      <c r="J292" s="2" t="s">
        <v>39</v>
      </c>
      <c r="M292" s="2" t="s">
        <v>84</v>
      </c>
      <c r="N292" s="6" t="s">
        <v>144</v>
      </c>
      <c r="O292" s="2" t="s">
        <v>118</v>
      </c>
      <c r="P292" s="2" t="s">
        <v>480</v>
      </c>
      <c r="Q292" s="2" t="s">
        <v>44</v>
      </c>
      <c r="R292" s="2" t="s">
        <v>44</v>
      </c>
      <c r="S292" s="2" t="s">
        <v>45</v>
      </c>
      <c r="T292" s="2" t="s">
        <v>46</v>
      </c>
      <c r="U292" s="3" t="str">
        <f>TBL_TEST[[#This Row],[Group]]&amp; "/"&amp; TRIM(SUBSTITUTE(SUBSTITUTE(SUBSTITUTE(TBL_TEST[[#This Row],[SourceObject]],"[",""),"]",""),".","_"))</f>
        <v>TPD/ESSDBA_EEC_VISITEDSECTIONWEEKS</v>
      </c>
      <c r="V292" s="2" t="s">
        <v>47</v>
      </c>
      <c r="W292" s="3" t="str">
        <f>SUBSTITUTE(TBL_TEST[[#This Row],[Group]], "_", "")</f>
        <v>TPD</v>
      </c>
      <c r="X292" s="3" t="str">
        <f>TRIM(SUBSTITUTE(SUBSTITUTE(SUBSTITUTE(TBL_TEST[[#This Row],[SourceObject]],"[",""),"]",""),".","_"))</f>
        <v>ESSDBA_EEC_VISITEDSECTIONWEEKS</v>
      </c>
      <c r="Y292" s="2" t="s">
        <v>48</v>
      </c>
      <c r="Z292" s="2" t="s">
        <v>49</v>
      </c>
      <c r="AA292" s="3" t="str">
        <f>IF(TBL_TEST[[#This Row],[SourceObject]] = "","",IF(OR(TBL_TEST[[#This Row],[SourceType]] = "Oracle", OR(TBL_TEST[[#This Row],[SourceType]] = "SQL Server"), TBL_TEST[[#This Row],[SourceType]] = "MySQL"), "SELECT * FROM " &amp; TBL_TEST[[#This Row],[SourceObject]],""))</f>
        <v>SELECT * FROM ESSDBA.EEC_VISITEDSECTIONWEEKS</v>
      </c>
      <c r="AB292" s="2" t="s">
        <v>51</v>
      </c>
      <c r="AF292" s="3" t="str">
        <f>TRIM(SUBSTITUTE(SUBSTITUTE(TBL_TEST[[#This Row],[SourceObject]],"[",""),"]",""))</f>
        <v>ESSDBA.EEC_VISITEDSECTIONWEEKS</v>
      </c>
      <c r="AG292" s="3" t="str">
        <f>TBL_TEST[[#This Row],[Group]]&amp; "_"&amp; TRIM(SUBSTITUTE(SUBSTITUTE(SUBSTITUTE(TBL_TEST[[#This Row],[SourceObject]],"[",""),"]",""),".","_"))</f>
        <v>TPD_ESSDBA_EEC_VISITEDSECTIONWEEKS</v>
      </c>
      <c r="AH292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'TPD', @StartStageName = 'Source to Raw', @EndStageName = 'Raw to Trusted', @SourceGroup = 'TPD', @SourceName = 'TPD_ESSDBA_EEC_VISITEDSECTIONWEEKS', @SourceObjectName = 'ESSDBA.EEC_VISITEDSECTIONWEEKS', @SourceType = 'Oracle', @DataLoadMode= 'FULL-EXTRACT', @SourceSecretName = 'TPD-ECSHR', @DLRawSecret = 'datalake-SasToken', @DLStagedSecret = 'datalake-SasToken', @DBProcessor = 'databricks-token|0302-214741-beg140|Standard_DS3_v2|8.1.x-scala2.12|2:8', @StageDBSecret = 'AzureSqlDatabase-SQLDB', @DLRawSubFolder = 'TPD/ESSDBA_EEC_VISITEDSECTIONWEEKS', @DLRawType = 'BLOB Storage (json)', @DLStagedMainFolder = 'TPD', @DLStagedSubFolder = 'ESSDBA_EEC_VISITEDSECTIONWEEKS', @DLStagedType = 'BLOB Storage (csv)', @DLObjectGrain = 'Day', @SourceCommand = 'SELECT * FROM ESSDBA.EEC_VISITEDSECTIONWEEKS', @DLRawtoStageCommand = '/build/trusted/load-trusted-zone-v2', @DLStagetoDBCommand = '',@TargetObjectType= '', @TargetOverride= '', @BusinessKeyColumn= 'DOCUMENTID, VSW_ROWID', @WatermarkColumn= '', @TrackChanges= 'Yes', @AdditionalProperty = '', @IsAuditTable = '', @SoftDeleteSource = '', @SourceTSFormat = ''</v>
      </c>
    </row>
    <row r="293" spans="1:34" x14ac:dyDescent="0.45">
      <c r="A293" s="2" t="s">
        <v>477</v>
      </c>
      <c r="B293" s="2" t="s">
        <v>35</v>
      </c>
      <c r="C293" s="2" t="s">
        <v>36</v>
      </c>
      <c r="D293" s="2" t="s">
        <v>477</v>
      </c>
      <c r="E293" s="2" t="s">
        <v>510</v>
      </c>
      <c r="H293" s="2" t="s">
        <v>511</v>
      </c>
      <c r="J293" s="2" t="s">
        <v>39</v>
      </c>
      <c r="M293" s="2" t="s">
        <v>84</v>
      </c>
      <c r="N293" s="6" t="s">
        <v>144</v>
      </c>
      <c r="O293" s="2" t="s">
        <v>118</v>
      </c>
      <c r="P293" s="2" t="s">
        <v>480</v>
      </c>
      <c r="Q293" s="2" t="s">
        <v>44</v>
      </c>
      <c r="R293" s="2" t="s">
        <v>44</v>
      </c>
      <c r="S293" s="2" t="s">
        <v>45</v>
      </c>
      <c r="T293" s="2" t="s">
        <v>46</v>
      </c>
      <c r="U293" s="3" t="str">
        <f>TBL_TEST[[#This Row],[Group]]&amp; "/"&amp; TRIM(SUBSTITUTE(SUBSTITUTE(SUBSTITUTE(TBL_TEST[[#This Row],[SourceObject]],"[",""),"]",""),".","_"))</f>
        <v>TPD/ESSDBA_EEC_VISITINGAPPROVALS</v>
      </c>
      <c r="V293" s="2" t="s">
        <v>47</v>
      </c>
      <c r="W293" s="3" t="str">
        <f>SUBSTITUTE(TBL_TEST[[#This Row],[Group]], "_", "")</f>
        <v>TPD</v>
      </c>
      <c r="X293" s="3" t="str">
        <f>TRIM(SUBSTITUTE(SUBSTITUTE(SUBSTITUTE(TBL_TEST[[#This Row],[SourceObject]],"[",""),"]",""),".","_"))</f>
        <v>ESSDBA_EEC_VISITINGAPPROVALS</v>
      </c>
      <c r="Y293" s="2" t="s">
        <v>48</v>
      </c>
      <c r="Z293" s="2" t="s">
        <v>49</v>
      </c>
      <c r="AA293" s="3" t="str">
        <f>IF(TBL_TEST[[#This Row],[SourceObject]] = "","",IF(OR(TBL_TEST[[#This Row],[SourceType]] = "Oracle", OR(TBL_TEST[[#This Row],[SourceType]] = "SQL Server"), TBL_TEST[[#This Row],[SourceType]] = "MySQL"), "SELECT * FROM " &amp; TBL_TEST[[#This Row],[SourceObject]],""))</f>
        <v>SELECT * FROM ESSDBA.EEC_VISITINGAPPROVALS</v>
      </c>
      <c r="AB293" s="2" t="s">
        <v>51</v>
      </c>
      <c r="AF293" s="3" t="str">
        <f>TRIM(SUBSTITUTE(SUBSTITUTE(TBL_TEST[[#This Row],[SourceObject]],"[",""),"]",""))</f>
        <v>ESSDBA.EEC_VISITINGAPPROVALS</v>
      </c>
      <c r="AG293" s="3" t="str">
        <f>TBL_TEST[[#This Row],[Group]]&amp; "_"&amp; TRIM(SUBSTITUTE(SUBSTITUTE(SUBSTITUTE(TBL_TEST[[#This Row],[SourceObject]],"[",""),"]",""),".","_"))</f>
        <v>TPD_ESSDBA_EEC_VISITINGAPPROVALS</v>
      </c>
      <c r="AH293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'TPD', @StartStageName = 'Source to Raw', @EndStageName = 'Raw to Trusted', @SourceGroup = 'TPD', @SourceName = 'TPD_ESSDBA_EEC_VISITINGAPPROVALS', @SourceObjectName = 'ESSDBA.EEC_VISITINGAPPROVALS', @SourceType = 'Oracle', @DataLoadMode= 'FULL-EXTRACT', @SourceSecretName = 'TPD-ECSHR', @DLRawSecret = 'datalake-SasToken', @DLStagedSecret = 'datalake-SasToken', @DBProcessor = 'databricks-token|0302-214741-beg140|Standard_DS3_v2|8.1.x-scala2.12|2:8', @StageDBSecret = 'AzureSqlDatabase-SQLDB', @DLRawSubFolder = 'TPD/ESSDBA_EEC_VISITINGAPPROVALS', @DLRawType = 'BLOB Storage (json)', @DLStagedMainFolder = 'TPD', @DLStagedSubFolder = 'ESSDBA_EEC_VISITINGAPPROVALS', @DLStagedType = 'BLOB Storage (csv)', @DLObjectGrain = 'Day', @SourceCommand = 'SELECT * FROM ESSDBA.EEC_VISITINGAPPROVALS', @DLRawtoStageCommand = '/build/trusted/load-trusted-zone-v2', @DLStagetoDBCommand = '',@TargetObjectType= '', @TargetOverride= '', @BusinessKeyColumn= 'DOCUMENTID, VA_ROWID', @WatermarkColumn= '', @TrackChanges= 'Yes', @AdditionalProperty = '', @IsAuditTable = '', @SoftDeleteSource = '', @SourceTSFormat = ''</v>
      </c>
    </row>
    <row r="294" spans="1:34" x14ac:dyDescent="0.45">
      <c r="A294" s="2" t="s">
        <v>477</v>
      </c>
      <c r="B294" s="2" t="s">
        <v>35</v>
      </c>
      <c r="C294" s="2" t="s">
        <v>36</v>
      </c>
      <c r="D294" s="2" t="s">
        <v>477</v>
      </c>
      <c r="E294" s="2" t="s">
        <v>512</v>
      </c>
      <c r="H294" s="2" t="s">
        <v>513</v>
      </c>
      <c r="I294" s="2" t="s">
        <v>514</v>
      </c>
      <c r="J294" s="2" t="s">
        <v>39</v>
      </c>
      <c r="M294" s="2" t="s">
        <v>84</v>
      </c>
      <c r="N294" s="6" t="s">
        <v>85</v>
      </c>
      <c r="O294" s="2" t="s">
        <v>118</v>
      </c>
      <c r="P294" s="2" t="s">
        <v>480</v>
      </c>
      <c r="Q294" s="2" t="s">
        <v>44</v>
      </c>
      <c r="R294" s="2" t="s">
        <v>44</v>
      </c>
      <c r="S294" s="2" t="s">
        <v>45</v>
      </c>
      <c r="T294" s="2" t="s">
        <v>46</v>
      </c>
      <c r="U294" s="3" t="str">
        <f>TBL_TEST[[#This Row],[Group]]&amp; "/"&amp; TRIM(SUBSTITUTE(SUBSTITUTE(SUBSTITUTE(TBL_TEST[[#This Row],[SourceObject]],"[",""),"]",""),".","_"))</f>
        <v>TPD/ESSDBA_TPD_EMP_NAME</v>
      </c>
      <c r="V294" s="2" t="s">
        <v>47</v>
      </c>
      <c r="W294" s="3" t="str">
        <f>SUBSTITUTE(TBL_TEST[[#This Row],[Group]], "_", "")</f>
        <v>TPD</v>
      </c>
      <c r="X294" s="3" t="str">
        <f>TRIM(SUBSTITUTE(SUBSTITUTE(SUBSTITUTE(TBL_TEST[[#This Row],[SourceObject]],"[",""),"]",""),".","_"))</f>
        <v>ESSDBA_TPD_EMP_NAME</v>
      </c>
      <c r="Y294" s="2" t="s">
        <v>48</v>
      </c>
      <c r="Z294" s="2" t="s">
        <v>49</v>
      </c>
      <c r="AA294" s="3" t="str">
        <f>IF(TBL_TEST[[#This Row],[SourceObject]] = "","",IF(OR(TBL_TEST[[#This Row],[SourceType]] = "Oracle", OR(TBL_TEST[[#This Row],[SourceType]] = "SQL Server"), TBL_TEST[[#This Row],[SourceType]] = "MySQL"), "SELECT * FROM " &amp; TBL_TEST[[#This Row],[SourceObject]],""))</f>
        <v>SELECT * FROM ESSDBA.TPD_EMP_NAME</v>
      </c>
      <c r="AB294" s="2" t="s">
        <v>51</v>
      </c>
      <c r="AF294" s="3" t="str">
        <f>TRIM(SUBSTITUTE(SUBSTITUTE(TBL_TEST[[#This Row],[SourceObject]],"[",""),"]",""))</f>
        <v>ESSDBA.TPD_EMP_NAME</v>
      </c>
      <c r="AG294" s="3" t="str">
        <f>TBL_TEST[[#This Row],[Group]]&amp; "_"&amp; TRIM(SUBSTITUTE(SUBSTITUTE(SUBSTITUTE(TBL_TEST[[#This Row],[SourceObject]],"[",""),"]",""),".","_"))</f>
        <v>TPD_ESSDBA_TPD_EMP_NAME</v>
      </c>
      <c r="AH294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'TPD', @StartStageName = 'Source to Raw', @EndStageName = 'Raw to Trusted', @SourceGroup = 'TPD', @SourceName = 'TPD_ESSDBA_TPD_EMP_NAME', @SourceObjectName = 'ESSDBA.TPD_EMP_NAME', @SourceType = 'Oracle', @DataLoadMode= 'INCREMENTAL', @SourceSecretName = 'TPD-ECSHR', @DLRawSecret = 'datalake-SasToken', @DLStagedSecret = 'datalake-SasToken', @DBProcessor = 'databricks-token|0302-214741-beg140|Standard_DS3_v2|8.1.x-scala2.12|2:8', @StageDBSecret = 'AzureSqlDatabase-SQLDB', @DLRawSubFolder = 'TPD/ESSDBA_TPD_EMP_NAME', @DLRawType = 'BLOB Storage (json)', @DLStagedMainFolder = 'TPD', @DLStagedSubFolder = 'ESSDBA_TPD_EMP_NAME', @DLStagedType = 'BLOB Storage (csv)', @DLObjectGrain = 'Day', @SourceCommand = 'SELECT * FROM ESSDBA.TPD_EMP_NAME', @DLRawtoStageCommand = '/build/trusted/load-trusted-zone-v2', @DLStagetoDBCommand = '',@TargetObjectType= '', @TargetOverride= '', @BusinessKeyColumn= 'EMPLOYEEID', @WatermarkColumn= 'time_stamp', @TrackChanges= 'Yes', @AdditionalProperty = '', @IsAuditTable = '', @SoftDeleteSource = '', @SourceTSFormat = ''</v>
      </c>
    </row>
    <row r="295" spans="1:34" x14ac:dyDescent="0.45">
      <c r="A295" s="2" t="s">
        <v>477</v>
      </c>
      <c r="B295" s="2" t="s">
        <v>35</v>
      </c>
      <c r="C295" s="2" t="s">
        <v>36</v>
      </c>
      <c r="D295" s="2" t="s">
        <v>477</v>
      </c>
      <c r="E295" s="2" t="s">
        <v>515</v>
      </c>
      <c r="H295" s="2" t="s">
        <v>516</v>
      </c>
      <c r="I295" s="2" t="s">
        <v>517</v>
      </c>
      <c r="J295" s="2" t="s">
        <v>39</v>
      </c>
      <c r="M295" s="2" t="s">
        <v>84</v>
      </c>
      <c r="N295" s="6" t="s">
        <v>85</v>
      </c>
      <c r="O295" s="2" t="s">
        <v>118</v>
      </c>
      <c r="P295" s="2" t="s">
        <v>480</v>
      </c>
      <c r="Q295" s="2" t="s">
        <v>44</v>
      </c>
      <c r="R295" s="2" t="s">
        <v>44</v>
      </c>
      <c r="S295" s="2" t="s">
        <v>45</v>
      </c>
      <c r="T295" s="2" t="s">
        <v>46</v>
      </c>
      <c r="U295" s="3" t="str">
        <f>TBL_TEST[[#This Row],[Group]]&amp; "/"&amp; TRIM(SUBSTITUTE(SUBSTITUTE(SUBSTITUTE(TBL_TEST[[#This Row],[SourceObject]],"[",""),"]",""),".","_"))</f>
        <v>TPD/ESSDBA_TPD_EMP_WEEK_ACTIVITIES</v>
      </c>
      <c r="V295" s="2" t="s">
        <v>47</v>
      </c>
      <c r="W295" s="3" t="str">
        <f>SUBSTITUTE(TBL_TEST[[#This Row],[Group]], "_", "")</f>
        <v>TPD</v>
      </c>
      <c r="X295" s="3" t="str">
        <f>TRIM(SUBSTITUTE(SUBSTITUTE(SUBSTITUTE(TBL_TEST[[#This Row],[SourceObject]],"[",""),"]",""),".","_"))</f>
        <v>ESSDBA_TPD_EMP_WEEK_ACTIVITIES</v>
      </c>
      <c r="Y295" s="2" t="s">
        <v>48</v>
      </c>
      <c r="Z295" s="2" t="s">
        <v>49</v>
      </c>
      <c r="AA295" s="3" t="str">
        <f>IF(TBL_TEST[[#This Row],[SourceObject]] = "","",IF(OR(TBL_TEST[[#This Row],[SourceType]] = "Oracle", OR(TBL_TEST[[#This Row],[SourceType]] = "SQL Server"), TBL_TEST[[#This Row],[SourceType]] = "MySQL"), "SELECT * FROM " &amp; TBL_TEST[[#This Row],[SourceObject]],""))</f>
        <v>SELECT * FROM ESSDBA.TPD_EMP_WEEK_ACTIVITIES</v>
      </c>
      <c r="AB295" s="2" t="s">
        <v>51</v>
      </c>
      <c r="AF295" s="3" t="str">
        <f>TRIM(SUBSTITUTE(SUBSTITUTE(TBL_TEST[[#This Row],[SourceObject]],"[",""),"]",""))</f>
        <v>ESSDBA.TPD_EMP_WEEK_ACTIVITIES</v>
      </c>
      <c r="AG295" s="3" t="str">
        <f>TBL_TEST[[#This Row],[Group]]&amp; "_"&amp; TRIM(SUBSTITUTE(SUBSTITUTE(SUBSTITUTE(TBL_TEST[[#This Row],[SourceObject]],"[",""),"]",""),".","_"))</f>
        <v>TPD_ESSDBA_TPD_EMP_WEEK_ACTIVITIES</v>
      </c>
      <c r="AH295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'TPD', @StartStageName = 'Source to Raw', @EndStageName = 'Raw to Trusted', @SourceGroup = 'TPD', @SourceName = 'TPD_ESSDBA_TPD_EMP_WEEK_ACTIVITIES', @SourceObjectName = 'ESSDBA.TPD_EMP_WEEK_ACTIVITIES', @SourceType = 'Oracle', @DataLoadMode= 'INCREMENTAL', @SourceSecretName = 'TPD-ECSHR', @DLRawSecret = 'datalake-SasToken', @DLStagedSecret = 'datalake-SasToken', @DBProcessor = 'databricks-token|0302-214741-beg140|Standard_DS3_v2|8.1.x-scala2.12|2:8', @StageDBSecret = 'AzureSqlDatabase-SQLDB', @DLRawSubFolder = 'TPD/ESSDBA_TPD_EMP_WEEK_ACTIVITIES', @DLRawType = 'BLOB Storage (json)', @DLStagedMainFolder = 'TPD', @DLStagedSubFolder = 'ESSDBA_TPD_EMP_WEEK_ACTIVITIES', @DLStagedType = 'BLOB Storage (csv)', @DLObjectGrain = 'Day', @SourceCommand = 'SELECT * FROM ESSDBA.TPD_EMP_WEEK_ACTIVITIES', @DLRawtoStageCommand = '/build/trusted/load-trusted-zone-v2', @DLStagetoDBCommand = '',@TargetObjectType= '', @TargetOverride= '', @BusinessKeyColumn= 'EMPLOYEEID,YEAR,SEMESTER,WEEK,FULLSECTIONKEY,DAY,STARTTIME', @WatermarkColumn= 'timestamp', @TrackChanges= 'Yes', @AdditionalProperty = '', @IsAuditTable = '', @SoftDeleteSource = '', @SourceTSFormat = ''</v>
      </c>
    </row>
    <row r="296" spans="1:34" x14ac:dyDescent="0.45">
      <c r="A296" s="2" t="s">
        <v>477</v>
      </c>
      <c r="B296" s="2" t="s">
        <v>35</v>
      </c>
      <c r="C296" s="2" t="s">
        <v>36</v>
      </c>
      <c r="D296" s="2" t="s">
        <v>477</v>
      </c>
      <c r="E296" s="2" t="s">
        <v>518</v>
      </c>
      <c r="H296" s="2" t="s">
        <v>519</v>
      </c>
      <c r="J296" s="2" t="s">
        <v>39</v>
      </c>
      <c r="M296" s="2" t="s">
        <v>84</v>
      </c>
      <c r="N296" s="6" t="s">
        <v>144</v>
      </c>
      <c r="O296" s="2" t="s">
        <v>118</v>
      </c>
      <c r="P296" s="2" t="s">
        <v>480</v>
      </c>
      <c r="Q296" s="2" t="s">
        <v>44</v>
      </c>
      <c r="R296" s="2" t="s">
        <v>44</v>
      </c>
      <c r="S296" s="2" t="s">
        <v>45</v>
      </c>
      <c r="T296" s="2" t="s">
        <v>46</v>
      </c>
      <c r="U296" s="3" t="str">
        <f>TBL_TEST[[#This Row],[Group]]&amp; "/"&amp; TRIM(SUBSTITUTE(SUBSTITUTE(SUBSTITUTE(TBL_TEST[[#This Row],[SourceObject]],"[",""),"]",""),".","_"))</f>
        <v>TPD/ESSDBA_TPD_EMP_YEAR</v>
      </c>
      <c r="V296" s="2" t="s">
        <v>47</v>
      </c>
      <c r="W296" s="3" t="str">
        <f>SUBSTITUTE(TBL_TEST[[#This Row],[Group]], "_", "")</f>
        <v>TPD</v>
      </c>
      <c r="X296" s="3" t="str">
        <f>TRIM(SUBSTITUTE(SUBSTITUTE(SUBSTITUTE(TBL_TEST[[#This Row],[SourceObject]],"[",""),"]",""),".","_"))</f>
        <v>ESSDBA_TPD_EMP_YEAR</v>
      </c>
      <c r="Y296" s="2" t="s">
        <v>48</v>
      </c>
      <c r="Z296" s="2" t="s">
        <v>49</v>
      </c>
      <c r="AA296" s="3" t="str">
        <f>IF(TBL_TEST[[#This Row],[SourceObject]] = "","",IF(OR(TBL_TEST[[#This Row],[SourceType]] = "Oracle", OR(TBL_TEST[[#This Row],[SourceType]] = "SQL Server"), TBL_TEST[[#This Row],[SourceType]] = "MySQL"), "SELECT * FROM " &amp; TBL_TEST[[#This Row],[SourceObject]],""))</f>
        <v>SELECT * FROM ESSDBA.TPD_EMP_YEAR</v>
      </c>
      <c r="AB296" s="2" t="s">
        <v>51</v>
      </c>
      <c r="AF296" s="3" t="str">
        <f>TRIM(SUBSTITUTE(SUBSTITUTE(TBL_TEST[[#This Row],[SourceObject]],"[",""),"]",""))</f>
        <v>ESSDBA.TPD_EMP_YEAR</v>
      </c>
      <c r="AG296" s="3" t="str">
        <f>TBL_TEST[[#This Row],[Group]]&amp; "_"&amp; TRIM(SUBSTITUTE(SUBSTITUTE(SUBSTITUTE(TBL_TEST[[#This Row],[SourceObject]],"[",""),"]",""),".","_"))</f>
        <v>TPD_ESSDBA_TPD_EMP_YEAR</v>
      </c>
      <c r="AH296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'TPD', @StartStageName = 'Source to Raw', @EndStageName = 'Raw to Trusted', @SourceGroup = 'TPD', @SourceName = 'TPD_ESSDBA_TPD_EMP_YEAR', @SourceObjectName = 'ESSDBA.TPD_EMP_YEAR', @SourceType = 'Oracle', @DataLoadMode= 'FULL-EXTRACT', @SourceSecretName = 'TPD-ECSHR', @DLRawSecret = 'datalake-SasToken', @DLStagedSecret = 'datalake-SasToken', @DBProcessor = 'databricks-token|0302-214741-beg140|Standard_DS3_v2|8.1.x-scala2.12|2:8', @StageDBSecret = 'AzureSqlDatabase-SQLDB', @DLRawSubFolder = 'TPD/ESSDBA_TPD_EMP_YEAR', @DLRawType = 'BLOB Storage (json)', @DLStagedMainFolder = 'TPD', @DLStagedSubFolder = 'ESSDBA_TPD_EMP_YEAR', @DLStagedType = 'BLOB Storage (csv)', @DLObjectGrain = 'Day', @SourceCommand = 'SELECT * FROM ESSDBA.TPD_EMP_YEAR', @DLRawtoStageCommand = '/build/trusted/load-trusted-zone-v2', @DLStagetoDBCommand = '',@TargetObjectType= '', @TargetOverride= '', @BusinessKeyColumn= 'EMPLOYEEID, YEAR', @WatermarkColumn= '', @TrackChanges= 'Yes', @AdditionalProperty = '', @IsAuditTable = '', @SoftDeleteSource = '', @SourceTSFormat = ''</v>
      </c>
    </row>
    <row r="297" spans="1:34" x14ac:dyDescent="0.45">
      <c r="A297" s="2" t="s">
        <v>477</v>
      </c>
      <c r="B297" s="2" t="s">
        <v>35</v>
      </c>
      <c r="C297" s="2" t="s">
        <v>36</v>
      </c>
      <c r="D297" s="2" t="s">
        <v>477</v>
      </c>
      <c r="E297" s="2" t="s">
        <v>520</v>
      </c>
      <c r="H297" s="2" t="s">
        <v>521</v>
      </c>
      <c r="J297" s="2" t="s">
        <v>39</v>
      </c>
      <c r="M297" s="2" t="s">
        <v>84</v>
      </c>
      <c r="N297" s="6" t="s">
        <v>144</v>
      </c>
      <c r="O297" s="2" t="s">
        <v>118</v>
      </c>
      <c r="P297" s="2" t="s">
        <v>480</v>
      </c>
      <c r="Q297" s="2" t="s">
        <v>44</v>
      </c>
      <c r="R297" s="2" t="s">
        <v>44</v>
      </c>
      <c r="S297" s="2" t="s">
        <v>45</v>
      </c>
      <c r="T297" s="2" t="s">
        <v>46</v>
      </c>
      <c r="U297" s="3" t="str">
        <f>TBL_TEST[[#This Row],[Group]]&amp; "/"&amp; TRIM(SUBSTITUTE(SUBSTITUTE(SUBSTITUTE(TBL_TEST[[#This Row],[SourceObject]],"[",""),"]",""),".","_"))</f>
        <v>TPD/ESSDBA_TPD_EMP_YEAR_SECTION</v>
      </c>
      <c r="V297" s="2" t="s">
        <v>47</v>
      </c>
      <c r="W297" s="3" t="str">
        <f>SUBSTITUTE(TBL_TEST[[#This Row],[Group]], "_", "")</f>
        <v>TPD</v>
      </c>
      <c r="X297" s="3" t="str">
        <f>TRIM(SUBSTITUTE(SUBSTITUTE(SUBSTITUTE(TBL_TEST[[#This Row],[SourceObject]],"[",""),"]",""),".","_"))</f>
        <v>ESSDBA_TPD_EMP_YEAR_SECTION</v>
      </c>
      <c r="Y297" s="2" t="s">
        <v>48</v>
      </c>
      <c r="Z297" s="2" t="s">
        <v>49</v>
      </c>
      <c r="AA297" s="3" t="str">
        <f>IF(TBL_TEST[[#This Row],[SourceObject]] = "","",IF(OR(TBL_TEST[[#This Row],[SourceType]] = "Oracle", OR(TBL_TEST[[#This Row],[SourceType]] = "SQL Server"), TBL_TEST[[#This Row],[SourceType]] = "MySQL"), "SELECT * FROM " &amp; TBL_TEST[[#This Row],[SourceObject]],""))</f>
        <v>SELECT * FROM ESSDBA.TPD_EMP_YEAR_SECTION</v>
      </c>
      <c r="AB297" s="2" t="s">
        <v>51</v>
      </c>
      <c r="AF297" s="3" t="str">
        <f>TRIM(SUBSTITUTE(SUBSTITUTE(TBL_TEST[[#This Row],[SourceObject]],"[",""),"]",""))</f>
        <v>ESSDBA.TPD_EMP_YEAR_SECTION</v>
      </c>
      <c r="AG297" s="3" t="str">
        <f>TBL_TEST[[#This Row],[Group]]&amp; "_"&amp; TRIM(SUBSTITUTE(SUBSTITUTE(SUBSTITUTE(TBL_TEST[[#This Row],[SourceObject]],"[",""),"]",""),".","_"))</f>
        <v>TPD_ESSDBA_TPD_EMP_YEAR_SECTION</v>
      </c>
      <c r="AH297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'TPD', @StartStageName = 'Source to Raw', @EndStageName = 'Raw to Trusted', @SourceGroup = 'TPD', @SourceName = 'TPD_ESSDBA_TPD_EMP_YEAR_SECTION', @SourceObjectName = 'ESSDBA.TPD_EMP_YEAR_SECTION', @SourceType = 'Oracle', @DataLoadMode= 'FULL-EXTRACT', @SourceSecretName = 'TPD-ECSHR', @DLRawSecret = 'datalake-SasToken', @DLStagedSecret = 'datalake-SasToken', @DBProcessor = 'databricks-token|0302-214741-beg140|Standard_DS3_v2|8.1.x-scala2.12|2:8', @StageDBSecret = 'AzureSqlDatabase-SQLDB', @DLRawSubFolder = 'TPD/ESSDBA_TPD_EMP_YEAR_SECTION', @DLRawType = 'BLOB Storage (json)', @DLStagedMainFolder = 'TPD', @DLStagedSubFolder = 'ESSDBA_TPD_EMP_YEAR_SECTION', @DLStagedType = 'BLOB Storage (csv)', @DLObjectGrain = 'Day', @SourceCommand = 'SELECT * FROM ESSDBA.TPD_EMP_YEAR_SECTION', @DLRawtoStageCommand = '/build/trusted/load-trusted-zone-v2', @DLStagetoDBCommand = '',@TargetObjectType= '', @TargetOverride= '', @BusinessKeyColumn= 'EMPLOYEEID, YEAR, FULLSECTIONKEY', @WatermarkColumn= '', @TrackChanges= 'Yes', @AdditionalProperty = '', @IsAuditTable = '', @SoftDeleteSource = '', @SourceTSFormat = ''</v>
      </c>
    </row>
    <row r="298" spans="1:34" x14ac:dyDescent="0.45">
      <c r="A298" s="2" t="s">
        <v>477</v>
      </c>
      <c r="B298" s="2" t="s">
        <v>35</v>
      </c>
      <c r="C298" s="2" t="s">
        <v>36</v>
      </c>
      <c r="D298" s="2" t="s">
        <v>477</v>
      </c>
      <c r="E298" s="2" t="s">
        <v>522</v>
      </c>
      <c r="H298" s="2" t="s">
        <v>523</v>
      </c>
      <c r="J298" s="2" t="s">
        <v>39</v>
      </c>
      <c r="M298" s="2" t="s">
        <v>84</v>
      </c>
      <c r="N298" s="6" t="s">
        <v>144</v>
      </c>
      <c r="O298" s="2" t="s">
        <v>118</v>
      </c>
      <c r="P298" s="2" t="s">
        <v>480</v>
      </c>
      <c r="Q298" s="2" t="s">
        <v>44</v>
      </c>
      <c r="R298" s="2" t="s">
        <v>44</v>
      </c>
      <c r="S298" s="2" t="s">
        <v>45</v>
      </c>
      <c r="T298" s="2" t="s">
        <v>46</v>
      </c>
      <c r="U298" s="3" t="str">
        <f>TBL_TEST[[#This Row],[Group]]&amp; "/"&amp; TRIM(SUBSTITUTE(SUBSTITUTE(SUBSTITUTE(TBL_TEST[[#This Row],[SourceObject]],"[",""),"]",""),".","_"))</f>
        <v>TPD/ESSDBA_TPD_EMP_YEAR_WEEK_HRS</v>
      </c>
      <c r="V298" s="2" t="s">
        <v>47</v>
      </c>
      <c r="W298" s="3" t="str">
        <f>SUBSTITUTE(TBL_TEST[[#This Row],[Group]], "_", "")</f>
        <v>TPD</v>
      </c>
      <c r="X298" s="3" t="str">
        <f>TRIM(SUBSTITUTE(SUBSTITUTE(SUBSTITUTE(TBL_TEST[[#This Row],[SourceObject]],"[",""),"]",""),".","_"))</f>
        <v>ESSDBA_TPD_EMP_YEAR_WEEK_HRS</v>
      </c>
      <c r="Y298" s="2" t="s">
        <v>48</v>
      </c>
      <c r="Z298" s="2" t="s">
        <v>49</v>
      </c>
      <c r="AA298" s="3" t="str">
        <f>IF(TBL_TEST[[#This Row],[SourceObject]] = "","",IF(OR(TBL_TEST[[#This Row],[SourceType]] = "Oracle", OR(TBL_TEST[[#This Row],[SourceType]] = "SQL Server"), TBL_TEST[[#This Row],[SourceType]] = "MySQL"), "SELECT * FROM " &amp; TBL_TEST[[#This Row],[SourceObject]],""))</f>
        <v>SELECT * FROM ESSDBA.TPD_EMP_YEAR_WEEK_HRS</v>
      </c>
      <c r="AB298" s="2" t="s">
        <v>51</v>
      </c>
      <c r="AF298" s="3" t="str">
        <f>TRIM(SUBSTITUTE(SUBSTITUTE(TBL_TEST[[#This Row],[SourceObject]],"[",""),"]",""))</f>
        <v>ESSDBA.TPD_EMP_YEAR_WEEK_HRS</v>
      </c>
      <c r="AG298" s="3" t="str">
        <f>TBL_TEST[[#This Row],[Group]]&amp; "_"&amp; TRIM(SUBSTITUTE(SUBSTITUTE(SUBSTITUTE(TBL_TEST[[#This Row],[SourceObject]],"[",""),"]",""),".","_"))</f>
        <v>TPD_ESSDBA_TPD_EMP_YEAR_WEEK_HRS</v>
      </c>
      <c r="AH298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'TPD', @StartStageName = 'Source to Raw', @EndStageName = 'Raw to Trusted', @SourceGroup = 'TPD', @SourceName = 'TPD_ESSDBA_TPD_EMP_YEAR_WEEK_HRS', @SourceObjectName = 'ESSDBA.TPD_EMP_YEAR_WEEK_HRS', @SourceType = 'Oracle', @DataLoadMode= 'FULL-EXTRACT', @SourceSecretName = 'TPD-ECSHR', @DLRawSecret = 'datalake-SasToken', @DLStagedSecret = 'datalake-SasToken', @DBProcessor = 'databricks-token|0302-214741-beg140|Standard_DS3_v2|8.1.x-scala2.12|2:8', @StageDBSecret = 'AzureSqlDatabase-SQLDB', @DLRawSubFolder = 'TPD/ESSDBA_TPD_EMP_YEAR_WEEK_HRS', @DLRawType = 'BLOB Storage (json)', @DLStagedMainFolder = 'TPD', @DLStagedSubFolder = 'ESSDBA_TPD_EMP_YEAR_WEEK_HRS', @DLStagedType = 'BLOB Storage (csv)', @DLObjectGrain = 'Day', @SourceCommand = 'SELECT * FROM ESSDBA.TPD_EMP_YEAR_WEEK_HRS', @DLRawtoStageCommand = '/build/trusted/load-trusted-zone-v2', @DLStagetoDBCommand = '',@TargetObjectType= '', @TargetOverride= '', @BusinessKeyColumn= 'WEEK, SEMESTER, YEAR, EMPLOYEEID', @WatermarkColumn= '', @TrackChanges= 'Yes', @AdditionalProperty = '', @IsAuditTable = '', @SoftDeleteSource = '', @SourceTSFormat = ''</v>
      </c>
    </row>
    <row r="299" spans="1:34" x14ac:dyDescent="0.45">
      <c r="A299" s="2" t="s">
        <v>477</v>
      </c>
      <c r="B299" s="2" t="s">
        <v>35</v>
      </c>
      <c r="C299" s="2" t="s">
        <v>36</v>
      </c>
      <c r="D299" s="2" t="s">
        <v>477</v>
      </c>
      <c r="E299" s="2" t="s">
        <v>524</v>
      </c>
      <c r="H299" s="2" t="s">
        <v>525</v>
      </c>
      <c r="J299" s="2" t="s">
        <v>39</v>
      </c>
      <c r="M299" s="2" t="s">
        <v>84</v>
      </c>
      <c r="N299" s="6" t="s">
        <v>144</v>
      </c>
      <c r="O299" s="2" t="s">
        <v>118</v>
      </c>
      <c r="P299" s="2" t="s">
        <v>480</v>
      </c>
      <c r="Q299" s="2" t="s">
        <v>44</v>
      </c>
      <c r="R299" s="2" t="s">
        <v>44</v>
      </c>
      <c r="S299" s="2" t="s">
        <v>45</v>
      </c>
      <c r="T299" s="2" t="s">
        <v>46</v>
      </c>
      <c r="U299" s="3" t="str">
        <f>TBL_TEST[[#This Row],[Group]]&amp; "/"&amp; TRIM(SUBSTITUTE(SUBSTITUTE(SUBSTITUTE(TBL_TEST[[#This Row],[SourceObject]],"[",""),"]",""),".","_"))</f>
        <v>TPD/ESSDBA_TPD_EMP_YEAR_WEEK_HRS_SEC</v>
      </c>
      <c r="V299" s="2" t="s">
        <v>47</v>
      </c>
      <c r="W299" s="3" t="str">
        <f>SUBSTITUTE(TBL_TEST[[#This Row],[Group]], "_", "")</f>
        <v>TPD</v>
      </c>
      <c r="X299" s="3" t="str">
        <f>TRIM(SUBSTITUTE(SUBSTITUTE(SUBSTITUTE(TBL_TEST[[#This Row],[SourceObject]],"[",""),"]",""),".","_"))</f>
        <v>ESSDBA_TPD_EMP_YEAR_WEEK_HRS_SEC</v>
      </c>
      <c r="Y299" s="2" t="s">
        <v>48</v>
      </c>
      <c r="Z299" s="2" t="s">
        <v>49</v>
      </c>
      <c r="AA299" s="3" t="str">
        <f>IF(TBL_TEST[[#This Row],[SourceObject]] = "","",IF(OR(TBL_TEST[[#This Row],[SourceType]] = "Oracle", OR(TBL_TEST[[#This Row],[SourceType]] = "SQL Server"), TBL_TEST[[#This Row],[SourceType]] = "MySQL"), "SELECT * FROM " &amp; TBL_TEST[[#This Row],[SourceObject]],""))</f>
        <v>SELECT * FROM ESSDBA.TPD_EMP_YEAR_WEEK_HRS_SEC</v>
      </c>
      <c r="AB299" s="2" t="s">
        <v>51</v>
      </c>
      <c r="AF299" s="3" t="str">
        <f>TRIM(SUBSTITUTE(SUBSTITUTE(TBL_TEST[[#This Row],[SourceObject]],"[",""),"]",""))</f>
        <v>ESSDBA.TPD_EMP_YEAR_WEEK_HRS_SEC</v>
      </c>
      <c r="AG299" s="3" t="str">
        <f>TBL_TEST[[#This Row],[Group]]&amp; "_"&amp; TRIM(SUBSTITUTE(SUBSTITUTE(SUBSTITUTE(TBL_TEST[[#This Row],[SourceObject]],"[",""),"]",""),".","_"))</f>
        <v>TPD_ESSDBA_TPD_EMP_YEAR_WEEK_HRS_SEC</v>
      </c>
      <c r="AH299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'TPD', @StartStageName = 'Source to Raw', @EndStageName = 'Raw to Trusted', @SourceGroup = 'TPD', @SourceName = 'TPD_ESSDBA_TPD_EMP_YEAR_WEEK_HRS_SEC', @SourceObjectName = 'ESSDBA.TPD_EMP_YEAR_WEEK_HRS_SEC', @SourceType = 'Oracle', @DataLoadMode= 'FULL-EXTRACT', @SourceSecretName = 'TPD-ECSHR', @DLRawSecret = 'datalake-SasToken', @DLStagedSecret = 'datalake-SasToken', @DBProcessor = 'databricks-token|0302-214741-beg140|Standard_DS3_v2|8.1.x-scala2.12|2:8', @StageDBSecret = 'AzureSqlDatabase-SQLDB', @DLRawSubFolder = 'TPD/ESSDBA_TPD_EMP_YEAR_WEEK_HRS_SEC', @DLRawType = 'BLOB Storage (json)', @DLStagedMainFolder = 'TPD', @DLStagedSubFolder = 'ESSDBA_TPD_EMP_YEAR_WEEK_HRS_SEC', @DLStagedType = 'BLOB Storage (csv)', @DLObjectGrain = 'Day', @SourceCommand = 'SELECT * FROM ESSDBA.TPD_EMP_YEAR_WEEK_HRS_SEC', @DLRawtoStageCommand = '/build/trusted/load-trusted-zone-v2', @DLStagetoDBCommand = '',@TargetObjectType= '', @TargetOverride= '', @BusinessKeyColumn= 'EMPLOYEEID, YEAR, FULLSECTIONKEY, SEMESTER, WEEK', @WatermarkColumn= '', @TrackChanges= 'Yes', @AdditionalProperty = '', @IsAuditTable = '', @SoftDeleteSource = '', @SourceTSFormat = ''</v>
      </c>
    </row>
    <row r="300" spans="1:34" x14ac:dyDescent="0.45">
      <c r="A300" s="2" t="s">
        <v>477</v>
      </c>
      <c r="B300" s="2" t="s">
        <v>35</v>
      </c>
      <c r="C300" s="2" t="s">
        <v>36</v>
      </c>
      <c r="D300" s="2" t="s">
        <v>477</v>
      </c>
      <c r="E300" s="2" t="s">
        <v>526</v>
      </c>
      <c r="H300" s="2" t="s">
        <v>527</v>
      </c>
      <c r="I300" s="2" t="s">
        <v>514</v>
      </c>
      <c r="J300" s="2" t="s">
        <v>39</v>
      </c>
      <c r="M300" s="2" t="s">
        <v>84</v>
      </c>
      <c r="N300" s="6" t="s">
        <v>85</v>
      </c>
      <c r="O300" s="2" t="s">
        <v>118</v>
      </c>
      <c r="P300" s="2" t="s">
        <v>480</v>
      </c>
      <c r="Q300" s="2" t="s">
        <v>44</v>
      </c>
      <c r="R300" s="2" t="s">
        <v>44</v>
      </c>
      <c r="S300" s="2" t="s">
        <v>45</v>
      </c>
      <c r="T300" s="2" t="s">
        <v>46</v>
      </c>
      <c r="U300" s="3" t="str">
        <f>TBL_TEST[[#This Row],[Group]]&amp; "/"&amp; TRIM(SUBSTITUTE(SUBSTITUTE(SUBSTITUTE(TBL_TEST[[#This Row],[SourceObject]],"[",""),"]",""),".","_"))</f>
        <v>TPD/ESSDBA_TPD_REF_UNITS</v>
      </c>
      <c r="V300" s="2" t="s">
        <v>47</v>
      </c>
      <c r="W300" s="3" t="str">
        <f>SUBSTITUTE(TBL_TEST[[#This Row],[Group]], "_", "")</f>
        <v>TPD</v>
      </c>
      <c r="X300" s="3" t="str">
        <f>TRIM(SUBSTITUTE(SUBSTITUTE(SUBSTITUTE(TBL_TEST[[#This Row],[SourceObject]],"[",""),"]",""),".","_"))</f>
        <v>ESSDBA_TPD_REF_UNITS</v>
      </c>
      <c r="Y300" s="2" t="s">
        <v>48</v>
      </c>
      <c r="Z300" s="2" t="s">
        <v>49</v>
      </c>
      <c r="AA300" s="3" t="str">
        <f>IF(TBL_TEST[[#This Row],[SourceObject]] = "","",IF(OR(TBL_TEST[[#This Row],[SourceType]] = "Oracle", OR(TBL_TEST[[#This Row],[SourceType]] = "SQL Server"), TBL_TEST[[#This Row],[SourceType]] = "MySQL"), "SELECT * FROM " &amp; TBL_TEST[[#This Row],[SourceObject]],""))</f>
        <v>SELECT * FROM ESSDBA.TPD_REF_UNITS</v>
      </c>
      <c r="AB300" s="2" t="s">
        <v>51</v>
      </c>
      <c r="AF300" s="3" t="str">
        <f>TRIM(SUBSTITUTE(SUBSTITUTE(TBL_TEST[[#This Row],[SourceObject]],"[",""),"]",""))</f>
        <v>ESSDBA.TPD_REF_UNITS</v>
      </c>
      <c r="AG300" s="3" t="str">
        <f>TBL_TEST[[#This Row],[Group]]&amp; "_"&amp; TRIM(SUBSTITUTE(SUBSTITUTE(SUBSTITUTE(TBL_TEST[[#This Row],[SourceObject]],"[",""),"]",""),".","_"))</f>
        <v>TPD_ESSDBA_TPD_REF_UNITS</v>
      </c>
      <c r="AH300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'TPD', @StartStageName = 'Source to Raw', @EndStageName = 'Raw to Trusted', @SourceGroup = 'TPD', @SourceName = 'TPD_ESSDBA_TPD_REF_UNITS', @SourceObjectName = 'ESSDBA.TPD_REF_UNITS', @SourceType = 'Oracle', @DataLoadMode= 'INCREMENTAL', @SourceSecretName = 'TPD-ECSHR', @DLRawSecret = 'datalake-SasToken', @DLStagedSecret = 'datalake-SasToken', @DBProcessor = 'databricks-token|0302-214741-beg140|Standard_DS3_v2|8.1.x-scala2.12|2:8', @StageDBSecret = 'AzureSqlDatabase-SQLDB', @DLRawSubFolder = 'TPD/ESSDBA_TPD_REF_UNITS', @DLRawType = 'BLOB Storage (json)', @DLStagedMainFolder = 'TPD', @DLStagedSubFolder = 'ESSDBA_TPD_REF_UNITS', @DLStagedType = 'BLOB Storage (csv)', @DLObjectGrain = 'Day', @SourceCommand = 'SELECT * FROM ESSDBA.TPD_REF_UNITS', @DLRawtoStageCommand = '/build/trusted/load-trusted-zone-v2', @DLStagetoDBCommand = '',@TargetObjectType= '', @TargetOverride= '', @BusinessKeyColumn= 'FULLKEY', @WatermarkColumn= 'time_stamp', @TrackChanges= 'Yes', @AdditionalProperty = '', @IsAuditTable = '', @SoftDeleteSource = '', @SourceTSFormat = ''</v>
      </c>
    </row>
    <row r="301" spans="1:34" x14ac:dyDescent="0.45">
      <c r="A301" s="2" t="s">
        <v>477</v>
      </c>
      <c r="B301" s="2" t="s">
        <v>35</v>
      </c>
      <c r="C301" s="2" t="s">
        <v>36</v>
      </c>
      <c r="D301" s="2" t="s">
        <v>477</v>
      </c>
      <c r="E301" s="2" t="s">
        <v>528</v>
      </c>
      <c r="H301" s="2" t="s">
        <v>529</v>
      </c>
      <c r="J301" s="2" t="s">
        <v>39</v>
      </c>
      <c r="M301" s="2" t="s">
        <v>84</v>
      </c>
      <c r="N301" s="6" t="s">
        <v>144</v>
      </c>
      <c r="O301" s="2" t="s">
        <v>118</v>
      </c>
      <c r="P301" s="2" t="s">
        <v>480</v>
      </c>
      <c r="Q301" s="2" t="s">
        <v>44</v>
      </c>
      <c r="R301" s="2" t="s">
        <v>44</v>
      </c>
      <c r="S301" s="2" t="s">
        <v>45</v>
      </c>
      <c r="T301" s="2" t="s">
        <v>46</v>
      </c>
      <c r="U301" s="3" t="str">
        <f>TBL_TEST[[#This Row],[Group]]&amp; "/"&amp; TRIM(SUBSTITUTE(SUBSTITUTE(SUBSTITUTE(TBL_TEST[[#This Row],[SourceObject]],"[",""),"]",""),".","_"))</f>
        <v>TPD/ESSDBA_TPD_REF_WEEKS</v>
      </c>
      <c r="V301" s="2" t="s">
        <v>47</v>
      </c>
      <c r="W301" s="3" t="str">
        <f>SUBSTITUTE(TBL_TEST[[#This Row],[Group]], "_", "")</f>
        <v>TPD</v>
      </c>
      <c r="X301" s="3" t="str">
        <f>TRIM(SUBSTITUTE(SUBSTITUTE(SUBSTITUTE(TBL_TEST[[#This Row],[SourceObject]],"[",""),"]",""),".","_"))</f>
        <v>ESSDBA_TPD_REF_WEEKS</v>
      </c>
      <c r="Y301" s="2" t="s">
        <v>48</v>
      </c>
      <c r="Z301" s="2" t="s">
        <v>49</v>
      </c>
      <c r="AA301" s="3" t="str">
        <f>IF(TBL_TEST[[#This Row],[SourceObject]] = "","",IF(OR(TBL_TEST[[#This Row],[SourceType]] = "Oracle", OR(TBL_TEST[[#This Row],[SourceType]] = "SQL Server"), TBL_TEST[[#This Row],[SourceType]] = "MySQL"), "SELECT * FROM " &amp; TBL_TEST[[#This Row],[SourceObject]],""))</f>
        <v>SELECT * FROM ESSDBA.TPD_REF_WEEKS</v>
      </c>
      <c r="AB301" s="2" t="s">
        <v>51</v>
      </c>
      <c r="AF301" s="3" t="str">
        <f>TRIM(SUBSTITUTE(SUBSTITUTE(TBL_TEST[[#This Row],[SourceObject]],"[",""),"]",""))</f>
        <v>ESSDBA.TPD_REF_WEEKS</v>
      </c>
      <c r="AG301" s="3" t="str">
        <f>TBL_TEST[[#This Row],[Group]]&amp; "_"&amp; TRIM(SUBSTITUTE(SUBSTITUTE(SUBSTITUTE(TBL_TEST[[#This Row],[SourceObject]],"[",""),"]",""),".","_"))</f>
        <v>TPD_ESSDBA_TPD_REF_WEEKS</v>
      </c>
      <c r="AH301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'TPD', @StartStageName = 'Source to Raw', @EndStageName = 'Raw to Trusted', @SourceGroup = 'TPD', @SourceName = 'TPD_ESSDBA_TPD_REF_WEEKS', @SourceObjectName = 'ESSDBA.TPD_REF_WEEKS', @SourceType = 'Oracle', @DataLoadMode= 'FULL-EXTRACT', @SourceSecretName = 'TPD-ECSHR', @DLRawSecret = 'datalake-SasToken', @DLStagedSecret = 'datalake-SasToken', @DBProcessor = 'databricks-token|0302-214741-beg140|Standard_DS3_v2|8.1.x-scala2.12|2:8', @StageDBSecret = 'AzureSqlDatabase-SQLDB', @DLRawSubFolder = 'TPD/ESSDBA_TPD_REF_WEEKS', @DLRawType = 'BLOB Storage (json)', @DLStagedMainFolder = 'TPD', @DLStagedSubFolder = 'ESSDBA_TPD_REF_WEEKS', @DLStagedType = 'BLOB Storage (csv)', @DLObjectGrain = 'Day', @SourceCommand = 'SELECT * FROM ESSDBA.TPD_REF_WEEKS', @DLRawtoStageCommand = '/build/trusted/load-trusted-zone-v2', @DLStagetoDBCommand = '',@TargetObjectType= '', @TargetOverride= '', @BusinessKeyColumn= 'YEAR, SEMESTER, WEEK', @WatermarkColumn= '', @TrackChanges= 'Yes', @AdditionalProperty = '', @IsAuditTable = '', @SoftDeleteSource = '', @SourceTSFormat = ''</v>
      </c>
    </row>
    <row r="302" spans="1:34" x14ac:dyDescent="0.45">
      <c r="A302" s="2" t="s">
        <v>477</v>
      </c>
      <c r="B302" s="2" t="s">
        <v>35</v>
      </c>
      <c r="C302" s="2" t="s">
        <v>36</v>
      </c>
      <c r="D302" s="2" t="s">
        <v>477</v>
      </c>
      <c r="E302" s="2" t="s">
        <v>530</v>
      </c>
      <c r="H302" s="2" t="s">
        <v>531</v>
      </c>
      <c r="J302" s="2" t="s">
        <v>39</v>
      </c>
      <c r="M302" s="2" t="s">
        <v>84</v>
      </c>
      <c r="N302" s="6" t="s">
        <v>144</v>
      </c>
      <c r="O302" s="2" t="s">
        <v>118</v>
      </c>
      <c r="P302" s="2" t="s">
        <v>480</v>
      </c>
      <c r="Q302" s="2" t="s">
        <v>44</v>
      </c>
      <c r="R302" s="2" t="s">
        <v>44</v>
      </c>
      <c r="S302" s="2" t="s">
        <v>45</v>
      </c>
      <c r="T302" s="2" t="s">
        <v>46</v>
      </c>
      <c r="U302" s="3" t="str">
        <f>TBL_TEST[[#This Row],[Group]]&amp; "/"&amp; TRIM(SUBSTITUTE(SUBSTITUTE(SUBSTITUTE(TBL_TEST[[#This Row],[SourceObject]],"[",""),"]",""),".","_"))</f>
        <v>TPD/ESSDBA_EECALTINDEX</v>
      </c>
      <c r="V302" s="2" t="s">
        <v>47</v>
      </c>
      <c r="W302" s="3" t="str">
        <f>SUBSTITUTE(TBL_TEST[[#This Row],[Group]], "_", "")</f>
        <v>TPD</v>
      </c>
      <c r="X302" s="3" t="str">
        <f>TRIM(SUBSTITUTE(SUBSTITUTE(SUBSTITUTE(TBL_TEST[[#This Row],[SourceObject]],"[",""),"]",""),".","_"))</f>
        <v>ESSDBA_EECALTINDEX</v>
      </c>
      <c r="Y302" s="2" t="s">
        <v>48</v>
      </c>
      <c r="Z302" s="2" t="s">
        <v>49</v>
      </c>
      <c r="AA302" s="3" t="str">
        <f>IF(TBL_TEST[[#This Row],[SourceObject]] = "","",IF(OR(TBL_TEST[[#This Row],[SourceType]] = "Oracle", OR(TBL_TEST[[#This Row],[SourceType]] = "SQL Server"), TBL_TEST[[#This Row],[SourceType]] = "MySQL"), "SELECT * FROM " &amp; TBL_TEST[[#This Row],[SourceObject]],""))</f>
        <v>SELECT * FROM ESSDBA.EECALTINDEX</v>
      </c>
      <c r="AB302" s="2" t="s">
        <v>51</v>
      </c>
      <c r="AF302" s="3" t="str">
        <f>TRIM(SUBSTITUTE(SUBSTITUTE(TBL_TEST[[#This Row],[SourceObject]],"[",""),"]",""))</f>
        <v>ESSDBA.EECALTINDEX</v>
      </c>
      <c r="AG302" s="3" t="str">
        <f>TBL_TEST[[#This Row],[Group]]&amp; "_"&amp; TRIM(SUBSTITUTE(SUBSTITUTE(SUBSTITUTE(TBL_TEST[[#This Row],[SourceObject]],"[",""),"]",""),".","_"))</f>
        <v>TPD_ESSDBA_EECALTINDEX</v>
      </c>
      <c r="AH302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'TPD', @StartStageName = 'Source to Raw', @EndStageName = 'Raw to Trusted', @SourceGroup = 'TPD', @SourceName = 'TPD_ESSDBA_EECALTINDEX', @SourceObjectName = 'ESSDBA.EECALTINDEX', @SourceType = 'Oracle', @DataLoadMode= 'FULL-EXTRACT', @SourceSecretName = 'TPD-ECSHR', @DLRawSecret = 'datalake-SasToken', @DLStagedSecret = 'datalake-SasToken', @DBProcessor = 'databricks-token|0302-214741-beg140|Standard_DS3_v2|8.1.x-scala2.12|2:8', @StageDBSecret = 'AzureSqlDatabase-SQLDB', @DLRawSubFolder = 'TPD/ESSDBA_EECALTINDEX', @DLRawType = 'BLOB Storage (json)', @DLStagedMainFolder = 'TPD', @DLStagedSubFolder = 'ESSDBA_EECALTINDEX', @DLStagedType = 'BLOB Storage (csv)', @DLObjectGrain = 'Day', @SourceCommand = 'SELECT * FROM ESSDBA.EECALTINDEX', @DLRawtoStageCommand = '/build/trusted/load-trusted-zone-v2', @DLStagetoDBCommand = '',@TargetObjectType= '', @TargetOverride= '', @BusinessKeyColumn= 'DOCUMENTID', @WatermarkColumn= '', @TrackChanges= 'Yes', @AdditionalProperty = '', @IsAuditTable = '', @SoftDeleteSource = '', @SourceTSFormat = ''</v>
      </c>
    </row>
    <row r="303" spans="1:34" x14ac:dyDescent="0.45">
      <c r="A303" s="2" t="s">
        <v>477</v>
      </c>
      <c r="B303" s="2" t="s">
        <v>35</v>
      </c>
      <c r="C303" s="2" t="s">
        <v>36</v>
      </c>
      <c r="D303" s="2" t="s">
        <v>477</v>
      </c>
      <c r="E303" s="2" t="s">
        <v>532</v>
      </c>
      <c r="H303" s="2" t="s">
        <v>533</v>
      </c>
      <c r="J303" s="2" t="s">
        <v>39</v>
      </c>
      <c r="M303" s="2" t="s">
        <v>84</v>
      </c>
      <c r="N303" s="6" t="s">
        <v>144</v>
      </c>
      <c r="O303" s="2" t="s">
        <v>118</v>
      </c>
      <c r="P303" s="2" t="s">
        <v>480</v>
      </c>
      <c r="Q303" s="2" t="s">
        <v>44</v>
      </c>
      <c r="R303" s="2" t="s">
        <v>44</v>
      </c>
      <c r="S303" s="2" t="s">
        <v>45</v>
      </c>
      <c r="T303" s="2" t="s">
        <v>46</v>
      </c>
      <c r="U303" s="3" t="str">
        <f>TBL_TEST[[#This Row],[Group]]&amp; "/"&amp; TRIM(SUBSTITUTE(SUBSTITUTE(SUBSTITUTE(TBL_TEST[[#This Row],[SourceObject]],"[",""),"]",""),".","_"))</f>
        <v>TPD/ESSDBA_GENERICCODE</v>
      </c>
      <c r="V303" s="2" t="s">
        <v>47</v>
      </c>
      <c r="W303" s="3" t="str">
        <f>SUBSTITUTE(TBL_TEST[[#This Row],[Group]], "_", "")</f>
        <v>TPD</v>
      </c>
      <c r="X303" s="3" t="str">
        <f>TRIM(SUBSTITUTE(SUBSTITUTE(SUBSTITUTE(TBL_TEST[[#This Row],[SourceObject]],"[",""),"]",""),".","_"))</f>
        <v>ESSDBA_GENERICCODE</v>
      </c>
      <c r="Y303" s="2" t="s">
        <v>48</v>
      </c>
      <c r="Z303" s="2" t="s">
        <v>49</v>
      </c>
      <c r="AA303" s="3" t="str">
        <f>IF(TBL_TEST[[#This Row],[SourceObject]] = "","",IF(OR(TBL_TEST[[#This Row],[SourceType]] = "Oracle", OR(TBL_TEST[[#This Row],[SourceType]] = "SQL Server"), TBL_TEST[[#This Row],[SourceType]] = "MySQL"), "SELECT * FROM " &amp; TBL_TEST[[#This Row],[SourceObject]],""))</f>
        <v>SELECT * FROM ESSDBA.GENERICCODE</v>
      </c>
      <c r="AB303" s="2" t="s">
        <v>51</v>
      </c>
      <c r="AF303" s="3" t="str">
        <f>TRIM(SUBSTITUTE(SUBSTITUTE(TBL_TEST[[#This Row],[SourceObject]],"[",""),"]",""))</f>
        <v>ESSDBA.GENERICCODE</v>
      </c>
      <c r="AG303" s="3" t="str">
        <f>TBL_TEST[[#This Row],[Group]]&amp; "_"&amp; TRIM(SUBSTITUTE(SUBSTITUTE(SUBSTITUTE(TBL_TEST[[#This Row],[SourceObject]],"[",""),"]",""),".","_"))</f>
        <v>TPD_ESSDBA_GENERICCODE</v>
      </c>
      <c r="AH303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'TPD', @StartStageName = 'Source to Raw', @EndStageName = 'Raw to Trusted', @SourceGroup = 'TPD', @SourceName = 'TPD_ESSDBA_GENERICCODE', @SourceObjectName = 'ESSDBA.GENERICCODE', @SourceType = 'Oracle', @DataLoadMode= 'FULL-EXTRACT', @SourceSecretName = 'TPD-ECSHR', @DLRawSecret = 'datalake-SasToken', @DLStagedSecret = 'datalake-SasToken', @DBProcessor = 'databricks-token|0302-214741-beg140|Standard_DS3_v2|8.1.x-scala2.12|2:8', @StageDBSecret = 'AzureSqlDatabase-SQLDB', @DLRawSubFolder = 'TPD/ESSDBA_GENERICCODE', @DLRawType = 'BLOB Storage (json)', @DLStagedMainFolder = 'TPD', @DLStagedSubFolder = 'ESSDBA_GENERICCODE', @DLStagedType = 'BLOB Storage (csv)', @DLObjectGrain = 'Day', @SourceCommand = 'SELECT * FROM ESSDBA.GENERICCODE', @DLRawtoStageCommand = '/build/trusted/load-trusted-zone-v2', @DLStagetoDBCommand = '',@TargetObjectType= '', @TargetOverride= '', @BusinessKeyColumn= 'CODETYPE, CODEID, TEXT1, TEXT2', @WatermarkColumn= '', @TrackChanges= 'Yes', @AdditionalProperty = '', @IsAuditTable = '', @SoftDeleteSource = '', @SourceTSFormat = ''</v>
      </c>
    </row>
  </sheetData>
  <phoneticPr fontId="1" type="noConversion"/>
  <hyperlinks>
    <hyperlink ref="AA5" r:id="rId1" xr:uid="{3AB1C345-B523-422A-B9EB-B7B2BA751F6A}"/>
    <hyperlink ref="AA4" r:id="rId2" xr:uid="{CC634B1C-5FE8-44F4-BB6C-6B2431739E51}"/>
    <hyperlink ref="AC8" r:id="rId3" display="/Users/rahul.agrawal1@tafenswtest.edu.au/build/curated/NAT/NAT-Master" xr:uid="{ED4C1DAE-524B-4D0A-AEA0-E107F45D75A5}"/>
    <hyperlink ref="AA2" r:id="rId4" xr:uid="{4FA6E674-05FB-4E21-A656-474CBEE8A1D6}"/>
    <hyperlink ref="AA3" r:id="rId5" xr:uid="{EF8A092F-A1B9-42B7-AD59-99374723C3A7}"/>
    <hyperlink ref="AA172" r:id="rId6" xr:uid="{0C29DCA9-61F4-4CF4-A55A-D4BF7FCBC963}"/>
    <hyperlink ref="AA173" r:id="rId7" xr:uid="{F5825B47-7EC5-4474-B02B-058B98494F45}"/>
    <hyperlink ref="AA241" r:id="rId8" xr:uid="{CF17292B-A2C5-4A8A-B41D-67B343FF74B7}"/>
    <hyperlink ref="AA242" r:id="rId9" xr:uid="{07C2EF41-1718-494C-B548-A9788017D11F}"/>
    <hyperlink ref="P270" r:id="rId10" xr:uid="{2E1E3724-D606-4220-BCAD-99800952B040}"/>
    <hyperlink ref="P271:P273" r:id="rId11" display="FileServer-URL|srvEDWSMFT@tafenswtest.edu.au|FileServer-ServiceAccount-Password|In" xr:uid="{3AF9898D-A375-45BB-AA90-EF26C7C879FA}"/>
  </hyperlinks>
  <pageMargins left="0.7" right="0.7" top="0.75" bottom="0.75" header="0.3" footer="0.3"/>
  <pageSetup paperSize="9" orientation="portrait" horizontalDpi="4294967293" verticalDpi="4294967293" r:id="rId12"/>
  <tableParts count="1">
    <tablePart r:id="rId13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000-000001000000}">
          <x14:formula1>
            <xm:f>'Ref Lookups'!$E$3:$E$10</xm:f>
          </x14:formula1>
          <xm:sqref>Y59:Y71 V59:V71 Y2:Y57 V2:V57 V73:V303 Y73:Y303</xm:sqref>
        </x14:dataValidation>
        <x14:dataValidation type="list" allowBlank="1" showInputMessage="1" showErrorMessage="1" xr:uid="{00000000-0002-0000-0000-000003000000}">
          <x14:formula1>
            <xm:f>'Ref Lookups'!$G$3:$G$7</xm:f>
          </x14:formula1>
          <xm:sqref>N59:N273 N2:N57 N276:N303</xm:sqref>
        </x14:dataValidation>
        <x14:dataValidation type="list" allowBlank="1" showInputMessage="1" showErrorMessage="1" xr:uid="{8C3663C3-AF9D-406C-9056-FBFC83636D20}">
          <x14:formula1>
            <xm:f>'Ref Lookups'!$B$3:$B$8</xm:f>
          </x14:formula1>
          <xm:sqref>B2:C275 B277:C303</xm:sqref>
        </x14:dataValidation>
        <x14:dataValidation type="list" allowBlank="1" showInputMessage="1" showErrorMessage="1" xr:uid="{EC8C34E4-B034-4A50-959A-DEEE96DE3BC5}">
          <x14:formula1>
            <xm:f>'Ref Lookups'!$B$3:$B$9</xm:f>
          </x14:formula1>
          <xm:sqref>B276:C276</xm:sqref>
        </x14:dataValidation>
        <x14:dataValidation type="list" allowBlank="1" showInputMessage="1" showErrorMessage="1" xr:uid="{E9D5FED1-4C8D-43E1-AD13-A8B6186DC9AA}">
          <x14:formula1>
            <xm:f>'Ref Lookups'!$E$3:$E$18</xm:f>
          </x14:formula1>
          <xm:sqref>M2:M303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6315E-2805-4EEB-A2E4-5E56FD57434B}">
  <sheetPr>
    <tabColor theme="0" tint="-0.499984740745262"/>
  </sheetPr>
  <dimension ref="A1:AH213"/>
  <sheetViews>
    <sheetView workbookViewId="0"/>
  </sheetViews>
  <sheetFormatPr defaultColWidth="18.265625" defaultRowHeight="14.25" x14ac:dyDescent="0.45"/>
  <cols>
    <col min="1" max="1" width="23" style="2" bestFit="1" customWidth="1"/>
    <col min="2" max="4" width="18.265625" style="2"/>
    <col min="5" max="5" width="50.1328125" style="2" customWidth="1"/>
    <col min="6" max="6" width="69.73046875" style="2" customWidth="1"/>
    <col min="7" max="7" width="17.59765625" style="2" bestFit="1" customWidth="1"/>
    <col min="8" max="8" width="16.73046875" style="2" customWidth="1"/>
    <col min="9" max="9" width="31.73046875" style="2" bestFit="1" customWidth="1"/>
    <col min="10" max="12" width="13.59765625" style="2" customWidth="1"/>
    <col min="13" max="13" width="18.265625" style="2"/>
    <col min="14" max="14" width="15.59765625" style="2" bestFit="1" customWidth="1"/>
    <col min="15" max="15" width="14.265625" style="2" customWidth="1"/>
    <col min="16" max="16" width="34.86328125" style="2" bestFit="1" customWidth="1"/>
    <col min="17" max="17" width="24.265625" style="2" customWidth="1"/>
    <col min="18" max="18" width="25.59765625" style="2" bestFit="1" customWidth="1"/>
    <col min="19" max="19" width="113.59765625" style="2" customWidth="1"/>
    <col min="20" max="20" width="27.3984375" style="2" customWidth="1"/>
    <col min="21" max="21" width="47.1328125" style="2" bestFit="1" customWidth="1"/>
    <col min="22" max="22" width="22.3984375" style="2" customWidth="1"/>
    <col min="23" max="23" width="23.59765625" style="2" customWidth="1"/>
    <col min="24" max="24" width="38.3984375" style="2" customWidth="1"/>
    <col min="25" max="25" width="20.265625" style="2" customWidth="1"/>
    <col min="26" max="26" width="17.3984375" style="2" customWidth="1"/>
    <col min="27" max="27" width="53.59765625" style="2" bestFit="1" customWidth="1"/>
    <col min="28" max="28" width="39" style="2" customWidth="1"/>
    <col min="29" max="29" width="45.3984375" style="2" customWidth="1"/>
    <col min="30" max="33" width="34.73046875" style="2" customWidth="1"/>
    <col min="35" max="35" width="47.265625" style="2" customWidth="1"/>
    <col min="36" max="16384" width="18.265625" style="2"/>
  </cols>
  <sheetData>
    <row r="1" spans="1:34" x14ac:dyDescent="0.45">
      <c r="A1" s="5" t="s">
        <v>0</v>
      </c>
      <c r="B1" s="2" t="s">
        <v>1</v>
      </c>
      <c r="C1" s="2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5" t="s">
        <v>25</v>
      </c>
      <c r="AA1" s="5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4" t="s">
        <v>31</v>
      </c>
      <c r="AG1" s="4" t="s">
        <v>32</v>
      </c>
      <c r="AH1" s="2" t="s">
        <v>33</v>
      </c>
    </row>
    <row r="2" spans="1:34" x14ac:dyDescent="0.45">
      <c r="A2" s="2" t="s">
        <v>74</v>
      </c>
      <c r="B2" s="2" t="s">
        <v>35</v>
      </c>
      <c r="C2" s="2" t="s">
        <v>36</v>
      </c>
      <c r="D2" s="2" t="s">
        <v>74</v>
      </c>
      <c r="E2" s="2" t="s">
        <v>114</v>
      </c>
      <c r="H2" s="2" t="s">
        <v>115</v>
      </c>
      <c r="I2" s="2" t="s">
        <v>116</v>
      </c>
      <c r="J2" s="2" t="s">
        <v>39</v>
      </c>
      <c r="L2" s="2" t="s">
        <v>117</v>
      </c>
      <c r="M2" s="2" t="s">
        <v>84</v>
      </c>
      <c r="N2" s="2" t="s">
        <v>85</v>
      </c>
      <c r="O2" s="2" t="s">
        <v>118</v>
      </c>
      <c r="P2" s="2" t="s">
        <v>119</v>
      </c>
      <c r="Q2" s="2" t="s">
        <v>44</v>
      </c>
      <c r="R2" s="2" t="s">
        <v>44</v>
      </c>
      <c r="S2" s="2" t="s">
        <v>543</v>
      </c>
      <c r="T2" s="2" t="s">
        <v>46</v>
      </c>
      <c r="U2" s="2" t="str">
        <f>TBL_PREPROD[[#This Row],[Group]]&amp; "/"&amp; TRIM(SUBSTITUTE(SUBSTITUTE(SUBSTITUTE(TBL_PREPROD[[#This Row],[SourceObject]],"[",""),"]",""),".","_"))</f>
        <v>OneEBS/EBS_0165_ADDRESSES</v>
      </c>
      <c r="V2" s="2" t="s">
        <v>47</v>
      </c>
      <c r="W2" s="2" t="str">
        <f>SUBSTITUTE(TBL_PREPROD[[#This Row],[Group]], "_", "")</f>
        <v>OneEBS</v>
      </c>
      <c r="X2" s="2" t="str">
        <f>TRIM(SUBSTITUTE(SUBSTITUTE(SUBSTITUTE(TBL_PREPROD[[#This Row],[SourceObject]],"[",""),"]",""),".","_"))</f>
        <v>EBS_0165_ADDRESSES</v>
      </c>
      <c r="Y2" s="2" t="s">
        <v>48</v>
      </c>
      <c r="Z2" s="2" t="s">
        <v>49</v>
      </c>
      <c r="AA2" s="2" t="str">
        <f>IF(TBL_PREPROD[[#This Row],[SourceObject]] = "","",IF(TBL_PREPROD[[#This Row],[SourceType]] = "Oracle", "SELECT * FROM " &amp; TBL_PREPROD[[#This Row],[SourceObject]],""))</f>
        <v>SELECT * FROM EBS_0165.ADDRESSES</v>
      </c>
      <c r="AB2" s="2" t="s">
        <v>51</v>
      </c>
      <c r="AF2" s="2" t="str">
        <f>TRIM(SUBSTITUTE(SUBSTITUTE(TBL_PREPROD[[#This Row],[SourceObject]],"[",""),"]",""))</f>
        <v>EBS_0165.ADDRESSES</v>
      </c>
      <c r="AG2" s="2" t="str">
        <f>TBL_PREPROD[[#This Row],[Group]]&amp; "_"&amp; TRIM(SUBSTITUTE(SUBSTITUTE(SUBSTITUTE(TBL_PREPROD[[#This Row],[SourceObject]],"[",""),"]",""),".","_"))</f>
        <v>OneEBS_EBS_0165_ADDRESSES</v>
      </c>
      <c r="AH2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'OneEBS', @StartStageName = 'Source to Raw', @EndStageName = 'Raw to Trusted', @SourceGroup = 'OneEBS', @SourceName = 'OneEBS_EBS_0165_ADDRESSES', @SourceObjectName = 'EBS_0165.ADDRESSES', @SourceType = 'Oracle', @DataLoadMode= 'INCREMENTAL', @SourceSecretName = 'OneEBS-0165', @DLRawSecret = 'datalake-SasToken', @DLStagedSecret = 'datalake-SasToken', @DBProcessor = 'databricks-token|1028-231358-piles213|Standard_DS3_v2|8.1.x-scala2.12|2:8', @StageDBSecret = 'AzureSqlDatabase-SQLDB', @DLRawSubFolder = 'OneEBS/EBS_0165_ADDRESSES', @DLRawType = 'BLOB Storage (json)', @DLStagedMainFolder = 'OneEBS', @DLStagedSubFolder = 'EBS_0165_ADDRESSES', @DLStagedType = 'BLOB Storage (csv)', @DLObjectGrain = 'Day', @SourceCommand = 'SELECT * FROM EBS_0165.ADDRESSES', @DLRawtoStageCommand = '/build/trusted/load-trusted-zone-v2', @DLStagetoDBCommand = '',@TargetObjectType= '', @TargetOverride= '', @BusinessKeyColumn= 'ADDRESS_CODE', @WatermarkColumn= 'UPDATED_DATE, CREATED_DATE', @TrackChanges= 'Yes', @AdditionalProperty = '', @IsAuditTable = 'N', @SoftDeleteSource = '', @SourceTSFormat = ''</v>
      </c>
    </row>
    <row r="3" spans="1:34" x14ac:dyDescent="0.45">
      <c r="A3" s="2" t="s">
        <v>74</v>
      </c>
      <c r="B3" s="2" t="s">
        <v>35</v>
      </c>
      <c r="C3" s="2" t="s">
        <v>36</v>
      </c>
      <c r="D3" s="2" t="s">
        <v>74</v>
      </c>
      <c r="E3" s="2" t="s">
        <v>121</v>
      </c>
      <c r="H3" s="2" t="s">
        <v>122</v>
      </c>
      <c r="I3" s="2" t="s">
        <v>116</v>
      </c>
      <c r="J3" s="2" t="s">
        <v>39</v>
      </c>
      <c r="M3" s="6" t="s">
        <v>84</v>
      </c>
      <c r="N3" s="6" t="s">
        <v>85</v>
      </c>
      <c r="O3" s="6" t="s">
        <v>118</v>
      </c>
      <c r="P3" s="2" t="s">
        <v>119</v>
      </c>
      <c r="Q3" s="2" t="s">
        <v>44</v>
      </c>
      <c r="R3" s="2" t="s">
        <v>44</v>
      </c>
      <c r="S3" s="2" t="s">
        <v>543</v>
      </c>
      <c r="T3" s="2" t="s">
        <v>46</v>
      </c>
      <c r="U3" s="2" t="str">
        <f>TBL_PREPROD[[#This Row],[Group]]&amp; "/"&amp; TRIM(SUBSTITUTE(SUBSTITUTE(SUBSTITUTE(TBL_PREPROD[[#This Row],[SourceObject]],"[",""),"]",""),".","_"))</f>
        <v>OneEBS/EBS_0165_ATTAINMENTS</v>
      </c>
      <c r="V3" s="2" t="s">
        <v>47</v>
      </c>
      <c r="W3" s="2" t="str">
        <f>SUBSTITUTE(TBL_PREPROD[[#This Row],[Group]], "_", "")</f>
        <v>OneEBS</v>
      </c>
      <c r="X3" s="2" t="str">
        <f>TRIM(SUBSTITUTE(SUBSTITUTE(SUBSTITUTE(TBL_PREPROD[[#This Row],[SourceObject]],"[",""),"]",""),".","_"))</f>
        <v>EBS_0165_ATTAINMENTS</v>
      </c>
      <c r="Y3" s="2" t="s">
        <v>48</v>
      </c>
      <c r="Z3" s="2" t="s">
        <v>49</v>
      </c>
      <c r="AA3" s="2" t="str">
        <f>IF(TBL_PREPROD[[#This Row],[SourceObject]] = "","",IF(TBL_PREPROD[[#This Row],[SourceType]] = "Oracle", "SELECT * FROM " &amp; TBL_PREPROD[[#This Row],[SourceObject]],""))</f>
        <v>SELECT * FROM EBS_0165.ATTAINMENTS</v>
      </c>
      <c r="AB3" s="2" t="s">
        <v>51</v>
      </c>
      <c r="AF3" s="2" t="str">
        <f>TRIM(SUBSTITUTE(SUBSTITUTE(TBL_PREPROD[[#This Row],[SourceObject]],"[",""),"]",""))</f>
        <v>EBS_0165.ATTAINMENTS</v>
      </c>
      <c r="AG3" s="2" t="str">
        <f>TBL_PREPROD[[#This Row],[Group]]&amp; "_"&amp; TRIM(SUBSTITUTE(SUBSTITUTE(SUBSTITUTE(TBL_PREPROD[[#This Row],[SourceObject]],"[",""),"]",""),".","_"))</f>
        <v>OneEBS_EBS_0165_ATTAINMENTS</v>
      </c>
      <c r="AH3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'OneEBS', @StartStageName = 'Source to Raw', @EndStageName = 'Raw to Trusted', @SourceGroup = 'OneEBS', @SourceName = 'OneEBS_EBS_0165_ATTAINMENTS', @SourceObjectName = 'EBS_0165.ATTAINMENTS', @SourceType = 'Oracle', @DataLoadMode= 'INCREMENTAL', @SourceSecretName = 'OneEBS-0165', @DLRawSecret = 'datalake-SasToken', @DLStagedSecret = 'datalake-SasToken', @DBProcessor = 'databricks-token|1028-231358-piles213|Standard_DS3_v2|8.1.x-scala2.12|2:8', @StageDBSecret = 'AzureSqlDatabase-SQLDB', @DLRawSubFolder = 'OneEBS/EBS_0165_ATTAINMENTS', @DLRawType = 'BLOB Storage (json)', @DLStagedMainFolder = 'OneEBS', @DLStagedSubFolder = 'EBS_0165_ATTAINMENTS', @DLStagedType = 'BLOB Storage (csv)', @DLObjectGrain = 'Day', @SourceCommand = 'SELECT * FROM EBS_0165.ATTAINMENTS', @DLRawtoStageCommand = '/build/trusted/load-trusted-zone-v2', @DLStagetoDBCommand = '',@TargetObjectType= '', @TargetOverride= '', @BusinessKeyColumn= 'ATTAINMENT_CODE', @WatermarkColumn= 'UPDATED_DATE, CREATED_DATE', @TrackChanges= 'Yes', @AdditionalProperty = '', @IsAuditTable = '', @SoftDeleteSource = '', @SourceTSFormat = ''</v>
      </c>
    </row>
    <row r="4" spans="1:34" x14ac:dyDescent="0.45">
      <c r="A4" s="2" t="s">
        <v>74</v>
      </c>
      <c r="B4" s="2" t="s">
        <v>35</v>
      </c>
      <c r="C4" s="2" t="s">
        <v>36</v>
      </c>
      <c r="D4" s="2" t="s">
        <v>74</v>
      </c>
      <c r="E4" s="2" t="s">
        <v>124</v>
      </c>
      <c r="H4" s="2" t="s">
        <v>82</v>
      </c>
      <c r="I4" s="2" t="s">
        <v>116</v>
      </c>
      <c r="J4" s="2" t="s">
        <v>39</v>
      </c>
      <c r="M4" s="6" t="s">
        <v>84</v>
      </c>
      <c r="N4" s="6" t="s">
        <v>85</v>
      </c>
      <c r="O4" s="6" t="s">
        <v>118</v>
      </c>
      <c r="P4" s="2" t="s">
        <v>119</v>
      </c>
      <c r="Q4" s="2" t="s">
        <v>44</v>
      </c>
      <c r="R4" s="2" t="s">
        <v>44</v>
      </c>
      <c r="S4" s="2" t="s">
        <v>543</v>
      </c>
      <c r="T4" s="2" t="s">
        <v>46</v>
      </c>
      <c r="U4" s="2" t="str">
        <f>TBL_PREPROD[[#This Row],[Group]]&amp; "/"&amp; TRIM(SUBSTITUTE(SUBSTITUTE(SUBSTITUTE(TBL_PREPROD[[#This Row],[SourceObject]],"[",""),"]",""),".","_"))</f>
        <v>OneEBS/EBS_0165_CONFIGURABLE_STATUSES</v>
      </c>
      <c r="V4" s="2" t="s">
        <v>47</v>
      </c>
      <c r="W4" s="2" t="str">
        <f>SUBSTITUTE(TBL_PREPROD[[#This Row],[Group]], "_", "")</f>
        <v>OneEBS</v>
      </c>
      <c r="X4" s="2" t="str">
        <f>TRIM(SUBSTITUTE(SUBSTITUTE(SUBSTITUTE(TBL_PREPROD[[#This Row],[SourceObject]],"[",""),"]",""),".","_"))</f>
        <v>EBS_0165_CONFIGURABLE_STATUSES</v>
      </c>
      <c r="Y4" s="2" t="s">
        <v>48</v>
      </c>
      <c r="Z4" s="2" t="s">
        <v>49</v>
      </c>
      <c r="AA4" s="2" t="str">
        <f>IF(TBL_PREPROD[[#This Row],[SourceObject]] = "","",IF(TBL_PREPROD[[#This Row],[SourceType]] = "Oracle", "SELECT * FROM " &amp; TBL_PREPROD[[#This Row],[SourceObject]],""))</f>
        <v>SELECT * FROM EBS_0165.CONFIGURABLE_STATUSES</v>
      </c>
      <c r="AB4" s="2" t="s">
        <v>51</v>
      </c>
      <c r="AF4" s="2" t="str">
        <f>TRIM(SUBSTITUTE(SUBSTITUTE(TBL_PREPROD[[#This Row],[SourceObject]],"[",""),"]",""))</f>
        <v>EBS_0165.CONFIGURABLE_STATUSES</v>
      </c>
      <c r="AG4" s="2" t="str">
        <f>TBL_PREPROD[[#This Row],[Group]]&amp; "_"&amp; TRIM(SUBSTITUTE(SUBSTITUTE(SUBSTITUTE(TBL_PREPROD[[#This Row],[SourceObject]],"[",""),"]",""),".","_"))</f>
        <v>OneEBS_EBS_0165_CONFIGURABLE_STATUSES</v>
      </c>
      <c r="AH4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'OneEBS', @StartStageName = 'Source to Raw', @EndStageName = 'Raw to Trusted', @SourceGroup = 'OneEBS', @SourceName = 'OneEBS_EBS_0165_CONFIGURABLE_STATUSES', @SourceObjectName = 'EBS_0165.CONFIGURABLE_STATUSES', @SourceType = 'Oracle', @DataLoadMode= 'INCREMENTAL', @SourceSecretName = 'OneEBS-0165', @DLRawSecret = 'datalake-SasToken', @DLStagedSecret = 'datalake-SasToken', @DBProcessor = 'databricks-token|1028-231358-piles213|Standard_DS3_v2|8.1.x-scala2.12|2:8', @StageDBSecret = 'AzureSqlDatabase-SQLDB', @DLRawSubFolder = 'OneEBS/EBS_0165_CONFIGURABLE_STATUSES', @DLRawType = 'BLOB Storage (json)', @DLStagedMainFolder = 'OneEBS', @DLStagedSubFolder = 'EBS_0165_CONFIGURABLE_STATUSES', @DLStagedType = 'BLOB Storage (csv)', @DLObjectGrain = 'Day', @SourceCommand = 'SELECT * FROM EBS_0165.CONFIGURABLE_STATUSES', @DLRawtoStageCommand = '/build/trusted/load-trusted-zone-v2', @DLStagetoDBCommand = '',@TargetObjectType= '', @TargetOverride= '', @BusinessKeyColumn= 'ID', @WatermarkColumn= 'UPDATED_DATE, CREATED_DATE', @TrackChanges= 'Yes', @AdditionalProperty = '', @IsAuditTable = '', @SoftDeleteSource = '', @SourceTSFormat = ''</v>
      </c>
    </row>
    <row r="5" spans="1:34" x14ac:dyDescent="0.45">
      <c r="A5" s="2" t="s">
        <v>74</v>
      </c>
      <c r="B5" s="2" t="s">
        <v>35</v>
      </c>
      <c r="C5" s="2" t="s">
        <v>36</v>
      </c>
      <c r="D5" s="2" t="s">
        <v>74</v>
      </c>
      <c r="E5" s="2" t="s">
        <v>125</v>
      </c>
      <c r="H5" s="2" t="s">
        <v>82</v>
      </c>
      <c r="I5" s="2" t="s">
        <v>116</v>
      </c>
      <c r="J5" s="2" t="s">
        <v>39</v>
      </c>
      <c r="M5" s="6" t="s">
        <v>84</v>
      </c>
      <c r="N5" s="6" t="s">
        <v>85</v>
      </c>
      <c r="O5" s="6" t="s">
        <v>118</v>
      </c>
      <c r="P5" s="2" t="s">
        <v>119</v>
      </c>
      <c r="Q5" s="2" t="s">
        <v>44</v>
      </c>
      <c r="R5" s="2" t="s">
        <v>44</v>
      </c>
      <c r="S5" s="2" t="s">
        <v>543</v>
      </c>
      <c r="T5" s="2" t="s">
        <v>46</v>
      </c>
      <c r="U5" s="2" t="str">
        <f>TBL_PREPROD[[#This Row],[Group]]&amp; "/"&amp; TRIM(SUBSTITUTE(SUBSTITUTE(SUBSTITUTE(TBL_PREPROD[[#This Row],[SourceObject]],"[",""),"]",""),".","_"))</f>
        <v>OneEBS/EBS_0165_DISABILITIES</v>
      </c>
      <c r="V5" s="2" t="s">
        <v>47</v>
      </c>
      <c r="W5" s="2" t="str">
        <f>SUBSTITUTE(TBL_PREPROD[[#This Row],[Group]], "_", "")</f>
        <v>OneEBS</v>
      </c>
      <c r="X5" s="2" t="str">
        <f>TRIM(SUBSTITUTE(SUBSTITUTE(SUBSTITUTE(TBL_PREPROD[[#This Row],[SourceObject]],"[",""),"]",""),".","_"))</f>
        <v>EBS_0165_DISABILITIES</v>
      </c>
      <c r="Y5" s="2" t="s">
        <v>48</v>
      </c>
      <c r="Z5" s="2" t="s">
        <v>49</v>
      </c>
      <c r="AA5" s="2" t="str">
        <f>IF(TBL_PREPROD[[#This Row],[SourceObject]] = "","",IF(TBL_PREPROD[[#This Row],[SourceType]] = "Oracle", "SELECT * FROM " &amp; TBL_PREPROD[[#This Row],[SourceObject]],""))</f>
        <v>SELECT * FROM EBS_0165.DISABILITIES</v>
      </c>
      <c r="AB5" s="2" t="s">
        <v>51</v>
      </c>
      <c r="AF5" s="2" t="str">
        <f>TRIM(SUBSTITUTE(SUBSTITUTE(TBL_PREPROD[[#This Row],[SourceObject]],"[",""),"]",""))</f>
        <v>EBS_0165.DISABILITIES</v>
      </c>
      <c r="AG5" s="2" t="str">
        <f>TBL_PREPROD[[#This Row],[Group]]&amp; "_"&amp; TRIM(SUBSTITUTE(SUBSTITUTE(SUBSTITUTE(TBL_PREPROD[[#This Row],[SourceObject]],"[",""),"]",""),".","_"))</f>
        <v>OneEBS_EBS_0165_DISABILITIES</v>
      </c>
      <c r="AH5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'OneEBS', @StartStageName = 'Source to Raw', @EndStageName = 'Raw to Trusted', @SourceGroup = 'OneEBS', @SourceName = 'OneEBS_EBS_0165_DISABILITIES', @SourceObjectName = 'EBS_0165.DISABILITIES', @SourceType = 'Oracle', @DataLoadMode= 'INCREMENTAL', @SourceSecretName = 'OneEBS-0165', @DLRawSecret = 'datalake-SasToken', @DLStagedSecret = 'datalake-SasToken', @DBProcessor = 'databricks-token|1028-231358-piles213|Standard_DS3_v2|8.1.x-scala2.12|2:8', @StageDBSecret = 'AzureSqlDatabase-SQLDB', @DLRawSubFolder = 'OneEBS/EBS_0165_DISABILITIES', @DLRawType = 'BLOB Storage (json)', @DLStagedMainFolder = 'OneEBS', @DLStagedSubFolder = 'EBS_0165_DISABILITIES', @DLStagedType = 'BLOB Storage (csv)', @DLObjectGrain = 'Day', @SourceCommand = 'SELECT * FROM EBS_0165.DISABILITIES', @DLRawtoStageCommand = '/build/trusted/load-trusted-zone-v2', @DLStagetoDBCommand = '',@TargetObjectType= '', @TargetOverride= '', @BusinessKeyColumn= 'ID', @WatermarkColumn= 'UPDATED_DATE, CREATED_DATE', @TrackChanges= 'Yes', @AdditionalProperty = '', @IsAuditTable = '', @SoftDeleteSource = '', @SourceTSFormat = ''</v>
      </c>
    </row>
    <row r="6" spans="1:34" x14ac:dyDescent="0.45">
      <c r="A6" s="2" t="s">
        <v>74</v>
      </c>
      <c r="B6" s="2" t="s">
        <v>35</v>
      </c>
      <c r="C6" s="2" t="s">
        <v>36</v>
      </c>
      <c r="D6" s="2" t="s">
        <v>74</v>
      </c>
      <c r="E6" s="2" t="s">
        <v>126</v>
      </c>
      <c r="H6" s="2" t="s">
        <v>82</v>
      </c>
      <c r="I6" s="2" t="s">
        <v>116</v>
      </c>
      <c r="J6" s="2" t="s">
        <v>39</v>
      </c>
      <c r="M6" s="6" t="s">
        <v>84</v>
      </c>
      <c r="N6" s="6" t="s">
        <v>85</v>
      </c>
      <c r="O6" s="6" t="s">
        <v>118</v>
      </c>
      <c r="P6" s="2" t="s">
        <v>119</v>
      </c>
      <c r="Q6" s="2" t="s">
        <v>44</v>
      </c>
      <c r="R6" s="2" t="s">
        <v>44</v>
      </c>
      <c r="S6" s="2" t="s">
        <v>543</v>
      </c>
      <c r="T6" s="2" t="s">
        <v>46</v>
      </c>
      <c r="U6" s="2" t="str">
        <f>TBL_PREPROD[[#This Row],[Group]]&amp; "/"&amp; TRIM(SUBSTITUTE(SUBSTITUTE(SUBSTITUTE(TBL_PREPROD[[#This Row],[SourceObject]],"[",""),"]",""),".","_"))</f>
        <v>OneEBS/EBS_0165_GRADING_SCHEME_GRADES</v>
      </c>
      <c r="V6" s="2" t="s">
        <v>47</v>
      </c>
      <c r="W6" s="2" t="str">
        <f>SUBSTITUTE(TBL_PREPROD[[#This Row],[Group]], "_", "")</f>
        <v>OneEBS</v>
      </c>
      <c r="X6" s="2" t="str">
        <f>TRIM(SUBSTITUTE(SUBSTITUTE(SUBSTITUTE(TBL_PREPROD[[#This Row],[SourceObject]],"[",""),"]",""),".","_"))</f>
        <v>EBS_0165_GRADING_SCHEME_GRADES</v>
      </c>
      <c r="Y6" s="2" t="s">
        <v>48</v>
      </c>
      <c r="Z6" s="2" t="s">
        <v>49</v>
      </c>
      <c r="AA6" s="2" t="str">
        <f>IF(TBL_PREPROD[[#This Row],[SourceObject]] = "","",IF(TBL_PREPROD[[#This Row],[SourceType]] = "Oracle", "SELECT * FROM " &amp; TBL_PREPROD[[#This Row],[SourceObject]],""))</f>
        <v>SELECT * FROM EBS_0165.GRADING_SCHEME_GRADES</v>
      </c>
      <c r="AB6" s="2" t="s">
        <v>51</v>
      </c>
      <c r="AF6" s="2" t="str">
        <f>TRIM(SUBSTITUTE(SUBSTITUTE(TBL_PREPROD[[#This Row],[SourceObject]],"[",""),"]",""))</f>
        <v>EBS_0165.GRADING_SCHEME_GRADES</v>
      </c>
      <c r="AG6" s="2" t="str">
        <f>TBL_PREPROD[[#This Row],[Group]]&amp; "_"&amp; TRIM(SUBSTITUTE(SUBSTITUTE(SUBSTITUTE(TBL_PREPROD[[#This Row],[SourceObject]],"[",""),"]",""),".","_"))</f>
        <v>OneEBS_EBS_0165_GRADING_SCHEME_GRADES</v>
      </c>
      <c r="AH6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'OneEBS', @StartStageName = 'Source to Raw', @EndStageName = 'Raw to Trusted', @SourceGroup = 'OneEBS', @SourceName = 'OneEBS_EBS_0165_GRADING_SCHEME_GRADES', @SourceObjectName = 'EBS_0165.GRADING_SCHEME_GRADES', @SourceType = 'Oracle', @DataLoadMode= 'INCREMENTAL', @SourceSecretName = 'OneEBS-0165', @DLRawSecret = 'datalake-SasToken', @DLStagedSecret = 'datalake-SasToken', @DBProcessor = 'databricks-token|1028-231358-piles213|Standard_DS3_v2|8.1.x-scala2.12|2:8', @StageDBSecret = 'AzureSqlDatabase-SQLDB', @DLRawSubFolder = 'OneEBS/EBS_0165_GRADING_SCHEME_GRADES', @DLRawType = 'BLOB Storage (json)', @DLStagedMainFolder = 'OneEBS', @DLStagedSubFolder = 'EBS_0165_GRADING_SCHEME_GRADES', @DLStagedType = 'BLOB Storage (csv)', @DLObjectGrain = 'Day', @SourceCommand = 'SELECT * FROM EBS_0165.GRADING_SCHEME_GRADES', @DLRawtoStageCommand = '/build/trusted/load-trusted-zone-v2', @DLStagetoDBCommand = '',@TargetObjectType= '', @TargetOverride= '', @BusinessKeyColumn= 'ID', @WatermarkColumn= 'UPDATED_DATE, CREATED_DATE', @TrackChanges= 'Yes', @AdditionalProperty = '', @IsAuditTable = '', @SoftDeleteSource = '', @SourceTSFormat = ''</v>
      </c>
    </row>
    <row r="7" spans="1:34" x14ac:dyDescent="0.45">
      <c r="A7" s="2" t="s">
        <v>74</v>
      </c>
      <c r="B7" s="2" t="s">
        <v>35</v>
      </c>
      <c r="C7" s="2" t="s">
        <v>36</v>
      </c>
      <c r="D7" s="2" t="s">
        <v>74</v>
      </c>
      <c r="E7" s="2" t="s">
        <v>127</v>
      </c>
      <c r="H7" s="2" t="s">
        <v>82</v>
      </c>
      <c r="I7" s="2" t="s">
        <v>116</v>
      </c>
      <c r="J7" s="2" t="s">
        <v>39</v>
      </c>
      <c r="M7" s="6" t="s">
        <v>84</v>
      </c>
      <c r="N7" s="6" t="s">
        <v>85</v>
      </c>
      <c r="O7" s="6" t="s">
        <v>118</v>
      </c>
      <c r="P7" s="2" t="s">
        <v>119</v>
      </c>
      <c r="Q7" s="2" t="s">
        <v>44</v>
      </c>
      <c r="R7" s="2" t="s">
        <v>44</v>
      </c>
      <c r="S7" s="2" t="s">
        <v>543</v>
      </c>
      <c r="T7" s="2" t="s">
        <v>46</v>
      </c>
      <c r="U7" s="2" t="str">
        <f>TBL_PREPROD[[#This Row],[Group]]&amp; "/"&amp; TRIM(SUBSTITUTE(SUBSTITUTE(SUBSTITUTE(TBL_PREPROD[[#This Row],[SourceObject]],"[",""),"]",""),".","_"))</f>
        <v>OneEBS/EBS_0165_GRADING_SCHEMES</v>
      </c>
      <c r="V7" s="2" t="s">
        <v>47</v>
      </c>
      <c r="W7" s="2" t="str">
        <f>SUBSTITUTE(TBL_PREPROD[[#This Row],[Group]], "_", "")</f>
        <v>OneEBS</v>
      </c>
      <c r="X7" s="2" t="str">
        <f>TRIM(SUBSTITUTE(SUBSTITUTE(SUBSTITUTE(TBL_PREPROD[[#This Row],[SourceObject]],"[",""),"]",""),".","_"))</f>
        <v>EBS_0165_GRADING_SCHEMES</v>
      </c>
      <c r="Y7" s="2" t="s">
        <v>48</v>
      </c>
      <c r="Z7" s="2" t="s">
        <v>49</v>
      </c>
      <c r="AA7" s="2" t="str">
        <f>IF(TBL_PREPROD[[#This Row],[SourceObject]] = "","",IF(TBL_PREPROD[[#This Row],[SourceType]] = "Oracle", "SELECT * FROM " &amp; TBL_PREPROD[[#This Row],[SourceObject]],""))</f>
        <v>SELECT * FROM EBS_0165.GRADING_SCHEMES</v>
      </c>
      <c r="AB7" s="2" t="s">
        <v>51</v>
      </c>
      <c r="AF7" s="2" t="str">
        <f>TRIM(SUBSTITUTE(SUBSTITUTE(TBL_PREPROD[[#This Row],[SourceObject]],"[",""),"]",""))</f>
        <v>EBS_0165.GRADING_SCHEMES</v>
      </c>
      <c r="AG7" s="2" t="str">
        <f>TBL_PREPROD[[#This Row],[Group]]&amp; "_"&amp; TRIM(SUBSTITUTE(SUBSTITUTE(SUBSTITUTE(TBL_PREPROD[[#This Row],[SourceObject]],"[",""),"]",""),".","_"))</f>
        <v>OneEBS_EBS_0165_GRADING_SCHEMES</v>
      </c>
      <c r="AH7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'OneEBS', @StartStageName = 'Source to Raw', @EndStageName = 'Raw to Trusted', @SourceGroup = 'OneEBS', @SourceName = 'OneEBS_EBS_0165_GRADING_SCHEMES', @SourceObjectName = 'EBS_0165.GRADING_SCHEMES', @SourceType = 'Oracle', @DataLoadMode= 'INCREMENTAL', @SourceSecretName = 'OneEBS-0165', @DLRawSecret = 'datalake-SasToken', @DLStagedSecret = 'datalake-SasToken', @DBProcessor = 'databricks-token|1028-231358-piles213|Standard_DS3_v2|8.1.x-scala2.12|2:8', @StageDBSecret = 'AzureSqlDatabase-SQLDB', @DLRawSubFolder = 'OneEBS/EBS_0165_GRADING_SCHEMES', @DLRawType = 'BLOB Storage (json)', @DLStagedMainFolder = 'OneEBS', @DLStagedSubFolder = 'EBS_0165_GRADING_SCHEMES', @DLStagedType = 'BLOB Storage (csv)', @DLObjectGrain = 'Day', @SourceCommand = 'SELECT * FROM EBS_0165.GRADING_SCHEMES', @DLRawtoStageCommand = '/build/trusted/load-trusted-zone-v2', @DLStagetoDBCommand = '',@TargetObjectType= '', @TargetOverride= '', @BusinessKeyColumn= 'ID', @WatermarkColumn= 'UPDATED_DATE, CREATED_DATE', @TrackChanges= 'Yes', @AdditionalProperty = '', @IsAuditTable = '', @SoftDeleteSource = '', @SourceTSFormat = ''</v>
      </c>
    </row>
    <row r="8" spans="1:34" x14ac:dyDescent="0.45">
      <c r="A8" s="2" t="s">
        <v>74</v>
      </c>
      <c r="B8" s="2" t="s">
        <v>35</v>
      </c>
      <c r="C8" s="2" t="s">
        <v>36</v>
      </c>
      <c r="D8" s="2" t="s">
        <v>74</v>
      </c>
      <c r="E8" s="2" t="s">
        <v>128</v>
      </c>
      <c r="H8" s="2" t="s">
        <v>82</v>
      </c>
      <c r="I8" s="2" t="s">
        <v>116</v>
      </c>
      <c r="J8" s="2" t="s">
        <v>39</v>
      </c>
      <c r="M8" s="6" t="s">
        <v>84</v>
      </c>
      <c r="N8" s="6" t="s">
        <v>85</v>
      </c>
      <c r="O8" s="6" t="s">
        <v>118</v>
      </c>
      <c r="P8" s="2" t="s">
        <v>119</v>
      </c>
      <c r="Q8" s="2" t="s">
        <v>44</v>
      </c>
      <c r="R8" s="2" t="s">
        <v>44</v>
      </c>
      <c r="S8" s="2" t="s">
        <v>543</v>
      </c>
      <c r="T8" s="2" t="s">
        <v>46</v>
      </c>
      <c r="U8" s="2" t="str">
        <f>TBL_PREPROD[[#This Row],[Group]]&amp; "/"&amp; TRIM(SUBSTITUTE(SUBSTITUTE(SUBSTITUTE(TBL_PREPROD[[#This Row],[SourceObject]],"[",""),"]",""),".","_"))</f>
        <v>OneEBS/EBS_0165_ORGANISATION_UNITS</v>
      </c>
      <c r="V8" s="2" t="s">
        <v>47</v>
      </c>
      <c r="W8" s="2" t="str">
        <f>SUBSTITUTE(TBL_PREPROD[[#This Row],[Group]], "_", "")</f>
        <v>OneEBS</v>
      </c>
      <c r="X8" s="2" t="str">
        <f>TRIM(SUBSTITUTE(SUBSTITUTE(SUBSTITUTE(TBL_PREPROD[[#This Row],[SourceObject]],"[",""),"]",""),".","_"))</f>
        <v>EBS_0165_ORGANISATION_UNITS</v>
      </c>
      <c r="Y8" s="2" t="s">
        <v>48</v>
      </c>
      <c r="Z8" s="2" t="s">
        <v>49</v>
      </c>
      <c r="AA8" s="2" t="str">
        <f>IF(TBL_PREPROD[[#This Row],[SourceObject]] = "","",IF(TBL_PREPROD[[#This Row],[SourceType]] = "Oracle", "SELECT * FROM " &amp; TBL_PREPROD[[#This Row],[SourceObject]],""))</f>
        <v>SELECT * FROM EBS_0165.ORGANISATION_UNITS</v>
      </c>
      <c r="AB8" s="2" t="s">
        <v>51</v>
      </c>
      <c r="AF8" s="2" t="str">
        <f>TRIM(SUBSTITUTE(SUBSTITUTE(TBL_PREPROD[[#This Row],[SourceObject]],"[",""),"]",""))</f>
        <v>EBS_0165.ORGANISATION_UNITS</v>
      </c>
      <c r="AG8" s="2" t="str">
        <f>TBL_PREPROD[[#This Row],[Group]]&amp; "_"&amp; TRIM(SUBSTITUTE(SUBSTITUTE(SUBSTITUTE(TBL_PREPROD[[#This Row],[SourceObject]],"[",""),"]",""),".","_"))</f>
        <v>OneEBS_EBS_0165_ORGANISATION_UNITS</v>
      </c>
      <c r="AH8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'OneEBS', @StartStageName = 'Source to Raw', @EndStageName = 'Raw to Trusted', @SourceGroup = 'OneEBS', @SourceName = 'OneEBS_EBS_0165_ORGANISATION_UNITS', @SourceObjectName = 'EBS_0165.ORGANISATION_UNITS', @SourceType = 'Oracle', @DataLoadMode= 'INCREMENTAL', @SourceSecretName = 'OneEBS-0165', @DLRawSecret = 'datalake-SasToken', @DLStagedSecret = 'datalake-SasToken', @DBProcessor = 'databricks-token|1028-231358-piles213|Standard_DS3_v2|8.1.x-scala2.12|2:8', @StageDBSecret = 'AzureSqlDatabase-SQLDB', @DLRawSubFolder = 'OneEBS/EBS_0165_ORGANISATION_UNITS', @DLRawType = 'BLOB Storage (json)', @DLStagedMainFolder = 'OneEBS', @DLStagedSubFolder = 'EBS_0165_ORGANISATION_UNITS', @DLStagedType = 'BLOB Storage (csv)', @DLObjectGrain = 'Day', @SourceCommand = 'SELECT * FROM EBS_0165.ORGANISATION_UNITS', @DLRawtoStageCommand = '/build/trusted/load-trusted-zone-v2', @DLStagetoDBCommand = '',@TargetObjectType= '', @TargetOverride= '', @BusinessKeyColumn= 'ID', @WatermarkColumn= 'UPDATED_DATE, CREATED_DATE', @TrackChanges= 'Yes', @AdditionalProperty = '', @IsAuditTable = '', @SoftDeleteSource = '', @SourceTSFormat = ''</v>
      </c>
    </row>
    <row r="9" spans="1:34" x14ac:dyDescent="0.45">
      <c r="A9" s="2" t="s">
        <v>74</v>
      </c>
      <c r="B9" s="2" t="s">
        <v>35</v>
      </c>
      <c r="C9" s="2" t="s">
        <v>36</v>
      </c>
      <c r="D9" s="2" t="s">
        <v>74</v>
      </c>
      <c r="E9" s="2" t="s">
        <v>129</v>
      </c>
      <c r="H9" s="2" t="s">
        <v>130</v>
      </c>
      <c r="I9" s="2" t="s">
        <v>116</v>
      </c>
      <c r="J9" s="2" t="s">
        <v>39</v>
      </c>
      <c r="M9" s="2" t="s">
        <v>84</v>
      </c>
      <c r="N9" s="2" t="s">
        <v>85</v>
      </c>
      <c r="O9" s="2" t="s">
        <v>118</v>
      </c>
      <c r="P9" s="2" t="s">
        <v>119</v>
      </c>
      <c r="Q9" s="2" t="s">
        <v>44</v>
      </c>
      <c r="R9" s="2" t="s">
        <v>44</v>
      </c>
      <c r="S9" s="2" t="s">
        <v>543</v>
      </c>
      <c r="T9" s="2" t="s">
        <v>46</v>
      </c>
      <c r="U9" s="2" t="str">
        <f>TBL_PREPROD[[#This Row],[Group]]&amp; "/"&amp; TRIM(SUBSTITUTE(SUBSTITUTE(SUBSTITUTE(TBL_PREPROD[[#This Row],[SourceObject]],"[",""),"]",""),".","_"))</f>
        <v>OneEBS/EBS_0165_PEOPLE</v>
      </c>
      <c r="V9" s="2" t="s">
        <v>47</v>
      </c>
      <c r="W9" s="2" t="str">
        <f>SUBSTITUTE(TBL_PREPROD[[#This Row],[Group]], "_", "")</f>
        <v>OneEBS</v>
      </c>
      <c r="X9" s="2" t="str">
        <f>TRIM(SUBSTITUTE(SUBSTITUTE(SUBSTITUTE(TBL_PREPROD[[#This Row],[SourceObject]],"[",""),"]",""),".","_"))</f>
        <v>EBS_0165_PEOPLE</v>
      </c>
      <c r="Y9" s="2" t="s">
        <v>48</v>
      </c>
      <c r="Z9" s="2" t="s">
        <v>49</v>
      </c>
      <c r="AA9" s="2" t="str">
        <f>IF(TBL_PREPROD[[#This Row],[SourceObject]] = "","",IF(TBL_PREPROD[[#This Row],[SourceType]] = "Oracle", "SELECT * FROM " &amp; TBL_PREPROD[[#This Row],[SourceObject]],""))</f>
        <v>SELECT * FROM EBS_0165.PEOPLE</v>
      </c>
      <c r="AB9" s="2" t="s">
        <v>51</v>
      </c>
      <c r="AF9" s="2" t="str">
        <f>TRIM(SUBSTITUTE(SUBSTITUTE(TBL_PREPROD[[#This Row],[SourceObject]],"[",""),"]",""))</f>
        <v>EBS_0165.PEOPLE</v>
      </c>
      <c r="AG9" s="2" t="str">
        <f>TBL_PREPROD[[#This Row],[Group]]&amp; "_"&amp; TRIM(SUBSTITUTE(SUBSTITUTE(SUBSTITUTE(TBL_PREPROD[[#This Row],[SourceObject]],"[",""),"]",""),".","_"))</f>
        <v>OneEBS_EBS_0165_PEOPLE</v>
      </c>
      <c r="AH9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'OneEBS', @StartStageName = 'Source to Raw', @EndStageName = 'Raw to Trusted', @SourceGroup = 'OneEBS', @SourceName = 'OneEBS_EBS_0165_PEOPLE', @SourceObjectName = 'EBS_0165.PEOPLE', @SourceType = 'Oracle', @DataLoadMode= 'INCREMENTAL', @SourceSecretName = 'OneEBS-0165', @DLRawSecret = 'datalake-SasToken', @DLStagedSecret = 'datalake-SasToken', @DBProcessor = 'databricks-token|1028-231358-piles213|Standard_DS3_v2|8.1.x-scala2.12|2:8', @StageDBSecret = 'AzureSqlDatabase-SQLDB', @DLRawSubFolder = 'OneEBS/EBS_0165_PEOPLE', @DLRawType = 'BLOB Storage (json)', @DLStagedMainFolder = 'OneEBS', @DLStagedSubFolder = 'EBS_0165_PEOPLE', @DLStagedType = 'BLOB Storage (csv)', @DLObjectGrain = 'Day', @SourceCommand = 'SELECT * FROM EBS_0165.PEOPLE', @DLRawtoStageCommand = '/build/trusted/load-trusted-zone-v2', @DLStagetoDBCommand = '',@TargetObjectType= '', @TargetOverride= '', @BusinessKeyColumn= 'PERSON_CODE', @WatermarkColumn= 'UPDATED_DATE, CREATED_DATE', @TrackChanges= 'Yes', @AdditionalProperty = '', @IsAuditTable = '', @SoftDeleteSource = '', @SourceTSFormat = ''</v>
      </c>
    </row>
    <row r="10" spans="1:34" x14ac:dyDescent="0.45">
      <c r="A10" s="2" t="s">
        <v>74</v>
      </c>
      <c r="B10" s="2" t="s">
        <v>35</v>
      </c>
      <c r="C10" s="2" t="s">
        <v>36</v>
      </c>
      <c r="D10" s="2" t="s">
        <v>74</v>
      </c>
      <c r="E10" s="2" t="s">
        <v>132</v>
      </c>
      <c r="H10" s="2" t="s">
        <v>82</v>
      </c>
      <c r="I10" s="2" t="s">
        <v>116</v>
      </c>
      <c r="J10" s="2" t="s">
        <v>39</v>
      </c>
      <c r="M10" s="6" t="s">
        <v>84</v>
      </c>
      <c r="N10" s="6" t="s">
        <v>85</v>
      </c>
      <c r="O10" s="6" t="s">
        <v>118</v>
      </c>
      <c r="P10" s="2" t="s">
        <v>119</v>
      </c>
      <c r="Q10" s="2" t="s">
        <v>44</v>
      </c>
      <c r="R10" s="2" t="s">
        <v>44</v>
      </c>
      <c r="S10" s="2" t="s">
        <v>543</v>
      </c>
      <c r="T10" s="2" t="s">
        <v>46</v>
      </c>
      <c r="U10" s="2" t="str">
        <f>TBL_PREPROD[[#This Row],[Group]]&amp; "/"&amp; TRIM(SUBSTITUTE(SUBSTITUTE(SUBSTITUTE(TBL_PREPROD[[#This Row],[SourceObject]],"[",""),"]",""),".","_"))</f>
        <v>OneEBS/EBS_0165_PEOPLE_UNIT_ATTAINMENTS</v>
      </c>
      <c r="V10" s="2" t="s">
        <v>47</v>
      </c>
      <c r="W10" s="2" t="str">
        <f>SUBSTITUTE(TBL_PREPROD[[#This Row],[Group]], "_", "")</f>
        <v>OneEBS</v>
      </c>
      <c r="X10" s="2" t="str">
        <f>TRIM(SUBSTITUTE(SUBSTITUTE(SUBSTITUTE(TBL_PREPROD[[#This Row],[SourceObject]],"[",""),"]",""),".","_"))</f>
        <v>EBS_0165_PEOPLE_UNIT_ATTAINMENTS</v>
      </c>
      <c r="Y10" s="2" t="s">
        <v>48</v>
      </c>
      <c r="Z10" s="2" t="s">
        <v>49</v>
      </c>
      <c r="AA10" s="2" t="str">
        <f>IF(TBL_PREPROD[[#This Row],[SourceObject]] = "","",IF(TBL_PREPROD[[#This Row],[SourceType]] = "Oracle", "SELECT * FROM " &amp; TBL_PREPROD[[#This Row],[SourceObject]],""))</f>
        <v>SELECT * FROM EBS_0165.PEOPLE_UNIT_ATTAINMENTS</v>
      </c>
      <c r="AB10" s="2" t="s">
        <v>51</v>
      </c>
      <c r="AF10" s="2" t="str">
        <f>TRIM(SUBSTITUTE(SUBSTITUTE(TBL_PREPROD[[#This Row],[SourceObject]],"[",""),"]",""))</f>
        <v>EBS_0165.PEOPLE_UNIT_ATTAINMENTS</v>
      </c>
      <c r="AG10" s="2" t="str">
        <f>TBL_PREPROD[[#This Row],[Group]]&amp; "_"&amp; TRIM(SUBSTITUTE(SUBSTITUTE(SUBSTITUTE(TBL_PREPROD[[#This Row],[SourceObject]],"[",""),"]",""),".","_"))</f>
        <v>OneEBS_EBS_0165_PEOPLE_UNIT_ATTAINMENTS</v>
      </c>
      <c r="AH10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'OneEBS', @StartStageName = 'Source to Raw', @EndStageName = 'Raw to Trusted', @SourceGroup = 'OneEBS', @SourceName = 'OneEBS_EBS_0165_PEOPLE_UNIT_ATTAINMENTS', @SourceObjectName = 'EBS_0165.PEOPLE_UNIT_ATTAINMENTS', @SourceType = 'Oracle', @DataLoadMode= 'INCREMENTAL', @SourceSecretName = 'OneEBS-0165', @DLRawSecret = 'datalake-SasToken', @DLStagedSecret = 'datalake-SasToken', @DBProcessor = 'databricks-token|1028-231358-piles213|Standard_DS3_v2|8.1.x-scala2.12|2:8', @StageDBSecret = 'AzureSqlDatabase-SQLDB', @DLRawSubFolder = 'OneEBS/EBS_0165_PEOPLE_UNIT_ATTAINMENTS', @DLRawType = 'BLOB Storage (json)', @DLStagedMainFolder = 'OneEBS', @DLStagedSubFolder = 'EBS_0165_PEOPLE_UNIT_ATTAINMENTS', @DLStagedType = 'BLOB Storage (csv)', @DLObjectGrain = 'Day', @SourceCommand = 'SELECT * FROM EBS_0165.PEOPLE_UNIT_ATTAINMENTS', @DLRawtoStageCommand = '/build/trusted/load-trusted-zone-v2', @DLStagetoDBCommand = '',@TargetObjectType= '', @TargetOverride= '', @BusinessKeyColumn= 'ID', @WatermarkColumn= 'UPDATED_DATE, CREATED_DATE', @TrackChanges= 'Yes', @AdditionalProperty = '', @IsAuditTable = '', @SoftDeleteSource = '', @SourceTSFormat = ''</v>
      </c>
    </row>
    <row r="11" spans="1:34" x14ac:dyDescent="0.45">
      <c r="A11" s="2" t="s">
        <v>74</v>
      </c>
      <c r="B11" s="2" t="s">
        <v>35</v>
      </c>
      <c r="C11" s="2" t="s">
        <v>36</v>
      </c>
      <c r="D11" s="2" t="s">
        <v>74</v>
      </c>
      <c r="E11" s="2" t="s">
        <v>133</v>
      </c>
      <c r="H11" s="2" t="s">
        <v>82</v>
      </c>
      <c r="I11" s="2" t="s">
        <v>116</v>
      </c>
      <c r="J11" s="2" t="s">
        <v>39</v>
      </c>
      <c r="M11" s="6" t="s">
        <v>84</v>
      </c>
      <c r="N11" s="6" t="s">
        <v>85</v>
      </c>
      <c r="O11" s="6" t="s">
        <v>118</v>
      </c>
      <c r="P11" s="2" t="s">
        <v>119</v>
      </c>
      <c r="Q11" s="2" t="s">
        <v>44</v>
      </c>
      <c r="R11" s="2" t="s">
        <v>44</v>
      </c>
      <c r="S11" s="2" t="s">
        <v>543</v>
      </c>
      <c r="T11" s="2" t="s">
        <v>46</v>
      </c>
      <c r="U11" s="2" t="str">
        <f>TBL_PREPROD[[#This Row],[Group]]&amp; "/"&amp; TRIM(SUBSTITUTE(SUBSTITUTE(SUBSTITUTE(TBL_PREPROD[[#This Row],[SourceObject]],"[",""),"]",""),".","_"))</f>
        <v>OneEBS/EBS_0165_PEOPLE_UNIT_LINKS</v>
      </c>
      <c r="V11" s="2" t="s">
        <v>47</v>
      </c>
      <c r="W11" s="2" t="str">
        <f>SUBSTITUTE(TBL_PREPROD[[#This Row],[Group]], "_", "")</f>
        <v>OneEBS</v>
      </c>
      <c r="X11" s="2" t="str">
        <f>TRIM(SUBSTITUTE(SUBSTITUTE(SUBSTITUTE(TBL_PREPROD[[#This Row],[SourceObject]],"[",""),"]",""),".","_"))</f>
        <v>EBS_0165_PEOPLE_UNIT_LINKS</v>
      </c>
      <c r="Y11" s="2" t="s">
        <v>48</v>
      </c>
      <c r="Z11" s="2" t="s">
        <v>49</v>
      </c>
      <c r="AA11" s="2" t="str">
        <f>IF(TBL_PREPROD[[#This Row],[SourceObject]] = "","",IF(TBL_PREPROD[[#This Row],[SourceType]] = "Oracle", "SELECT * FROM " &amp; TBL_PREPROD[[#This Row],[SourceObject]],""))</f>
        <v>SELECT * FROM EBS_0165.PEOPLE_UNIT_LINKS</v>
      </c>
      <c r="AB11" s="2" t="s">
        <v>51</v>
      </c>
      <c r="AF11" s="2" t="str">
        <f>TRIM(SUBSTITUTE(SUBSTITUTE(TBL_PREPROD[[#This Row],[SourceObject]],"[",""),"]",""))</f>
        <v>EBS_0165.PEOPLE_UNIT_LINKS</v>
      </c>
      <c r="AG11" s="2" t="str">
        <f>TBL_PREPROD[[#This Row],[Group]]&amp; "_"&amp; TRIM(SUBSTITUTE(SUBSTITUTE(SUBSTITUTE(TBL_PREPROD[[#This Row],[SourceObject]],"[",""),"]",""),".","_"))</f>
        <v>OneEBS_EBS_0165_PEOPLE_UNIT_LINKS</v>
      </c>
      <c r="AH11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'OneEBS', @StartStageName = 'Source to Raw', @EndStageName = 'Raw to Trusted', @SourceGroup = 'OneEBS', @SourceName = 'OneEBS_EBS_0165_PEOPLE_UNIT_LINKS', @SourceObjectName = 'EBS_0165.PEOPLE_UNIT_LINKS', @SourceType = 'Oracle', @DataLoadMode= 'INCREMENTAL', @SourceSecretName = 'OneEBS-0165', @DLRawSecret = 'datalake-SasToken', @DLStagedSecret = 'datalake-SasToken', @DBProcessor = 'databricks-token|1028-231358-piles213|Standard_DS3_v2|8.1.x-scala2.12|2:8', @StageDBSecret = 'AzureSqlDatabase-SQLDB', @DLRawSubFolder = 'OneEBS/EBS_0165_PEOPLE_UNIT_LINKS', @DLRawType = 'BLOB Storage (json)', @DLStagedMainFolder = 'OneEBS', @DLStagedSubFolder = 'EBS_0165_PEOPLE_UNIT_LINKS', @DLStagedType = 'BLOB Storage (csv)', @DLObjectGrain = 'Day', @SourceCommand = 'SELECT * FROM EBS_0165.PEOPLE_UNIT_LINKS', @DLRawtoStageCommand = '/build/trusted/load-trusted-zone-v2', @DLStagetoDBCommand = '',@TargetObjectType= '', @TargetOverride= '', @BusinessKeyColumn= 'ID', @WatermarkColumn= 'UPDATED_DATE, CREATED_DATE', @TrackChanges= 'Yes', @AdditionalProperty = '', @IsAuditTable = '', @SoftDeleteSource = '', @SourceTSFormat = ''</v>
      </c>
    </row>
    <row r="12" spans="1:34" x14ac:dyDescent="0.45">
      <c r="A12" s="2" t="s">
        <v>74</v>
      </c>
      <c r="B12" s="2" t="s">
        <v>35</v>
      </c>
      <c r="C12" s="2" t="s">
        <v>36</v>
      </c>
      <c r="D12" s="2" t="s">
        <v>74</v>
      </c>
      <c r="E12" s="2" t="s">
        <v>134</v>
      </c>
      <c r="H12" s="2" t="s">
        <v>82</v>
      </c>
      <c r="I12" s="2" t="s">
        <v>116</v>
      </c>
      <c r="J12" s="2" t="s">
        <v>39</v>
      </c>
      <c r="M12" s="2" t="s">
        <v>84</v>
      </c>
      <c r="N12" s="2" t="s">
        <v>85</v>
      </c>
      <c r="O12" s="2" t="s">
        <v>118</v>
      </c>
      <c r="P12" s="2" t="s">
        <v>119</v>
      </c>
      <c r="Q12" s="2" t="s">
        <v>44</v>
      </c>
      <c r="R12" s="2" t="s">
        <v>44</v>
      </c>
      <c r="S12" s="2" t="s">
        <v>543</v>
      </c>
      <c r="T12" s="2" t="s">
        <v>46</v>
      </c>
      <c r="U12" s="2" t="str">
        <f>TBL_PREPROD[[#This Row],[Group]]&amp; "/"&amp; TRIM(SUBSTITUTE(SUBSTITUTE(SUBSTITUTE(TBL_PREPROD[[#This Row],[SourceObject]],"[",""),"]",""),".","_"))</f>
        <v>OneEBS/EBS_0165_PEOPLE_UNITS</v>
      </c>
      <c r="V12" s="2" t="s">
        <v>47</v>
      </c>
      <c r="W12" s="2" t="str">
        <f>SUBSTITUTE(TBL_PREPROD[[#This Row],[Group]], "_", "")</f>
        <v>OneEBS</v>
      </c>
      <c r="X12" s="2" t="str">
        <f>TRIM(SUBSTITUTE(SUBSTITUTE(SUBSTITUTE(TBL_PREPROD[[#This Row],[SourceObject]],"[",""),"]",""),".","_"))</f>
        <v>EBS_0165_PEOPLE_UNITS</v>
      </c>
      <c r="Y12" s="2" t="s">
        <v>48</v>
      </c>
      <c r="Z12" s="2" t="s">
        <v>49</v>
      </c>
      <c r="AA12" s="2" t="str">
        <f>IF(TBL_PREPROD[[#This Row],[SourceObject]] = "","",IF(TBL_PREPROD[[#This Row],[SourceType]] = "Oracle", "SELECT * FROM " &amp; TBL_PREPROD[[#This Row],[SourceObject]],""))</f>
        <v>SELECT * FROM EBS_0165.PEOPLE_UNITS</v>
      </c>
      <c r="AB12" s="2" t="s">
        <v>51</v>
      </c>
      <c r="AF12" s="2" t="str">
        <f>TRIM(SUBSTITUTE(SUBSTITUTE(TBL_PREPROD[[#This Row],[SourceObject]],"[",""),"]",""))</f>
        <v>EBS_0165.PEOPLE_UNITS</v>
      </c>
      <c r="AG12" s="2" t="str">
        <f>TBL_PREPROD[[#This Row],[Group]]&amp; "_"&amp; TRIM(SUBSTITUTE(SUBSTITUTE(SUBSTITUTE(TBL_PREPROD[[#This Row],[SourceObject]],"[",""),"]",""),".","_"))</f>
        <v>OneEBS_EBS_0165_PEOPLE_UNITS</v>
      </c>
      <c r="AH12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'OneEBS', @StartStageName = 'Source to Raw', @EndStageName = 'Raw to Trusted', @SourceGroup = 'OneEBS', @SourceName = 'OneEBS_EBS_0165_PEOPLE_UNITS', @SourceObjectName = 'EBS_0165.PEOPLE_UNITS', @SourceType = 'Oracle', @DataLoadMode= 'INCREMENTAL', @SourceSecretName = 'OneEBS-0165', @DLRawSecret = 'datalake-SasToken', @DLStagedSecret = 'datalake-SasToken', @DBProcessor = 'databricks-token|1028-231358-piles213|Standard_DS3_v2|8.1.x-scala2.12|2:8', @StageDBSecret = 'AzureSqlDatabase-SQLDB', @DLRawSubFolder = 'OneEBS/EBS_0165_PEOPLE_UNITS', @DLRawType = 'BLOB Storage (json)', @DLStagedMainFolder = 'OneEBS', @DLStagedSubFolder = 'EBS_0165_PEOPLE_UNITS', @DLStagedType = 'BLOB Storage (csv)', @DLObjectGrain = 'Day', @SourceCommand = 'SELECT * FROM EBS_0165.PEOPLE_UNITS', @DLRawtoStageCommand = '/build/trusted/load-trusted-zone-v2', @DLStagetoDBCommand = '',@TargetObjectType= '', @TargetOverride= '', @BusinessKeyColumn= 'ID', @WatermarkColumn= 'UPDATED_DATE, CREATED_DATE', @TrackChanges= 'Yes', @AdditionalProperty = '', @IsAuditTable = '', @SoftDeleteSource = '', @SourceTSFormat = ''</v>
      </c>
    </row>
    <row r="13" spans="1:34" x14ac:dyDescent="0.45">
      <c r="A13" s="2" t="s">
        <v>74</v>
      </c>
      <c r="B13" s="2" t="s">
        <v>35</v>
      </c>
      <c r="C13" s="2" t="s">
        <v>36</v>
      </c>
      <c r="D13" s="2" t="s">
        <v>74</v>
      </c>
      <c r="E13" s="2" t="s">
        <v>135</v>
      </c>
      <c r="H13" s="2" t="s">
        <v>82</v>
      </c>
      <c r="I13" s="2" t="s">
        <v>116</v>
      </c>
      <c r="J13" s="2" t="s">
        <v>39</v>
      </c>
      <c r="M13" s="2" t="s">
        <v>84</v>
      </c>
      <c r="N13" s="2" t="s">
        <v>85</v>
      </c>
      <c r="O13" s="2" t="s">
        <v>118</v>
      </c>
      <c r="P13" s="2" t="s">
        <v>119</v>
      </c>
      <c r="Q13" s="2" t="s">
        <v>44</v>
      </c>
      <c r="R13" s="2" t="s">
        <v>44</v>
      </c>
      <c r="S13" s="2" t="s">
        <v>543</v>
      </c>
      <c r="T13" s="2" t="s">
        <v>46</v>
      </c>
      <c r="U13" s="2" t="str">
        <f>TBL_PREPROD[[#This Row],[Group]]&amp; "/"&amp; TRIM(SUBSTITUTE(SUBSTITUTE(SUBSTITUTE(TBL_PREPROD[[#This Row],[SourceObject]],"[",""),"]",""),".","_"))</f>
        <v>OneEBS/EBS_0165_PEOPLE_UNITS_SPECIAL</v>
      </c>
      <c r="V13" s="2" t="s">
        <v>47</v>
      </c>
      <c r="W13" s="2" t="str">
        <f>SUBSTITUTE(TBL_PREPROD[[#This Row],[Group]], "_", "")</f>
        <v>OneEBS</v>
      </c>
      <c r="X13" s="2" t="str">
        <f>TRIM(SUBSTITUTE(SUBSTITUTE(SUBSTITUTE(TBL_PREPROD[[#This Row],[SourceObject]],"[",""),"]",""),".","_"))</f>
        <v>EBS_0165_PEOPLE_UNITS_SPECIAL</v>
      </c>
      <c r="Y13" s="2" t="s">
        <v>48</v>
      </c>
      <c r="Z13" s="2" t="s">
        <v>49</v>
      </c>
      <c r="AA13" s="2" t="str">
        <f>IF(TBL_PREPROD[[#This Row],[SourceObject]] = "","",IF(TBL_PREPROD[[#This Row],[SourceType]] = "Oracle", "SELECT * FROM " &amp; TBL_PREPROD[[#This Row],[SourceObject]],""))</f>
        <v>SELECT * FROM EBS_0165.PEOPLE_UNITS_SPECIAL</v>
      </c>
      <c r="AB13" s="2" t="s">
        <v>51</v>
      </c>
      <c r="AF13" s="2" t="str">
        <f>TRIM(SUBSTITUTE(SUBSTITUTE(TBL_PREPROD[[#This Row],[SourceObject]],"[",""),"]",""))</f>
        <v>EBS_0165.PEOPLE_UNITS_SPECIAL</v>
      </c>
      <c r="AG13" s="2" t="str">
        <f>TBL_PREPROD[[#This Row],[Group]]&amp; "_"&amp; TRIM(SUBSTITUTE(SUBSTITUTE(SUBSTITUTE(TBL_PREPROD[[#This Row],[SourceObject]],"[",""),"]",""),".","_"))</f>
        <v>OneEBS_EBS_0165_PEOPLE_UNITS_SPECIAL</v>
      </c>
      <c r="AH13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'OneEBS', @StartStageName = 'Source to Raw', @EndStageName = 'Raw to Trusted', @SourceGroup = 'OneEBS', @SourceName = 'OneEBS_EBS_0165_PEOPLE_UNITS_SPECIAL', @SourceObjectName = 'EBS_0165.PEOPLE_UNITS_SPECIAL', @SourceType = 'Oracle', @DataLoadMode= 'INCREMENTAL', @SourceSecretName = 'OneEBS-0165', @DLRawSecret = 'datalake-SasToken', @DLStagedSecret = 'datalake-SasToken', @DBProcessor = 'databricks-token|1028-231358-piles213|Standard_DS3_v2|8.1.x-scala2.12|2:8', @StageDBSecret = 'AzureSqlDatabase-SQLDB', @DLRawSubFolder = 'OneEBS/EBS_0165_PEOPLE_UNITS_SPECIAL', @DLRawType = 'BLOB Storage (json)', @DLStagedMainFolder = 'OneEBS', @DLStagedSubFolder = 'EBS_0165_PEOPLE_UNITS_SPECIAL', @DLStagedType = 'BLOB Storage (csv)', @DLObjectGrain = 'Day', @SourceCommand = 'SELECT * FROM EBS_0165.PEOPLE_UNITS_SPECIAL', @DLRawtoStageCommand = '/build/trusted/load-trusted-zone-v2', @DLStagetoDBCommand = '',@TargetObjectType= '', @TargetOverride= '', @BusinessKeyColumn= 'ID', @WatermarkColumn= 'UPDATED_DATE, CREATED_DATE', @TrackChanges= 'Yes', @AdditionalProperty = '', @IsAuditTable = '', @SoftDeleteSource = '', @SourceTSFormat = ''</v>
      </c>
    </row>
    <row r="14" spans="1:34" x14ac:dyDescent="0.45">
      <c r="A14" s="2" t="s">
        <v>74</v>
      </c>
      <c r="B14" s="2" t="s">
        <v>35</v>
      </c>
      <c r="C14" s="2" t="s">
        <v>36</v>
      </c>
      <c r="D14" s="2" t="s">
        <v>74</v>
      </c>
      <c r="E14" s="2" t="s">
        <v>136</v>
      </c>
      <c r="H14" s="2" t="s">
        <v>82</v>
      </c>
      <c r="I14" s="2" t="s">
        <v>116</v>
      </c>
      <c r="J14" s="2" t="s">
        <v>39</v>
      </c>
      <c r="M14" s="6" t="s">
        <v>84</v>
      </c>
      <c r="N14" s="6" t="s">
        <v>85</v>
      </c>
      <c r="O14" s="6" t="s">
        <v>118</v>
      </c>
      <c r="P14" s="2" t="s">
        <v>119</v>
      </c>
      <c r="Q14" s="2" t="s">
        <v>44</v>
      </c>
      <c r="R14" s="2" t="s">
        <v>44</v>
      </c>
      <c r="S14" s="2" t="s">
        <v>543</v>
      </c>
      <c r="T14" s="2" t="s">
        <v>46</v>
      </c>
      <c r="U14" s="2" t="str">
        <f>TBL_PREPROD[[#This Row],[Group]]&amp; "/"&amp; TRIM(SUBSTITUTE(SUBSTITUTE(SUBSTITUTE(TBL_PREPROD[[#This Row],[SourceObject]],"[",""),"]",""),".","_"))</f>
        <v>OneEBS/EBS_0165_PEOPLE_USI</v>
      </c>
      <c r="V14" s="2" t="s">
        <v>47</v>
      </c>
      <c r="W14" s="2" t="str">
        <f>SUBSTITUTE(TBL_PREPROD[[#This Row],[Group]], "_", "")</f>
        <v>OneEBS</v>
      </c>
      <c r="X14" s="2" t="str">
        <f>TRIM(SUBSTITUTE(SUBSTITUTE(SUBSTITUTE(TBL_PREPROD[[#This Row],[SourceObject]],"[",""),"]",""),".","_"))</f>
        <v>EBS_0165_PEOPLE_USI</v>
      </c>
      <c r="Y14" s="2" t="s">
        <v>48</v>
      </c>
      <c r="Z14" s="2" t="s">
        <v>49</v>
      </c>
      <c r="AA14" s="2" t="str">
        <f>IF(TBL_PREPROD[[#This Row],[SourceObject]] = "","",IF(TBL_PREPROD[[#This Row],[SourceType]] = "Oracle", "SELECT * FROM " &amp; TBL_PREPROD[[#This Row],[SourceObject]],""))</f>
        <v>SELECT * FROM EBS_0165.PEOPLE_USI</v>
      </c>
      <c r="AB14" s="2" t="s">
        <v>51</v>
      </c>
      <c r="AF14" s="2" t="str">
        <f>TRIM(SUBSTITUTE(SUBSTITUTE(TBL_PREPROD[[#This Row],[SourceObject]],"[",""),"]",""))</f>
        <v>EBS_0165.PEOPLE_USI</v>
      </c>
      <c r="AG14" s="2" t="str">
        <f>TBL_PREPROD[[#This Row],[Group]]&amp; "_"&amp; TRIM(SUBSTITUTE(SUBSTITUTE(SUBSTITUTE(TBL_PREPROD[[#This Row],[SourceObject]],"[",""),"]",""),".","_"))</f>
        <v>OneEBS_EBS_0165_PEOPLE_USI</v>
      </c>
      <c r="AH14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'OneEBS', @StartStageName = 'Source to Raw', @EndStageName = 'Raw to Trusted', @SourceGroup = 'OneEBS', @SourceName = 'OneEBS_EBS_0165_PEOPLE_USI', @SourceObjectName = 'EBS_0165.PEOPLE_USI', @SourceType = 'Oracle', @DataLoadMode= 'INCREMENTAL', @SourceSecretName = 'OneEBS-0165', @DLRawSecret = 'datalake-SasToken', @DLStagedSecret = 'datalake-SasToken', @DBProcessor = 'databricks-token|1028-231358-piles213|Standard_DS3_v2|8.1.x-scala2.12|2:8', @StageDBSecret = 'AzureSqlDatabase-SQLDB', @DLRawSubFolder = 'OneEBS/EBS_0165_PEOPLE_USI', @DLRawType = 'BLOB Storage (json)', @DLStagedMainFolder = 'OneEBS', @DLStagedSubFolder = 'EBS_0165_PEOPLE_USI', @DLStagedType = 'BLOB Storage (csv)', @DLObjectGrain = 'Day', @SourceCommand = 'SELECT * FROM EBS_0165.PEOPLE_USI', @DLRawtoStageCommand = '/build/trusted/load-trusted-zone-v2', @DLStagetoDBCommand = '',@TargetObjectType= '', @TargetOverride= '', @BusinessKeyColumn= 'ID', @WatermarkColumn= 'UPDATED_DATE, CREATED_DATE', @TrackChanges= 'Yes', @AdditionalProperty = '', @IsAuditTable = '', @SoftDeleteSource = '', @SourceTSFormat = ''</v>
      </c>
    </row>
    <row r="15" spans="1:34" x14ac:dyDescent="0.45">
      <c r="A15" s="2" t="s">
        <v>74</v>
      </c>
      <c r="B15" s="2" t="s">
        <v>35</v>
      </c>
      <c r="C15" s="2" t="s">
        <v>36</v>
      </c>
      <c r="D15" s="2" t="s">
        <v>74</v>
      </c>
      <c r="E15" s="2" t="s">
        <v>137</v>
      </c>
      <c r="H15" s="2" t="s">
        <v>82</v>
      </c>
      <c r="I15" s="2" t="s">
        <v>116</v>
      </c>
      <c r="J15" s="2" t="s">
        <v>39</v>
      </c>
      <c r="M15" s="6" t="s">
        <v>84</v>
      </c>
      <c r="N15" s="6" t="s">
        <v>85</v>
      </c>
      <c r="O15" s="6" t="s">
        <v>118</v>
      </c>
      <c r="P15" s="2" t="s">
        <v>119</v>
      </c>
      <c r="Q15" s="2" t="s">
        <v>44</v>
      </c>
      <c r="R15" s="2" t="s">
        <v>44</v>
      </c>
      <c r="S15" s="2" t="s">
        <v>543</v>
      </c>
      <c r="T15" s="2" t="s">
        <v>46</v>
      </c>
      <c r="U15" s="2" t="str">
        <f>TBL_PREPROD[[#This Row],[Group]]&amp; "/"&amp; TRIM(SUBSTITUTE(SUBSTITUTE(SUBSTITUTE(TBL_PREPROD[[#This Row],[SourceObject]],"[",""),"]",""),".","_"))</f>
        <v>OneEBS/EBS_0165_STUDENT_STATUS_LOG</v>
      </c>
      <c r="V15" s="2" t="s">
        <v>47</v>
      </c>
      <c r="W15" s="2" t="str">
        <f>SUBSTITUTE(TBL_PREPROD[[#This Row],[Group]], "_", "")</f>
        <v>OneEBS</v>
      </c>
      <c r="X15" s="2" t="str">
        <f>TRIM(SUBSTITUTE(SUBSTITUTE(SUBSTITUTE(TBL_PREPROD[[#This Row],[SourceObject]],"[",""),"]",""),".","_"))</f>
        <v>EBS_0165_STUDENT_STATUS_LOG</v>
      </c>
      <c r="Y15" s="2" t="s">
        <v>48</v>
      </c>
      <c r="Z15" s="2" t="s">
        <v>49</v>
      </c>
      <c r="AA15" s="2" t="str">
        <f>IF(TBL_PREPROD[[#This Row],[SourceObject]] = "","",IF(TBL_PREPROD[[#This Row],[SourceType]] = "Oracle", "SELECT * FROM " &amp; TBL_PREPROD[[#This Row],[SourceObject]],""))</f>
        <v>SELECT * FROM EBS_0165.STUDENT_STATUS_LOG</v>
      </c>
      <c r="AB15" s="2" t="s">
        <v>51</v>
      </c>
      <c r="AF15" s="2" t="str">
        <f>TRIM(SUBSTITUTE(SUBSTITUTE(TBL_PREPROD[[#This Row],[SourceObject]],"[",""),"]",""))</f>
        <v>EBS_0165.STUDENT_STATUS_LOG</v>
      </c>
      <c r="AG15" s="2" t="str">
        <f>TBL_PREPROD[[#This Row],[Group]]&amp; "_"&amp; TRIM(SUBSTITUTE(SUBSTITUTE(SUBSTITUTE(TBL_PREPROD[[#This Row],[SourceObject]],"[",""),"]",""),".","_"))</f>
        <v>OneEBS_EBS_0165_STUDENT_STATUS_LOG</v>
      </c>
      <c r="AH15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'OneEBS', @StartStageName = 'Source to Raw', @EndStageName = 'Raw to Trusted', @SourceGroup = 'OneEBS', @SourceName = 'OneEBS_EBS_0165_STUDENT_STATUS_LOG', @SourceObjectName = 'EBS_0165.STUDENT_STATUS_LOG', @SourceType = 'Oracle', @DataLoadMode= 'INCREMENTAL', @SourceSecretName = 'OneEBS-0165', @DLRawSecret = 'datalake-SasToken', @DLStagedSecret = 'datalake-SasToken', @DBProcessor = 'databricks-token|1028-231358-piles213|Standard_DS3_v2|8.1.x-scala2.12|2:8', @StageDBSecret = 'AzureSqlDatabase-SQLDB', @DLRawSubFolder = 'OneEBS/EBS_0165_STUDENT_STATUS_LOG', @DLRawType = 'BLOB Storage (json)', @DLStagedMainFolder = 'OneEBS', @DLStagedSubFolder = 'EBS_0165_STUDENT_STATUS_LOG', @DLStagedType = 'BLOB Storage (csv)', @DLObjectGrain = 'Day', @SourceCommand = 'SELECT * FROM EBS_0165.STUDENT_STATUS_LOG', @DLRawtoStageCommand = '/build/trusted/load-trusted-zone-v2', @DLStagetoDBCommand = '',@TargetObjectType= '', @TargetOverride= '', @BusinessKeyColumn= 'ID', @WatermarkColumn= 'UPDATED_DATE, CREATED_DATE', @TrackChanges= 'Yes', @AdditionalProperty = '', @IsAuditTable = '', @SoftDeleteSource = '', @SourceTSFormat = ''</v>
      </c>
    </row>
    <row r="16" spans="1:34" x14ac:dyDescent="0.45">
      <c r="A16" s="2" t="s">
        <v>74</v>
      </c>
      <c r="B16" s="2" t="s">
        <v>35</v>
      </c>
      <c r="C16" s="2" t="s">
        <v>36</v>
      </c>
      <c r="D16" s="2" t="s">
        <v>74</v>
      </c>
      <c r="E16" s="2" t="s">
        <v>138</v>
      </c>
      <c r="H16" s="2" t="s">
        <v>82</v>
      </c>
      <c r="I16" s="2" t="s">
        <v>116</v>
      </c>
      <c r="J16" s="2" t="s">
        <v>39</v>
      </c>
      <c r="M16" s="6" t="s">
        <v>84</v>
      </c>
      <c r="N16" s="6" t="s">
        <v>85</v>
      </c>
      <c r="O16" s="6" t="s">
        <v>118</v>
      </c>
      <c r="P16" s="2" t="s">
        <v>119</v>
      </c>
      <c r="Q16" s="2" t="s">
        <v>44</v>
      </c>
      <c r="R16" s="2" t="s">
        <v>44</v>
      </c>
      <c r="S16" s="2" t="s">
        <v>543</v>
      </c>
      <c r="T16" s="2" t="s">
        <v>46</v>
      </c>
      <c r="U16" s="2" t="str">
        <f>TBL_PREPROD[[#This Row],[Group]]&amp; "/"&amp; TRIM(SUBSTITUTE(SUBSTITUTE(SUBSTITUTE(TBL_PREPROD[[#This Row],[SourceObject]],"[",""),"]",""),".","_"))</f>
        <v>OneEBS/EBS_0165_UI_LINKS</v>
      </c>
      <c r="V16" s="2" t="s">
        <v>47</v>
      </c>
      <c r="W16" s="2" t="str">
        <f>SUBSTITUTE(TBL_PREPROD[[#This Row],[Group]], "_", "")</f>
        <v>OneEBS</v>
      </c>
      <c r="X16" s="2" t="str">
        <f>TRIM(SUBSTITUTE(SUBSTITUTE(SUBSTITUTE(TBL_PREPROD[[#This Row],[SourceObject]],"[",""),"]",""),".","_"))</f>
        <v>EBS_0165_UI_LINKS</v>
      </c>
      <c r="Y16" s="2" t="s">
        <v>48</v>
      </c>
      <c r="Z16" s="2" t="s">
        <v>49</v>
      </c>
      <c r="AA16" s="2" t="str">
        <f>IF(TBL_PREPROD[[#This Row],[SourceObject]] = "","",IF(TBL_PREPROD[[#This Row],[SourceType]] = "Oracle", "SELECT * FROM " &amp; TBL_PREPROD[[#This Row],[SourceObject]],""))</f>
        <v>SELECT * FROM EBS_0165.UI_LINKS</v>
      </c>
      <c r="AB16" s="2" t="s">
        <v>51</v>
      </c>
      <c r="AF16" s="2" t="str">
        <f>TRIM(SUBSTITUTE(SUBSTITUTE(TBL_PREPROD[[#This Row],[SourceObject]],"[",""),"]",""))</f>
        <v>EBS_0165.UI_LINKS</v>
      </c>
      <c r="AG16" s="2" t="str">
        <f>TBL_PREPROD[[#This Row],[Group]]&amp; "_"&amp; TRIM(SUBSTITUTE(SUBSTITUTE(SUBSTITUTE(TBL_PREPROD[[#This Row],[SourceObject]],"[",""),"]",""),".","_"))</f>
        <v>OneEBS_EBS_0165_UI_LINKS</v>
      </c>
      <c r="AH16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'OneEBS', @StartStageName = 'Source to Raw', @EndStageName = 'Raw to Trusted', @SourceGroup = 'OneEBS', @SourceName = 'OneEBS_EBS_0165_UI_LINKS', @SourceObjectName = 'EBS_0165.UI_LINKS', @SourceType = 'Oracle', @DataLoadMode= 'INCREMENTAL', @SourceSecretName = 'OneEBS-0165', @DLRawSecret = 'datalake-SasToken', @DLStagedSecret = 'datalake-SasToken', @DBProcessor = 'databricks-token|1028-231358-piles213|Standard_DS3_v2|8.1.x-scala2.12|2:8', @StageDBSecret = 'AzureSqlDatabase-SQLDB', @DLRawSubFolder = 'OneEBS/EBS_0165_UI_LINKS', @DLRawType = 'BLOB Storage (json)', @DLStagedMainFolder = 'OneEBS', @DLStagedSubFolder = 'EBS_0165_UI_LINKS', @DLStagedType = 'BLOB Storage (csv)', @DLObjectGrain = 'Day', @SourceCommand = 'SELECT * FROM EBS_0165.UI_LINKS', @DLRawtoStageCommand = '/build/trusted/load-trusted-zone-v2', @DLStagetoDBCommand = '',@TargetObjectType= '', @TargetOverride= '', @BusinessKeyColumn= 'ID', @WatermarkColumn= 'UPDATED_DATE, CREATED_DATE', @TrackChanges= 'Yes', @AdditionalProperty = '', @IsAuditTable = '', @SoftDeleteSource = '', @SourceTSFormat = ''</v>
      </c>
    </row>
    <row r="17" spans="1:34" x14ac:dyDescent="0.45">
      <c r="A17" s="2" t="s">
        <v>74</v>
      </c>
      <c r="B17" s="2" t="s">
        <v>35</v>
      </c>
      <c r="C17" s="2" t="s">
        <v>36</v>
      </c>
      <c r="D17" s="2" t="s">
        <v>74</v>
      </c>
      <c r="E17" s="2" t="s">
        <v>139</v>
      </c>
      <c r="H17" s="2" t="s">
        <v>140</v>
      </c>
      <c r="I17" s="2" t="s">
        <v>116</v>
      </c>
      <c r="J17" s="2" t="s">
        <v>39</v>
      </c>
      <c r="M17" s="2" t="s">
        <v>84</v>
      </c>
      <c r="N17" s="2" t="s">
        <v>85</v>
      </c>
      <c r="O17" s="2" t="s">
        <v>118</v>
      </c>
      <c r="P17" s="2" t="s">
        <v>119</v>
      </c>
      <c r="Q17" s="2" t="s">
        <v>44</v>
      </c>
      <c r="R17" s="2" t="s">
        <v>44</v>
      </c>
      <c r="S17" s="2" t="s">
        <v>543</v>
      </c>
      <c r="T17" s="2" t="s">
        <v>46</v>
      </c>
      <c r="U17" s="2" t="str">
        <f>TBL_PREPROD[[#This Row],[Group]]&amp; "/"&amp; TRIM(SUBSTITUTE(SUBSTITUTE(SUBSTITUTE(TBL_PREPROD[[#This Row],[SourceObject]],"[",""),"]",""),".","_"))</f>
        <v>OneEBS/EBS_0165_UNIT_INSTANCE_OCCURRENCES</v>
      </c>
      <c r="V17" s="2" t="s">
        <v>47</v>
      </c>
      <c r="W17" s="2" t="str">
        <f>SUBSTITUTE(TBL_PREPROD[[#This Row],[Group]], "_", "")</f>
        <v>OneEBS</v>
      </c>
      <c r="X17" s="2" t="str">
        <f>TRIM(SUBSTITUTE(SUBSTITUTE(SUBSTITUTE(TBL_PREPROD[[#This Row],[SourceObject]],"[",""),"]",""),".","_"))</f>
        <v>EBS_0165_UNIT_INSTANCE_OCCURRENCES</v>
      </c>
      <c r="Y17" s="2" t="s">
        <v>48</v>
      </c>
      <c r="Z17" s="2" t="s">
        <v>49</v>
      </c>
      <c r="AA17" s="2" t="str">
        <f>IF(TBL_PREPROD[[#This Row],[SourceObject]] = "","",IF(TBL_PREPROD[[#This Row],[SourceType]] = "Oracle", "SELECT * FROM " &amp; TBL_PREPROD[[#This Row],[SourceObject]],""))</f>
        <v>SELECT * FROM EBS_0165.UNIT_INSTANCE_OCCURRENCES</v>
      </c>
      <c r="AB17" s="2" t="s">
        <v>51</v>
      </c>
      <c r="AF17" s="2" t="str">
        <f>TRIM(SUBSTITUTE(SUBSTITUTE(TBL_PREPROD[[#This Row],[SourceObject]],"[",""),"]",""))</f>
        <v>EBS_0165.UNIT_INSTANCE_OCCURRENCES</v>
      </c>
      <c r="AG17" s="2" t="str">
        <f>TBL_PREPROD[[#This Row],[Group]]&amp; "_"&amp; TRIM(SUBSTITUTE(SUBSTITUTE(SUBSTITUTE(TBL_PREPROD[[#This Row],[SourceObject]],"[",""),"]",""),".","_"))</f>
        <v>OneEBS_EBS_0165_UNIT_INSTANCE_OCCURRENCES</v>
      </c>
      <c r="AH17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'OneEBS', @StartStageName = 'Source to Raw', @EndStageName = 'Raw to Trusted', @SourceGroup = 'OneEBS', @SourceName = 'OneEBS_EBS_0165_UNIT_INSTANCE_OCCURRENCES', @SourceObjectName = 'EBS_0165.UNIT_INSTANCE_OCCURRENCES', @SourceType = 'Oracle', @DataLoadMode= 'INCREMENTAL', @SourceSecretName = 'OneEBS-0165', @DLRawSecret = 'datalake-SasToken', @DLStagedSecret = 'datalake-SasToken', @DBProcessor = 'databricks-token|1028-231358-piles213|Standard_DS3_v2|8.1.x-scala2.12|2:8', @StageDBSecret = 'AzureSqlDatabase-SQLDB', @DLRawSubFolder = 'OneEBS/EBS_0165_UNIT_INSTANCE_OCCURRENCES', @DLRawType = 'BLOB Storage (json)', @DLStagedMainFolder = 'OneEBS', @DLStagedSubFolder = 'EBS_0165_UNIT_INSTANCE_OCCURRENCES', @DLStagedType = 'BLOB Storage (csv)', @DLObjectGrain = 'Day', @SourceCommand = 'SELECT * FROM EBS_0165.UNIT_INSTANCE_OCCURRENCES', @DLRawtoStageCommand = '/build/trusted/load-trusted-zone-v2', @DLStagetoDBCommand = '',@TargetObjectType= '', @TargetOverride= '', @BusinessKeyColumn= 'UIO_ID', @WatermarkColumn= 'UPDATED_DATE, CREATED_DATE', @TrackChanges= 'Yes', @AdditionalProperty = '', @IsAuditTable = '', @SoftDeleteSource = '', @SourceTSFormat = ''</v>
      </c>
    </row>
    <row r="18" spans="1:34" x14ac:dyDescent="0.45">
      <c r="A18" s="2" t="s">
        <v>74</v>
      </c>
      <c r="B18" s="2" t="s">
        <v>35</v>
      </c>
      <c r="C18" s="2" t="s">
        <v>36</v>
      </c>
      <c r="D18" s="2" t="s">
        <v>74</v>
      </c>
      <c r="E18" s="2" t="s">
        <v>141</v>
      </c>
      <c r="H18" s="2" t="s">
        <v>142</v>
      </c>
      <c r="I18" s="2" t="s">
        <v>116</v>
      </c>
      <c r="J18" s="2" t="s">
        <v>39</v>
      </c>
      <c r="M18" s="2" t="s">
        <v>84</v>
      </c>
      <c r="N18" s="2" t="s">
        <v>85</v>
      </c>
      <c r="O18" s="2" t="s">
        <v>118</v>
      </c>
      <c r="P18" s="2" t="s">
        <v>119</v>
      </c>
      <c r="Q18" s="2" t="s">
        <v>44</v>
      </c>
      <c r="R18" s="2" t="s">
        <v>44</v>
      </c>
      <c r="S18" s="2" t="s">
        <v>543</v>
      </c>
      <c r="T18" s="2" t="s">
        <v>46</v>
      </c>
      <c r="U18" s="2" t="str">
        <f>TBL_PREPROD[[#This Row],[Group]]&amp; "/"&amp; TRIM(SUBSTITUTE(SUBSTITUTE(SUBSTITUTE(TBL_PREPROD[[#This Row],[SourceObject]],"[",""),"]",""),".","_"))</f>
        <v>OneEBS/EBS_0165_UNIT_INSTANCES</v>
      </c>
      <c r="V18" s="2" t="s">
        <v>47</v>
      </c>
      <c r="W18" s="2" t="str">
        <f>SUBSTITUTE(TBL_PREPROD[[#This Row],[Group]], "_", "")</f>
        <v>OneEBS</v>
      </c>
      <c r="X18" s="2" t="str">
        <f>TRIM(SUBSTITUTE(SUBSTITUTE(SUBSTITUTE(TBL_PREPROD[[#This Row],[SourceObject]],"[",""),"]",""),".","_"))</f>
        <v>EBS_0165_UNIT_INSTANCES</v>
      </c>
      <c r="Y18" s="2" t="s">
        <v>48</v>
      </c>
      <c r="Z18" s="2" t="s">
        <v>49</v>
      </c>
      <c r="AA18" s="2" t="str">
        <f>IF(TBL_PREPROD[[#This Row],[SourceObject]] = "","",IF(TBL_PREPROD[[#This Row],[SourceType]] = "Oracle", "SELECT * FROM " &amp; TBL_PREPROD[[#This Row],[SourceObject]],""))</f>
        <v>SELECT * FROM EBS_0165.UNIT_INSTANCES</v>
      </c>
      <c r="AB18" s="2" t="s">
        <v>51</v>
      </c>
      <c r="AF18" s="2" t="str">
        <f>TRIM(SUBSTITUTE(SUBSTITUTE(TBL_PREPROD[[#This Row],[SourceObject]],"[",""),"]",""))</f>
        <v>EBS_0165.UNIT_INSTANCES</v>
      </c>
      <c r="AG18" s="2" t="str">
        <f>TBL_PREPROD[[#This Row],[Group]]&amp; "_"&amp; TRIM(SUBSTITUTE(SUBSTITUTE(SUBSTITUTE(TBL_PREPROD[[#This Row],[SourceObject]],"[",""),"]",""),".","_"))</f>
        <v>OneEBS_EBS_0165_UNIT_INSTANCES</v>
      </c>
      <c r="AH18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'OneEBS', @StartStageName = 'Source to Raw', @EndStageName = 'Raw to Trusted', @SourceGroup = 'OneEBS', @SourceName = 'OneEBS_EBS_0165_UNIT_INSTANCES', @SourceObjectName = 'EBS_0165.UNIT_INSTANCES', @SourceType = 'Oracle', @DataLoadMode= 'INCREMENTAL', @SourceSecretName = 'OneEBS-0165', @DLRawSecret = 'datalake-SasToken', @DLStagedSecret = 'datalake-SasToken', @DBProcessor = 'databricks-token|1028-231358-piles213|Standard_DS3_v2|8.1.x-scala2.12|2:8', @StageDBSecret = 'AzureSqlDatabase-SQLDB', @DLRawSubFolder = 'OneEBS/EBS_0165_UNIT_INSTANCES', @DLRawType = 'BLOB Storage (json)', @DLStagedMainFolder = 'OneEBS', @DLStagedSubFolder = 'EBS_0165_UNIT_INSTANCES', @DLStagedType = 'BLOB Storage (csv)', @DLObjectGrain = 'Day', @SourceCommand = 'SELECT * FROM EBS_0165.UNIT_INSTANCES', @DLRawtoStageCommand = '/build/trusted/load-trusted-zone-v2', @DLStagetoDBCommand = '',@TargetObjectType= '', @TargetOverride= '', @BusinessKeyColumn= 'FES_UNIT_INSTANCE_CODE', @WatermarkColumn= 'UPDATED_DATE, CREATED_DATE', @TrackChanges= 'Yes', @AdditionalProperty = '', @IsAuditTable = '', @SoftDeleteSource = '', @SourceTSFormat = ''</v>
      </c>
    </row>
    <row r="19" spans="1:34" x14ac:dyDescent="0.45">
      <c r="A19" s="2" t="s">
        <v>74</v>
      </c>
      <c r="B19" s="2" t="s">
        <v>35</v>
      </c>
      <c r="C19" s="2" t="s">
        <v>36</v>
      </c>
      <c r="D19" s="2" t="s">
        <v>74</v>
      </c>
      <c r="E19" s="2" t="s">
        <v>143</v>
      </c>
      <c r="H19" s="2" t="s">
        <v>82</v>
      </c>
      <c r="J19" s="2" t="s">
        <v>39</v>
      </c>
      <c r="M19" s="2" t="s">
        <v>84</v>
      </c>
      <c r="N19" s="2" t="s">
        <v>144</v>
      </c>
      <c r="O19" s="2" t="s">
        <v>118</v>
      </c>
      <c r="P19" s="2" t="s">
        <v>119</v>
      </c>
      <c r="Q19" s="2" t="s">
        <v>44</v>
      </c>
      <c r="R19" s="2" t="s">
        <v>44</v>
      </c>
      <c r="S19" s="2" t="s">
        <v>543</v>
      </c>
      <c r="T19" s="2" t="s">
        <v>46</v>
      </c>
      <c r="U19" s="2" t="str">
        <f>TBL_PREPROD[[#This Row],[Group]]&amp; "/"&amp; TRIM(SUBSTITUTE(SUBSTITUTE(SUBSTITUTE(TBL_PREPROD[[#This Row],[SourceObject]],"[",""),"]",""),".","_"))</f>
        <v>OneEBS/EBS_0165_USERS</v>
      </c>
      <c r="V19" s="2" t="s">
        <v>47</v>
      </c>
      <c r="W19" s="2" t="str">
        <f>SUBSTITUTE(TBL_PREPROD[[#This Row],[Group]], "_", "")</f>
        <v>OneEBS</v>
      </c>
      <c r="X19" s="2" t="str">
        <f>TRIM(SUBSTITUTE(SUBSTITUTE(SUBSTITUTE(TBL_PREPROD[[#This Row],[SourceObject]],"[",""),"]",""),".","_"))</f>
        <v>EBS_0165_USERS</v>
      </c>
      <c r="Y19" s="2" t="s">
        <v>48</v>
      </c>
      <c r="Z19" s="2" t="s">
        <v>49</v>
      </c>
      <c r="AA19" s="2" t="str">
        <f>IF(TBL_PREPROD[[#This Row],[SourceObject]] = "","",IF(TBL_PREPROD[[#This Row],[SourceType]] = "Oracle", "SELECT * FROM " &amp; TBL_PREPROD[[#This Row],[SourceObject]],""))</f>
        <v>SELECT * FROM EBS_0165.USERS</v>
      </c>
      <c r="AB19" s="2" t="s">
        <v>51</v>
      </c>
      <c r="AF19" s="2" t="str">
        <f>TRIM(SUBSTITUTE(SUBSTITUTE(TBL_PREPROD[[#This Row],[SourceObject]],"[",""),"]",""))</f>
        <v>EBS_0165.USERS</v>
      </c>
      <c r="AG19" s="2" t="str">
        <f>TBL_PREPROD[[#This Row],[Group]]&amp; "_"&amp; TRIM(SUBSTITUTE(SUBSTITUTE(SUBSTITUTE(TBL_PREPROD[[#This Row],[SourceObject]],"[",""),"]",""),".","_"))</f>
        <v>OneEBS_EBS_0165_USERS</v>
      </c>
      <c r="AH19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'OneEBS', @StartStageName = 'Source to Raw', @EndStageName = 'Raw to Trusted', @SourceGroup = 'OneEBS', @SourceName = 'OneEBS_EBS_0165_USERS', @SourceObjectName = 'EBS_0165.USERS', @SourceType = 'Oracle', @DataLoadMode= 'FULL-EXTRACT', @SourceSecretName = 'OneEBS-0165', @DLRawSecret = 'datalake-SasToken', @DLStagedSecret = 'datalake-SasToken', @DBProcessor = 'databricks-token|1028-231358-piles213|Standard_DS3_v2|8.1.x-scala2.12|2:8', @StageDBSecret = 'AzureSqlDatabase-SQLDB', @DLRawSubFolder = 'OneEBS/EBS_0165_USERS', @DLRawType = 'BLOB Storage (json)', @DLStagedMainFolder = 'OneEBS', @DLStagedSubFolder = 'EBS_0165_USERS', @DLStagedType = 'BLOB Storage (csv)', @DLObjectGrain = 'Day', @SourceCommand = 'SELECT * FROM EBS_0165.USERS', @DLRawtoStageCommand = '/build/trusted/load-trusted-zone-v2', @DLStagetoDBCommand = '',@TargetObjectType= '', @TargetOverride= '', @BusinessKeyColumn= 'ID', @WatermarkColumn= '', @TrackChanges= 'Yes', @AdditionalProperty = '', @IsAuditTable = '', @SoftDeleteSource = '', @SourceTSFormat = ''</v>
      </c>
    </row>
    <row r="20" spans="1:34" x14ac:dyDescent="0.45">
      <c r="A20" s="2" t="s">
        <v>74</v>
      </c>
      <c r="B20" s="2" t="s">
        <v>35</v>
      </c>
      <c r="C20" s="2" t="s">
        <v>36</v>
      </c>
      <c r="D20" s="2" t="s">
        <v>74</v>
      </c>
      <c r="E20" s="2" t="s">
        <v>145</v>
      </c>
      <c r="H20" s="2" t="s">
        <v>82</v>
      </c>
      <c r="I20" s="2" t="s">
        <v>116</v>
      </c>
      <c r="J20" s="2" t="s">
        <v>39</v>
      </c>
      <c r="M20" s="6" t="s">
        <v>84</v>
      </c>
      <c r="N20" s="6" t="s">
        <v>85</v>
      </c>
      <c r="O20" s="6" t="s">
        <v>118</v>
      </c>
      <c r="P20" s="2" t="s">
        <v>119</v>
      </c>
      <c r="Q20" s="2" t="s">
        <v>44</v>
      </c>
      <c r="R20" s="2" t="s">
        <v>44</v>
      </c>
      <c r="S20" s="2" t="s">
        <v>543</v>
      </c>
      <c r="T20" s="2" t="s">
        <v>46</v>
      </c>
      <c r="U20" s="2" t="str">
        <f>TBL_PREPROD[[#This Row],[Group]]&amp; "/"&amp; TRIM(SUBSTITUTE(SUBSTITUTE(SUBSTITUTE(TBL_PREPROD[[#This Row],[SourceObject]],"[",""),"]",""),".","_"))</f>
        <v>OneEBS/EBS_0165_VERIFIER_PROPERTIES</v>
      </c>
      <c r="V20" s="2" t="s">
        <v>47</v>
      </c>
      <c r="W20" s="2" t="str">
        <f>SUBSTITUTE(TBL_PREPROD[[#This Row],[Group]], "_", "")</f>
        <v>OneEBS</v>
      </c>
      <c r="X20" s="2" t="str">
        <f>TRIM(SUBSTITUTE(SUBSTITUTE(SUBSTITUTE(TBL_PREPROD[[#This Row],[SourceObject]],"[",""),"]",""),".","_"))</f>
        <v>EBS_0165_VERIFIER_PROPERTIES</v>
      </c>
      <c r="Y20" s="2" t="s">
        <v>48</v>
      </c>
      <c r="Z20" s="2" t="s">
        <v>49</v>
      </c>
      <c r="AA20" s="2" t="str">
        <f>IF(TBL_PREPROD[[#This Row],[SourceObject]] = "","",IF(TBL_PREPROD[[#This Row],[SourceType]] = "Oracle", "SELECT * FROM " &amp; TBL_PREPROD[[#This Row],[SourceObject]],""))</f>
        <v>SELECT * FROM EBS_0165.VERIFIER_PROPERTIES</v>
      </c>
      <c r="AB20" s="2" t="s">
        <v>51</v>
      </c>
      <c r="AF20" s="2" t="str">
        <f>TRIM(SUBSTITUTE(SUBSTITUTE(TBL_PREPROD[[#This Row],[SourceObject]],"[",""),"]",""))</f>
        <v>EBS_0165.VERIFIER_PROPERTIES</v>
      </c>
      <c r="AG20" s="2" t="str">
        <f>TBL_PREPROD[[#This Row],[Group]]&amp; "_"&amp; TRIM(SUBSTITUTE(SUBSTITUTE(SUBSTITUTE(TBL_PREPROD[[#This Row],[SourceObject]],"[",""),"]",""),".","_"))</f>
        <v>OneEBS_EBS_0165_VERIFIER_PROPERTIES</v>
      </c>
      <c r="AH20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'OneEBS', @StartStageName = 'Source to Raw', @EndStageName = 'Raw to Trusted', @SourceGroup = 'OneEBS', @SourceName = 'OneEBS_EBS_0165_VERIFIER_PROPERTIES', @SourceObjectName = 'EBS_0165.VERIFIER_PROPERTIES', @SourceType = 'Oracle', @DataLoadMode= 'INCREMENTAL', @SourceSecretName = 'OneEBS-0165', @DLRawSecret = 'datalake-SasToken', @DLStagedSecret = 'datalake-SasToken', @DBProcessor = 'databricks-token|1028-231358-piles213|Standard_DS3_v2|8.1.x-scala2.12|2:8', @StageDBSecret = 'AzureSqlDatabase-SQLDB', @DLRawSubFolder = 'OneEBS/EBS_0165_VERIFIER_PROPERTIES', @DLRawType = 'BLOB Storage (json)', @DLStagedMainFolder = 'OneEBS', @DLStagedSubFolder = 'EBS_0165_VERIFIER_PROPERTIES', @DLStagedType = 'BLOB Storage (csv)', @DLObjectGrain = 'Day', @SourceCommand = 'SELECT * FROM EBS_0165.VERIFIER_PROPERTIES', @DLRawtoStageCommand = '/build/trusted/load-trusted-zone-v2', @DLStagetoDBCommand = '',@TargetObjectType= '', @TargetOverride= '', @BusinessKeyColumn= 'ID', @WatermarkColumn= 'UPDATED_DATE, CREATED_DATE', @TrackChanges= 'Yes', @AdditionalProperty = '', @IsAuditTable = '', @SoftDeleteSource = '', @SourceTSFormat = ''</v>
      </c>
    </row>
    <row r="21" spans="1:34" x14ac:dyDescent="0.45">
      <c r="A21" s="2" t="s">
        <v>74</v>
      </c>
      <c r="B21" s="2" t="s">
        <v>35</v>
      </c>
      <c r="C21" s="2" t="s">
        <v>36</v>
      </c>
      <c r="D21" s="2" t="s">
        <v>74</v>
      </c>
      <c r="E21" s="2" t="s">
        <v>146</v>
      </c>
      <c r="H21" s="2" t="s">
        <v>147</v>
      </c>
      <c r="I21" s="2" t="s">
        <v>116</v>
      </c>
      <c r="J21" s="2" t="s">
        <v>39</v>
      </c>
      <c r="M21" s="6" t="s">
        <v>84</v>
      </c>
      <c r="N21" s="6" t="s">
        <v>85</v>
      </c>
      <c r="O21" s="6" t="s">
        <v>118</v>
      </c>
      <c r="P21" s="2" t="s">
        <v>119</v>
      </c>
      <c r="Q21" s="2" t="s">
        <v>44</v>
      </c>
      <c r="R21" s="2" t="s">
        <v>44</v>
      </c>
      <c r="S21" s="2" t="s">
        <v>543</v>
      </c>
      <c r="T21" s="2" t="s">
        <v>46</v>
      </c>
      <c r="U21" s="2" t="str">
        <f>TBL_PREPROD[[#This Row],[Group]]&amp; "/"&amp; TRIM(SUBSTITUTE(SUBSTITUTE(SUBSTITUTE(TBL_PREPROD[[#This Row],[SourceObject]],"[",""),"]",""),".","_"))</f>
        <v>OneEBS/EBS_0165_VERIFIERS</v>
      </c>
      <c r="V21" s="2" t="s">
        <v>47</v>
      </c>
      <c r="W21" s="2" t="str">
        <f>SUBSTITUTE(TBL_PREPROD[[#This Row],[Group]], "_", "")</f>
        <v>OneEBS</v>
      </c>
      <c r="X21" s="2" t="str">
        <f>TRIM(SUBSTITUTE(SUBSTITUTE(SUBSTITUTE(TBL_PREPROD[[#This Row],[SourceObject]],"[",""),"]",""),".","_"))</f>
        <v>EBS_0165_VERIFIERS</v>
      </c>
      <c r="Y21" s="2" t="s">
        <v>48</v>
      </c>
      <c r="Z21" s="2" t="s">
        <v>49</v>
      </c>
      <c r="AA21" s="2" t="str">
        <f>IF(TBL_PREPROD[[#This Row],[SourceObject]] = "","",IF(TBL_PREPROD[[#This Row],[SourceType]] = "Oracle", "SELECT * FROM " &amp; TBL_PREPROD[[#This Row],[SourceObject]],""))</f>
        <v>SELECT * FROM EBS_0165.VERIFIERS</v>
      </c>
      <c r="AB21" s="2" t="s">
        <v>51</v>
      </c>
      <c r="AF21" s="2" t="str">
        <f>TRIM(SUBSTITUTE(SUBSTITUTE(TBL_PREPROD[[#This Row],[SourceObject]],"[",""),"]",""))</f>
        <v>EBS_0165.VERIFIERS</v>
      </c>
      <c r="AG21" s="2" t="str">
        <f>TBL_PREPROD[[#This Row],[Group]]&amp; "_"&amp; TRIM(SUBSTITUTE(SUBSTITUTE(SUBSTITUTE(TBL_PREPROD[[#This Row],[SourceObject]],"[",""),"]",""),".","_"))</f>
        <v>OneEBS_EBS_0165_VERIFIERS</v>
      </c>
      <c r="AH21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'OneEBS', @StartStageName = 'Source to Raw', @EndStageName = 'Raw to Trusted', @SourceGroup = 'OneEBS', @SourceName = 'OneEBS_EBS_0165_VERIFIERS', @SourceObjectName = 'EBS_0165.VERIFIERS', @SourceType = 'Oracle', @DataLoadMode= 'INCREMENTAL', @SourceSecretName = 'OneEBS-0165', @DLRawSecret = 'datalake-SasToken', @DLStagedSecret = 'datalake-SasToken', @DBProcessor = 'databricks-token|1028-231358-piles213|Standard_DS3_v2|8.1.x-scala2.12|2:8', @StageDBSecret = 'AzureSqlDatabase-SQLDB', @DLRawSubFolder = 'OneEBS/EBS_0165_VERIFIERS', @DLRawType = 'BLOB Storage (json)', @DLStagedMainFolder = 'OneEBS', @DLStagedSubFolder = 'EBS_0165_VERIFIERS', @DLStagedType = 'BLOB Storage (csv)', @DLObjectGrain = 'Day', @SourceCommand = 'SELECT * FROM EBS_0165.VERIFIERS', @DLRawtoStageCommand = '/build/trusted/load-trusted-zone-v2', @DLStagetoDBCommand = '',@TargetObjectType= '', @TargetOverride= '', @BusinessKeyColumn= 'LOW_VALUE, RV_DOMAIN', @WatermarkColumn= 'UPDATED_DATE, CREATED_DATE', @TrackChanges= 'Yes', @AdditionalProperty = '', @IsAuditTable = '', @SoftDeleteSource = '', @SourceTSFormat = ''</v>
      </c>
    </row>
    <row r="22" spans="1:34" x14ac:dyDescent="0.45">
      <c r="A22" s="2" t="s">
        <v>74</v>
      </c>
      <c r="B22" s="2" t="s">
        <v>35</v>
      </c>
      <c r="C22" s="2" t="s">
        <v>36</v>
      </c>
      <c r="D22" s="2" t="s">
        <v>74</v>
      </c>
      <c r="E22" s="2" t="s">
        <v>149</v>
      </c>
      <c r="H22" s="2" t="s">
        <v>82</v>
      </c>
      <c r="I22" s="2" t="s">
        <v>116</v>
      </c>
      <c r="J22" s="2" t="s">
        <v>39</v>
      </c>
      <c r="M22" s="6" t="s">
        <v>84</v>
      </c>
      <c r="N22" s="6" t="s">
        <v>85</v>
      </c>
      <c r="O22" s="6" t="s">
        <v>118</v>
      </c>
      <c r="P22" s="2" t="s">
        <v>119</v>
      </c>
      <c r="Q22" s="2" t="s">
        <v>44</v>
      </c>
      <c r="R22" s="2" t="s">
        <v>44</v>
      </c>
      <c r="S22" s="2" t="s">
        <v>543</v>
      </c>
      <c r="T22" s="2" t="s">
        <v>46</v>
      </c>
      <c r="U22" s="2" t="str">
        <f>TBL_PREPROD[[#This Row],[Group]]&amp; "/"&amp; TRIM(SUBSTITUTE(SUBSTITUTE(SUBSTITUTE(TBL_PREPROD[[#This Row],[SourceObject]],"[",""),"]",""),".","_"))</f>
        <v>OneEBS/EBS_0165_VISA_SUBCLASSES</v>
      </c>
      <c r="V22" s="2" t="s">
        <v>47</v>
      </c>
      <c r="W22" s="2" t="str">
        <f>SUBSTITUTE(TBL_PREPROD[[#This Row],[Group]], "_", "")</f>
        <v>OneEBS</v>
      </c>
      <c r="X22" s="2" t="str">
        <f>TRIM(SUBSTITUTE(SUBSTITUTE(SUBSTITUTE(TBL_PREPROD[[#This Row],[SourceObject]],"[",""),"]",""),".","_"))</f>
        <v>EBS_0165_VISA_SUBCLASSES</v>
      </c>
      <c r="Y22" s="2" t="s">
        <v>48</v>
      </c>
      <c r="Z22" s="2" t="s">
        <v>49</v>
      </c>
      <c r="AA22" s="2" t="str">
        <f>IF(TBL_PREPROD[[#This Row],[SourceObject]] = "","",IF(TBL_PREPROD[[#This Row],[SourceType]] = "Oracle", "SELECT * FROM " &amp; TBL_PREPROD[[#This Row],[SourceObject]],""))</f>
        <v>SELECT * FROM EBS_0165.VISA_SUBCLASSES</v>
      </c>
      <c r="AB22" s="2" t="s">
        <v>51</v>
      </c>
      <c r="AF22" s="2" t="str">
        <f>TRIM(SUBSTITUTE(SUBSTITUTE(TBL_PREPROD[[#This Row],[SourceObject]],"[",""),"]",""))</f>
        <v>EBS_0165.VISA_SUBCLASSES</v>
      </c>
      <c r="AG22" s="2" t="str">
        <f>TBL_PREPROD[[#This Row],[Group]]&amp; "_"&amp; TRIM(SUBSTITUTE(SUBSTITUTE(SUBSTITUTE(TBL_PREPROD[[#This Row],[SourceObject]],"[",""),"]",""),".","_"))</f>
        <v>OneEBS_EBS_0165_VISA_SUBCLASSES</v>
      </c>
      <c r="AH22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'OneEBS', @StartStageName = 'Source to Raw', @EndStageName = 'Raw to Trusted', @SourceGroup = 'OneEBS', @SourceName = 'OneEBS_EBS_0165_VISA_SUBCLASSES', @SourceObjectName = 'EBS_0165.VISA_SUBCLASSES', @SourceType = 'Oracle', @DataLoadMode= 'INCREMENTAL', @SourceSecretName = 'OneEBS-0165', @DLRawSecret = 'datalake-SasToken', @DLStagedSecret = 'datalake-SasToken', @DBProcessor = 'databricks-token|1028-231358-piles213|Standard_DS3_v2|8.1.x-scala2.12|2:8', @StageDBSecret = 'AzureSqlDatabase-SQLDB', @DLRawSubFolder = 'OneEBS/EBS_0165_VISA_SUBCLASSES', @DLRawType = 'BLOB Storage (json)', @DLStagedMainFolder = 'OneEBS', @DLStagedSubFolder = 'EBS_0165_VISA_SUBCLASSES', @DLStagedType = 'BLOB Storage (csv)', @DLObjectGrain = 'Day', @SourceCommand = 'SELECT * FROM EBS_0165.VISA_SUBCLASSES', @DLRawtoStageCommand = '/build/trusted/load-trusted-zone-v2', @DLStagetoDBCommand = '',@TargetObjectType= '', @TargetOverride= '', @BusinessKeyColumn= 'ID', @WatermarkColumn= 'UPDATED_DATE, CREATED_DATE', @TrackChanges= 'Yes', @AdditionalProperty = '', @IsAuditTable = '', @SoftDeleteSource = '', @SourceTSFormat = ''</v>
      </c>
    </row>
    <row r="23" spans="1:34" x14ac:dyDescent="0.45">
      <c r="A23" s="2" t="s">
        <v>74</v>
      </c>
      <c r="B23" s="2" t="s">
        <v>35</v>
      </c>
      <c r="C23" s="2" t="s">
        <v>36</v>
      </c>
      <c r="D23" s="2" t="s">
        <v>74</v>
      </c>
      <c r="E23" s="2" t="s">
        <v>150</v>
      </c>
      <c r="H23" s="2" t="s">
        <v>82</v>
      </c>
      <c r="I23" s="2" t="s">
        <v>116</v>
      </c>
      <c r="J23" s="2" t="s">
        <v>39</v>
      </c>
      <c r="M23" s="6" t="s">
        <v>84</v>
      </c>
      <c r="N23" s="6" t="s">
        <v>85</v>
      </c>
      <c r="O23" s="6" t="s">
        <v>118</v>
      </c>
      <c r="P23" s="2" t="s">
        <v>119</v>
      </c>
      <c r="Q23" s="2" t="s">
        <v>44</v>
      </c>
      <c r="R23" s="2" t="s">
        <v>44</v>
      </c>
      <c r="S23" s="2" t="s">
        <v>543</v>
      </c>
      <c r="T23" s="2" t="s">
        <v>46</v>
      </c>
      <c r="U23" s="2" t="str">
        <f>TBL_PREPROD[[#This Row],[Group]]&amp; "/"&amp; TRIM(SUBSTITUTE(SUBSTITUTE(SUBSTITUTE(TBL_PREPROD[[#This Row],[SourceObject]],"[",""),"]",""),".","_"))</f>
        <v>OneEBS/EBS_0165_VISAS</v>
      </c>
      <c r="V23" s="2" t="s">
        <v>47</v>
      </c>
      <c r="W23" s="2" t="str">
        <f>SUBSTITUTE(TBL_PREPROD[[#This Row],[Group]], "_", "")</f>
        <v>OneEBS</v>
      </c>
      <c r="X23" s="2" t="str">
        <f>TRIM(SUBSTITUTE(SUBSTITUTE(SUBSTITUTE(TBL_PREPROD[[#This Row],[SourceObject]],"[",""),"]",""),".","_"))</f>
        <v>EBS_0165_VISAS</v>
      </c>
      <c r="Y23" s="2" t="s">
        <v>48</v>
      </c>
      <c r="Z23" s="2" t="s">
        <v>49</v>
      </c>
      <c r="AA23" s="2" t="str">
        <f>IF(TBL_PREPROD[[#This Row],[SourceObject]] = "","",IF(TBL_PREPROD[[#This Row],[SourceType]] = "Oracle", "SELECT * FROM " &amp; TBL_PREPROD[[#This Row],[SourceObject]],""))</f>
        <v>SELECT * FROM EBS_0165.VISAS</v>
      </c>
      <c r="AB23" s="2" t="s">
        <v>51</v>
      </c>
      <c r="AF23" s="2" t="str">
        <f>TRIM(SUBSTITUTE(SUBSTITUTE(TBL_PREPROD[[#This Row],[SourceObject]],"[",""),"]",""))</f>
        <v>EBS_0165.VISAS</v>
      </c>
      <c r="AG23" s="2" t="str">
        <f>TBL_PREPROD[[#This Row],[Group]]&amp; "_"&amp; TRIM(SUBSTITUTE(SUBSTITUTE(SUBSTITUTE(TBL_PREPROD[[#This Row],[SourceObject]],"[",""),"]",""),".","_"))</f>
        <v>OneEBS_EBS_0165_VISAS</v>
      </c>
      <c r="AH23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'OneEBS', @StartStageName = 'Source to Raw', @EndStageName = 'Raw to Trusted', @SourceGroup = 'OneEBS', @SourceName = 'OneEBS_EBS_0165_VISAS', @SourceObjectName = 'EBS_0165.VISAS', @SourceType = 'Oracle', @DataLoadMode= 'INCREMENTAL', @SourceSecretName = 'OneEBS-0165', @DLRawSecret = 'datalake-SasToken', @DLStagedSecret = 'datalake-SasToken', @DBProcessor = 'databricks-token|1028-231358-piles213|Standard_DS3_v2|8.1.x-scala2.12|2:8', @StageDBSecret = 'AzureSqlDatabase-SQLDB', @DLRawSubFolder = 'OneEBS/EBS_0165_VISAS', @DLRawType = 'BLOB Storage (json)', @DLStagedMainFolder = 'OneEBS', @DLStagedSubFolder = 'EBS_0165_VISAS', @DLStagedType = 'BLOB Storage (csv)', @DLObjectGrain = 'Day', @SourceCommand = 'SELECT * FROM EBS_0165.VISAS', @DLRawtoStageCommand = '/build/trusted/load-trusted-zone-v2', @DLStagetoDBCommand = '',@TargetObjectType= '', @TargetOverride= '', @BusinessKeyColumn= 'ID', @WatermarkColumn= 'UPDATED_DATE, CREATED_DATE', @TrackChanges= 'Yes', @AdditionalProperty = '', @IsAuditTable = '', @SoftDeleteSource = '', @SourceTSFormat = ''</v>
      </c>
    </row>
    <row r="24" spans="1:34" x14ac:dyDescent="0.45">
      <c r="A24" s="2" t="s">
        <v>74</v>
      </c>
      <c r="B24" s="2" t="s">
        <v>35</v>
      </c>
      <c r="C24" s="2" t="s">
        <v>36</v>
      </c>
      <c r="D24" s="2" t="s">
        <v>74</v>
      </c>
      <c r="E24" s="6" t="s">
        <v>151</v>
      </c>
      <c r="F24" s="6"/>
      <c r="G24" s="6"/>
      <c r="H24" s="6" t="s">
        <v>142</v>
      </c>
      <c r="I24" s="2" t="s">
        <v>116</v>
      </c>
      <c r="J24" s="2" t="s">
        <v>39</v>
      </c>
      <c r="M24" s="6" t="s">
        <v>84</v>
      </c>
      <c r="N24" s="6" t="s">
        <v>85</v>
      </c>
      <c r="O24" s="6" t="s">
        <v>118</v>
      </c>
      <c r="P24" s="2" t="s">
        <v>152</v>
      </c>
      <c r="Q24" s="2" t="s">
        <v>44</v>
      </c>
      <c r="R24" s="2" t="s">
        <v>44</v>
      </c>
      <c r="S24" s="2" t="s">
        <v>543</v>
      </c>
      <c r="T24" s="2" t="s">
        <v>46</v>
      </c>
      <c r="U24" s="2" t="str">
        <f>TBL_PREPROD[[#This Row],[Group]]&amp; "/"&amp; TRIM(SUBSTITUTE(SUBSTITUTE(SUBSTITUTE(TBL_PREPROD[[#This Row],[SourceObject]],"[",""),"]",""),".","_"))</f>
        <v>OneEBS/EBS_0900_UNIT_INSTANCES</v>
      </c>
      <c r="V24" s="2" t="s">
        <v>47</v>
      </c>
      <c r="W24" s="2" t="str">
        <f>SUBSTITUTE(TBL_PREPROD[[#This Row],[Group]], "_", "")</f>
        <v>OneEBS</v>
      </c>
      <c r="X24" s="2" t="str">
        <f>TRIM(SUBSTITUTE(SUBSTITUTE(SUBSTITUTE(TBL_PREPROD[[#This Row],[SourceObject]],"[",""),"]",""),".","_"))</f>
        <v>EBS_0900_UNIT_INSTANCES</v>
      </c>
      <c r="Y24" s="2" t="s">
        <v>48</v>
      </c>
      <c r="Z24" s="2" t="s">
        <v>49</v>
      </c>
      <c r="AA24" s="2" t="str">
        <f>IF(TBL_PREPROD[[#This Row],[SourceObject]] = "","",IF(TBL_PREPROD[[#This Row],[SourceType]] = "Oracle", "SELECT * FROM " &amp; TBL_PREPROD[[#This Row],[SourceObject]],""))</f>
        <v>SELECT * FROM EBS_0900.UNIT_INSTANCES</v>
      </c>
      <c r="AB24" s="2" t="s">
        <v>51</v>
      </c>
      <c r="AF24" s="2" t="str">
        <f>TRIM(SUBSTITUTE(SUBSTITUTE(TBL_PREPROD[[#This Row],[SourceObject]],"[",""),"]",""))</f>
        <v>EBS_0900.UNIT_INSTANCES</v>
      </c>
      <c r="AG24" s="2" t="str">
        <f>TBL_PREPROD[[#This Row],[Group]]&amp; "_"&amp; TRIM(SUBSTITUTE(SUBSTITUTE(SUBSTITUTE(TBL_PREPROD[[#This Row],[SourceObject]],"[",""),"]",""),".","_"))</f>
        <v>OneEBS_EBS_0900_UNIT_INSTANCES</v>
      </c>
      <c r="AH24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'OneEBS', @StartStageName = 'Source to Raw', @EndStageName = 'Raw to Trusted', @SourceGroup = 'OneEBS', @SourceName = 'OneEBS_EBS_0900_UNIT_INSTANCES', @SourceObjectName = 'EBS_0900.UNIT_INSTANCES', @SourceType = 'Oracle', @DataLoadMode= 'INCREMENTAL', @SourceSecretName = 'OneEBS-0900', @DLRawSecret = 'datalake-SasToken', @DLStagedSecret = 'datalake-SasToken', @DBProcessor = 'databricks-token|1028-231358-piles213|Standard_DS3_v2|8.1.x-scala2.12|2:8', @StageDBSecret = 'AzureSqlDatabase-SQLDB', @DLRawSubFolder = 'OneEBS/EBS_0900_UNIT_INSTANCES', @DLRawType = 'BLOB Storage (json)', @DLStagedMainFolder = 'OneEBS', @DLStagedSubFolder = 'EBS_0900_UNIT_INSTANCES', @DLStagedType = 'BLOB Storage (csv)', @DLObjectGrain = 'Day', @SourceCommand = 'SELECT * FROM EBS_0900.UNIT_INSTANCES', @DLRawtoStageCommand = '/build/trusted/load-trusted-zone-v2', @DLStagetoDBCommand = '',@TargetObjectType= '', @TargetOverride= '', @BusinessKeyColumn= 'FES_UNIT_INSTANCE_CODE', @WatermarkColumn= 'UPDATED_DATE, CREATED_DATE', @TrackChanges= 'Yes', @AdditionalProperty = '', @IsAuditTable = '', @SoftDeleteSource = '', @SourceTSFormat = ''</v>
      </c>
    </row>
    <row r="25" spans="1:34" x14ac:dyDescent="0.45">
      <c r="A25" s="2" t="s">
        <v>74</v>
      </c>
      <c r="B25" s="2" t="s">
        <v>35</v>
      </c>
      <c r="C25" s="2" t="s">
        <v>36</v>
      </c>
      <c r="D25" s="2" t="s">
        <v>74</v>
      </c>
      <c r="E25" s="2" t="s">
        <v>153</v>
      </c>
      <c r="H25" s="2" t="s">
        <v>154</v>
      </c>
      <c r="I25" s="2" t="s">
        <v>116</v>
      </c>
      <c r="J25" s="2" t="s">
        <v>39</v>
      </c>
      <c r="M25" s="6" t="s">
        <v>84</v>
      </c>
      <c r="N25" s="6" t="s">
        <v>85</v>
      </c>
      <c r="O25" s="6" t="s">
        <v>118</v>
      </c>
      <c r="P25" s="2" t="s">
        <v>119</v>
      </c>
      <c r="Q25" s="2" t="s">
        <v>44</v>
      </c>
      <c r="R25" s="2" t="s">
        <v>44</v>
      </c>
      <c r="S25" s="2" t="s">
        <v>543</v>
      </c>
      <c r="T25" s="2" t="s">
        <v>46</v>
      </c>
      <c r="U25" s="2" t="str">
        <f>TBL_PREPROD[[#This Row],[Group]]&amp; "/"&amp; TRIM(SUBSTITUTE(SUBSTITUTE(SUBSTITUTE(TBL_PREPROD[[#This Row],[SourceObject]],"[",""),"]",""),".","_"))</f>
        <v>OneEBS/EBS_0165_LOCATIONS</v>
      </c>
      <c r="V25" s="2" t="s">
        <v>47</v>
      </c>
      <c r="W25" s="2" t="str">
        <f>SUBSTITUTE(TBL_PREPROD[[#This Row],[Group]], "_", "")</f>
        <v>OneEBS</v>
      </c>
      <c r="X25" s="2" t="str">
        <f>TRIM(SUBSTITUTE(SUBSTITUTE(SUBSTITUTE(TBL_PREPROD[[#This Row],[SourceObject]],"[",""),"]",""),".","_"))</f>
        <v>EBS_0165_LOCATIONS</v>
      </c>
      <c r="Y25" s="2" t="s">
        <v>48</v>
      </c>
      <c r="Z25" s="2" t="s">
        <v>49</v>
      </c>
      <c r="AA25" s="2" t="str">
        <f>IF(TBL_PREPROD[[#This Row],[SourceObject]] = "","",IF(TBL_PREPROD[[#This Row],[SourceType]] = "Oracle", "SELECT * FROM " &amp; TBL_PREPROD[[#This Row],[SourceObject]],""))</f>
        <v>SELECT * FROM EBS_0165.LOCATIONS</v>
      </c>
      <c r="AB25" s="2" t="s">
        <v>51</v>
      </c>
      <c r="AF25" s="2" t="str">
        <f>TRIM(SUBSTITUTE(SUBSTITUTE(TBL_PREPROD[[#This Row],[SourceObject]],"[",""),"]",""))</f>
        <v>EBS_0165.LOCATIONS</v>
      </c>
      <c r="AG25" s="2" t="str">
        <f>TBL_PREPROD[[#This Row],[Group]]&amp; "_"&amp; TRIM(SUBSTITUTE(SUBSTITUTE(SUBSTITUTE(TBL_PREPROD[[#This Row],[SourceObject]],"[",""),"]",""),".","_"))</f>
        <v>OneEBS_EBS_0165_LOCATIONS</v>
      </c>
      <c r="AH25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'OneEBS', @StartStageName = 'Source to Raw', @EndStageName = 'Raw to Trusted', @SourceGroup = 'OneEBS', @SourceName = 'OneEBS_EBS_0165_LOCATIONS', @SourceObjectName = 'EBS_0165.LOCATIONS', @SourceType = 'Oracle', @DataLoadMode= 'INCREMENTAL', @SourceSecretName = 'OneEBS-0165', @DLRawSecret = 'datalake-SasToken', @DLStagedSecret = 'datalake-SasToken', @DBProcessor = 'databricks-token|1028-231358-piles213|Standard_DS3_v2|8.1.x-scala2.12|2:8', @StageDBSecret = 'AzureSqlDatabase-SQLDB', @DLRawSubFolder = 'OneEBS/EBS_0165_LOCATIONS', @DLRawType = 'BLOB Storage (json)', @DLStagedMainFolder = 'OneEBS', @DLStagedSubFolder = 'EBS_0165_LOCATIONS', @DLStagedType = 'BLOB Storage (csv)', @DLObjectGrain = 'Day', @SourceCommand = 'SELECT * FROM EBS_0165.LOCATIONS', @DLRawtoStageCommand = '/build/trusted/load-trusted-zone-v2', @DLStagetoDBCommand = '',@TargetObjectType= '', @TargetOverride= '', @BusinessKeyColumn= 'LOCATION_CODE', @WatermarkColumn= 'UPDATED_DATE, CREATED_DATE', @TrackChanges= 'Yes', @AdditionalProperty = '', @IsAuditTable = '', @SoftDeleteSource = '', @SourceTSFormat = ''</v>
      </c>
    </row>
    <row r="26" spans="1:34" x14ac:dyDescent="0.45">
      <c r="A26" s="2" t="s">
        <v>74</v>
      </c>
      <c r="B26" s="2" t="s">
        <v>35</v>
      </c>
      <c r="C26" s="2" t="s">
        <v>36</v>
      </c>
      <c r="D26" s="2" t="s">
        <v>74</v>
      </c>
      <c r="E26" s="2" t="s">
        <v>155</v>
      </c>
      <c r="H26" s="2" t="s">
        <v>156</v>
      </c>
      <c r="I26" s="2" t="s">
        <v>116</v>
      </c>
      <c r="J26" s="2" t="s">
        <v>39</v>
      </c>
      <c r="M26" s="6" t="s">
        <v>84</v>
      </c>
      <c r="N26" s="6" t="s">
        <v>85</v>
      </c>
      <c r="O26" s="6" t="s">
        <v>118</v>
      </c>
      <c r="P26" s="2" t="s">
        <v>119</v>
      </c>
      <c r="Q26" s="2" t="s">
        <v>44</v>
      </c>
      <c r="R26" s="2" t="s">
        <v>44</v>
      </c>
      <c r="S26" s="2" t="s">
        <v>543</v>
      </c>
      <c r="T26" s="2" t="s">
        <v>46</v>
      </c>
      <c r="U26" s="2" t="str">
        <f>TBL_PREPROD[[#This Row],[Group]]&amp; "/"&amp; TRIM(SUBSTITUTE(SUBSTITUTE(SUBSTITUTE(TBL_PREPROD[[#This Row],[SourceObject]],"[",""),"]",""),".","_"))</f>
        <v>OneEBS/EBS_0165_ORG_UNIT_LINKS</v>
      </c>
      <c r="V26" s="2" t="s">
        <v>47</v>
      </c>
      <c r="W26" s="2" t="str">
        <f>SUBSTITUTE(TBL_PREPROD[[#This Row],[Group]], "_", "")</f>
        <v>OneEBS</v>
      </c>
      <c r="X26" s="2" t="str">
        <f>TRIM(SUBSTITUTE(SUBSTITUTE(SUBSTITUTE(TBL_PREPROD[[#This Row],[SourceObject]],"[",""),"]",""),".","_"))</f>
        <v>EBS_0165_ORG_UNIT_LINKS</v>
      </c>
      <c r="Y26" s="2" t="s">
        <v>48</v>
      </c>
      <c r="Z26" s="2" t="s">
        <v>49</v>
      </c>
      <c r="AA26" s="2" t="str">
        <f>IF(TBL_PREPROD[[#This Row],[SourceObject]] = "","",IF(TBL_PREPROD[[#This Row],[SourceType]] = "Oracle", "SELECT * FROM " &amp; TBL_PREPROD[[#This Row],[SourceObject]],""))</f>
        <v>SELECT * FROM EBS_0165.ORG_UNIT_LINKS</v>
      </c>
      <c r="AB26" s="2" t="s">
        <v>51</v>
      </c>
      <c r="AF26" s="2" t="str">
        <f>TRIM(SUBSTITUTE(SUBSTITUTE(TBL_PREPROD[[#This Row],[SourceObject]],"[",""),"]",""))</f>
        <v>EBS_0165.ORG_UNIT_LINKS</v>
      </c>
      <c r="AG26" s="2" t="str">
        <f>TBL_PREPROD[[#This Row],[Group]]&amp; "_"&amp; TRIM(SUBSTITUTE(SUBSTITUTE(SUBSTITUTE(TBL_PREPROD[[#This Row],[SourceObject]],"[",""),"]",""),".","_"))</f>
        <v>OneEBS_EBS_0165_ORG_UNIT_LINKS</v>
      </c>
      <c r="AH26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'OneEBS', @StartStageName = 'Source to Raw', @EndStageName = 'Raw to Trusted', @SourceGroup = 'OneEBS', @SourceName = 'OneEBS_EBS_0165_ORG_UNIT_LINKS', @SourceObjectName = 'EBS_0165.ORG_UNIT_LINKS', @SourceType = 'Oracle', @DataLoadMode= 'INCREMENTAL', @SourceSecretName = 'OneEBS-0165', @DLRawSecret = 'datalake-SasToken', @DLStagedSecret = 'datalake-SasToken', @DBProcessor = 'databricks-token|1028-231358-piles213|Standard_DS3_v2|8.1.x-scala2.12|2:8', @StageDBSecret = 'AzureSqlDatabase-SQLDB', @DLRawSubFolder = 'OneEBS/EBS_0165_ORG_UNIT_LINKS', @DLRawType = 'BLOB Storage (json)', @DLStagedMainFolder = 'OneEBS', @DLStagedSubFolder = 'EBS_0165_ORG_UNIT_LINKS', @DLStagedType = 'BLOB Storage (csv)', @DLObjectGrain = 'Day', @SourceCommand = 'SELECT * FROM EBS_0165.ORG_UNIT_LINKS', @DLRawtoStageCommand = '/build/trusted/load-trusted-zone-v2', @DLStagetoDBCommand = '',@TargetObjectType= '', @TargetOverride= '', @BusinessKeyColumn= 'PRIMARY_ORGANISATION, SECONDARY_ORGANISATION', @WatermarkColumn= 'UPDATED_DATE, CREATED_DATE', @TrackChanges= 'Yes', @AdditionalProperty = '', @IsAuditTable = '', @SoftDeleteSource = '', @SourceTSFormat = ''</v>
      </c>
    </row>
    <row r="27" spans="1:34" x14ac:dyDescent="0.45">
      <c r="A27" s="2" t="s">
        <v>74</v>
      </c>
      <c r="B27" s="2" t="s">
        <v>35</v>
      </c>
      <c r="C27" s="2" t="s">
        <v>36</v>
      </c>
      <c r="D27" s="2" t="s">
        <v>74</v>
      </c>
      <c r="E27" s="2" t="s">
        <v>157</v>
      </c>
      <c r="H27" s="2" t="s">
        <v>82</v>
      </c>
      <c r="I27" s="2" t="s">
        <v>116</v>
      </c>
      <c r="J27" s="2" t="s">
        <v>39</v>
      </c>
      <c r="M27" s="6" t="s">
        <v>84</v>
      </c>
      <c r="N27" s="6" t="s">
        <v>85</v>
      </c>
      <c r="O27" s="6" t="s">
        <v>118</v>
      </c>
      <c r="P27" s="2" t="s">
        <v>119</v>
      </c>
      <c r="Q27" s="2" t="s">
        <v>44</v>
      </c>
      <c r="R27" s="2" t="s">
        <v>44</v>
      </c>
      <c r="S27" s="2" t="s">
        <v>543</v>
      </c>
      <c r="T27" s="2" t="s">
        <v>46</v>
      </c>
      <c r="U27" s="2" t="str">
        <f>TBL_PREPROD[[#This Row],[Group]]&amp; "/"&amp; TRIM(SUBSTITUTE(SUBSTITUTE(SUBSTITUTE(TBL_PREPROD[[#This Row],[SourceObject]],"[",""),"]",""),".","_"))</f>
        <v>OneEBS/EBS_0165_FEES_LIST</v>
      </c>
      <c r="V27" s="2" t="s">
        <v>47</v>
      </c>
      <c r="W27" s="2" t="str">
        <f>SUBSTITUTE(TBL_PREPROD[[#This Row],[Group]], "_", "")</f>
        <v>OneEBS</v>
      </c>
      <c r="X27" s="2" t="str">
        <f>TRIM(SUBSTITUTE(SUBSTITUTE(SUBSTITUTE(TBL_PREPROD[[#This Row],[SourceObject]],"[",""),"]",""),".","_"))</f>
        <v>EBS_0165_FEES_LIST</v>
      </c>
      <c r="Y27" s="2" t="s">
        <v>48</v>
      </c>
      <c r="Z27" s="2" t="s">
        <v>49</v>
      </c>
      <c r="AA27" s="2" t="str">
        <f>IF(TBL_PREPROD[[#This Row],[SourceObject]] = "","",IF(TBL_PREPROD[[#This Row],[SourceType]] = "Oracle", "SELECT * FROM " &amp; TBL_PREPROD[[#This Row],[SourceObject]],""))</f>
        <v>SELECT * FROM EBS_0165.FEES_LIST</v>
      </c>
      <c r="AB27" s="2" t="s">
        <v>51</v>
      </c>
      <c r="AF27" s="2" t="str">
        <f>TRIM(SUBSTITUTE(SUBSTITUTE(TBL_PREPROD[[#This Row],[SourceObject]],"[",""),"]",""))</f>
        <v>EBS_0165.FEES_LIST</v>
      </c>
      <c r="AG27" s="2" t="str">
        <f>TBL_PREPROD[[#This Row],[Group]]&amp; "_"&amp; TRIM(SUBSTITUTE(SUBSTITUTE(SUBSTITUTE(TBL_PREPROD[[#This Row],[SourceObject]],"[",""),"]",""),".","_"))</f>
        <v>OneEBS_EBS_0165_FEES_LIST</v>
      </c>
      <c r="AH27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'OneEBS', @StartStageName = 'Source to Raw', @EndStageName = 'Raw to Trusted', @SourceGroup = 'OneEBS', @SourceName = 'OneEBS_EBS_0165_FEES_LIST', @SourceObjectName = 'EBS_0165.FEES_LIST', @SourceType = 'Oracle', @DataLoadMode= 'INCREMENTAL', @SourceSecretName = 'OneEBS-0165', @DLRawSecret = 'datalake-SasToken', @DLStagedSecret = 'datalake-SasToken', @DBProcessor = 'databricks-token|1028-231358-piles213|Standard_DS3_v2|8.1.x-scala2.12|2:8', @StageDBSecret = 'AzureSqlDatabase-SQLDB', @DLRawSubFolder = 'OneEBS/EBS_0165_FEES_LIST', @DLRawType = 'BLOB Storage (json)', @DLStagedMainFolder = 'OneEBS', @DLStagedSubFolder = 'EBS_0165_FEES_LIST', @DLStagedType = 'BLOB Storage (csv)', @DLObjectGrain = 'Day', @SourceCommand = 'SELECT * FROM EBS_0165.FEES_LIST', @DLRawtoStageCommand = '/build/trusted/load-trusted-zone-v2', @DLStagetoDBCommand = '',@TargetObjectType= '', @TargetOverride= '', @BusinessKeyColumn= 'ID', @WatermarkColumn= 'UPDATED_DATE, CREATED_DATE', @TrackChanges= 'Yes', @AdditionalProperty = '', @IsAuditTable = '', @SoftDeleteSource = '', @SourceTSFormat = ''</v>
      </c>
    </row>
    <row r="28" spans="1:34" x14ac:dyDescent="0.45">
      <c r="A28" s="2" t="s">
        <v>74</v>
      </c>
      <c r="B28" s="2" t="s">
        <v>35</v>
      </c>
      <c r="C28" s="2" t="s">
        <v>36</v>
      </c>
      <c r="D28" s="2" t="s">
        <v>74</v>
      </c>
      <c r="E28" s="2" t="s">
        <v>158</v>
      </c>
      <c r="H28" s="2" t="s">
        <v>82</v>
      </c>
      <c r="I28" s="2" t="s">
        <v>116</v>
      </c>
      <c r="J28" s="2" t="s">
        <v>39</v>
      </c>
      <c r="M28" s="6" t="s">
        <v>84</v>
      </c>
      <c r="N28" s="6" t="s">
        <v>85</v>
      </c>
      <c r="O28" s="6" t="s">
        <v>118</v>
      </c>
      <c r="P28" s="2" t="s">
        <v>119</v>
      </c>
      <c r="Q28" s="2" t="s">
        <v>44</v>
      </c>
      <c r="R28" s="2" t="s">
        <v>44</v>
      </c>
      <c r="S28" s="2" t="s">
        <v>543</v>
      </c>
      <c r="T28" s="2" t="s">
        <v>46</v>
      </c>
      <c r="U28" s="2" t="str">
        <f>TBL_PREPROD[[#This Row],[Group]]&amp; "/"&amp; TRIM(SUBSTITUTE(SUBSTITUTE(SUBSTITUTE(TBL_PREPROD[[#This Row],[SourceObject]],"[",""),"]",""),".","_"))</f>
        <v>OneEBS/EBS_0165_FEES_LIST_TEMP</v>
      </c>
      <c r="V28" s="2" t="s">
        <v>47</v>
      </c>
      <c r="W28" s="2" t="str">
        <f>SUBSTITUTE(TBL_PREPROD[[#This Row],[Group]], "_", "")</f>
        <v>OneEBS</v>
      </c>
      <c r="X28" s="2" t="str">
        <f>TRIM(SUBSTITUTE(SUBSTITUTE(SUBSTITUTE(TBL_PREPROD[[#This Row],[SourceObject]],"[",""),"]",""),".","_"))</f>
        <v>EBS_0165_FEES_LIST_TEMP</v>
      </c>
      <c r="Y28" s="2" t="s">
        <v>48</v>
      </c>
      <c r="Z28" s="2" t="s">
        <v>49</v>
      </c>
      <c r="AA28" s="2" t="str">
        <f>IF(TBL_PREPROD[[#This Row],[SourceObject]] = "","",IF(TBL_PREPROD[[#This Row],[SourceType]] = "Oracle", "SELECT * FROM " &amp; TBL_PREPROD[[#This Row],[SourceObject]],""))</f>
        <v>SELECT * FROM EBS_0165.FEES_LIST_TEMP</v>
      </c>
      <c r="AB28" s="2" t="s">
        <v>51</v>
      </c>
      <c r="AF28" s="2" t="str">
        <f>TRIM(SUBSTITUTE(SUBSTITUTE(TBL_PREPROD[[#This Row],[SourceObject]],"[",""),"]",""))</f>
        <v>EBS_0165.FEES_LIST_TEMP</v>
      </c>
      <c r="AG28" s="2" t="str">
        <f>TBL_PREPROD[[#This Row],[Group]]&amp; "_"&amp; TRIM(SUBSTITUTE(SUBSTITUTE(SUBSTITUTE(TBL_PREPROD[[#This Row],[SourceObject]],"[",""),"]",""),".","_"))</f>
        <v>OneEBS_EBS_0165_FEES_LIST_TEMP</v>
      </c>
      <c r="AH28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'OneEBS', @StartStageName = 'Source to Raw', @EndStageName = 'Raw to Trusted', @SourceGroup = 'OneEBS', @SourceName = 'OneEBS_EBS_0165_FEES_LIST_TEMP', @SourceObjectName = 'EBS_0165.FEES_LIST_TEMP', @SourceType = 'Oracle', @DataLoadMode= 'INCREMENTAL', @SourceSecretName = 'OneEBS-0165', @DLRawSecret = 'datalake-SasToken', @DLStagedSecret = 'datalake-SasToken', @DBProcessor = 'databricks-token|1028-231358-piles213|Standard_DS3_v2|8.1.x-scala2.12|2:8', @StageDBSecret = 'AzureSqlDatabase-SQLDB', @DLRawSubFolder = 'OneEBS/EBS_0165_FEES_LIST_TEMP', @DLRawType = 'BLOB Storage (json)', @DLStagedMainFolder = 'OneEBS', @DLStagedSubFolder = 'EBS_0165_FEES_LIST_TEMP', @DLStagedType = 'BLOB Storage (csv)', @DLObjectGrain = 'Day', @SourceCommand = 'SELECT * FROM EBS_0165.FEES_LIST_TEMP', @DLRawtoStageCommand = '/build/trusted/load-trusted-zone-v2', @DLStagetoDBCommand = '',@TargetObjectType= '', @TargetOverride= '', @BusinessKeyColumn= 'ID', @WatermarkColumn= 'UPDATED_DATE, CREATED_DATE', @TrackChanges= 'Yes', @AdditionalProperty = '', @IsAuditTable = '', @SoftDeleteSource = '', @SourceTSFormat = ''</v>
      </c>
    </row>
    <row r="29" spans="1:34" x14ac:dyDescent="0.45">
      <c r="A29" s="2" t="s">
        <v>74</v>
      </c>
      <c r="B29" s="2" t="s">
        <v>35</v>
      </c>
      <c r="C29" s="2" t="s">
        <v>36</v>
      </c>
      <c r="D29" s="2" t="s">
        <v>74</v>
      </c>
      <c r="E29" s="2" t="s">
        <v>159</v>
      </c>
      <c r="H29" s="2" t="s">
        <v>82</v>
      </c>
      <c r="I29" s="2" t="s">
        <v>116</v>
      </c>
      <c r="J29" s="2" t="s">
        <v>39</v>
      </c>
      <c r="M29" s="6" t="s">
        <v>84</v>
      </c>
      <c r="N29" s="6" t="s">
        <v>85</v>
      </c>
      <c r="O29" s="6" t="s">
        <v>118</v>
      </c>
      <c r="P29" s="2" t="s">
        <v>119</v>
      </c>
      <c r="Q29" s="2" t="s">
        <v>44</v>
      </c>
      <c r="R29" s="2" t="s">
        <v>44</v>
      </c>
      <c r="S29" s="2" t="s">
        <v>543</v>
      </c>
      <c r="T29" s="2" t="s">
        <v>46</v>
      </c>
      <c r="U29" s="2" t="str">
        <f>TBL_PREPROD[[#This Row],[Group]]&amp; "/"&amp; TRIM(SUBSTITUTE(SUBSTITUTE(SUBSTITUTE(TBL_PREPROD[[#This Row],[SourceObject]],"[",""),"]",""),".","_"))</f>
        <v>OneEBS/EBS_0165_INSTALMENT_PLANS</v>
      </c>
      <c r="V29" s="2" t="s">
        <v>47</v>
      </c>
      <c r="W29" s="2" t="str">
        <f>SUBSTITUTE(TBL_PREPROD[[#This Row],[Group]], "_", "")</f>
        <v>OneEBS</v>
      </c>
      <c r="X29" s="2" t="str">
        <f>TRIM(SUBSTITUTE(SUBSTITUTE(SUBSTITUTE(TBL_PREPROD[[#This Row],[SourceObject]],"[",""),"]",""),".","_"))</f>
        <v>EBS_0165_INSTALMENT_PLANS</v>
      </c>
      <c r="Y29" s="2" t="s">
        <v>48</v>
      </c>
      <c r="Z29" s="2" t="s">
        <v>49</v>
      </c>
      <c r="AA29" s="2" t="str">
        <f>IF(TBL_PREPROD[[#This Row],[SourceObject]] = "","",IF(TBL_PREPROD[[#This Row],[SourceType]] = "Oracle", "SELECT * FROM " &amp; TBL_PREPROD[[#This Row],[SourceObject]],""))</f>
        <v>SELECT * FROM EBS_0165.INSTALMENT_PLANS</v>
      </c>
      <c r="AB29" s="2" t="s">
        <v>51</v>
      </c>
      <c r="AF29" s="2" t="str">
        <f>TRIM(SUBSTITUTE(SUBSTITUTE(TBL_PREPROD[[#This Row],[SourceObject]],"[",""),"]",""))</f>
        <v>EBS_0165.INSTALMENT_PLANS</v>
      </c>
      <c r="AG29" s="2" t="str">
        <f>TBL_PREPROD[[#This Row],[Group]]&amp; "_"&amp; TRIM(SUBSTITUTE(SUBSTITUTE(SUBSTITUTE(TBL_PREPROD[[#This Row],[SourceObject]],"[",""),"]",""),".","_"))</f>
        <v>OneEBS_EBS_0165_INSTALMENT_PLANS</v>
      </c>
      <c r="AH29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'OneEBS', @StartStageName = 'Source to Raw', @EndStageName = 'Raw to Trusted', @SourceGroup = 'OneEBS', @SourceName = 'OneEBS_EBS_0165_INSTALMENT_PLANS', @SourceObjectName = 'EBS_0165.INSTALMENT_PLANS', @SourceType = 'Oracle', @DataLoadMode= 'INCREMENTAL', @SourceSecretName = 'OneEBS-0165', @DLRawSecret = 'datalake-SasToken', @DLStagedSecret = 'datalake-SasToken', @DBProcessor = 'databricks-token|1028-231358-piles213|Standard_DS3_v2|8.1.x-scala2.12|2:8', @StageDBSecret = 'AzureSqlDatabase-SQLDB', @DLRawSubFolder = 'OneEBS/EBS_0165_INSTALMENT_PLANS', @DLRawType = 'BLOB Storage (json)', @DLStagedMainFolder = 'OneEBS', @DLStagedSubFolder = 'EBS_0165_INSTALMENT_PLANS', @DLStagedType = 'BLOB Storage (csv)', @DLObjectGrain = 'Day', @SourceCommand = 'SELECT * FROM EBS_0165.INSTALMENT_PLANS', @DLRawtoStageCommand = '/build/trusted/load-trusted-zone-v2', @DLStagetoDBCommand = '',@TargetObjectType= '', @TargetOverride= '', @BusinessKeyColumn= 'ID', @WatermarkColumn= 'UPDATED_DATE, CREATED_DATE', @TrackChanges= 'Yes', @AdditionalProperty = '', @IsAuditTable = '', @SoftDeleteSource = '', @SourceTSFormat = ''</v>
      </c>
    </row>
    <row r="30" spans="1:34" x14ac:dyDescent="0.45">
      <c r="A30" s="2" t="s">
        <v>74</v>
      </c>
      <c r="B30" s="2" t="s">
        <v>35</v>
      </c>
      <c r="C30" s="2" t="s">
        <v>36</v>
      </c>
      <c r="D30" s="2" t="s">
        <v>74</v>
      </c>
      <c r="E30" s="2" t="s">
        <v>160</v>
      </c>
      <c r="H30" s="2" t="s">
        <v>82</v>
      </c>
      <c r="I30" s="2" t="s">
        <v>116</v>
      </c>
      <c r="J30" s="2" t="s">
        <v>39</v>
      </c>
      <c r="M30" s="6" t="s">
        <v>84</v>
      </c>
      <c r="N30" s="6" t="s">
        <v>85</v>
      </c>
      <c r="O30" s="6" t="s">
        <v>118</v>
      </c>
      <c r="P30" s="2" t="s">
        <v>119</v>
      </c>
      <c r="Q30" s="2" t="s">
        <v>44</v>
      </c>
      <c r="R30" s="2" t="s">
        <v>44</v>
      </c>
      <c r="S30" s="2" t="s">
        <v>543</v>
      </c>
      <c r="T30" s="2" t="s">
        <v>46</v>
      </c>
      <c r="U30" s="2" t="str">
        <f>TBL_PREPROD[[#This Row],[Group]]&amp; "/"&amp; TRIM(SUBSTITUTE(SUBSTITUTE(SUBSTITUTE(TBL_PREPROD[[#This Row],[SourceObject]],"[",""),"]",""),".","_"))</f>
        <v>OneEBS/EBS_0165_WEB_CONFIG</v>
      </c>
      <c r="V30" s="2" t="s">
        <v>47</v>
      </c>
      <c r="W30" s="2" t="str">
        <f>SUBSTITUTE(TBL_PREPROD[[#This Row],[Group]], "_", "")</f>
        <v>OneEBS</v>
      </c>
      <c r="X30" s="2" t="str">
        <f>TRIM(SUBSTITUTE(SUBSTITUTE(SUBSTITUTE(TBL_PREPROD[[#This Row],[SourceObject]],"[",""),"]",""),".","_"))</f>
        <v>EBS_0165_WEB_CONFIG</v>
      </c>
      <c r="Y30" s="2" t="s">
        <v>48</v>
      </c>
      <c r="Z30" s="2" t="s">
        <v>49</v>
      </c>
      <c r="AA30" s="2" t="str">
        <f>IF(TBL_PREPROD[[#This Row],[SourceObject]] = "","",IF(TBL_PREPROD[[#This Row],[SourceType]] = "Oracle", "SELECT * FROM " &amp; TBL_PREPROD[[#This Row],[SourceObject]],""))</f>
        <v>SELECT * FROM EBS_0165.WEB_CONFIG</v>
      </c>
      <c r="AB30" s="2" t="s">
        <v>51</v>
      </c>
      <c r="AF30" s="2" t="str">
        <f>TRIM(SUBSTITUTE(SUBSTITUTE(TBL_PREPROD[[#This Row],[SourceObject]],"[",""),"]",""))</f>
        <v>EBS_0165.WEB_CONFIG</v>
      </c>
      <c r="AG30" s="2" t="str">
        <f>TBL_PREPROD[[#This Row],[Group]]&amp; "_"&amp; TRIM(SUBSTITUTE(SUBSTITUTE(SUBSTITUTE(TBL_PREPROD[[#This Row],[SourceObject]],"[",""),"]",""),".","_"))</f>
        <v>OneEBS_EBS_0165_WEB_CONFIG</v>
      </c>
      <c r="AH30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'OneEBS', @StartStageName = 'Source to Raw', @EndStageName = 'Raw to Trusted', @SourceGroup = 'OneEBS', @SourceName = 'OneEBS_EBS_0165_WEB_CONFIG', @SourceObjectName = 'EBS_0165.WEB_CONFIG', @SourceType = 'Oracle', @DataLoadMode= 'INCREMENTAL', @SourceSecretName = 'OneEBS-0165', @DLRawSecret = 'datalake-SasToken', @DLStagedSecret = 'datalake-SasToken', @DBProcessor = 'databricks-token|1028-231358-piles213|Standard_DS3_v2|8.1.x-scala2.12|2:8', @StageDBSecret = 'AzureSqlDatabase-SQLDB', @DLRawSubFolder = 'OneEBS/EBS_0165_WEB_CONFIG', @DLRawType = 'BLOB Storage (json)', @DLStagedMainFolder = 'OneEBS', @DLStagedSubFolder = 'EBS_0165_WEB_CONFIG', @DLStagedType = 'BLOB Storage (csv)', @DLObjectGrain = 'Day', @SourceCommand = 'SELECT * FROM EBS_0165.WEB_CONFIG', @DLRawtoStageCommand = '/build/trusted/load-trusted-zone-v2', @DLStagetoDBCommand = '',@TargetObjectType= '', @TargetOverride= '', @BusinessKeyColumn= 'ID', @WatermarkColumn= 'UPDATED_DATE, CREATED_DATE', @TrackChanges= 'Yes', @AdditionalProperty = '', @IsAuditTable = '', @SoftDeleteSource = '', @SourceTSFormat = ''</v>
      </c>
    </row>
    <row r="31" spans="1:34" x14ac:dyDescent="0.45">
      <c r="A31" s="2" t="s">
        <v>74</v>
      </c>
      <c r="B31" s="2" t="s">
        <v>35</v>
      </c>
      <c r="C31" s="2" t="s">
        <v>36</v>
      </c>
      <c r="D31" s="2" t="s">
        <v>74</v>
      </c>
      <c r="E31" s="2" t="s">
        <v>161</v>
      </c>
      <c r="H31" s="2" t="s">
        <v>82</v>
      </c>
      <c r="I31" s="2" t="s">
        <v>116</v>
      </c>
      <c r="J31" s="2" t="s">
        <v>39</v>
      </c>
      <c r="M31" s="6" t="s">
        <v>84</v>
      </c>
      <c r="N31" s="6" t="s">
        <v>85</v>
      </c>
      <c r="O31" s="6" t="s">
        <v>118</v>
      </c>
      <c r="P31" s="2" t="s">
        <v>152</v>
      </c>
      <c r="Q31" s="2" t="s">
        <v>44</v>
      </c>
      <c r="R31" s="2" t="s">
        <v>44</v>
      </c>
      <c r="S31" s="2" t="s">
        <v>543</v>
      </c>
      <c r="T31" s="2" t="s">
        <v>46</v>
      </c>
      <c r="U31" s="2" t="str">
        <f>TBL_PREPROD[[#This Row],[Group]]&amp; "/"&amp; TRIM(SUBSTITUTE(SUBSTITUTE(SUBSTITUTE(TBL_PREPROD[[#This Row],[SourceObject]],"[",""),"]",""),".","_"))</f>
        <v>OneEBS/EBS_0900_UI_LINKS</v>
      </c>
      <c r="V31" s="2" t="s">
        <v>47</v>
      </c>
      <c r="W31" s="2" t="str">
        <f>SUBSTITUTE(TBL_PREPROD[[#This Row],[Group]], "_", "")</f>
        <v>OneEBS</v>
      </c>
      <c r="X31" s="2" t="str">
        <f>TRIM(SUBSTITUTE(SUBSTITUTE(SUBSTITUTE(TBL_PREPROD[[#This Row],[SourceObject]],"[",""),"]",""),".","_"))</f>
        <v>EBS_0900_UI_LINKS</v>
      </c>
      <c r="Y31" s="2" t="s">
        <v>48</v>
      </c>
      <c r="Z31" s="2" t="s">
        <v>49</v>
      </c>
      <c r="AA31" s="2" t="str">
        <f>IF(TBL_PREPROD[[#This Row],[SourceObject]] = "","",IF(TBL_PREPROD[[#This Row],[SourceType]] = "Oracle", "SELECT * FROM " &amp; TBL_PREPROD[[#This Row],[SourceObject]],""))</f>
        <v>SELECT * FROM EBS_0900.UI_LINKS</v>
      </c>
      <c r="AB31" s="2" t="s">
        <v>51</v>
      </c>
      <c r="AF31" s="2" t="str">
        <f>TRIM(SUBSTITUTE(SUBSTITUTE(TBL_PREPROD[[#This Row],[SourceObject]],"[",""),"]",""))</f>
        <v>EBS_0900.UI_LINKS</v>
      </c>
      <c r="AG31" s="2" t="str">
        <f>TBL_PREPROD[[#This Row],[Group]]&amp; "_"&amp; TRIM(SUBSTITUTE(SUBSTITUTE(SUBSTITUTE(TBL_PREPROD[[#This Row],[SourceObject]],"[",""),"]",""),".","_"))</f>
        <v>OneEBS_EBS_0900_UI_LINKS</v>
      </c>
      <c r="AH31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'OneEBS', @StartStageName = 'Source to Raw', @EndStageName = 'Raw to Trusted', @SourceGroup = 'OneEBS', @SourceName = 'OneEBS_EBS_0900_UI_LINKS', @SourceObjectName = 'EBS_0900.UI_LINKS', @SourceType = 'Oracle', @DataLoadMode= 'INCREMENTAL', @SourceSecretName = 'OneEBS-0900', @DLRawSecret = 'datalake-SasToken', @DLStagedSecret = 'datalake-SasToken', @DBProcessor = 'databricks-token|1028-231358-piles213|Standard_DS3_v2|8.1.x-scala2.12|2:8', @StageDBSecret = 'AzureSqlDatabase-SQLDB', @DLRawSubFolder = 'OneEBS/EBS_0900_UI_LINKS', @DLRawType = 'BLOB Storage (json)', @DLStagedMainFolder = 'OneEBS', @DLStagedSubFolder = 'EBS_0900_UI_LINKS', @DLStagedType = 'BLOB Storage (csv)', @DLObjectGrain = 'Day', @SourceCommand = 'SELECT * FROM EBS_0900.UI_LINKS', @DLRawtoStageCommand = '/build/trusted/load-trusted-zone-v2', @DLStagetoDBCommand = '',@TargetObjectType= '', @TargetOverride= '', @BusinessKeyColumn= 'ID', @WatermarkColumn= 'UPDATED_DATE, CREATED_DATE', @TrackChanges= 'Yes', @AdditionalProperty = '', @IsAuditTable = '', @SoftDeleteSource = '', @SourceTSFormat = ''</v>
      </c>
    </row>
    <row r="32" spans="1:34" x14ac:dyDescent="0.45">
      <c r="A32" s="2" t="s">
        <v>74</v>
      </c>
      <c r="B32" s="2" t="s">
        <v>35</v>
      </c>
      <c r="C32" s="2" t="s">
        <v>36</v>
      </c>
      <c r="D32" s="2" t="s">
        <v>74</v>
      </c>
      <c r="E32" s="2" t="s">
        <v>162</v>
      </c>
      <c r="H32" s="2" t="s">
        <v>163</v>
      </c>
      <c r="I32" s="2" t="s">
        <v>116</v>
      </c>
      <c r="J32" s="2" t="s">
        <v>39</v>
      </c>
      <c r="M32" s="6" t="s">
        <v>84</v>
      </c>
      <c r="N32" s="6" t="s">
        <v>85</v>
      </c>
      <c r="O32" s="6" t="s">
        <v>118</v>
      </c>
      <c r="P32" s="2" t="s">
        <v>119</v>
      </c>
      <c r="Q32" s="2" t="s">
        <v>44</v>
      </c>
      <c r="R32" s="2" t="s">
        <v>44</v>
      </c>
      <c r="S32" s="2" t="s">
        <v>543</v>
      </c>
      <c r="T32" s="2" t="s">
        <v>46</v>
      </c>
      <c r="U32" s="3" t="str">
        <f>TBL_PREPROD[[#This Row],[Group]]&amp; "/"&amp; TRIM(SUBSTITUTE(SUBSTITUTE(SUBSTITUTE(TBL_PREPROD[[#This Row],[SourceObject]],"[",""),"]",""),".","_"))</f>
        <v>OneEBS/EBS_0165_WAIVER_TYPES</v>
      </c>
      <c r="V32" s="2" t="s">
        <v>47</v>
      </c>
      <c r="W32" s="3" t="str">
        <f>SUBSTITUTE(TBL_PREPROD[[#This Row],[Group]], "_", "")</f>
        <v>OneEBS</v>
      </c>
      <c r="X32" s="3" t="str">
        <f>TRIM(SUBSTITUTE(SUBSTITUTE(SUBSTITUTE(TBL_PREPROD[[#This Row],[SourceObject]],"[",""),"]",""),".","_"))</f>
        <v>EBS_0165_WAIVER_TYPES</v>
      </c>
      <c r="Y32" s="2" t="s">
        <v>48</v>
      </c>
      <c r="Z32" s="2" t="s">
        <v>49</v>
      </c>
      <c r="AA32" s="3" t="str">
        <f>IF(TBL_PREPROD[[#This Row],[SourceObject]] = "","",IF(TBL_PREPROD[[#This Row],[SourceType]] = "Oracle", "SELECT * FROM " &amp; TBL_PREPROD[[#This Row],[SourceObject]],""))</f>
        <v>SELECT * FROM EBS_0165.WAIVER_TYPES</v>
      </c>
      <c r="AB32" s="2" t="s">
        <v>51</v>
      </c>
      <c r="AF32" s="3" t="str">
        <f>TRIM(SUBSTITUTE(SUBSTITUTE(TBL_PREPROD[[#This Row],[SourceObject]],"[",""),"]",""))</f>
        <v>EBS_0165.WAIVER_TYPES</v>
      </c>
      <c r="AG32" s="3" t="str">
        <f>TBL_PREPROD[[#This Row],[Group]]&amp; "_"&amp; TRIM(SUBSTITUTE(SUBSTITUTE(SUBSTITUTE(TBL_PREPROD[[#This Row],[SourceObject]],"[",""),"]",""),".","_"))</f>
        <v>OneEBS_EBS_0165_WAIVER_TYPES</v>
      </c>
      <c r="AH32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'OneEBS', @StartStageName = 'Source to Raw', @EndStageName = 'Raw to Trusted', @SourceGroup = 'OneEBS', @SourceName = 'OneEBS_EBS_0165_WAIVER_TYPES', @SourceObjectName = 'EBS_0165.WAIVER_TYPES', @SourceType = 'Oracle', @DataLoadMode= 'INCREMENTAL', @SourceSecretName = 'OneEBS-0165', @DLRawSecret = 'datalake-SasToken', @DLStagedSecret = 'datalake-SasToken', @DBProcessor = 'databricks-token|1028-231358-piles213|Standard_DS3_v2|8.1.x-scala2.12|2:8', @StageDBSecret = 'AzureSqlDatabase-SQLDB', @DLRawSubFolder = 'OneEBS/EBS_0165_WAIVER_TYPES', @DLRawType = 'BLOB Storage (json)', @DLStagedMainFolder = 'OneEBS', @DLStagedSubFolder = 'EBS_0165_WAIVER_TYPES', @DLStagedType = 'BLOB Storage (csv)', @DLObjectGrain = 'Day', @SourceCommand = 'SELECT * FROM EBS_0165.WAIVER_TYPES', @DLRawtoStageCommand = '/build/trusted/load-trusted-zone-v2', @DLStagetoDBCommand = '',@TargetObjectType= '', @TargetOverride= '', @BusinessKeyColumn= 'WAIVER_CODE', @WatermarkColumn= 'UPDATED_DATE, CREATED_DATE', @TrackChanges= 'Yes', @AdditionalProperty = '', @IsAuditTable = '', @SoftDeleteSource = '', @SourceTSFormat = ''</v>
      </c>
    </row>
    <row r="33" spans="1:34" x14ac:dyDescent="0.45">
      <c r="A33" s="2" t="s">
        <v>74</v>
      </c>
      <c r="B33" s="2" t="s">
        <v>35</v>
      </c>
      <c r="C33" s="2" t="s">
        <v>36</v>
      </c>
      <c r="D33" s="2" t="s">
        <v>74</v>
      </c>
      <c r="E33" s="2" t="s">
        <v>164</v>
      </c>
      <c r="H33" s="2" t="s">
        <v>82</v>
      </c>
      <c r="I33" s="2" t="s">
        <v>116</v>
      </c>
      <c r="J33" s="2" t="s">
        <v>39</v>
      </c>
      <c r="M33" s="6" t="s">
        <v>84</v>
      </c>
      <c r="N33" s="6" t="s">
        <v>85</v>
      </c>
      <c r="O33" s="6" t="s">
        <v>118</v>
      </c>
      <c r="P33" s="2" t="s">
        <v>119</v>
      </c>
      <c r="Q33" s="2" t="s">
        <v>44</v>
      </c>
      <c r="R33" s="2" t="s">
        <v>44</v>
      </c>
      <c r="S33" s="2" t="s">
        <v>543</v>
      </c>
      <c r="T33" s="2" t="s">
        <v>46</v>
      </c>
      <c r="U33" s="3" t="str">
        <f>TBL_PREPROD[[#This Row],[Group]]&amp; "/"&amp; TRIM(SUBSTITUTE(SUBSTITUTE(SUBSTITUTE(TBL_PREPROD[[#This Row],[SourceObject]],"[",""),"]",""),".","_"))</f>
        <v>OneEBS/EBS_0165_FEES_LIST_WAIVERS</v>
      </c>
      <c r="V33" s="2" t="s">
        <v>47</v>
      </c>
      <c r="W33" s="3" t="str">
        <f>SUBSTITUTE(TBL_PREPROD[[#This Row],[Group]], "_", "")</f>
        <v>OneEBS</v>
      </c>
      <c r="X33" s="3" t="str">
        <f>TRIM(SUBSTITUTE(SUBSTITUTE(SUBSTITUTE(TBL_PREPROD[[#This Row],[SourceObject]],"[",""),"]",""),".","_"))</f>
        <v>EBS_0165_FEES_LIST_WAIVERS</v>
      </c>
      <c r="Y33" s="2" t="s">
        <v>48</v>
      </c>
      <c r="Z33" s="2" t="s">
        <v>49</v>
      </c>
      <c r="AA33" s="3" t="str">
        <f>IF(TBL_PREPROD[[#This Row],[SourceObject]] = "","",IF(TBL_PREPROD[[#This Row],[SourceType]] = "Oracle", "SELECT * FROM " &amp; TBL_PREPROD[[#This Row],[SourceObject]],""))</f>
        <v>SELECT * FROM EBS_0165.FEES_LIST_WAIVERS</v>
      </c>
      <c r="AB33" s="2" t="s">
        <v>51</v>
      </c>
      <c r="AF33" s="3" t="str">
        <f>TRIM(SUBSTITUTE(SUBSTITUTE(TBL_PREPROD[[#This Row],[SourceObject]],"[",""),"]",""))</f>
        <v>EBS_0165.FEES_LIST_WAIVERS</v>
      </c>
      <c r="AG33" s="3" t="str">
        <f>TBL_PREPROD[[#This Row],[Group]]&amp; "_"&amp; TRIM(SUBSTITUTE(SUBSTITUTE(SUBSTITUTE(TBL_PREPROD[[#This Row],[SourceObject]],"[",""),"]",""),".","_"))</f>
        <v>OneEBS_EBS_0165_FEES_LIST_WAIVERS</v>
      </c>
      <c r="AH33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'OneEBS', @StartStageName = 'Source to Raw', @EndStageName = 'Raw to Trusted', @SourceGroup = 'OneEBS', @SourceName = 'OneEBS_EBS_0165_FEES_LIST_WAIVERS', @SourceObjectName = 'EBS_0165.FEES_LIST_WAIVERS', @SourceType = 'Oracle', @DataLoadMode= 'INCREMENTAL', @SourceSecretName = 'OneEBS-0165', @DLRawSecret = 'datalake-SasToken', @DLStagedSecret = 'datalake-SasToken', @DBProcessor = 'databricks-token|1028-231358-piles213|Standard_DS3_v2|8.1.x-scala2.12|2:8', @StageDBSecret = 'AzureSqlDatabase-SQLDB', @DLRawSubFolder = 'OneEBS/EBS_0165_FEES_LIST_WAIVERS', @DLRawType = 'BLOB Storage (json)', @DLStagedMainFolder = 'OneEBS', @DLStagedSubFolder = 'EBS_0165_FEES_LIST_WAIVERS', @DLStagedType = 'BLOB Storage (csv)', @DLObjectGrain = 'Day', @SourceCommand = 'SELECT * FROM EBS_0165.FEES_LIST_WAIVERS', @DLRawtoStageCommand = '/build/trusted/load-trusted-zone-v2', @DLStagetoDBCommand = '',@TargetObjectType= '', @TargetOverride= '', @BusinessKeyColumn= 'ID', @WatermarkColumn= 'UPDATED_DATE, CREATED_DATE', @TrackChanges= 'Yes', @AdditionalProperty = '', @IsAuditTable = '', @SoftDeleteSource = '', @SourceTSFormat = ''</v>
      </c>
    </row>
    <row r="34" spans="1:34" x14ac:dyDescent="0.45">
      <c r="A34" s="2" t="s">
        <v>74</v>
      </c>
      <c r="B34" s="2" t="s">
        <v>35</v>
      </c>
      <c r="C34" s="2" t="s">
        <v>36</v>
      </c>
      <c r="D34" s="2" t="s">
        <v>74</v>
      </c>
      <c r="E34" s="2" t="s">
        <v>165</v>
      </c>
      <c r="H34" s="2" t="s">
        <v>166</v>
      </c>
      <c r="I34" s="2" t="s">
        <v>116</v>
      </c>
      <c r="J34" s="2" t="s">
        <v>39</v>
      </c>
      <c r="M34" s="6" t="s">
        <v>84</v>
      </c>
      <c r="N34" s="6" t="s">
        <v>85</v>
      </c>
      <c r="O34" s="6" t="s">
        <v>118</v>
      </c>
      <c r="P34" s="2" t="s">
        <v>119</v>
      </c>
      <c r="Q34" s="2" t="s">
        <v>44</v>
      </c>
      <c r="R34" s="2" t="s">
        <v>44</v>
      </c>
      <c r="S34" s="2" t="s">
        <v>543</v>
      </c>
      <c r="T34" s="2" t="s">
        <v>46</v>
      </c>
      <c r="U34" s="3" t="str">
        <f>TBL_PREPROD[[#This Row],[Group]]&amp; "/"&amp; TRIM(SUBSTITUTE(SUBSTITUTE(SUBSTITUTE(TBL_PREPROD[[#This Row],[SourceObject]],"[",""),"]",""),".","_"))</f>
        <v>OneEBS/EBS_0165_WAIVER_VALUES</v>
      </c>
      <c r="V34" s="2" t="s">
        <v>47</v>
      </c>
      <c r="W34" s="3" t="str">
        <f>SUBSTITUTE(TBL_PREPROD[[#This Row],[Group]], "_", "")</f>
        <v>OneEBS</v>
      </c>
      <c r="X34" s="3" t="str">
        <f>TRIM(SUBSTITUTE(SUBSTITUTE(SUBSTITUTE(TBL_PREPROD[[#This Row],[SourceObject]],"[",""),"]",""),".","_"))</f>
        <v>EBS_0165_WAIVER_VALUES</v>
      </c>
      <c r="Y34" s="2" t="s">
        <v>48</v>
      </c>
      <c r="Z34" s="2" t="s">
        <v>49</v>
      </c>
      <c r="AA34" s="3" t="str">
        <f>IF(TBL_PREPROD[[#This Row],[SourceObject]] = "","",IF(TBL_PREPROD[[#This Row],[SourceType]] = "Oracle", "SELECT * FROM " &amp; TBL_PREPROD[[#This Row],[SourceObject]],""))</f>
        <v>SELECT * FROM EBS_0165.WAIVER_VALUES</v>
      </c>
      <c r="AB34" s="2" t="s">
        <v>51</v>
      </c>
      <c r="AF34" s="3" t="str">
        <f>TRIM(SUBSTITUTE(SUBSTITUTE(TBL_PREPROD[[#This Row],[SourceObject]],"[",""),"]",""))</f>
        <v>EBS_0165.WAIVER_VALUES</v>
      </c>
      <c r="AG34" s="3" t="str">
        <f>TBL_PREPROD[[#This Row],[Group]]&amp; "_"&amp; TRIM(SUBSTITUTE(SUBSTITUTE(SUBSTITUTE(TBL_PREPROD[[#This Row],[SourceObject]],"[",""),"]",""),".","_"))</f>
        <v>OneEBS_EBS_0165_WAIVER_VALUES</v>
      </c>
      <c r="AH34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'OneEBS', @StartStageName = 'Source to Raw', @EndStageName = 'Raw to Trusted', @SourceGroup = 'OneEBS', @SourceName = 'OneEBS_EBS_0165_WAIVER_VALUES', @SourceObjectName = 'EBS_0165.WAIVER_VALUES', @SourceType = 'Oracle', @DataLoadMode= 'INCREMENTAL', @SourceSecretName = 'OneEBS-0165', @DLRawSecret = 'datalake-SasToken', @DLStagedSecret = 'datalake-SasToken', @DBProcessor = 'databricks-token|1028-231358-piles213|Standard_DS3_v2|8.1.x-scala2.12|2:8', @StageDBSecret = 'AzureSqlDatabase-SQLDB', @DLRawSubFolder = 'OneEBS/EBS_0165_WAIVER_VALUES', @DLRawType = 'BLOB Storage (json)', @DLStagedMainFolder = 'OneEBS', @DLStagedSubFolder = 'EBS_0165_WAIVER_VALUES', @DLStagedType = 'BLOB Storage (csv)', @DLObjectGrain = 'Day', @SourceCommand = 'SELECT * FROM EBS_0165.WAIVER_VALUES', @DLRawtoStageCommand = '/build/trusted/load-trusted-zone-v2', @DLStagetoDBCommand = '',@TargetObjectType= '', @TargetOverride= '', @BusinessKeyColumn= 'WAIVER_VALUE_NUMBER', @WatermarkColumn= 'UPDATED_DATE, CREATED_DATE', @TrackChanges= 'Yes', @AdditionalProperty = '', @IsAuditTable = '', @SoftDeleteSource = '', @SourceTSFormat = ''</v>
      </c>
    </row>
    <row r="35" spans="1:34" x14ac:dyDescent="0.45">
      <c r="A35" s="2" t="s">
        <v>74</v>
      </c>
      <c r="B35" s="2" t="s">
        <v>35</v>
      </c>
      <c r="C35" s="2" t="s">
        <v>36</v>
      </c>
      <c r="D35" s="2" t="s">
        <v>74</v>
      </c>
      <c r="E35" s="2" t="s">
        <v>167</v>
      </c>
      <c r="H35" s="2" t="s">
        <v>82</v>
      </c>
      <c r="I35" s="2" t="s">
        <v>116</v>
      </c>
      <c r="J35" s="2" t="s">
        <v>39</v>
      </c>
      <c r="M35" s="6" t="s">
        <v>84</v>
      </c>
      <c r="N35" s="6" t="s">
        <v>85</v>
      </c>
      <c r="O35" s="6" t="s">
        <v>118</v>
      </c>
      <c r="P35" s="2" t="s">
        <v>119</v>
      </c>
      <c r="Q35" s="2" t="s">
        <v>44</v>
      </c>
      <c r="R35" s="2" t="s">
        <v>44</v>
      </c>
      <c r="S35" s="2" t="s">
        <v>543</v>
      </c>
      <c r="T35" s="2" t="s">
        <v>46</v>
      </c>
      <c r="U35" s="3" t="str">
        <f>TBL_PREPROD[[#This Row],[Group]]&amp; "/"&amp; TRIM(SUBSTITUTE(SUBSTITUTE(SUBSTITUTE(TBL_PREPROD[[#This Row],[SourceObject]],"[",""),"]",""),".","_"))</f>
        <v>OneEBS/EBS_0165_AWARDS_PRINTED_DETAILS</v>
      </c>
      <c r="V35" s="2" t="s">
        <v>47</v>
      </c>
      <c r="W35" s="3" t="str">
        <f>SUBSTITUTE(TBL_PREPROD[[#This Row],[Group]], "_", "")</f>
        <v>OneEBS</v>
      </c>
      <c r="X35" s="3" t="str">
        <f>TRIM(SUBSTITUTE(SUBSTITUTE(SUBSTITUTE(TBL_PREPROD[[#This Row],[SourceObject]],"[",""),"]",""),".","_"))</f>
        <v>EBS_0165_AWARDS_PRINTED_DETAILS</v>
      </c>
      <c r="Y35" s="2" t="s">
        <v>48</v>
      </c>
      <c r="Z35" s="2" t="s">
        <v>49</v>
      </c>
      <c r="AA35" s="3" t="str">
        <f>IF(TBL_PREPROD[[#This Row],[SourceObject]] = "","",IF(TBL_PREPROD[[#This Row],[SourceType]] = "Oracle", "SELECT * FROM " &amp; TBL_PREPROD[[#This Row],[SourceObject]],""))</f>
        <v>SELECT * FROM EBS_0165.AWARDS_PRINTED_DETAILS</v>
      </c>
      <c r="AB35" s="2" t="s">
        <v>51</v>
      </c>
      <c r="AF35" s="3" t="str">
        <f>TRIM(SUBSTITUTE(SUBSTITUTE(TBL_PREPROD[[#This Row],[SourceObject]],"[",""),"]",""))</f>
        <v>EBS_0165.AWARDS_PRINTED_DETAILS</v>
      </c>
      <c r="AG35" s="3" t="str">
        <f>TBL_PREPROD[[#This Row],[Group]]&amp; "_"&amp; TRIM(SUBSTITUTE(SUBSTITUTE(SUBSTITUTE(TBL_PREPROD[[#This Row],[SourceObject]],"[",""),"]",""),".","_"))</f>
        <v>OneEBS_EBS_0165_AWARDS_PRINTED_DETAILS</v>
      </c>
      <c r="AH35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'OneEBS', @StartStageName = 'Source to Raw', @EndStageName = 'Raw to Trusted', @SourceGroup = 'OneEBS', @SourceName = 'OneEBS_EBS_0165_AWARDS_PRINTED_DETAILS', @SourceObjectName = 'EBS_0165.AWARDS_PRINTED_DETAILS', @SourceType = 'Oracle', @DataLoadMode= 'INCREMENTAL', @SourceSecretName = 'OneEBS-0165', @DLRawSecret = 'datalake-SasToken', @DLStagedSecret = 'datalake-SasToken', @DBProcessor = 'databricks-token|1028-231358-piles213|Standard_DS3_v2|8.1.x-scala2.12|2:8', @StageDBSecret = 'AzureSqlDatabase-SQLDB', @DLRawSubFolder = 'OneEBS/EBS_0165_AWARDS_PRINTED_DETAILS', @DLRawType = 'BLOB Storage (json)', @DLStagedMainFolder = 'OneEBS', @DLStagedSubFolder = 'EBS_0165_AWARDS_PRINTED_DETAILS', @DLStagedType = 'BLOB Storage (csv)', @DLObjectGrain = 'Day', @SourceCommand = 'SELECT * FROM EBS_0165.AWARDS_PRINTED_DETAILS', @DLRawtoStageCommand = '/build/trusted/load-trusted-zone-v2', @DLStagetoDBCommand = '',@TargetObjectType= '', @TargetOverride= '', @BusinessKeyColumn= 'ID', @WatermarkColumn= 'UPDATED_DATE, CREATED_DATE', @TrackChanges= 'Yes', @AdditionalProperty = '', @IsAuditTable = '', @SoftDeleteSource = '', @SourceTSFormat = ''</v>
      </c>
    </row>
    <row r="36" spans="1:34" x14ac:dyDescent="0.45">
      <c r="A36" s="2" t="s">
        <v>74</v>
      </c>
      <c r="B36" s="2" t="s">
        <v>35</v>
      </c>
      <c r="C36" s="2" t="s">
        <v>36</v>
      </c>
      <c r="D36" s="2" t="s">
        <v>74</v>
      </c>
      <c r="E36" s="2" t="s">
        <v>168</v>
      </c>
      <c r="H36" s="2" t="s">
        <v>82</v>
      </c>
      <c r="I36" s="2" t="s">
        <v>116</v>
      </c>
      <c r="J36" s="2" t="s">
        <v>39</v>
      </c>
      <c r="M36" s="6" t="s">
        <v>84</v>
      </c>
      <c r="N36" s="6" t="s">
        <v>85</v>
      </c>
      <c r="O36" s="6" t="s">
        <v>118</v>
      </c>
      <c r="P36" s="2" t="s">
        <v>119</v>
      </c>
      <c r="Q36" s="2" t="s">
        <v>44</v>
      </c>
      <c r="R36" s="2" t="s">
        <v>44</v>
      </c>
      <c r="S36" s="2" t="s">
        <v>543</v>
      </c>
      <c r="T36" s="2" t="s">
        <v>46</v>
      </c>
      <c r="U36" s="3" t="str">
        <f>TBL_PREPROD[[#This Row],[Group]]&amp; "/"&amp; TRIM(SUBSTITUTE(SUBSTITUTE(SUBSTITUTE(TBL_PREPROD[[#This Row],[SourceObject]],"[",""),"]",""),".","_"))</f>
        <v>OneEBS/EBS_0165_ORG_UNIT_PEOPLE</v>
      </c>
      <c r="V36" s="2" t="s">
        <v>47</v>
      </c>
      <c r="W36" s="3" t="str">
        <f>SUBSTITUTE(TBL_PREPROD[[#This Row],[Group]], "_", "")</f>
        <v>OneEBS</v>
      </c>
      <c r="X36" s="3" t="str">
        <f>TRIM(SUBSTITUTE(SUBSTITUTE(SUBSTITUTE(TBL_PREPROD[[#This Row],[SourceObject]],"[",""),"]",""),".","_"))</f>
        <v>EBS_0165_ORG_UNIT_PEOPLE</v>
      </c>
      <c r="Y36" s="2" t="s">
        <v>48</v>
      </c>
      <c r="Z36" s="2" t="s">
        <v>49</v>
      </c>
      <c r="AA36" s="3" t="str">
        <f>IF(TBL_PREPROD[[#This Row],[SourceObject]] = "","",IF(TBL_PREPROD[[#This Row],[SourceType]] = "Oracle", "SELECT * FROM " &amp; TBL_PREPROD[[#This Row],[SourceObject]],""))</f>
        <v>SELECT * FROM EBS_0165.ORG_UNIT_PEOPLE</v>
      </c>
      <c r="AB36" s="2" t="s">
        <v>51</v>
      </c>
      <c r="AF36" s="3" t="str">
        <f>TRIM(SUBSTITUTE(SUBSTITUTE(TBL_PREPROD[[#This Row],[SourceObject]],"[",""),"]",""))</f>
        <v>EBS_0165.ORG_UNIT_PEOPLE</v>
      </c>
      <c r="AG36" s="3" t="str">
        <f>TBL_PREPROD[[#This Row],[Group]]&amp; "_"&amp; TRIM(SUBSTITUTE(SUBSTITUTE(SUBSTITUTE(TBL_PREPROD[[#This Row],[SourceObject]],"[",""),"]",""),".","_"))</f>
        <v>OneEBS_EBS_0165_ORG_UNIT_PEOPLE</v>
      </c>
      <c r="AH36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'OneEBS', @StartStageName = 'Source to Raw', @EndStageName = 'Raw to Trusted', @SourceGroup = 'OneEBS', @SourceName = 'OneEBS_EBS_0165_ORG_UNIT_PEOPLE', @SourceObjectName = 'EBS_0165.ORG_UNIT_PEOPLE', @SourceType = 'Oracle', @DataLoadMode= 'INCREMENTAL', @SourceSecretName = 'OneEBS-0165', @DLRawSecret = 'datalake-SasToken', @DLStagedSecret = 'datalake-SasToken', @DBProcessor = 'databricks-token|1028-231358-piles213|Standard_DS3_v2|8.1.x-scala2.12|2:8', @StageDBSecret = 'AzureSqlDatabase-SQLDB', @DLRawSubFolder = 'OneEBS/EBS_0165_ORG_UNIT_PEOPLE', @DLRawType = 'BLOB Storage (json)', @DLStagedMainFolder = 'OneEBS', @DLStagedSubFolder = 'EBS_0165_ORG_UNIT_PEOPLE', @DLStagedType = 'BLOB Storage (csv)', @DLObjectGrain = 'Day', @SourceCommand = 'SELECT * FROM EBS_0165.ORG_UNIT_PEOPLE', @DLRawtoStageCommand = '/build/trusted/load-trusted-zone-v2', @DLStagetoDBCommand = '',@TargetObjectType= '', @TargetOverride= '', @BusinessKeyColumn= 'ID', @WatermarkColumn= 'UPDATED_DATE, CREATED_DATE', @TrackChanges= 'Yes', @AdditionalProperty = '', @IsAuditTable = '', @SoftDeleteSource = '', @SourceTSFormat = ''</v>
      </c>
    </row>
    <row r="37" spans="1:34" x14ac:dyDescent="0.45">
      <c r="A37" s="2" t="s">
        <v>74</v>
      </c>
      <c r="B37" s="2" t="s">
        <v>35</v>
      </c>
      <c r="C37" s="2" t="s">
        <v>36</v>
      </c>
      <c r="D37" s="2" t="s">
        <v>74</v>
      </c>
      <c r="E37" s="2" t="s">
        <v>169</v>
      </c>
      <c r="H37" s="2" t="s">
        <v>82</v>
      </c>
      <c r="I37" s="2" t="s">
        <v>116</v>
      </c>
      <c r="J37" s="2" t="s">
        <v>39</v>
      </c>
      <c r="M37" s="6" t="s">
        <v>84</v>
      </c>
      <c r="N37" s="6" t="s">
        <v>85</v>
      </c>
      <c r="O37" s="6" t="s">
        <v>118</v>
      </c>
      <c r="P37" s="2" t="s">
        <v>119</v>
      </c>
      <c r="Q37" s="2" t="s">
        <v>44</v>
      </c>
      <c r="R37" s="2" t="s">
        <v>44</v>
      </c>
      <c r="S37" s="2" t="s">
        <v>543</v>
      </c>
      <c r="T37" s="2" t="s">
        <v>46</v>
      </c>
      <c r="U37" s="3" t="str">
        <f>TBL_PREPROD[[#This Row],[Group]]&amp; "/"&amp; TRIM(SUBSTITUTE(SUBSTITUTE(SUBSTITUTE(TBL_PREPROD[[#This Row],[SourceObject]],"[",""),"]",""),".","_"))</f>
        <v>OneEBS/EBS_0165_AWARDS</v>
      </c>
      <c r="V37" s="2" t="s">
        <v>47</v>
      </c>
      <c r="W37" s="3" t="str">
        <f>SUBSTITUTE(TBL_PREPROD[[#This Row],[Group]], "_", "")</f>
        <v>OneEBS</v>
      </c>
      <c r="X37" s="3" t="str">
        <f>TRIM(SUBSTITUTE(SUBSTITUTE(SUBSTITUTE(TBL_PREPROD[[#This Row],[SourceObject]],"[",""),"]",""),".","_"))</f>
        <v>EBS_0165_AWARDS</v>
      </c>
      <c r="Y37" s="2" t="s">
        <v>48</v>
      </c>
      <c r="Z37" s="2" t="s">
        <v>49</v>
      </c>
      <c r="AA37" s="3" t="str">
        <f>IF(TBL_PREPROD[[#This Row],[SourceObject]] = "","",IF(TBL_PREPROD[[#This Row],[SourceType]] = "Oracle", "SELECT * FROM " &amp; TBL_PREPROD[[#This Row],[SourceObject]],""))</f>
        <v>SELECT * FROM EBS_0165.AWARDS</v>
      </c>
      <c r="AB37" s="2" t="s">
        <v>51</v>
      </c>
      <c r="AF37" s="3" t="str">
        <f>TRIM(SUBSTITUTE(SUBSTITUTE(TBL_PREPROD[[#This Row],[SourceObject]],"[",""),"]",""))</f>
        <v>EBS_0165.AWARDS</v>
      </c>
      <c r="AG37" s="3" t="str">
        <f>TBL_PREPROD[[#This Row],[Group]]&amp; "_"&amp; TRIM(SUBSTITUTE(SUBSTITUTE(SUBSTITUTE(TBL_PREPROD[[#This Row],[SourceObject]],"[",""),"]",""),".","_"))</f>
        <v>OneEBS_EBS_0165_AWARDS</v>
      </c>
      <c r="AH37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'OneEBS', @StartStageName = 'Source to Raw', @EndStageName = 'Raw to Trusted', @SourceGroup = 'OneEBS', @SourceName = 'OneEBS_EBS_0165_AWARDS', @SourceObjectName = 'EBS_0165.AWARDS', @SourceType = 'Oracle', @DataLoadMode= 'INCREMENTAL', @SourceSecretName = 'OneEBS-0165', @DLRawSecret = 'datalake-SasToken', @DLStagedSecret = 'datalake-SasToken', @DBProcessor = 'databricks-token|1028-231358-piles213|Standard_DS3_v2|8.1.x-scala2.12|2:8', @StageDBSecret = 'AzureSqlDatabase-SQLDB', @DLRawSubFolder = 'OneEBS/EBS_0165_AWARDS', @DLRawType = 'BLOB Storage (json)', @DLStagedMainFolder = 'OneEBS', @DLStagedSubFolder = 'EBS_0165_AWARDS', @DLStagedType = 'BLOB Storage (csv)', @DLObjectGrain = 'Day', @SourceCommand = 'SELECT * FROM EBS_0165.AWARDS', @DLRawtoStageCommand = '/build/trusted/load-trusted-zone-v2', @DLStagetoDBCommand = '',@TargetObjectType= '', @TargetOverride= '', @BusinessKeyColumn= 'ID', @WatermarkColumn= 'UPDATED_DATE, CREATED_DATE', @TrackChanges= 'Yes', @AdditionalProperty = '', @IsAuditTable = '', @SoftDeleteSource = '', @SourceTSFormat = ''</v>
      </c>
    </row>
    <row r="38" spans="1:34" x14ac:dyDescent="0.45">
      <c r="A38" s="2" t="s">
        <v>74</v>
      </c>
      <c r="B38" s="2" t="s">
        <v>35</v>
      </c>
      <c r="C38" s="2" t="s">
        <v>36</v>
      </c>
      <c r="D38" s="2" t="s">
        <v>74</v>
      </c>
      <c r="E38" s="2" t="s">
        <v>170</v>
      </c>
      <c r="H38" s="2" t="s">
        <v>82</v>
      </c>
      <c r="I38" s="2" t="s">
        <v>116</v>
      </c>
      <c r="J38" s="2" t="s">
        <v>39</v>
      </c>
      <c r="M38" s="6" t="s">
        <v>84</v>
      </c>
      <c r="N38" s="6" t="s">
        <v>85</v>
      </c>
      <c r="O38" s="6" t="s">
        <v>118</v>
      </c>
      <c r="P38" s="2" t="s">
        <v>119</v>
      </c>
      <c r="Q38" s="2" t="s">
        <v>44</v>
      </c>
      <c r="R38" s="2" t="s">
        <v>44</v>
      </c>
      <c r="S38" s="2" t="s">
        <v>543</v>
      </c>
      <c r="T38" s="2" t="s">
        <v>46</v>
      </c>
      <c r="U38" s="3" t="str">
        <f>TBL_PREPROD[[#This Row],[Group]]&amp; "/"&amp; TRIM(SUBSTITUTE(SUBSTITUTE(SUBSTITUTE(TBL_PREPROD[[#This Row],[SourceObject]],"[",""),"]",""),".","_"))</f>
        <v>OneEBS/EBS_0165_PEOPLE_UNITS_AVETMISS</v>
      </c>
      <c r="V38" s="2" t="s">
        <v>47</v>
      </c>
      <c r="W38" s="3" t="str">
        <f>SUBSTITUTE(TBL_PREPROD[[#This Row],[Group]], "_", "")</f>
        <v>OneEBS</v>
      </c>
      <c r="X38" s="3" t="str">
        <f>TRIM(SUBSTITUTE(SUBSTITUTE(SUBSTITUTE(TBL_PREPROD[[#This Row],[SourceObject]],"[",""),"]",""),".","_"))</f>
        <v>EBS_0165_PEOPLE_UNITS_AVETMISS</v>
      </c>
      <c r="Y38" s="2" t="s">
        <v>48</v>
      </c>
      <c r="Z38" s="2" t="s">
        <v>49</v>
      </c>
      <c r="AA38" s="3" t="str">
        <f>IF(TBL_PREPROD[[#This Row],[SourceObject]] = "","",IF(TBL_PREPROD[[#This Row],[SourceType]] = "Oracle", "SELECT * FROM " &amp; TBL_PREPROD[[#This Row],[SourceObject]],""))</f>
        <v>SELECT * FROM EBS_0165.PEOPLE_UNITS_AVETMISS</v>
      </c>
      <c r="AB38" s="2" t="s">
        <v>51</v>
      </c>
      <c r="AF38" s="3" t="str">
        <f>TRIM(SUBSTITUTE(SUBSTITUTE(TBL_PREPROD[[#This Row],[SourceObject]],"[",""),"]",""))</f>
        <v>EBS_0165.PEOPLE_UNITS_AVETMISS</v>
      </c>
      <c r="AG38" s="3" t="str">
        <f>TBL_PREPROD[[#This Row],[Group]]&amp; "_"&amp; TRIM(SUBSTITUTE(SUBSTITUTE(SUBSTITUTE(TBL_PREPROD[[#This Row],[SourceObject]],"[",""),"]",""),".","_"))</f>
        <v>OneEBS_EBS_0165_PEOPLE_UNITS_AVETMISS</v>
      </c>
      <c r="AH38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'OneEBS', @StartStageName = 'Source to Raw', @EndStageName = 'Raw to Trusted', @SourceGroup = 'OneEBS', @SourceName = 'OneEBS_EBS_0165_PEOPLE_UNITS_AVETMISS', @SourceObjectName = 'EBS_0165.PEOPLE_UNITS_AVETMISS', @SourceType = 'Oracle', @DataLoadMode= 'INCREMENTAL', @SourceSecretName = 'OneEBS-0165', @DLRawSecret = 'datalake-SasToken', @DLStagedSecret = 'datalake-SasToken', @DBProcessor = 'databricks-token|1028-231358-piles213|Standard_DS3_v2|8.1.x-scala2.12|2:8', @StageDBSecret = 'AzureSqlDatabase-SQLDB', @DLRawSubFolder = 'OneEBS/EBS_0165_PEOPLE_UNITS_AVETMISS', @DLRawType = 'BLOB Storage (json)', @DLStagedMainFolder = 'OneEBS', @DLStagedSubFolder = 'EBS_0165_PEOPLE_UNITS_AVETMISS', @DLStagedType = 'BLOB Storage (csv)', @DLObjectGrain = 'Day', @SourceCommand = 'SELECT * FROM EBS_0165.PEOPLE_UNITS_AVETMISS', @DLRawtoStageCommand = '/build/trusted/load-trusted-zone-v2', @DLStagetoDBCommand = '',@TargetObjectType= '', @TargetOverride= '', @BusinessKeyColumn= 'ID', @WatermarkColumn= 'UPDATED_DATE, CREATED_DATE', @TrackChanges= 'Yes', @AdditionalProperty = '', @IsAuditTable = '', @SoftDeleteSource = '', @SourceTSFormat = ''</v>
      </c>
    </row>
    <row r="39" spans="1:34" x14ac:dyDescent="0.45">
      <c r="A39" s="2" t="s">
        <v>74</v>
      </c>
      <c r="B39" s="2" t="s">
        <v>35</v>
      </c>
      <c r="C39" s="2" t="s">
        <v>36</v>
      </c>
      <c r="D39" s="2" t="s">
        <v>74</v>
      </c>
      <c r="E39" s="2" t="s">
        <v>171</v>
      </c>
      <c r="H39" s="2" t="s">
        <v>172</v>
      </c>
      <c r="I39" s="2" t="s">
        <v>116</v>
      </c>
      <c r="J39" s="2" t="s">
        <v>39</v>
      </c>
      <c r="M39" s="6" t="s">
        <v>84</v>
      </c>
      <c r="N39" s="6" t="s">
        <v>85</v>
      </c>
      <c r="O39" s="6" t="s">
        <v>118</v>
      </c>
      <c r="P39" s="2" t="s">
        <v>119</v>
      </c>
      <c r="Q39" s="2" t="s">
        <v>44</v>
      </c>
      <c r="R39" s="2" t="s">
        <v>44</v>
      </c>
      <c r="S39" s="2" t="s">
        <v>543</v>
      </c>
      <c r="T39" s="2" t="s">
        <v>46</v>
      </c>
      <c r="U39" s="3" t="str">
        <f>TBL_PREPROD[[#This Row],[Group]]&amp; "/"&amp; TRIM(SUBSTITUTE(SUBSTITUTE(SUBSTITUTE(TBL_PREPROD[[#This Row],[SourceObject]],"[",""),"]",""),".","_"))</f>
        <v>OneEBS/EBS_0165_PROGRESS_RECORDS</v>
      </c>
      <c r="V39" s="2" t="s">
        <v>47</v>
      </c>
      <c r="W39" s="3" t="str">
        <f>SUBSTITUTE(TBL_PREPROD[[#This Row],[Group]], "_", "")</f>
        <v>OneEBS</v>
      </c>
      <c r="X39" s="3" t="str">
        <f>TRIM(SUBSTITUTE(SUBSTITUTE(SUBSTITUTE(TBL_PREPROD[[#This Row],[SourceObject]],"[",""),"]",""),".","_"))</f>
        <v>EBS_0165_PROGRESS_RECORDS</v>
      </c>
      <c r="Y39" s="2" t="s">
        <v>48</v>
      </c>
      <c r="Z39" s="2" t="s">
        <v>49</v>
      </c>
      <c r="AA39" s="3" t="str">
        <f>IF(TBL_PREPROD[[#This Row],[SourceObject]] = "","",IF(TBL_PREPROD[[#This Row],[SourceType]] = "Oracle", "SELECT * FROM " &amp; TBL_PREPROD[[#This Row],[SourceObject]],""))</f>
        <v>SELECT * FROM EBS_0165.PROGRESS_RECORDS</v>
      </c>
      <c r="AB39" s="2" t="s">
        <v>51</v>
      </c>
      <c r="AF39" s="3" t="str">
        <f>TRIM(SUBSTITUTE(SUBSTITUTE(TBL_PREPROD[[#This Row],[SourceObject]],"[",""),"]",""))</f>
        <v>EBS_0165.PROGRESS_RECORDS</v>
      </c>
      <c r="AG39" s="3" t="str">
        <f>TBL_PREPROD[[#This Row],[Group]]&amp; "_"&amp; TRIM(SUBSTITUTE(SUBSTITUTE(SUBSTITUTE(TBL_PREPROD[[#This Row],[SourceObject]],"[",""),"]",""),".","_"))</f>
        <v>OneEBS_EBS_0165_PROGRESS_RECORDS</v>
      </c>
      <c r="AH39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'OneEBS', @StartStageName = 'Source to Raw', @EndStageName = 'Raw to Trusted', @SourceGroup = 'OneEBS', @SourceName = 'OneEBS_EBS_0165_PROGRESS_RECORDS', @SourceObjectName = 'EBS_0165.PROGRESS_RECORDS', @SourceType = 'Oracle', @DataLoadMode= 'INCREMENTAL', @SourceSecretName = 'OneEBS-0165', @DLRawSecret = 'datalake-SasToken', @DLStagedSecret = 'datalake-SasToken', @DBProcessor = 'databricks-token|1028-231358-piles213|Standard_DS3_v2|8.1.x-scala2.12|2:8', @StageDBSecret = 'AzureSqlDatabase-SQLDB', @DLRawSubFolder = 'OneEBS/EBS_0165_PROGRESS_RECORDS', @DLRawType = 'BLOB Storage (json)', @DLStagedMainFolder = 'OneEBS', @DLStagedSubFolder = 'EBS_0165_PROGRESS_RECORDS', @DLStagedType = 'BLOB Storage (csv)', @DLObjectGrain = 'Day', @SourceCommand = 'SELECT * FROM EBS_0165.PROGRESS_RECORDS', @DLRawtoStageCommand = '/build/trusted/load-trusted-zone-v2', @DLStagetoDBCommand = '',@TargetObjectType= '', @TargetOverride= '', @BusinessKeyColumn= 'RPR_SEQUENCE', @WatermarkColumn= 'UPDATED_DATE, CREATED_DATE', @TrackChanges= 'Yes', @AdditionalProperty = '', @IsAuditTable = '', @SoftDeleteSource = '', @SourceTSFormat = ''</v>
      </c>
    </row>
    <row r="40" spans="1:34" x14ac:dyDescent="0.45">
      <c r="A40" s="2" t="s">
        <v>74</v>
      </c>
      <c r="B40" s="2" t="s">
        <v>35</v>
      </c>
      <c r="C40" s="2" t="s">
        <v>36</v>
      </c>
      <c r="D40" s="2" t="s">
        <v>74</v>
      </c>
      <c r="E40" s="2" t="s">
        <v>173</v>
      </c>
      <c r="H40" s="2" t="s">
        <v>82</v>
      </c>
      <c r="I40" s="2" t="s">
        <v>116</v>
      </c>
      <c r="J40" s="2" t="s">
        <v>39</v>
      </c>
      <c r="M40" s="6" t="s">
        <v>84</v>
      </c>
      <c r="N40" s="6" t="s">
        <v>85</v>
      </c>
      <c r="O40" s="6" t="s">
        <v>118</v>
      </c>
      <c r="P40" s="2" t="s">
        <v>119</v>
      </c>
      <c r="Q40" s="2" t="s">
        <v>44</v>
      </c>
      <c r="R40" s="2" t="s">
        <v>44</v>
      </c>
      <c r="S40" s="2" t="s">
        <v>543</v>
      </c>
      <c r="T40" s="2" t="s">
        <v>46</v>
      </c>
      <c r="U40" s="3" t="str">
        <f>TBL_PREPROD[[#This Row],[Group]]&amp; "/"&amp; TRIM(SUBSTITUTE(SUBSTITUTE(SUBSTITUTE(TBL_PREPROD[[#This Row],[SourceObject]],"[",""),"]",""),".","_"))</f>
        <v>OneEBS/EBS_0165_PEOPLE_ASR</v>
      </c>
      <c r="V40" s="2" t="s">
        <v>47</v>
      </c>
      <c r="W40" s="3" t="str">
        <f>SUBSTITUTE(TBL_PREPROD[[#This Row],[Group]], "_", "")</f>
        <v>OneEBS</v>
      </c>
      <c r="X40" s="3" t="str">
        <f>TRIM(SUBSTITUTE(SUBSTITUTE(SUBSTITUTE(TBL_PREPROD[[#This Row],[SourceObject]],"[",""),"]",""),".","_"))</f>
        <v>EBS_0165_PEOPLE_ASR</v>
      </c>
      <c r="Y40" s="2" t="s">
        <v>48</v>
      </c>
      <c r="Z40" s="2" t="s">
        <v>49</v>
      </c>
      <c r="AA40" s="3" t="str">
        <f>IF(TBL_PREPROD[[#This Row],[SourceObject]] = "","",IF(TBL_PREPROD[[#This Row],[SourceType]] = "Oracle", "SELECT * FROM " &amp; TBL_PREPROD[[#This Row],[SourceObject]],""))</f>
        <v>SELECT * FROM EBS_0165.PEOPLE_ASR</v>
      </c>
      <c r="AB40" s="2" t="s">
        <v>51</v>
      </c>
      <c r="AF40" s="3" t="str">
        <f>TRIM(SUBSTITUTE(SUBSTITUTE(TBL_PREPROD[[#This Row],[SourceObject]],"[",""),"]",""))</f>
        <v>EBS_0165.PEOPLE_ASR</v>
      </c>
      <c r="AG40" s="3" t="str">
        <f>TBL_PREPROD[[#This Row],[Group]]&amp; "_"&amp; TRIM(SUBSTITUTE(SUBSTITUTE(SUBSTITUTE(TBL_PREPROD[[#This Row],[SourceObject]],"[",""),"]",""),".","_"))</f>
        <v>OneEBS_EBS_0165_PEOPLE_ASR</v>
      </c>
      <c r="AH40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'OneEBS', @StartStageName = 'Source to Raw', @EndStageName = 'Raw to Trusted', @SourceGroup = 'OneEBS', @SourceName = 'OneEBS_EBS_0165_PEOPLE_ASR', @SourceObjectName = 'EBS_0165.PEOPLE_ASR', @SourceType = 'Oracle', @DataLoadMode= 'INCREMENTAL', @SourceSecretName = 'OneEBS-0165', @DLRawSecret = 'datalake-SasToken', @DLStagedSecret = 'datalake-SasToken', @DBProcessor = 'databricks-token|1028-231358-piles213|Standard_DS3_v2|8.1.x-scala2.12|2:8', @StageDBSecret = 'AzureSqlDatabase-SQLDB', @DLRawSubFolder = 'OneEBS/EBS_0165_PEOPLE_ASR', @DLRawType = 'BLOB Storage (json)', @DLStagedMainFolder = 'OneEBS', @DLStagedSubFolder = 'EBS_0165_PEOPLE_ASR', @DLStagedType = 'BLOB Storage (csv)', @DLObjectGrain = 'Day', @SourceCommand = 'SELECT * FROM EBS_0165.PEOPLE_ASR', @DLRawtoStageCommand = '/build/trusted/load-trusted-zone-v2', @DLStagetoDBCommand = '',@TargetObjectType= '', @TargetOverride= '', @BusinessKeyColumn= 'ID', @WatermarkColumn= 'UPDATED_DATE, CREATED_DATE', @TrackChanges= 'Yes', @AdditionalProperty = '', @IsAuditTable = '', @SoftDeleteSource = '', @SourceTSFormat = ''</v>
      </c>
    </row>
    <row r="41" spans="1:34" x14ac:dyDescent="0.45">
      <c r="A41" s="2" t="s">
        <v>74</v>
      </c>
      <c r="B41" s="2" t="s">
        <v>35</v>
      </c>
      <c r="C41" s="2" t="s">
        <v>36</v>
      </c>
      <c r="D41" s="2" t="s">
        <v>74</v>
      </c>
      <c r="E41" s="2" t="s">
        <v>544</v>
      </c>
      <c r="H41" s="2" t="s">
        <v>545</v>
      </c>
      <c r="I41" s="2" t="s">
        <v>116</v>
      </c>
      <c r="J41" s="2" t="s">
        <v>39</v>
      </c>
      <c r="M41" s="2" t="s">
        <v>84</v>
      </c>
      <c r="N41" s="6" t="s">
        <v>85</v>
      </c>
      <c r="O41" s="6" t="s">
        <v>118</v>
      </c>
      <c r="P41" s="2" t="s">
        <v>119</v>
      </c>
      <c r="Q41" s="2" t="s">
        <v>44</v>
      </c>
      <c r="R41" s="2" t="s">
        <v>44</v>
      </c>
      <c r="S41" s="2" t="s">
        <v>543</v>
      </c>
      <c r="T41" s="2" t="s">
        <v>46</v>
      </c>
      <c r="U41" s="2" t="str">
        <f>TBL_PREPROD[[#This Row],[Group]]&amp; "/"&amp; TRIM(SUBSTITUTE(SUBSTITUTE(SUBSTITUTE(TBL_PREPROD[[#This Row],[SourceObject]],"[",""),"]",""),".","_"))</f>
        <v>OneEBS/EBS_0165_ATTACHED_WAIVER_VALUES</v>
      </c>
      <c r="V41" s="2" t="s">
        <v>47</v>
      </c>
      <c r="W41" s="2" t="str">
        <f>SUBSTITUTE(TBL_PREPROD[[#This Row],[Group]], "_", "")</f>
        <v>OneEBS</v>
      </c>
      <c r="X41" s="2" t="str">
        <f>TRIM(SUBSTITUTE(SUBSTITUTE(SUBSTITUTE(TBL_PREPROD[[#This Row],[SourceObject]],"[",""),"]",""),".","_"))</f>
        <v>EBS_0165_ATTACHED_WAIVER_VALUES</v>
      </c>
      <c r="Y41" s="2" t="s">
        <v>48</v>
      </c>
      <c r="Z41" s="2" t="s">
        <v>49</v>
      </c>
      <c r="AA41" s="2" t="str">
        <f>IF(TBL_PREPROD[[#This Row],[SourceObject]] = "","",IF(TBL_PREPROD[[#This Row],[SourceType]] = "Oracle", "SELECT * FROM " &amp; TBL_PREPROD[[#This Row],[SourceObject]],""))</f>
        <v>SELECT * FROM EBS_0165.ATTACHED_WAIVER_VALUES</v>
      </c>
      <c r="AB41" s="2" t="s">
        <v>51</v>
      </c>
      <c r="AF41" s="2" t="str">
        <f>TRIM(SUBSTITUTE(SUBSTITUTE(TBL_PREPROD[[#This Row],[SourceObject]],"[",""),"]",""))</f>
        <v>EBS_0165.ATTACHED_WAIVER_VALUES</v>
      </c>
      <c r="AG41" s="2" t="str">
        <f>TBL_PREPROD[[#This Row],[Group]]&amp; "_"&amp; TRIM(SUBSTITUTE(SUBSTITUTE(SUBSTITUTE(TBL_PREPROD[[#This Row],[SourceObject]],"[",""),"]",""),".","_"))</f>
        <v>OneEBS_EBS_0165_ATTACHED_WAIVER_VALUES</v>
      </c>
      <c r="AH41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'OneEBS', @StartStageName = 'Source to Raw', @EndStageName = 'Raw to Trusted', @SourceGroup = 'OneEBS', @SourceName = 'OneEBS_EBS_0165_ATTACHED_WAIVER_VALUES', @SourceObjectName = 'EBS_0165.ATTACHED_WAIVER_VALUES', @SourceType = 'Oracle', @DataLoadMode= 'INCREMENTAL', @SourceSecretName = 'OneEBS-0165', @DLRawSecret = 'datalake-SasToken', @DLStagedSecret = 'datalake-SasToken', @DBProcessor = 'databricks-token|1028-231358-piles213|Standard_DS3_v2|8.1.x-scala2.12|2:8', @StageDBSecret = 'AzureSqlDatabase-SQLDB', @DLRawSubFolder = 'OneEBS/EBS_0165_ATTACHED_WAIVER_VALUES', @DLRawType = 'BLOB Storage (json)', @DLStagedMainFolder = 'OneEBS', @DLStagedSubFolder = 'EBS_0165_ATTACHED_WAIVER_VALUES', @DLStagedType = 'BLOB Storage (csv)', @DLObjectGrain = 'Day', @SourceCommand = 'SELECT * FROM EBS_0165.ATTACHED_WAIVER_VALUES', @DLRawtoStageCommand = '/build/trusted/load-trusted-zone-v2', @DLStagetoDBCommand = '',@TargetObjectType= '', @TargetOverride= '', @BusinessKeyColumn= 'ATTACHMENT_ID', @WatermarkColumn= 'UPDATED_DATE, CREATED_DATE', @TrackChanges= 'Yes', @AdditionalProperty = '', @IsAuditTable = '', @SoftDeleteSource = '', @SourceTSFormat = ''</v>
      </c>
    </row>
    <row r="42" spans="1:34" x14ac:dyDescent="0.45">
      <c r="A42" s="2" t="s">
        <v>74</v>
      </c>
      <c r="B42" s="2" t="s">
        <v>35</v>
      </c>
      <c r="C42" s="2" t="s">
        <v>36</v>
      </c>
      <c r="D42" s="2" t="s">
        <v>74</v>
      </c>
      <c r="E42" s="2" t="s">
        <v>546</v>
      </c>
      <c r="H42" s="2" t="s">
        <v>181</v>
      </c>
      <c r="I42" s="2" t="s">
        <v>116</v>
      </c>
      <c r="J42" s="2" t="s">
        <v>39</v>
      </c>
      <c r="M42" s="2" t="s">
        <v>84</v>
      </c>
      <c r="N42" s="6" t="s">
        <v>85</v>
      </c>
      <c r="O42" s="6" t="s">
        <v>118</v>
      </c>
      <c r="P42" s="2" t="s">
        <v>119</v>
      </c>
      <c r="Q42" s="2" t="s">
        <v>44</v>
      </c>
      <c r="R42" s="2" t="s">
        <v>44</v>
      </c>
      <c r="S42" s="2" t="s">
        <v>543</v>
      </c>
      <c r="T42" s="2" t="s">
        <v>46</v>
      </c>
      <c r="U42" s="3" t="str">
        <f>TBL_PREPROD[[#This Row],[Group]]&amp; "/"&amp; TRIM(SUBSTITUTE(SUBSTITUTE(SUBSTITUTE(TBL_PREPROD[[#This Row],[SourceObject]],"[",""),"]",""),".","_"))</f>
        <v>OneEBS/EBS_0165_ATTAINMENT_LINKS</v>
      </c>
      <c r="V42" s="2" t="s">
        <v>47</v>
      </c>
      <c r="W42" s="3" t="str">
        <f>SUBSTITUTE(TBL_PREPROD[[#This Row],[Group]], "_", "")</f>
        <v>OneEBS</v>
      </c>
      <c r="X42" s="3" t="str">
        <f>TRIM(SUBSTITUTE(SUBSTITUTE(SUBSTITUTE(TBL_PREPROD[[#This Row],[SourceObject]],"[",""),"]",""),".","_"))</f>
        <v>EBS_0165_ATTAINMENT_LINKS</v>
      </c>
      <c r="Y42" s="2" t="s">
        <v>48</v>
      </c>
      <c r="Z42" s="2" t="s">
        <v>49</v>
      </c>
      <c r="AA42" s="2" t="str">
        <f>IF(TBL_PREPROD[[#This Row],[SourceObject]] = "","",IF(TBL_PREPROD[[#This Row],[SourceType]] = "Oracle", "SELECT * FROM " &amp; TBL_PREPROD[[#This Row],[SourceObject]],""))</f>
        <v>SELECT * FROM EBS_0165.ATTAINMENT_LINKS</v>
      </c>
      <c r="AB42" s="2" t="s">
        <v>51</v>
      </c>
      <c r="AF42" s="3" t="str">
        <f>TRIM(SUBSTITUTE(SUBSTITUTE(TBL_PREPROD[[#This Row],[SourceObject]],"[",""),"]",""))</f>
        <v>EBS_0165.ATTAINMENT_LINKS</v>
      </c>
      <c r="AG42" s="3" t="str">
        <f>TBL_PREPROD[[#This Row],[Group]]&amp; "_"&amp; TRIM(SUBSTITUTE(SUBSTITUTE(SUBSTITUTE(TBL_PREPROD[[#This Row],[SourceObject]],"[",""),"]",""),".","_"))</f>
        <v>OneEBS_EBS_0165_ATTAINMENT_LINKS</v>
      </c>
      <c r="AH42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'OneEBS', @StartStageName = 'Source to Raw', @EndStageName = 'Raw to Trusted', @SourceGroup = 'OneEBS', @SourceName = 'OneEBS_EBS_0165_ATTAINMENT_LINKS', @SourceObjectName = 'EBS_0165.ATTAINMENT_LINKS', @SourceType = 'Oracle', @DataLoadMode= 'INCREMENTAL', @SourceSecretName = 'OneEBS-0165', @DLRawSecret = 'datalake-SasToken', @DLStagedSecret = 'datalake-SasToken', @DBProcessor = 'databricks-token|1028-231358-piles213|Standard_DS3_v2|8.1.x-scala2.12|2:8', @StageDBSecret = 'AzureSqlDatabase-SQLDB', @DLRawSubFolder = 'OneEBS/EBS_0165_ATTAINMENT_LINKS', @DLRawType = 'BLOB Storage (json)', @DLStagedMainFolder = 'OneEBS', @DLStagedSubFolder = 'EBS_0165_ATTAINMENT_LINKS', @DLStagedType = 'BLOB Storage (csv)', @DLObjectGrain = 'Day', @SourceCommand = 'SELECT * FROM EBS_0165.ATTAINMENT_LINKS', @DLRawtoStageCommand = '/build/trusted/load-trusted-zone-v2', @DLStagetoDBCommand = '',@TargetObjectType= '', @TargetOverride= '', @BusinessKeyColumn= 'ATT_ATTAINMENT_CODE_FROM, ATT_ATTAINMENT_CODE_TO', @WatermarkColumn= 'UPDATED_DATE, CREATED_DATE', @TrackChanges= 'Yes', @AdditionalProperty = '', @IsAuditTable = '', @SoftDeleteSource = '', @SourceTSFormat = ''</v>
      </c>
    </row>
    <row r="43" spans="1:34" x14ac:dyDescent="0.45">
      <c r="A43" s="2" t="s">
        <v>74</v>
      </c>
      <c r="B43" s="2" t="s">
        <v>35</v>
      </c>
      <c r="C43" s="2" t="s">
        <v>36</v>
      </c>
      <c r="D43" s="2" t="s">
        <v>74</v>
      </c>
      <c r="E43" s="2" t="s">
        <v>547</v>
      </c>
      <c r="H43" s="2" t="s">
        <v>548</v>
      </c>
      <c r="I43" s="2" t="s">
        <v>116</v>
      </c>
      <c r="J43" s="2" t="s">
        <v>39</v>
      </c>
      <c r="M43" s="2" t="s">
        <v>84</v>
      </c>
      <c r="N43" s="6" t="s">
        <v>85</v>
      </c>
      <c r="O43" s="6" t="s">
        <v>118</v>
      </c>
      <c r="P43" s="2" t="s">
        <v>119</v>
      </c>
      <c r="Q43" s="2" t="s">
        <v>44</v>
      </c>
      <c r="R43" s="2" t="s">
        <v>44</v>
      </c>
      <c r="S43" s="2" t="s">
        <v>543</v>
      </c>
      <c r="T43" s="2" t="s">
        <v>46</v>
      </c>
      <c r="U43" s="3" t="str">
        <f>TBL_PREPROD[[#This Row],[Group]]&amp; "/"&amp; TRIM(SUBSTITUTE(SUBSTITUTE(SUBSTITUTE(TBL_PREPROD[[#This Row],[SourceObject]],"[",""),"]",""),".","_"))</f>
        <v>OneEBS/EBS_0165_AWARD_ATTAINMENT_LINKS</v>
      </c>
      <c r="V43" s="2" t="s">
        <v>47</v>
      </c>
      <c r="W43" s="3" t="str">
        <f>SUBSTITUTE(TBL_PREPROD[[#This Row],[Group]], "_", "")</f>
        <v>OneEBS</v>
      </c>
      <c r="X43" s="3" t="str">
        <f>TRIM(SUBSTITUTE(SUBSTITUTE(SUBSTITUTE(TBL_PREPROD[[#This Row],[SourceObject]],"[",""),"]",""),".","_"))</f>
        <v>EBS_0165_AWARD_ATTAINMENT_LINKS</v>
      </c>
      <c r="Y43" s="2" t="s">
        <v>48</v>
      </c>
      <c r="Z43" s="2" t="s">
        <v>49</v>
      </c>
      <c r="AA43" s="2" t="str">
        <f>IF(TBL_PREPROD[[#This Row],[SourceObject]] = "","",IF(TBL_PREPROD[[#This Row],[SourceType]] = "Oracle", "SELECT * FROM " &amp; TBL_PREPROD[[#This Row],[SourceObject]],""))</f>
        <v>SELECT * FROM EBS_0165.AWARD_ATTAINMENT_LINKS</v>
      </c>
      <c r="AB43" s="2" t="s">
        <v>51</v>
      </c>
      <c r="AF43" s="3" t="str">
        <f>TRIM(SUBSTITUTE(SUBSTITUTE(TBL_PREPROD[[#This Row],[SourceObject]],"[",""),"]",""))</f>
        <v>EBS_0165.AWARD_ATTAINMENT_LINKS</v>
      </c>
      <c r="AG43" s="3" t="str">
        <f>TBL_PREPROD[[#This Row],[Group]]&amp; "_"&amp; TRIM(SUBSTITUTE(SUBSTITUTE(SUBSTITUTE(TBL_PREPROD[[#This Row],[SourceObject]],"[",""),"]",""),".","_"))</f>
        <v>OneEBS_EBS_0165_AWARD_ATTAINMENT_LINKS</v>
      </c>
      <c r="AH43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'OneEBS', @StartStageName = 'Source to Raw', @EndStageName = 'Raw to Trusted', @SourceGroup = 'OneEBS', @SourceName = 'OneEBS_EBS_0165_AWARD_ATTAINMENT_LINKS', @SourceObjectName = 'EBS_0165.AWARD_ATTAINMENT_LINKS', @SourceType = 'Oracle', @DataLoadMode= 'INCREMENTAL', @SourceSecretName = 'OneEBS-0165', @DLRawSecret = 'datalake-SasToken', @DLStagedSecret = 'datalake-SasToken', @DBProcessor = 'databricks-token|1028-231358-piles213|Standard_DS3_v2|8.1.x-scala2.12|2:8', @StageDBSecret = 'AzureSqlDatabase-SQLDB', @DLRawSubFolder = 'OneEBS/EBS_0165_AWARD_ATTAINMENT_LINKS', @DLRawType = 'BLOB Storage (json)', @DLStagedMainFolder = 'OneEBS', @DLStagedSubFolder = 'EBS_0165_AWARD_ATTAINMENT_LINKS', @DLStagedType = 'BLOB Storage (csv)', @DLObjectGrain = 'Day', @SourceCommand = 'SELECT * FROM EBS_0165.AWARD_ATTAINMENT_LINKS', @DLRawtoStageCommand = '/build/trusted/load-trusted-zone-v2', @DLStagetoDBCommand = '',@TargetObjectType= '', @TargetOverride= '', @BusinessKeyColumn= 'ATTAINMENT_CODE, AWARD_ID, PEOPLE_UNIT_ID', @WatermarkColumn= 'UPDATED_DATE, CREATED_DATE', @TrackChanges= 'Yes', @AdditionalProperty = '', @IsAuditTable = '', @SoftDeleteSource = '', @SourceTSFormat = ''</v>
      </c>
    </row>
    <row r="44" spans="1:34" x14ac:dyDescent="0.45">
      <c r="A44" s="2" t="s">
        <v>74</v>
      </c>
      <c r="B44" s="2" t="s">
        <v>35</v>
      </c>
      <c r="C44" s="2" t="s">
        <v>36</v>
      </c>
      <c r="D44" s="2" t="s">
        <v>74</v>
      </c>
      <c r="E44" s="2" t="s">
        <v>549</v>
      </c>
      <c r="H44" s="2" t="s">
        <v>82</v>
      </c>
      <c r="I44" s="2" t="s">
        <v>116</v>
      </c>
      <c r="J44" s="2" t="s">
        <v>39</v>
      </c>
      <c r="M44" s="2" t="s">
        <v>84</v>
      </c>
      <c r="N44" s="6" t="s">
        <v>85</v>
      </c>
      <c r="O44" s="6" t="s">
        <v>118</v>
      </c>
      <c r="P44" s="2" t="s">
        <v>119</v>
      </c>
      <c r="Q44" s="2" t="s">
        <v>44</v>
      </c>
      <c r="R44" s="2" t="s">
        <v>44</v>
      </c>
      <c r="S44" s="2" t="s">
        <v>543</v>
      </c>
      <c r="T44" s="2" t="s">
        <v>46</v>
      </c>
      <c r="U44" s="3" t="str">
        <f>TBL_PREPROD[[#This Row],[Group]]&amp; "/"&amp; TRIM(SUBSTITUTE(SUBSTITUTE(SUBSTITUTE(TBL_PREPROD[[#This Row],[SourceObject]],"[",""),"]",""),".","_"))</f>
        <v>OneEBS/EBS_0165_AWARD_RULESETS</v>
      </c>
      <c r="V44" s="2" t="s">
        <v>47</v>
      </c>
      <c r="W44" s="3" t="str">
        <f>SUBSTITUTE(TBL_PREPROD[[#This Row],[Group]], "_", "")</f>
        <v>OneEBS</v>
      </c>
      <c r="X44" s="3" t="str">
        <f>TRIM(SUBSTITUTE(SUBSTITUTE(SUBSTITUTE(TBL_PREPROD[[#This Row],[SourceObject]],"[",""),"]",""),".","_"))</f>
        <v>EBS_0165_AWARD_RULESETS</v>
      </c>
      <c r="Y44" s="2" t="s">
        <v>48</v>
      </c>
      <c r="Z44" s="2" t="s">
        <v>49</v>
      </c>
      <c r="AA44" s="2" t="str">
        <f>IF(TBL_PREPROD[[#This Row],[SourceObject]] = "","",IF(TBL_PREPROD[[#This Row],[SourceType]] = "Oracle", "SELECT * FROM " &amp; TBL_PREPROD[[#This Row],[SourceObject]],""))</f>
        <v>SELECT * FROM EBS_0165.AWARD_RULESETS</v>
      </c>
      <c r="AB44" s="2" t="s">
        <v>51</v>
      </c>
      <c r="AF44" s="3" t="str">
        <f>TRIM(SUBSTITUTE(SUBSTITUTE(TBL_PREPROD[[#This Row],[SourceObject]],"[",""),"]",""))</f>
        <v>EBS_0165.AWARD_RULESETS</v>
      </c>
      <c r="AG44" s="3" t="str">
        <f>TBL_PREPROD[[#This Row],[Group]]&amp; "_"&amp; TRIM(SUBSTITUTE(SUBSTITUTE(SUBSTITUTE(TBL_PREPROD[[#This Row],[SourceObject]],"[",""),"]",""),".","_"))</f>
        <v>OneEBS_EBS_0165_AWARD_RULESETS</v>
      </c>
      <c r="AH44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'OneEBS', @StartStageName = 'Source to Raw', @EndStageName = 'Raw to Trusted', @SourceGroup = 'OneEBS', @SourceName = 'OneEBS_EBS_0165_AWARD_RULESETS', @SourceObjectName = 'EBS_0165.AWARD_RULESETS', @SourceType = 'Oracle', @DataLoadMode= 'INCREMENTAL', @SourceSecretName = 'OneEBS-0165', @DLRawSecret = 'datalake-SasToken', @DLStagedSecret = 'datalake-SasToken', @DBProcessor = 'databricks-token|1028-231358-piles213|Standard_DS3_v2|8.1.x-scala2.12|2:8', @StageDBSecret = 'AzureSqlDatabase-SQLDB', @DLRawSubFolder = 'OneEBS/EBS_0165_AWARD_RULESETS', @DLRawType = 'BLOB Storage (json)', @DLStagedMainFolder = 'OneEBS', @DLStagedSubFolder = 'EBS_0165_AWARD_RULESETS', @DLStagedType = 'BLOB Storage (csv)', @DLObjectGrain = 'Day', @SourceCommand = 'SELECT * FROM EBS_0165.AWARD_RULESETS', @DLRawtoStageCommand = '/build/trusted/load-trusted-zone-v2', @DLStagetoDBCommand = '',@TargetObjectType= '', @TargetOverride= '', @BusinessKeyColumn= 'ID', @WatermarkColumn= 'UPDATED_DATE, CREATED_DATE', @TrackChanges= 'Yes', @AdditionalProperty = '', @IsAuditTable = '', @SoftDeleteSource = '', @SourceTSFormat = ''</v>
      </c>
    </row>
    <row r="45" spans="1:34" x14ac:dyDescent="0.45">
      <c r="A45" s="2" t="s">
        <v>74</v>
      </c>
      <c r="B45" s="2" t="s">
        <v>35</v>
      </c>
      <c r="C45" s="2" t="s">
        <v>36</v>
      </c>
      <c r="D45" s="2" t="s">
        <v>74</v>
      </c>
      <c r="E45" s="2" t="s">
        <v>550</v>
      </c>
      <c r="H45" s="2" t="s">
        <v>186</v>
      </c>
      <c r="I45" s="2" t="s">
        <v>116</v>
      </c>
      <c r="J45" s="2" t="s">
        <v>39</v>
      </c>
      <c r="M45" s="2" t="s">
        <v>84</v>
      </c>
      <c r="N45" s="6" t="s">
        <v>85</v>
      </c>
      <c r="O45" s="6" t="s">
        <v>118</v>
      </c>
      <c r="P45" s="2" t="s">
        <v>119</v>
      </c>
      <c r="Q45" s="2" t="s">
        <v>44</v>
      </c>
      <c r="R45" s="2" t="s">
        <v>44</v>
      </c>
      <c r="S45" s="2" t="s">
        <v>543</v>
      </c>
      <c r="T45" s="2" t="s">
        <v>46</v>
      </c>
      <c r="U45" s="3" t="str">
        <f>TBL_PREPROD[[#This Row],[Group]]&amp; "/"&amp; TRIM(SUBSTITUTE(SUBSTITUTE(SUBSTITUTE(TBL_PREPROD[[#This Row],[SourceObject]],"[",""),"]",""),".","_"))</f>
        <v>OneEBS/EBS_0165_CALENDAR_OCCURRENCES</v>
      </c>
      <c r="V45" s="2" t="s">
        <v>47</v>
      </c>
      <c r="W45" s="3" t="str">
        <f>SUBSTITUTE(TBL_PREPROD[[#This Row],[Group]], "_", "")</f>
        <v>OneEBS</v>
      </c>
      <c r="X45" s="3" t="str">
        <f>TRIM(SUBSTITUTE(SUBSTITUTE(SUBSTITUTE(TBL_PREPROD[[#This Row],[SourceObject]],"[",""),"]",""),".","_"))</f>
        <v>EBS_0165_CALENDAR_OCCURRENCES</v>
      </c>
      <c r="Y45" s="2" t="s">
        <v>48</v>
      </c>
      <c r="Z45" s="2" t="s">
        <v>49</v>
      </c>
      <c r="AA45" s="2" t="str">
        <f>IF(TBL_PREPROD[[#This Row],[SourceObject]] = "","",IF(TBL_PREPROD[[#This Row],[SourceType]] = "Oracle", "SELECT * FROM " &amp; TBL_PREPROD[[#This Row],[SourceObject]],""))</f>
        <v>SELECT * FROM EBS_0165.CALENDAR_OCCURRENCES</v>
      </c>
      <c r="AB45" s="2" t="s">
        <v>51</v>
      </c>
      <c r="AF45" s="3" t="str">
        <f>TRIM(SUBSTITUTE(SUBSTITUTE(TBL_PREPROD[[#This Row],[SourceObject]],"[",""),"]",""))</f>
        <v>EBS_0165.CALENDAR_OCCURRENCES</v>
      </c>
      <c r="AG45" s="3" t="str">
        <f>TBL_PREPROD[[#This Row],[Group]]&amp; "_"&amp; TRIM(SUBSTITUTE(SUBSTITUTE(SUBSTITUTE(TBL_PREPROD[[#This Row],[SourceObject]],"[",""),"]",""),".","_"))</f>
        <v>OneEBS_EBS_0165_CALENDAR_OCCURRENCES</v>
      </c>
      <c r="AH45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'OneEBS', @StartStageName = 'Source to Raw', @EndStageName = 'Raw to Trusted', @SourceGroup = 'OneEBS', @SourceName = 'OneEBS_EBS_0165_CALENDAR_OCCURRENCES', @SourceObjectName = 'EBS_0165.CALENDAR_OCCURRENCES', @SourceType = 'Oracle', @DataLoadMode= 'INCREMENTAL', @SourceSecretName = 'OneEBS-0165', @DLRawSecret = 'datalake-SasToken', @DLStagedSecret = 'datalake-SasToken', @DBProcessor = 'databricks-token|1028-231358-piles213|Standard_DS3_v2|8.1.x-scala2.12|2:8', @StageDBSecret = 'AzureSqlDatabase-SQLDB', @DLRawSubFolder = 'OneEBS/EBS_0165_CALENDAR_OCCURRENCES', @DLRawType = 'BLOB Storage (json)', @DLStagedMainFolder = 'OneEBS', @DLStagedSubFolder = 'EBS_0165_CALENDAR_OCCURRENCES', @DLStagedType = 'BLOB Storage (csv)', @DLObjectGrain = 'Day', @SourceCommand = 'SELECT * FROM EBS_0165.CALENDAR_OCCURRENCES', @DLRawtoStageCommand = '/build/trusted/load-trusted-zone-v2', @DLStagetoDBCommand = '',@TargetObjectType= '', @TargetOverride= '', @BusinessKeyColumn= 'CTYPE_CALENDAR_TYPE_CODE, OCCURRENCE_CODE', @WatermarkColumn= 'UPDATED_DATE, CREATED_DATE', @TrackChanges= 'Yes', @AdditionalProperty = '', @IsAuditTable = '', @SoftDeleteSource = '', @SourceTSFormat = ''</v>
      </c>
    </row>
    <row r="46" spans="1:34" x14ac:dyDescent="0.45">
      <c r="A46" s="2" t="s">
        <v>74</v>
      </c>
      <c r="B46" s="2" t="s">
        <v>35</v>
      </c>
      <c r="C46" s="2" t="s">
        <v>36</v>
      </c>
      <c r="D46" s="2" t="s">
        <v>74</v>
      </c>
      <c r="E46" s="2" t="s">
        <v>551</v>
      </c>
      <c r="H46" s="2" t="s">
        <v>82</v>
      </c>
      <c r="I46" s="2" t="s">
        <v>116</v>
      </c>
      <c r="J46" s="2" t="s">
        <v>39</v>
      </c>
      <c r="M46" s="2" t="s">
        <v>84</v>
      </c>
      <c r="N46" s="6" t="s">
        <v>85</v>
      </c>
      <c r="O46" s="6" t="s">
        <v>118</v>
      </c>
      <c r="P46" s="2" t="s">
        <v>119</v>
      </c>
      <c r="Q46" s="2" t="s">
        <v>44</v>
      </c>
      <c r="R46" s="2" t="s">
        <v>44</v>
      </c>
      <c r="S46" s="2" t="s">
        <v>543</v>
      </c>
      <c r="T46" s="2" t="s">
        <v>46</v>
      </c>
      <c r="U46" s="3" t="str">
        <f>TBL_PREPROD[[#This Row],[Group]]&amp; "/"&amp; TRIM(SUBSTITUTE(SUBSTITUTE(SUBSTITUTE(TBL_PREPROD[[#This Row],[SourceObject]],"[",""),"]",""),".","_"))</f>
        <v>OneEBS/EBS_0165_COMMUNICATIONS</v>
      </c>
      <c r="V46" s="2" t="s">
        <v>47</v>
      </c>
      <c r="W46" s="3" t="str">
        <f>SUBSTITUTE(TBL_PREPROD[[#This Row],[Group]], "_", "")</f>
        <v>OneEBS</v>
      </c>
      <c r="X46" s="3" t="str">
        <f>TRIM(SUBSTITUTE(SUBSTITUTE(SUBSTITUTE(TBL_PREPROD[[#This Row],[SourceObject]],"[",""),"]",""),".","_"))</f>
        <v>EBS_0165_COMMUNICATIONS</v>
      </c>
      <c r="Y46" s="2" t="s">
        <v>48</v>
      </c>
      <c r="Z46" s="2" t="s">
        <v>49</v>
      </c>
      <c r="AA46" s="2" t="str">
        <f>IF(TBL_PREPROD[[#This Row],[SourceObject]] = "","",IF(TBL_PREPROD[[#This Row],[SourceType]] = "Oracle", "SELECT * FROM " &amp; TBL_PREPROD[[#This Row],[SourceObject]],""))</f>
        <v>SELECT * FROM EBS_0165.COMMUNICATIONS</v>
      </c>
      <c r="AB46" s="2" t="s">
        <v>51</v>
      </c>
      <c r="AF46" s="3" t="str">
        <f>TRIM(SUBSTITUTE(SUBSTITUTE(TBL_PREPROD[[#This Row],[SourceObject]],"[",""),"]",""))</f>
        <v>EBS_0165.COMMUNICATIONS</v>
      </c>
      <c r="AG46" s="3" t="str">
        <f>TBL_PREPROD[[#This Row],[Group]]&amp; "_"&amp; TRIM(SUBSTITUTE(SUBSTITUTE(SUBSTITUTE(TBL_PREPROD[[#This Row],[SourceObject]],"[",""),"]",""),".","_"))</f>
        <v>OneEBS_EBS_0165_COMMUNICATIONS</v>
      </c>
      <c r="AH46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'OneEBS', @StartStageName = 'Source to Raw', @EndStageName = 'Raw to Trusted', @SourceGroup = 'OneEBS', @SourceName = 'OneEBS_EBS_0165_COMMUNICATIONS', @SourceObjectName = 'EBS_0165.COMMUNICATIONS', @SourceType = 'Oracle', @DataLoadMode= 'INCREMENTAL', @SourceSecretName = 'OneEBS-0165', @DLRawSecret = 'datalake-SasToken', @DLStagedSecret = 'datalake-SasToken', @DBProcessor = 'databricks-token|1028-231358-piles213|Standard_DS3_v2|8.1.x-scala2.12|2:8', @StageDBSecret = 'AzureSqlDatabase-SQLDB', @DLRawSubFolder = 'OneEBS/EBS_0165_COMMUNICATIONS', @DLRawType = 'BLOB Storage (json)', @DLStagedMainFolder = 'OneEBS', @DLStagedSubFolder = 'EBS_0165_COMMUNICATIONS', @DLStagedType = 'BLOB Storage (csv)', @DLObjectGrain = 'Day', @SourceCommand = 'SELECT * FROM EBS_0165.COMMUNICATIONS', @DLRawtoStageCommand = '/build/trusted/load-trusted-zone-v2', @DLStagetoDBCommand = '',@TargetObjectType= '', @TargetOverride= '', @BusinessKeyColumn= 'ID', @WatermarkColumn= 'UPDATED_DATE, CREATED_DATE', @TrackChanges= 'Yes', @AdditionalProperty = '', @IsAuditTable = '', @SoftDeleteSource = '', @SourceTSFormat = ''</v>
      </c>
    </row>
    <row r="47" spans="1:34" x14ac:dyDescent="0.45">
      <c r="A47" s="2" t="s">
        <v>74</v>
      </c>
      <c r="B47" s="2" t="s">
        <v>35</v>
      </c>
      <c r="C47" s="2" t="s">
        <v>36</v>
      </c>
      <c r="D47" s="2" t="s">
        <v>74</v>
      </c>
      <c r="E47" s="2" t="s">
        <v>552</v>
      </c>
      <c r="H47" s="2" t="s">
        <v>82</v>
      </c>
      <c r="I47" s="2" t="s">
        <v>116</v>
      </c>
      <c r="J47" s="2" t="s">
        <v>39</v>
      </c>
      <c r="M47" s="2" t="s">
        <v>84</v>
      </c>
      <c r="N47" s="6" t="s">
        <v>85</v>
      </c>
      <c r="O47" s="6" t="s">
        <v>118</v>
      </c>
      <c r="P47" s="2" t="s">
        <v>119</v>
      </c>
      <c r="Q47" s="2" t="s">
        <v>44</v>
      </c>
      <c r="R47" s="2" t="s">
        <v>44</v>
      </c>
      <c r="S47" s="2" t="s">
        <v>543</v>
      </c>
      <c r="T47" s="2" t="s">
        <v>46</v>
      </c>
      <c r="U47" s="3" t="str">
        <f>TBL_PREPROD[[#This Row],[Group]]&amp; "/"&amp; TRIM(SUBSTITUTE(SUBSTITUTE(SUBSTITUTE(TBL_PREPROD[[#This Row],[SourceObject]],"[",""),"]",""),".","_"))</f>
        <v>OneEBS/EBS_0165_COURSE_ASSESSMENTS</v>
      </c>
      <c r="V47" s="2" t="s">
        <v>47</v>
      </c>
      <c r="W47" s="3" t="str">
        <f>SUBSTITUTE(TBL_PREPROD[[#This Row],[Group]], "_", "")</f>
        <v>OneEBS</v>
      </c>
      <c r="X47" s="3" t="str">
        <f>TRIM(SUBSTITUTE(SUBSTITUTE(SUBSTITUTE(TBL_PREPROD[[#This Row],[SourceObject]],"[",""),"]",""),".","_"))</f>
        <v>EBS_0165_COURSE_ASSESSMENTS</v>
      </c>
      <c r="Y47" s="2" t="s">
        <v>48</v>
      </c>
      <c r="Z47" s="2" t="s">
        <v>49</v>
      </c>
      <c r="AA47" s="2" t="str">
        <f>IF(TBL_PREPROD[[#This Row],[SourceObject]] = "","",IF(TBL_PREPROD[[#This Row],[SourceType]] = "Oracle", "SELECT * FROM " &amp; TBL_PREPROD[[#This Row],[SourceObject]],""))</f>
        <v>SELECT * FROM EBS_0165.COURSE_ASSESSMENTS</v>
      </c>
      <c r="AB47" s="2" t="s">
        <v>51</v>
      </c>
      <c r="AF47" s="3" t="str">
        <f>TRIM(SUBSTITUTE(SUBSTITUTE(TBL_PREPROD[[#This Row],[SourceObject]],"[",""),"]",""))</f>
        <v>EBS_0165.COURSE_ASSESSMENTS</v>
      </c>
      <c r="AG47" s="3" t="str">
        <f>TBL_PREPROD[[#This Row],[Group]]&amp; "_"&amp; TRIM(SUBSTITUTE(SUBSTITUTE(SUBSTITUTE(TBL_PREPROD[[#This Row],[SourceObject]],"[",""),"]",""),".","_"))</f>
        <v>OneEBS_EBS_0165_COURSE_ASSESSMENTS</v>
      </c>
      <c r="AH47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'OneEBS', @StartStageName = 'Source to Raw', @EndStageName = 'Raw to Trusted', @SourceGroup = 'OneEBS', @SourceName = 'OneEBS_EBS_0165_COURSE_ASSESSMENTS', @SourceObjectName = 'EBS_0165.COURSE_ASSESSMENTS', @SourceType = 'Oracle', @DataLoadMode= 'INCREMENTAL', @SourceSecretName = 'OneEBS-0165', @DLRawSecret = 'datalake-SasToken', @DLStagedSecret = 'datalake-SasToken', @DBProcessor = 'databricks-token|1028-231358-piles213|Standard_DS3_v2|8.1.x-scala2.12|2:8', @StageDBSecret = 'AzureSqlDatabase-SQLDB', @DLRawSubFolder = 'OneEBS/EBS_0165_COURSE_ASSESSMENTS', @DLRawType = 'BLOB Storage (json)', @DLStagedMainFolder = 'OneEBS', @DLStagedSubFolder = 'EBS_0165_COURSE_ASSESSMENTS', @DLStagedType = 'BLOB Storage (csv)', @DLObjectGrain = 'Day', @SourceCommand = 'SELECT * FROM EBS_0165.COURSE_ASSESSMENTS', @DLRawtoStageCommand = '/build/trusted/load-trusted-zone-v2', @DLStagetoDBCommand = '',@TargetObjectType= '', @TargetOverride= '', @BusinessKeyColumn= 'ID', @WatermarkColumn= 'UPDATED_DATE, CREATED_DATE', @TrackChanges= 'Yes', @AdditionalProperty = '', @IsAuditTable = '', @SoftDeleteSource = '', @SourceTSFormat = ''</v>
      </c>
    </row>
    <row r="48" spans="1:34" x14ac:dyDescent="0.45">
      <c r="A48" s="2" t="s">
        <v>74</v>
      </c>
      <c r="B48" s="2" t="s">
        <v>35</v>
      </c>
      <c r="C48" s="2" t="s">
        <v>36</v>
      </c>
      <c r="D48" s="2" t="s">
        <v>74</v>
      </c>
      <c r="E48" s="2" t="s">
        <v>553</v>
      </c>
      <c r="H48" s="2" t="s">
        <v>82</v>
      </c>
      <c r="I48" s="2" t="s">
        <v>116</v>
      </c>
      <c r="J48" s="2" t="s">
        <v>39</v>
      </c>
      <c r="M48" s="2" t="s">
        <v>84</v>
      </c>
      <c r="N48" s="6" t="s">
        <v>85</v>
      </c>
      <c r="O48" s="6" t="s">
        <v>118</v>
      </c>
      <c r="P48" s="2" t="s">
        <v>119</v>
      </c>
      <c r="Q48" s="2" t="s">
        <v>44</v>
      </c>
      <c r="R48" s="2" t="s">
        <v>44</v>
      </c>
      <c r="S48" s="2" t="s">
        <v>543</v>
      </c>
      <c r="T48" s="2" t="s">
        <v>46</v>
      </c>
      <c r="U48" s="3" t="str">
        <f>TBL_PREPROD[[#This Row],[Group]]&amp; "/"&amp; TRIM(SUBSTITUTE(SUBSTITUTE(SUBSTITUTE(TBL_PREPROD[[#This Row],[SourceObject]],"[",""),"]",""),".","_"))</f>
        <v>OneEBS/EBS_0165_COURSE_ASSESSMENTS_RESULTS</v>
      </c>
      <c r="V48" s="2" t="s">
        <v>47</v>
      </c>
      <c r="W48" s="3" t="str">
        <f>SUBSTITUTE(TBL_PREPROD[[#This Row],[Group]], "_", "")</f>
        <v>OneEBS</v>
      </c>
      <c r="X48" s="3" t="str">
        <f>TRIM(SUBSTITUTE(SUBSTITUTE(SUBSTITUTE(TBL_PREPROD[[#This Row],[SourceObject]],"[",""),"]",""),".","_"))</f>
        <v>EBS_0165_COURSE_ASSESSMENTS_RESULTS</v>
      </c>
      <c r="Y48" s="2" t="s">
        <v>48</v>
      </c>
      <c r="Z48" s="2" t="s">
        <v>49</v>
      </c>
      <c r="AA48" s="2" t="str">
        <f>IF(TBL_PREPROD[[#This Row],[SourceObject]] = "","",IF(TBL_PREPROD[[#This Row],[SourceType]] = "Oracle", "SELECT * FROM " &amp; TBL_PREPROD[[#This Row],[SourceObject]],""))</f>
        <v>SELECT * FROM EBS_0165.COURSE_ASSESSMENTS_RESULTS</v>
      </c>
      <c r="AB48" s="2" t="s">
        <v>51</v>
      </c>
      <c r="AF48" s="3" t="str">
        <f>TRIM(SUBSTITUTE(SUBSTITUTE(TBL_PREPROD[[#This Row],[SourceObject]],"[",""),"]",""))</f>
        <v>EBS_0165.COURSE_ASSESSMENTS_RESULTS</v>
      </c>
      <c r="AG48" s="3" t="str">
        <f>TBL_PREPROD[[#This Row],[Group]]&amp; "_"&amp; TRIM(SUBSTITUTE(SUBSTITUTE(SUBSTITUTE(TBL_PREPROD[[#This Row],[SourceObject]],"[",""),"]",""),".","_"))</f>
        <v>OneEBS_EBS_0165_COURSE_ASSESSMENTS_RESULTS</v>
      </c>
      <c r="AH48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'OneEBS', @StartStageName = 'Source to Raw', @EndStageName = 'Raw to Trusted', @SourceGroup = 'OneEBS', @SourceName = 'OneEBS_EBS_0165_COURSE_ASSESSMENTS_RESULTS', @SourceObjectName = 'EBS_0165.COURSE_ASSESSMENTS_RESULTS', @SourceType = 'Oracle', @DataLoadMode= 'INCREMENTAL', @SourceSecretName = 'OneEBS-0165', @DLRawSecret = 'datalake-SasToken', @DLStagedSecret = 'datalake-SasToken', @DBProcessor = 'databricks-token|1028-231358-piles213|Standard_DS3_v2|8.1.x-scala2.12|2:8', @StageDBSecret = 'AzureSqlDatabase-SQLDB', @DLRawSubFolder = 'OneEBS/EBS_0165_COURSE_ASSESSMENTS_RESULTS', @DLRawType = 'BLOB Storage (json)', @DLStagedMainFolder = 'OneEBS', @DLStagedSubFolder = 'EBS_0165_COURSE_ASSESSMENTS_RESULTS', @DLStagedType = 'BLOB Storage (csv)', @DLObjectGrain = 'Day', @SourceCommand = 'SELECT * FROM EBS_0165.COURSE_ASSESSMENTS_RESULTS', @DLRawtoStageCommand = '/build/trusted/load-trusted-zone-v2', @DLStagetoDBCommand = '',@TargetObjectType= '', @TargetOverride= '', @BusinessKeyColumn= 'ID', @WatermarkColumn= 'UPDATED_DATE, CREATED_DATE', @TrackChanges= 'Yes', @AdditionalProperty = '', @IsAuditTable = '', @SoftDeleteSource = '', @SourceTSFormat = ''</v>
      </c>
    </row>
    <row r="49" spans="1:34" x14ac:dyDescent="0.45">
      <c r="A49" s="2" t="s">
        <v>74</v>
      </c>
      <c r="B49" s="2" t="s">
        <v>35</v>
      </c>
      <c r="C49" s="2" t="s">
        <v>36</v>
      </c>
      <c r="D49" s="2" t="s">
        <v>74</v>
      </c>
      <c r="E49" s="2" t="s">
        <v>554</v>
      </c>
      <c r="H49" s="2" t="s">
        <v>193</v>
      </c>
      <c r="I49" s="2" t="s">
        <v>116</v>
      </c>
      <c r="J49" s="2" t="s">
        <v>39</v>
      </c>
      <c r="M49" s="2" t="s">
        <v>84</v>
      </c>
      <c r="N49" s="6" t="s">
        <v>85</v>
      </c>
      <c r="O49" s="6" t="s">
        <v>118</v>
      </c>
      <c r="P49" s="2" t="s">
        <v>119</v>
      </c>
      <c r="Q49" s="2" t="s">
        <v>44</v>
      </c>
      <c r="R49" s="2" t="s">
        <v>44</v>
      </c>
      <c r="S49" s="2" t="s">
        <v>543</v>
      </c>
      <c r="T49" s="2" t="s">
        <v>46</v>
      </c>
      <c r="U49" s="3" t="str">
        <f>TBL_PREPROD[[#This Row],[Group]]&amp; "/"&amp; TRIM(SUBSTITUTE(SUBSTITUTE(SUBSTITUTE(TBL_PREPROD[[#This Row],[SourceObject]],"[",""),"]",""),".","_"))</f>
        <v>OneEBS/EBS_0165_FEE_CATEGORIES</v>
      </c>
      <c r="V49" s="2" t="s">
        <v>47</v>
      </c>
      <c r="W49" s="3" t="str">
        <f>SUBSTITUTE(TBL_PREPROD[[#This Row],[Group]], "_", "")</f>
        <v>OneEBS</v>
      </c>
      <c r="X49" s="3" t="str">
        <f>TRIM(SUBSTITUTE(SUBSTITUTE(SUBSTITUTE(TBL_PREPROD[[#This Row],[SourceObject]],"[",""),"]",""),".","_"))</f>
        <v>EBS_0165_FEE_CATEGORIES</v>
      </c>
      <c r="Y49" s="2" t="s">
        <v>48</v>
      </c>
      <c r="Z49" s="2" t="s">
        <v>49</v>
      </c>
      <c r="AA49" s="2" t="str">
        <f>IF(TBL_PREPROD[[#This Row],[SourceObject]] = "","",IF(TBL_PREPROD[[#This Row],[SourceType]] = "Oracle", "SELECT * FROM " &amp; TBL_PREPROD[[#This Row],[SourceObject]],""))</f>
        <v>SELECT * FROM EBS_0165.FEE_CATEGORIES</v>
      </c>
      <c r="AB49" s="2" t="s">
        <v>51</v>
      </c>
      <c r="AF49" s="3" t="str">
        <f>TRIM(SUBSTITUTE(SUBSTITUTE(TBL_PREPROD[[#This Row],[SourceObject]],"[",""),"]",""))</f>
        <v>EBS_0165.FEE_CATEGORIES</v>
      </c>
      <c r="AG49" s="3" t="str">
        <f>TBL_PREPROD[[#This Row],[Group]]&amp; "_"&amp; TRIM(SUBSTITUTE(SUBSTITUTE(SUBSTITUTE(TBL_PREPROD[[#This Row],[SourceObject]],"[",""),"]",""),".","_"))</f>
        <v>OneEBS_EBS_0165_FEE_CATEGORIES</v>
      </c>
      <c r="AH49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'OneEBS', @StartStageName = 'Source to Raw', @EndStageName = 'Raw to Trusted', @SourceGroup = 'OneEBS', @SourceName = 'OneEBS_EBS_0165_FEE_CATEGORIES', @SourceObjectName = 'EBS_0165.FEE_CATEGORIES', @SourceType = 'Oracle', @DataLoadMode= 'INCREMENTAL', @SourceSecretName = 'OneEBS-0165', @DLRawSecret = 'datalake-SasToken', @DLStagedSecret = 'datalake-SasToken', @DBProcessor = 'databricks-token|1028-231358-piles213|Standard_DS3_v2|8.1.x-scala2.12|2:8', @StageDBSecret = 'AzureSqlDatabase-SQLDB', @DLRawSubFolder = 'OneEBS/EBS_0165_FEE_CATEGORIES', @DLRawType = 'BLOB Storage (json)', @DLStagedMainFolder = 'OneEBS', @DLStagedSubFolder = 'EBS_0165_FEE_CATEGORIES', @DLStagedType = 'BLOB Storage (csv)', @DLObjectGrain = 'Day', @SourceCommand = 'SELECT * FROM EBS_0165.FEE_CATEGORIES', @DLRawtoStageCommand = '/build/trusted/load-trusted-zone-v2', @DLStagetoDBCommand = '',@TargetObjectType= '', @TargetOverride= '', @BusinessKeyColumn= 'FEE_CATEGORY_CODE', @WatermarkColumn= 'UPDATED_DATE, CREATED_DATE', @TrackChanges= 'Yes', @AdditionalProperty = '', @IsAuditTable = '', @SoftDeleteSource = '', @SourceTSFormat = ''</v>
      </c>
    </row>
    <row r="50" spans="1:34" x14ac:dyDescent="0.45">
      <c r="A50" s="2" t="s">
        <v>74</v>
      </c>
      <c r="B50" s="2" t="s">
        <v>35</v>
      </c>
      <c r="C50" s="2" t="s">
        <v>36</v>
      </c>
      <c r="D50" s="2" t="s">
        <v>74</v>
      </c>
      <c r="E50" s="2" t="s">
        <v>555</v>
      </c>
      <c r="H50" s="2" t="s">
        <v>82</v>
      </c>
      <c r="I50" s="2" t="s">
        <v>116</v>
      </c>
      <c r="J50" s="2" t="s">
        <v>39</v>
      </c>
      <c r="M50" s="2" t="s">
        <v>84</v>
      </c>
      <c r="N50" s="6" t="s">
        <v>85</v>
      </c>
      <c r="O50" s="6" t="s">
        <v>118</v>
      </c>
      <c r="P50" s="2" t="s">
        <v>119</v>
      </c>
      <c r="Q50" s="2" t="s">
        <v>44</v>
      </c>
      <c r="R50" s="2" t="s">
        <v>44</v>
      </c>
      <c r="S50" s="2" t="s">
        <v>543</v>
      </c>
      <c r="T50" s="2" t="s">
        <v>46</v>
      </c>
      <c r="U50" s="3" t="str">
        <f>TBL_PREPROD[[#This Row],[Group]]&amp; "/"&amp; TRIM(SUBSTITUTE(SUBSTITUTE(SUBSTITUTE(TBL_PREPROD[[#This Row],[SourceObject]],"[",""),"]",""),".","_"))</f>
        <v>OneEBS/EBS_0165_FEE_TYPE_WAIVERS</v>
      </c>
      <c r="V50" s="2" t="s">
        <v>47</v>
      </c>
      <c r="W50" s="3" t="str">
        <f>SUBSTITUTE(TBL_PREPROD[[#This Row],[Group]], "_", "")</f>
        <v>OneEBS</v>
      </c>
      <c r="X50" s="3" t="str">
        <f>TRIM(SUBSTITUTE(SUBSTITUTE(SUBSTITUTE(TBL_PREPROD[[#This Row],[SourceObject]],"[",""),"]",""),".","_"))</f>
        <v>EBS_0165_FEE_TYPE_WAIVERS</v>
      </c>
      <c r="Y50" s="2" t="s">
        <v>48</v>
      </c>
      <c r="Z50" s="2" t="s">
        <v>49</v>
      </c>
      <c r="AA50" s="2" t="str">
        <f>IF(TBL_PREPROD[[#This Row],[SourceObject]] = "","",IF(TBL_PREPROD[[#This Row],[SourceType]] = "Oracle", "SELECT * FROM " &amp; TBL_PREPROD[[#This Row],[SourceObject]],""))</f>
        <v>SELECT * FROM EBS_0165.FEE_TYPE_WAIVERS</v>
      </c>
      <c r="AB50" s="2" t="s">
        <v>51</v>
      </c>
      <c r="AF50" s="3" t="str">
        <f>TRIM(SUBSTITUTE(SUBSTITUTE(TBL_PREPROD[[#This Row],[SourceObject]],"[",""),"]",""))</f>
        <v>EBS_0165.FEE_TYPE_WAIVERS</v>
      </c>
      <c r="AG50" s="3" t="str">
        <f>TBL_PREPROD[[#This Row],[Group]]&amp; "_"&amp; TRIM(SUBSTITUTE(SUBSTITUTE(SUBSTITUTE(TBL_PREPROD[[#This Row],[SourceObject]],"[",""),"]",""),".","_"))</f>
        <v>OneEBS_EBS_0165_FEE_TYPE_WAIVERS</v>
      </c>
      <c r="AH50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'OneEBS', @StartStageName = 'Source to Raw', @EndStageName = 'Raw to Trusted', @SourceGroup = 'OneEBS', @SourceName = 'OneEBS_EBS_0165_FEE_TYPE_WAIVERS', @SourceObjectName = 'EBS_0165.FEE_TYPE_WAIVERS', @SourceType = 'Oracle', @DataLoadMode= 'INCREMENTAL', @SourceSecretName = 'OneEBS-0165', @DLRawSecret = 'datalake-SasToken', @DLStagedSecret = 'datalake-SasToken', @DBProcessor = 'databricks-token|1028-231358-piles213|Standard_DS3_v2|8.1.x-scala2.12|2:8', @StageDBSecret = 'AzureSqlDatabase-SQLDB', @DLRawSubFolder = 'OneEBS/EBS_0165_FEE_TYPE_WAIVERS', @DLRawType = 'BLOB Storage (json)', @DLStagedMainFolder = 'OneEBS', @DLStagedSubFolder = 'EBS_0165_FEE_TYPE_WAIVERS', @DLStagedType = 'BLOB Storage (csv)', @DLObjectGrain = 'Day', @SourceCommand = 'SELECT * FROM EBS_0165.FEE_TYPE_WAIVERS', @DLRawtoStageCommand = '/build/trusted/load-trusted-zone-v2', @DLStagetoDBCommand = '',@TargetObjectType= '', @TargetOverride= '', @BusinessKeyColumn= 'ID', @WatermarkColumn= 'UPDATED_DATE, CREATED_DATE', @TrackChanges= 'Yes', @AdditionalProperty = '', @IsAuditTable = '', @SoftDeleteSource = '', @SourceTSFormat = ''</v>
      </c>
    </row>
    <row r="51" spans="1:34" x14ac:dyDescent="0.45">
      <c r="A51" s="2" t="s">
        <v>74</v>
      </c>
      <c r="B51" s="2" t="s">
        <v>35</v>
      </c>
      <c r="C51" s="2" t="s">
        <v>36</v>
      </c>
      <c r="D51" s="2" t="s">
        <v>74</v>
      </c>
      <c r="E51" s="2" t="s">
        <v>556</v>
      </c>
      <c r="H51" s="2" t="s">
        <v>196</v>
      </c>
      <c r="I51" s="2" t="s">
        <v>116</v>
      </c>
      <c r="J51" s="2" t="s">
        <v>39</v>
      </c>
      <c r="M51" s="2" t="s">
        <v>84</v>
      </c>
      <c r="N51" s="6" t="s">
        <v>85</v>
      </c>
      <c r="O51" s="6" t="s">
        <v>118</v>
      </c>
      <c r="P51" s="2" t="s">
        <v>119</v>
      </c>
      <c r="Q51" s="2" t="s">
        <v>44</v>
      </c>
      <c r="R51" s="2" t="s">
        <v>44</v>
      </c>
      <c r="S51" s="2" t="s">
        <v>543</v>
      </c>
      <c r="T51" s="2" t="s">
        <v>46</v>
      </c>
      <c r="U51" s="3" t="str">
        <f>TBL_PREPROD[[#This Row],[Group]]&amp; "/"&amp; TRIM(SUBSTITUTE(SUBSTITUTE(SUBSTITUTE(TBL_PREPROD[[#This Row],[SourceObject]],"[",""),"]",""),".","_"))</f>
        <v>OneEBS/EBS_0165_FEE_TYPES</v>
      </c>
      <c r="V51" s="2" t="s">
        <v>47</v>
      </c>
      <c r="W51" s="3" t="str">
        <f>SUBSTITUTE(TBL_PREPROD[[#This Row],[Group]], "_", "")</f>
        <v>OneEBS</v>
      </c>
      <c r="X51" s="3" t="str">
        <f>TRIM(SUBSTITUTE(SUBSTITUTE(SUBSTITUTE(TBL_PREPROD[[#This Row],[SourceObject]],"[",""),"]",""),".","_"))</f>
        <v>EBS_0165_FEE_TYPES</v>
      </c>
      <c r="Y51" s="2" t="s">
        <v>48</v>
      </c>
      <c r="Z51" s="2" t="s">
        <v>49</v>
      </c>
      <c r="AA51" s="2" t="str">
        <f>IF(TBL_PREPROD[[#This Row],[SourceObject]] = "","",IF(TBL_PREPROD[[#This Row],[SourceType]] = "Oracle", "SELECT * FROM " &amp; TBL_PREPROD[[#This Row],[SourceObject]],""))</f>
        <v>SELECT * FROM EBS_0165.FEE_TYPES</v>
      </c>
      <c r="AB51" s="2" t="s">
        <v>51</v>
      </c>
      <c r="AF51" s="3" t="str">
        <f>TRIM(SUBSTITUTE(SUBSTITUTE(TBL_PREPROD[[#This Row],[SourceObject]],"[",""),"]",""))</f>
        <v>EBS_0165.FEE_TYPES</v>
      </c>
      <c r="AG51" s="3" t="str">
        <f>TBL_PREPROD[[#This Row],[Group]]&amp; "_"&amp; TRIM(SUBSTITUTE(SUBSTITUTE(SUBSTITUTE(TBL_PREPROD[[#This Row],[SourceObject]],"[",""),"]",""),".","_"))</f>
        <v>OneEBS_EBS_0165_FEE_TYPES</v>
      </c>
      <c r="AH51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'OneEBS', @StartStageName = 'Source to Raw', @EndStageName = 'Raw to Trusted', @SourceGroup = 'OneEBS', @SourceName = 'OneEBS_EBS_0165_FEE_TYPES', @SourceObjectName = 'EBS_0165.FEE_TYPES', @SourceType = 'Oracle', @DataLoadMode= 'INCREMENTAL', @SourceSecretName = 'OneEBS-0165', @DLRawSecret = 'datalake-SasToken', @DLStagedSecret = 'datalake-SasToken', @DBProcessor = 'databricks-token|1028-231358-piles213|Standard_DS3_v2|8.1.x-scala2.12|2:8', @StageDBSecret = 'AzureSqlDatabase-SQLDB', @DLRawSubFolder = 'OneEBS/EBS_0165_FEE_TYPES', @DLRawType = 'BLOB Storage (json)', @DLStagedMainFolder = 'OneEBS', @DLStagedSubFolder = 'EBS_0165_FEE_TYPES', @DLStagedType = 'BLOB Storage (csv)', @DLObjectGrain = 'Day', @SourceCommand = 'SELECT * FROM EBS_0165.FEE_TYPES', @DLRawtoStageCommand = '/build/trusted/load-trusted-zone-v2', @DLStagetoDBCommand = '',@TargetObjectType= '', @TargetOverride= '', @BusinessKeyColumn= 'FEE_TYPE_CODE', @WatermarkColumn= 'UPDATED_DATE, CREATED_DATE', @TrackChanges= 'Yes', @AdditionalProperty = '', @IsAuditTable = '', @SoftDeleteSource = '', @SourceTSFormat = ''</v>
      </c>
    </row>
    <row r="52" spans="1:34" x14ac:dyDescent="0.45">
      <c r="A52" s="2" t="s">
        <v>74</v>
      </c>
      <c r="B52" s="2" t="s">
        <v>35</v>
      </c>
      <c r="C52" s="2" t="s">
        <v>36</v>
      </c>
      <c r="D52" s="2" t="s">
        <v>74</v>
      </c>
      <c r="E52" s="2" t="s">
        <v>557</v>
      </c>
      <c r="H52" s="2" t="s">
        <v>198</v>
      </c>
      <c r="I52" s="2" t="s">
        <v>116</v>
      </c>
      <c r="J52" s="2" t="s">
        <v>39</v>
      </c>
      <c r="M52" s="2" t="s">
        <v>84</v>
      </c>
      <c r="N52" s="6" t="s">
        <v>85</v>
      </c>
      <c r="O52" s="6" t="s">
        <v>118</v>
      </c>
      <c r="P52" s="2" t="s">
        <v>119</v>
      </c>
      <c r="Q52" s="2" t="s">
        <v>44</v>
      </c>
      <c r="R52" s="2" t="s">
        <v>44</v>
      </c>
      <c r="S52" s="2" t="s">
        <v>543</v>
      </c>
      <c r="T52" s="2" t="s">
        <v>46</v>
      </c>
      <c r="U52" s="3" t="str">
        <f>TBL_PREPROD[[#This Row],[Group]]&amp; "/"&amp; TRIM(SUBSTITUTE(SUBSTITUTE(SUBSTITUTE(TBL_PREPROD[[#This Row],[SourceObject]],"[",""),"]",""),".","_"))</f>
        <v>OneEBS/EBS_0165_FEE_VALUES</v>
      </c>
      <c r="V52" s="2" t="s">
        <v>47</v>
      </c>
      <c r="W52" s="3" t="str">
        <f>SUBSTITUTE(TBL_PREPROD[[#This Row],[Group]], "_", "")</f>
        <v>OneEBS</v>
      </c>
      <c r="X52" s="3" t="str">
        <f>TRIM(SUBSTITUTE(SUBSTITUTE(SUBSTITUTE(TBL_PREPROD[[#This Row],[SourceObject]],"[",""),"]",""),".","_"))</f>
        <v>EBS_0165_FEE_VALUES</v>
      </c>
      <c r="Y52" s="2" t="s">
        <v>48</v>
      </c>
      <c r="Z52" s="2" t="s">
        <v>49</v>
      </c>
      <c r="AA52" s="2" t="str">
        <f>IF(TBL_PREPROD[[#This Row],[SourceObject]] = "","",IF(TBL_PREPROD[[#This Row],[SourceType]] = "Oracle", "SELECT * FROM " &amp; TBL_PREPROD[[#This Row],[SourceObject]],""))</f>
        <v>SELECT * FROM EBS_0165.FEE_VALUES</v>
      </c>
      <c r="AB52" s="2" t="s">
        <v>51</v>
      </c>
      <c r="AF52" s="3" t="str">
        <f>TRIM(SUBSTITUTE(SUBSTITUTE(TBL_PREPROD[[#This Row],[SourceObject]],"[",""),"]",""))</f>
        <v>EBS_0165.FEE_VALUES</v>
      </c>
      <c r="AG52" s="3" t="str">
        <f>TBL_PREPROD[[#This Row],[Group]]&amp; "_"&amp; TRIM(SUBSTITUTE(SUBSTITUTE(SUBSTITUTE(TBL_PREPROD[[#This Row],[SourceObject]],"[",""),"]",""),".","_"))</f>
        <v>OneEBS_EBS_0165_FEE_VALUES</v>
      </c>
      <c r="AH52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'OneEBS', @StartStageName = 'Source to Raw', @EndStageName = 'Raw to Trusted', @SourceGroup = 'OneEBS', @SourceName = 'OneEBS_EBS_0165_FEE_VALUES', @SourceObjectName = 'EBS_0165.FEE_VALUES', @SourceType = 'Oracle', @DataLoadMode= 'INCREMENTAL', @SourceSecretName = 'OneEBS-0165', @DLRawSecret = 'datalake-SasToken', @DLStagedSecret = 'datalake-SasToken', @DBProcessor = 'databricks-token|1028-231358-piles213|Standard_DS3_v2|8.1.x-scala2.12|2:8', @StageDBSecret = 'AzureSqlDatabase-SQLDB', @DLRawSubFolder = 'OneEBS/EBS_0165_FEE_VALUES', @DLRawType = 'BLOB Storage (json)', @DLStagedMainFolder = 'OneEBS', @DLStagedSubFolder = 'EBS_0165_FEE_VALUES', @DLStagedType = 'BLOB Storage (csv)', @DLObjectGrain = 'Day', @SourceCommand = 'SELECT * FROM EBS_0165.FEE_VALUES', @DLRawtoStageCommand = '/build/trusted/load-trusted-zone-v2', @DLStagetoDBCommand = '',@TargetObjectType= '', @TargetOverride= '', @BusinessKeyColumn= 'FEE_VALUE_NUMBER', @WatermarkColumn= 'UPDATED_DATE, CREATED_DATE', @TrackChanges= 'Yes', @AdditionalProperty = '', @IsAuditTable = '', @SoftDeleteSource = '', @SourceTSFormat = ''</v>
      </c>
    </row>
    <row r="53" spans="1:34" x14ac:dyDescent="0.45">
      <c r="A53" s="2" t="s">
        <v>74</v>
      </c>
      <c r="B53" s="2" t="s">
        <v>35</v>
      </c>
      <c r="C53" s="2" t="s">
        <v>36</v>
      </c>
      <c r="D53" s="2" t="s">
        <v>74</v>
      </c>
      <c r="E53" s="2" t="s">
        <v>558</v>
      </c>
      <c r="H53" s="2" t="s">
        <v>82</v>
      </c>
      <c r="I53" s="2" t="s">
        <v>116</v>
      </c>
      <c r="J53" s="2" t="s">
        <v>39</v>
      </c>
      <c r="M53" s="2" t="s">
        <v>84</v>
      </c>
      <c r="N53" s="6" t="s">
        <v>85</v>
      </c>
      <c r="O53" s="6" t="s">
        <v>118</v>
      </c>
      <c r="P53" s="2" t="s">
        <v>119</v>
      </c>
      <c r="Q53" s="2" t="s">
        <v>44</v>
      </c>
      <c r="R53" s="2" t="s">
        <v>44</v>
      </c>
      <c r="S53" s="2" t="s">
        <v>543</v>
      </c>
      <c r="T53" s="2" t="s">
        <v>46</v>
      </c>
      <c r="U53" s="3" t="str">
        <f>TBL_PREPROD[[#This Row],[Group]]&amp; "/"&amp; TRIM(SUBSTITUTE(SUBSTITUTE(SUBSTITUTE(TBL_PREPROD[[#This Row],[SourceObject]],"[",""),"]",""),".","_"))</f>
        <v>OneEBS/EBS_0165_FEES_LIST_ALLOCATED</v>
      </c>
      <c r="V53" s="2" t="s">
        <v>47</v>
      </c>
      <c r="W53" s="3" t="str">
        <f>SUBSTITUTE(TBL_PREPROD[[#This Row],[Group]], "_", "")</f>
        <v>OneEBS</v>
      </c>
      <c r="X53" s="3" t="str">
        <f>TRIM(SUBSTITUTE(SUBSTITUTE(SUBSTITUTE(TBL_PREPROD[[#This Row],[SourceObject]],"[",""),"]",""),".","_"))</f>
        <v>EBS_0165_FEES_LIST_ALLOCATED</v>
      </c>
      <c r="Y53" s="2" t="s">
        <v>48</v>
      </c>
      <c r="Z53" s="2" t="s">
        <v>49</v>
      </c>
      <c r="AA53" s="2" t="str">
        <f>IF(TBL_PREPROD[[#This Row],[SourceObject]] = "","",IF(TBL_PREPROD[[#This Row],[SourceType]] = "Oracle", "SELECT * FROM " &amp; TBL_PREPROD[[#This Row],[SourceObject]],""))</f>
        <v>SELECT * FROM EBS_0165.FEES_LIST_ALLOCATED</v>
      </c>
      <c r="AB53" s="2" t="s">
        <v>51</v>
      </c>
      <c r="AF53" s="3" t="str">
        <f>TRIM(SUBSTITUTE(SUBSTITUTE(TBL_PREPROD[[#This Row],[SourceObject]],"[",""),"]",""))</f>
        <v>EBS_0165.FEES_LIST_ALLOCATED</v>
      </c>
      <c r="AG53" s="3" t="str">
        <f>TBL_PREPROD[[#This Row],[Group]]&amp; "_"&amp; TRIM(SUBSTITUTE(SUBSTITUTE(SUBSTITUTE(TBL_PREPROD[[#This Row],[SourceObject]],"[",""),"]",""),".","_"))</f>
        <v>OneEBS_EBS_0165_FEES_LIST_ALLOCATED</v>
      </c>
      <c r="AH53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'OneEBS', @StartStageName = 'Source to Raw', @EndStageName = 'Raw to Trusted', @SourceGroup = 'OneEBS', @SourceName = 'OneEBS_EBS_0165_FEES_LIST_ALLOCATED', @SourceObjectName = 'EBS_0165.FEES_LIST_ALLOCATED', @SourceType = 'Oracle', @DataLoadMode= 'INCREMENTAL', @SourceSecretName = 'OneEBS-0165', @DLRawSecret = 'datalake-SasToken', @DLStagedSecret = 'datalake-SasToken', @DBProcessor = 'databricks-token|1028-231358-piles213|Standard_DS3_v2|8.1.x-scala2.12|2:8', @StageDBSecret = 'AzureSqlDatabase-SQLDB', @DLRawSubFolder = 'OneEBS/EBS_0165_FEES_LIST_ALLOCATED', @DLRawType = 'BLOB Storage (json)', @DLStagedMainFolder = 'OneEBS', @DLStagedSubFolder = 'EBS_0165_FEES_LIST_ALLOCATED', @DLStagedType = 'BLOB Storage (csv)', @DLObjectGrain = 'Day', @SourceCommand = 'SELECT * FROM EBS_0165.FEES_LIST_ALLOCATED', @DLRawtoStageCommand = '/build/trusted/load-trusted-zone-v2', @DLStagetoDBCommand = '',@TargetObjectType= '', @TargetOverride= '', @BusinessKeyColumn= 'ID', @WatermarkColumn= 'UPDATED_DATE, CREATED_DATE', @TrackChanges= 'Yes', @AdditionalProperty = '', @IsAuditTable = '', @SoftDeleteSource = '', @SourceTSFormat = ''</v>
      </c>
    </row>
    <row r="54" spans="1:34" x14ac:dyDescent="0.45">
      <c r="A54" s="2" t="s">
        <v>74</v>
      </c>
      <c r="B54" s="2" t="s">
        <v>35</v>
      </c>
      <c r="C54" s="2" t="s">
        <v>36</v>
      </c>
      <c r="D54" s="2" t="s">
        <v>74</v>
      </c>
      <c r="E54" s="2" t="s">
        <v>559</v>
      </c>
      <c r="H54" s="2" t="s">
        <v>82</v>
      </c>
      <c r="I54" s="2" t="s">
        <v>116</v>
      </c>
      <c r="J54" s="2" t="s">
        <v>39</v>
      </c>
      <c r="M54" s="2" t="s">
        <v>84</v>
      </c>
      <c r="N54" s="6" t="s">
        <v>85</v>
      </c>
      <c r="O54" s="6" t="s">
        <v>118</v>
      </c>
      <c r="P54" s="2" t="s">
        <v>119</v>
      </c>
      <c r="Q54" s="2" t="s">
        <v>44</v>
      </c>
      <c r="R54" s="2" t="s">
        <v>44</v>
      </c>
      <c r="S54" s="2" t="s">
        <v>543</v>
      </c>
      <c r="T54" s="2" t="s">
        <v>46</v>
      </c>
      <c r="U54" s="3" t="str">
        <f>TBL_PREPROD[[#This Row],[Group]]&amp; "/"&amp; TRIM(SUBSTITUTE(SUBSTITUTE(SUBSTITUTE(TBL_PREPROD[[#This Row],[SourceObject]],"[",""),"]",""),".","_"))</f>
        <v>OneEBS/EBS_0165_FEES_LIST_SPECIAL</v>
      </c>
      <c r="V54" s="2" t="s">
        <v>47</v>
      </c>
      <c r="W54" s="3" t="str">
        <f>SUBSTITUTE(TBL_PREPROD[[#This Row],[Group]], "_", "")</f>
        <v>OneEBS</v>
      </c>
      <c r="X54" s="3" t="str">
        <f>TRIM(SUBSTITUTE(SUBSTITUTE(SUBSTITUTE(TBL_PREPROD[[#This Row],[SourceObject]],"[",""),"]",""),".","_"))</f>
        <v>EBS_0165_FEES_LIST_SPECIAL</v>
      </c>
      <c r="Y54" s="2" t="s">
        <v>48</v>
      </c>
      <c r="Z54" s="2" t="s">
        <v>49</v>
      </c>
      <c r="AA54" s="2" t="str">
        <f>IF(TBL_PREPROD[[#This Row],[SourceObject]] = "","",IF(TBL_PREPROD[[#This Row],[SourceType]] = "Oracle", "SELECT * FROM " &amp; TBL_PREPROD[[#This Row],[SourceObject]],""))</f>
        <v>SELECT * FROM EBS_0165.FEES_LIST_SPECIAL</v>
      </c>
      <c r="AB54" s="2" t="s">
        <v>51</v>
      </c>
      <c r="AF54" s="3" t="str">
        <f>TRIM(SUBSTITUTE(SUBSTITUTE(TBL_PREPROD[[#This Row],[SourceObject]],"[",""),"]",""))</f>
        <v>EBS_0165.FEES_LIST_SPECIAL</v>
      </c>
      <c r="AG54" s="3" t="str">
        <f>TBL_PREPROD[[#This Row],[Group]]&amp; "_"&amp; TRIM(SUBSTITUTE(SUBSTITUTE(SUBSTITUTE(TBL_PREPROD[[#This Row],[SourceObject]],"[",""),"]",""),".","_"))</f>
        <v>OneEBS_EBS_0165_FEES_LIST_SPECIAL</v>
      </c>
      <c r="AH54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'OneEBS', @StartStageName = 'Source to Raw', @EndStageName = 'Raw to Trusted', @SourceGroup = 'OneEBS', @SourceName = 'OneEBS_EBS_0165_FEES_LIST_SPECIAL', @SourceObjectName = 'EBS_0165.FEES_LIST_SPECIAL', @SourceType = 'Oracle', @DataLoadMode= 'INCREMENTAL', @SourceSecretName = 'OneEBS-0165', @DLRawSecret = 'datalake-SasToken', @DLStagedSecret = 'datalake-SasToken', @DBProcessor = 'databricks-token|1028-231358-piles213|Standard_DS3_v2|8.1.x-scala2.12|2:8', @StageDBSecret = 'AzureSqlDatabase-SQLDB', @DLRawSubFolder = 'OneEBS/EBS_0165_FEES_LIST_SPECIAL', @DLRawType = 'BLOB Storage (json)', @DLStagedMainFolder = 'OneEBS', @DLStagedSubFolder = 'EBS_0165_FEES_LIST_SPECIAL', @DLStagedType = 'BLOB Storage (csv)', @DLObjectGrain = 'Day', @SourceCommand = 'SELECT * FROM EBS_0165.FEES_LIST_SPECIAL', @DLRawtoStageCommand = '/build/trusted/load-trusted-zone-v2', @DLStagetoDBCommand = '',@TargetObjectType= '', @TargetOverride= '', @BusinessKeyColumn= 'ID', @WatermarkColumn= 'UPDATED_DATE, CREATED_DATE', @TrackChanges= 'Yes', @AdditionalProperty = '', @IsAuditTable = '', @SoftDeleteSource = '', @SourceTSFormat = ''</v>
      </c>
    </row>
    <row r="55" spans="1:34" x14ac:dyDescent="0.45">
      <c r="A55" s="2" t="s">
        <v>74</v>
      </c>
      <c r="B55" s="2" t="s">
        <v>35</v>
      </c>
      <c r="C55" s="2" t="s">
        <v>36</v>
      </c>
      <c r="D55" s="2" t="s">
        <v>74</v>
      </c>
      <c r="E55" s="2" t="s">
        <v>560</v>
      </c>
      <c r="H55" s="2" t="s">
        <v>82</v>
      </c>
      <c r="I55" s="2" t="s">
        <v>116</v>
      </c>
      <c r="J55" s="2" t="s">
        <v>39</v>
      </c>
      <c r="M55" s="2" t="s">
        <v>84</v>
      </c>
      <c r="N55" s="6" t="s">
        <v>85</v>
      </c>
      <c r="O55" s="6" t="s">
        <v>118</v>
      </c>
      <c r="P55" s="2" t="s">
        <v>119</v>
      </c>
      <c r="Q55" s="2" t="s">
        <v>44</v>
      </c>
      <c r="R55" s="2" t="s">
        <v>44</v>
      </c>
      <c r="S55" s="2" t="s">
        <v>543</v>
      </c>
      <c r="T55" s="2" t="s">
        <v>46</v>
      </c>
      <c r="U55" s="3" t="str">
        <f>TBL_PREPROD[[#This Row],[Group]]&amp; "/"&amp; TRIM(SUBSTITUTE(SUBSTITUTE(SUBSTITUTE(TBL_PREPROD[[#This Row],[SourceObject]],"[",""),"]",""),".","_"))</f>
        <v>OneEBS/EBS_0165_MARKING_RULE_ASSESSMENTS</v>
      </c>
      <c r="V55" s="2" t="s">
        <v>47</v>
      </c>
      <c r="W55" s="3" t="str">
        <f>SUBSTITUTE(TBL_PREPROD[[#This Row],[Group]], "_", "")</f>
        <v>OneEBS</v>
      </c>
      <c r="X55" s="3" t="str">
        <f>TRIM(SUBSTITUTE(SUBSTITUTE(SUBSTITUTE(TBL_PREPROD[[#This Row],[SourceObject]],"[",""),"]",""),".","_"))</f>
        <v>EBS_0165_MARKING_RULE_ASSESSMENTS</v>
      </c>
      <c r="Y55" s="2" t="s">
        <v>48</v>
      </c>
      <c r="Z55" s="2" t="s">
        <v>49</v>
      </c>
      <c r="AA55" s="2" t="str">
        <f>IF(TBL_PREPROD[[#This Row],[SourceObject]] = "","",IF(TBL_PREPROD[[#This Row],[SourceType]] = "Oracle", "SELECT * FROM " &amp; TBL_PREPROD[[#This Row],[SourceObject]],""))</f>
        <v>SELECT * FROM EBS_0165.MARKING_RULE_ASSESSMENTS</v>
      </c>
      <c r="AB55" s="2" t="s">
        <v>51</v>
      </c>
      <c r="AF55" s="3" t="str">
        <f>TRIM(SUBSTITUTE(SUBSTITUTE(TBL_PREPROD[[#This Row],[SourceObject]],"[",""),"]",""))</f>
        <v>EBS_0165.MARKING_RULE_ASSESSMENTS</v>
      </c>
      <c r="AG55" s="3" t="str">
        <f>TBL_PREPROD[[#This Row],[Group]]&amp; "_"&amp; TRIM(SUBSTITUTE(SUBSTITUTE(SUBSTITUTE(TBL_PREPROD[[#This Row],[SourceObject]],"[",""),"]",""),".","_"))</f>
        <v>OneEBS_EBS_0165_MARKING_RULE_ASSESSMENTS</v>
      </c>
      <c r="AH55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'OneEBS', @StartStageName = 'Source to Raw', @EndStageName = 'Raw to Trusted', @SourceGroup = 'OneEBS', @SourceName = 'OneEBS_EBS_0165_MARKING_RULE_ASSESSMENTS', @SourceObjectName = 'EBS_0165.MARKING_RULE_ASSESSMENTS', @SourceType = 'Oracle', @DataLoadMode= 'INCREMENTAL', @SourceSecretName = 'OneEBS-0165', @DLRawSecret = 'datalake-SasToken', @DLStagedSecret = 'datalake-SasToken', @DBProcessor = 'databricks-token|1028-231358-piles213|Standard_DS3_v2|8.1.x-scala2.12|2:8', @StageDBSecret = 'AzureSqlDatabase-SQLDB', @DLRawSubFolder = 'OneEBS/EBS_0165_MARKING_RULE_ASSESSMENTS', @DLRawType = 'BLOB Storage (json)', @DLStagedMainFolder = 'OneEBS', @DLStagedSubFolder = 'EBS_0165_MARKING_RULE_ASSESSMENTS', @DLStagedType = 'BLOB Storage (csv)', @DLObjectGrain = 'Day', @SourceCommand = 'SELECT * FROM EBS_0165.MARKING_RULE_ASSESSMENTS', @DLRawtoStageCommand = '/build/trusted/load-trusted-zone-v2', @DLStagetoDBCommand = '',@TargetObjectType= '', @TargetOverride= '', @BusinessKeyColumn= 'ID', @WatermarkColumn= 'UPDATED_DATE, CREATED_DATE', @TrackChanges= 'Yes', @AdditionalProperty = '', @IsAuditTable = '', @SoftDeleteSource = '', @SourceTSFormat = ''</v>
      </c>
    </row>
    <row r="56" spans="1:34" x14ac:dyDescent="0.45">
      <c r="A56" s="2" t="s">
        <v>74</v>
      </c>
      <c r="B56" s="2" t="s">
        <v>35</v>
      </c>
      <c r="C56" s="2" t="s">
        <v>36</v>
      </c>
      <c r="D56" s="2" t="s">
        <v>74</v>
      </c>
      <c r="E56" s="2" t="s">
        <v>561</v>
      </c>
      <c r="H56" s="2" t="s">
        <v>82</v>
      </c>
      <c r="I56" s="2" t="s">
        <v>116</v>
      </c>
      <c r="J56" s="2" t="s">
        <v>39</v>
      </c>
      <c r="M56" s="2" t="s">
        <v>84</v>
      </c>
      <c r="N56" s="6" t="s">
        <v>85</v>
      </c>
      <c r="O56" s="6" t="s">
        <v>118</v>
      </c>
      <c r="P56" s="2" t="s">
        <v>119</v>
      </c>
      <c r="Q56" s="2" t="s">
        <v>44</v>
      </c>
      <c r="R56" s="2" t="s">
        <v>44</v>
      </c>
      <c r="S56" s="2" t="s">
        <v>543</v>
      </c>
      <c r="T56" s="2" t="s">
        <v>46</v>
      </c>
      <c r="U56" s="3" t="str">
        <f>TBL_PREPROD[[#This Row],[Group]]&amp; "/"&amp; TRIM(SUBSTITUTE(SUBSTITUTE(SUBSTITUTE(TBL_PREPROD[[#This Row],[SourceObject]],"[",""),"]",""),".","_"))</f>
        <v>OneEBS/EBS_0165_MARKING_RULE_PROPERTIES</v>
      </c>
      <c r="V56" s="2" t="s">
        <v>47</v>
      </c>
      <c r="W56" s="3" t="str">
        <f>SUBSTITUTE(TBL_PREPROD[[#This Row],[Group]], "_", "")</f>
        <v>OneEBS</v>
      </c>
      <c r="X56" s="3" t="str">
        <f>TRIM(SUBSTITUTE(SUBSTITUTE(SUBSTITUTE(TBL_PREPROD[[#This Row],[SourceObject]],"[",""),"]",""),".","_"))</f>
        <v>EBS_0165_MARKING_RULE_PROPERTIES</v>
      </c>
      <c r="Y56" s="2" t="s">
        <v>48</v>
      </c>
      <c r="Z56" s="2" t="s">
        <v>49</v>
      </c>
      <c r="AA56" s="2" t="str">
        <f>IF(TBL_PREPROD[[#This Row],[SourceObject]] = "","",IF(TBL_PREPROD[[#This Row],[SourceType]] = "Oracle", "SELECT * FROM " &amp; TBL_PREPROD[[#This Row],[SourceObject]],""))</f>
        <v>SELECT * FROM EBS_0165.MARKING_RULE_PROPERTIES</v>
      </c>
      <c r="AB56" s="2" t="s">
        <v>51</v>
      </c>
      <c r="AF56" s="3" t="str">
        <f>TRIM(SUBSTITUTE(SUBSTITUTE(TBL_PREPROD[[#This Row],[SourceObject]],"[",""),"]",""))</f>
        <v>EBS_0165.MARKING_RULE_PROPERTIES</v>
      </c>
      <c r="AG56" s="3" t="str">
        <f>TBL_PREPROD[[#This Row],[Group]]&amp; "_"&amp; TRIM(SUBSTITUTE(SUBSTITUTE(SUBSTITUTE(TBL_PREPROD[[#This Row],[SourceObject]],"[",""),"]",""),".","_"))</f>
        <v>OneEBS_EBS_0165_MARKING_RULE_PROPERTIES</v>
      </c>
      <c r="AH56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'OneEBS', @StartStageName = 'Source to Raw', @EndStageName = 'Raw to Trusted', @SourceGroup = 'OneEBS', @SourceName = 'OneEBS_EBS_0165_MARKING_RULE_PROPERTIES', @SourceObjectName = 'EBS_0165.MARKING_RULE_PROPERTIES', @SourceType = 'Oracle', @DataLoadMode= 'INCREMENTAL', @SourceSecretName = 'OneEBS-0165', @DLRawSecret = 'datalake-SasToken', @DLStagedSecret = 'datalake-SasToken', @DBProcessor = 'databricks-token|1028-231358-piles213|Standard_DS3_v2|8.1.x-scala2.12|2:8', @StageDBSecret = 'AzureSqlDatabase-SQLDB', @DLRawSubFolder = 'OneEBS/EBS_0165_MARKING_RULE_PROPERTIES', @DLRawType = 'BLOB Storage (json)', @DLStagedMainFolder = 'OneEBS', @DLStagedSubFolder = 'EBS_0165_MARKING_RULE_PROPERTIES', @DLStagedType = 'BLOB Storage (csv)', @DLObjectGrain = 'Day', @SourceCommand = 'SELECT * FROM EBS_0165.MARKING_RULE_PROPERTIES', @DLRawtoStageCommand = '/build/trusted/load-trusted-zone-v2', @DLStagetoDBCommand = '',@TargetObjectType= '', @TargetOverride= '', @BusinessKeyColumn= 'ID', @WatermarkColumn= 'UPDATED_DATE, CREATED_DATE', @TrackChanges= 'Yes', @AdditionalProperty = '', @IsAuditTable = '', @SoftDeleteSource = '', @SourceTSFormat = ''</v>
      </c>
    </row>
    <row r="57" spans="1:34" x14ac:dyDescent="0.45">
      <c r="A57" s="2" t="s">
        <v>74</v>
      </c>
      <c r="B57" s="2" t="s">
        <v>35</v>
      </c>
      <c r="C57" s="2" t="s">
        <v>36</v>
      </c>
      <c r="D57" s="2" t="s">
        <v>74</v>
      </c>
      <c r="E57" s="2" t="s">
        <v>562</v>
      </c>
      <c r="H57" s="2" t="s">
        <v>82</v>
      </c>
      <c r="I57" s="2" t="s">
        <v>116</v>
      </c>
      <c r="J57" s="2" t="s">
        <v>39</v>
      </c>
      <c r="M57" s="2" t="s">
        <v>84</v>
      </c>
      <c r="N57" s="6" t="s">
        <v>85</v>
      </c>
      <c r="O57" s="6" t="s">
        <v>118</v>
      </c>
      <c r="P57" s="2" t="s">
        <v>119</v>
      </c>
      <c r="Q57" s="2" t="s">
        <v>44</v>
      </c>
      <c r="R57" s="2" t="s">
        <v>44</v>
      </c>
      <c r="S57" s="2" t="s">
        <v>543</v>
      </c>
      <c r="T57" s="2" t="s">
        <v>46</v>
      </c>
      <c r="U57" s="3" t="str">
        <f>TBL_PREPROD[[#This Row],[Group]]&amp; "/"&amp; TRIM(SUBSTITUTE(SUBSTITUTE(SUBSTITUTE(TBL_PREPROD[[#This Row],[SourceObject]],"[",""),"]",""),".","_"))</f>
        <v>OneEBS/EBS_0165_MARKING_RULES</v>
      </c>
      <c r="V57" s="2" t="s">
        <v>47</v>
      </c>
      <c r="W57" s="3" t="str">
        <f>SUBSTITUTE(TBL_PREPROD[[#This Row],[Group]], "_", "")</f>
        <v>OneEBS</v>
      </c>
      <c r="X57" s="3" t="str">
        <f>TRIM(SUBSTITUTE(SUBSTITUTE(SUBSTITUTE(TBL_PREPROD[[#This Row],[SourceObject]],"[",""),"]",""),".","_"))</f>
        <v>EBS_0165_MARKING_RULES</v>
      </c>
      <c r="Y57" s="2" t="s">
        <v>48</v>
      </c>
      <c r="Z57" s="2" t="s">
        <v>49</v>
      </c>
      <c r="AA57" s="2" t="str">
        <f>IF(TBL_PREPROD[[#This Row],[SourceObject]] = "","",IF(TBL_PREPROD[[#This Row],[SourceType]] = "Oracle", "SELECT * FROM " &amp; TBL_PREPROD[[#This Row],[SourceObject]],""))</f>
        <v>SELECT * FROM EBS_0165.MARKING_RULES</v>
      </c>
      <c r="AB57" s="2" t="s">
        <v>51</v>
      </c>
      <c r="AF57" s="3" t="str">
        <f>TRIM(SUBSTITUTE(SUBSTITUTE(TBL_PREPROD[[#This Row],[SourceObject]],"[",""),"]",""))</f>
        <v>EBS_0165.MARKING_RULES</v>
      </c>
      <c r="AG57" s="3" t="str">
        <f>TBL_PREPROD[[#This Row],[Group]]&amp; "_"&amp; TRIM(SUBSTITUTE(SUBSTITUTE(SUBSTITUTE(TBL_PREPROD[[#This Row],[SourceObject]],"[",""),"]",""),".","_"))</f>
        <v>OneEBS_EBS_0165_MARKING_RULES</v>
      </c>
      <c r="AH57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'OneEBS', @StartStageName = 'Source to Raw', @EndStageName = 'Raw to Trusted', @SourceGroup = 'OneEBS', @SourceName = 'OneEBS_EBS_0165_MARKING_RULES', @SourceObjectName = 'EBS_0165.MARKING_RULES', @SourceType = 'Oracle', @DataLoadMode= 'INCREMENTAL', @SourceSecretName = 'OneEBS-0165', @DLRawSecret = 'datalake-SasToken', @DLStagedSecret = 'datalake-SasToken', @DBProcessor = 'databricks-token|1028-231358-piles213|Standard_DS3_v2|8.1.x-scala2.12|2:8', @StageDBSecret = 'AzureSqlDatabase-SQLDB', @DLRawSubFolder = 'OneEBS/EBS_0165_MARKING_RULES', @DLRawType = 'BLOB Storage (json)', @DLStagedMainFolder = 'OneEBS', @DLStagedSubFolder = 'EBS_0165_MARKING_RULES', @DLStagedType = 'BLOB Storage (csv)', @DLObjectGrain = 'Day', @SourceCommand = 'SELECT * FROM EBS_0165.MARKING_RULES', @DLRawtoStageCommand = '/build/trusted/load-trusted-zone-v2', @DLStagetoDBCommand = '',@TargetObjectType= '', @TargetOverride= '', @BusinessKeyColumn= 'ID', @WatermarkColumn= 'UPDATED_DATE, CREATED_DATE', @TrackChanges= 'Yes', @AdditionalProperty = '', @IsAuditTable = '', @SoftDeleteSource = '', @SourceTSFormat = ''</v>
      </c>
    </row>
    <row r="58" spans="1:34" x14ac:dyDescent="0.45">
      <c r="A58" s="2" t="s">
        <v>74</v>
      </c>
      <c r="B58" s="2" t="s">
        <v>35</v>
      </c>
      <c r="C58" s="2" t="s">
        <v>36</v>
      </c>
      <c r="D58" s="2" t="s">
        <v>74</v>
      </c>
      <c r="E58" s="2" t="s">
        <v>563</v>
      </c>
      <c r="H58" s="2" t="s">
        <v>564</v>
      </c>
      <c r="I58" s="2" t="s">
        <v>116</v>
      </c>
      <c r="J58" s="2" t="s">
        <v>39</v>
      </c>
      <c r="M58" s="2" t="s">
        <v>84</v>
      </c>
      <c r="N58" s="6" t="s">
        <v>85</v>
      </c>
      <c r="O58" s="6" t="s">
        <v>118</v>
      </c>
      <c r="P58" s="2" t="s">
        <v>119</v>
      </c>
      <c r="Q58" s="2" t="s">
        <v>44</v>
      </c>
      <c r="R58" s="2" t="s">
        <v>44</v>
      </c>
      <c r="S58" s="2" t="s">
        <v>543</v>
      </c>
      <c r="T58" s="2" t="s">
        <v>46</v>
      </c>
      <c r="U58" s="3" t="str">
        <f>TBL_PREPROD[[#This Row],[Group]]&amp; "/"&amp; TRIM(SUBSTITUTE(SUBSTITUTE(SUBSTITUTE(TBL_PREPROD[[#This Row],[SourceObject]],"[",""),"]",""),".","_"))</f>
        <v>OneEBS/EBS_0165_MODES_OF_PROVISION</v>
      </c>
      <c r="V58" s="2" t="s">
        <v>47</v>
      </c>
      <c r="W58" s="3" t="str">
        <f>SUBSTITUTE(TBL_PREPROD[[#This Row],[Group]], "_", "")</f>
        <v>OneEBS</v>
      </c>
      <c r="X58" s="3" t="str">
        <f>TRIM(SUBSTITUTE(SUBSTITUTE(SUBSTITUTE(TBL_PREPROD[[#This Row],[SourceObject]],"[",""),"]",""),".","_"))</f>
        <v>EBS_0165_MODES_OF_PROVISION</v>
      </c>
      <c r="Y58" s="2" t="s">
        <v>48</v>
      </c>
      <c r="Z58" s="2" t="s">
        <v>49</v>
      </c>
      <c r="AA58" s="2" t="str">
        <f>IF(TBL_PREPROD[[#This Row],[SourceObject]] = "","",IF(TBL_PREPROD[[#This Row],[SourceType]] = "Oracle", "SELECT * FROM " &amp; TBL_PREPROD[[#This Row],[SourceObject]],""))</f>
        <v>SELECT * FROM EBS_0165.MODES_OF_PROVISION</v>
      </c>
      <c r="AB58" s="2" t="s">
        <v>51</v>
      </c>
      <c r="AF58" s="3" t="str">
        <f>TRIM(SUBSTITUTE(SUBSTITUTE(TBL_PREPROD[[#This Row],[SourceObject]],"[",""),"]",""))</f>
        <v>EBS_0165.MODES_OF_PROVISION</v>
      </c>
      <c r="AG58" s="3" t="str">
        <f>TBL_PREPROD[[#This Row],[Group]]&amp; "_"&amp; TRIM(SUBSTITUTE(SUBSTITUTE(SUBSTITUTE(TBL_PREPROD[[#This Row],[SourceObject]],"[",""),"]",""),".","_"))</f>
        <v>OneEBS_EBS_0165_MODES_OF_PROVISION</v>
      </c>
      <c r="AH58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'OneEBS', @StartStageName = 'Source to Raw', @EndStageName = 'Raw to Trusted', @SourceGroup = 'OneEBS', @SourceName = 'OneEBS_EBS_0165_MODES_OF_PROVISION', @SourceObjectName = 'EBS_0165.MODES_OF_PROVISION', @SourceType = 'Oracle', @DataLoadMode= 'INCREMENTAL', @SourceSecretName = 'OneEBS-0165', @DLRawSecret = 'datalake-SasToken', @DLStagedSecret = 'datalake-SasToken', @DBProcessor = 'databricks-token|1028-231358-piles213|Standard_DS3_v2|8.1.x-scala2.12|2:8', @StageDBSecret = 'AzureSqlDatabase-SQLDB', @DLRawSubFolder = 'OneEBS/EBS_0165_MODES_OF_PROVISION', @DLRawType = 'BLOB Storage (json)', @DLStagedMainFolder = 'OneEBS', @DLStagedSubFolder = 'EBS_0165_MODES_OF_PROVISION', @DLStagedType = 'BLOB Storage (csv)', @DLObjectGrain = 'Day', @SourceCommand = 'SELECT * FROM EBS_0165.MODES_OF_PROVISION', @DLRawtoStageCommand = '/build/trusted/load-trusted-zone-v2', @DLStagetoDBCommand = '',@TargetObjectType= '', @TargetOverride= '', @BusinessKeyColumn= 'MOA_CODE', @WatermarkColumn= 'UPDATED_DATE, CREATED_DATE', @TrackChanges= 'Yes', @AdditionalProperty = '', @IsAuditTable = '', @SoftDeleteSource = '', @SourceTSFormat = ''</v>
      </c>
    </row>
    <row r="59" spans="1:34" x14ac:dyDescent="0.45">
      <c r="A59" s="2" t="s">
        <v>74</v>
      </c>
      <c r="B59" s="2" t="s">
        <v>35</v>
      </c>
      <c r="C59" s="2" t="s">
        <v>36</v>
      </c>
      <c r="D59" s="2" t="s">
        <v>74</v>
      </c>
      <c r="E59" s="2" t="s">
        <v>565</v>
      </c>
      <c r="H59" s="2" t="s">
        <v>212</v>
      </c>
      <c r="I59" s="2" t="s">
        <v>116</v>
      </c>
      <c r="J59" s="2" t="s">
        <v>39</v>
      </c>
      <c r="M59" s="2" t="s">
        <v>84</v>
      </c>
      <c r="N59" s="6" t="s">
        <v>85</v>
      </c>
      <c r="O59" s="6" t="s">
        <v>118</v>
      </c>
      <c r="P59" s="2" t="s">
        <v>119</v>
      </c>
      <c r="Q59" s="2" t="s">
        <v>44</v>
      </c>
      <c r="R59" s="2" t="s">
        <v>44</v>
      </c>
      <c r="S59" s="2" t="s">
        <v>543</v>
      </c>
      <c r="T59" s="2" t="s">
        <v>46</v>
      </c>
      <c r="U59" s="3" t="str">
        <f>TBL_PREPROD[[#This Row],[Group]]&amp; "/"&amp; TRIM(SUBSTITUTE(SUBSTITUTE(SUBSTITUTE(TBL_PREPROD[[#This Row],[SourceObject]],"[",""),"]",""),".","_"))</f>
        <v>OneEBS/EBS_0165_NOTES</v>
      </c>
      <c r="V59" s="2" t="s">
        <v>47</v>
      </c>
      <c r="W59" s="3" t="str">
        <f>SUBSTITUTE(TBL_PREPROD[[#This Row],[Group]], "_", "")</f>
        <v>OneEBS</v>
      </c>
      <c r="X59" s="3" t="str">
        <f>TRIM(SUBSTITUTE(SUBSTITUTE(SUBSTITUTE(TBL_PREPROD[[#This Row],[SourceObject]],"[",""),"]",""),".","_"))</f>
        <v>EBS_0165_NOTES</v>
      </c>
      <c r="Y59" s="2" t="s">
        <v>48</v>
      </c>
      <c r="Z59" s="2" t="s">
        <v>49</v>
      </c>
      <c r="AA59" s="2" t="str">
        <f>IF(TBL_PREPROD[[#This Row],[SourceObject]] = "","",IF(TBL_PREPROD[[#This Row],[SourceType]] = "Oracle", "SELECT * FROM " &amp; TBL_PREPROD[[#This Row],[SourceObject]],""))</f>
        <v>SELECT * FROM EBS_0165.NOTES</v>
      </c>
      <c r="AB59" s="2" t="s">
        <v>51</v>
      </c>
      <c r="AF59" s="3" t="str">
        <f>TRIM(SUBSTITUTE(SUBSTITUTE(TBL_PREPROD[[#This Row],[SourceObject]],"[",""),"]",""))</f>
        <v>EBS_0165.NOTES</v>
      </c>
      <c r="AG59" s="3" t="str">
        <f>TBL_PREPROD[[#This Row],[Group]]&amp; "_"&amp; TRIM(SUBSTITUTE(SUBSTITUTE(SUBSTITUTE(TBL_PREPROD[[#This Row],[SourceObject]],"[",""),"]",""),".","_"))</f>
        <v>OneEBS_EBS_0165_NOTES</v>
      </c>
      <c r="AH59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'OneEBS', @StartStageName = 'Source to Raw', @EndStageName = 'Raw to Trusted', @SourceGroup = 'OneEBS', @SourceName = 'OneEBS_EBS_0165_NOTES', @SourceObjectName = 'EBS_0165.NOTES', @SourceType = 'Oracle', @DataLoadMode= 'INCREMENTAL', @SourceSecretName = 'OneEBS-0165', @DLRawSecret = 'datalake-SasToken', @DLStagedSecret = 'datalake-SasToken', @DBProcessor = 'databricks-token|1028-231358-piles213|Standard_DS3_v2|8.1.x-scala2.12|2:8', @StageDBSecret = 'AzureSqlDatabase-SQLDB', @DLRawSubFolder = 'OneEBS/EBS_0165_NOTES', @DLRawType = 'BLOB Storage (json)', @DLStagedMainFolder = 'OneEBS', @DLStagedSubFolder = 'EBS_0165_NOTES', @DLStagedType = 'BLOB Storage (csv)', @DLObjectGrain = 'Day', @SourceCommand = 'SELECT * FROM EBS_0165.NOTES', @DLRawtoStageCommand = '/build/trusted/load-trusted-zone-v2', @DLStagetoDBCommand = '',@TargetObjectType= '', @TargetOverride= '', @BusinessKeyColumn= 'NOTES_ID', @WatermarkColumn= 'UPDATED_DATE, CREATED_DATE', @TrackChanges= 'Yes', @AdditionalProperty = '', @IsAuditTable = '', @SoftDeleteSource = '', @SourceTSFormat = ''</v>
      </c>
    </row>
    <row r="60" spans="1:34" x14ac:dyDescent="0.45">
      <c r="A60" s="2" t="s">
        <v>74</v>
      </c>
      <c r="B60" s="2" t="s">
        <v>35</v>
      </c>
      <c r="C60" s="2" t="s">
        <v>36</v>
      </c>
      <c r="D60" s="2" t="s">
        <v>74</v>
      </c>
      <c r="E60" s="2" t="s">
        <v>566</v>
      </c>
      <c r="H60" s="2" t="s">
        <v>82</v>
      </c>
      <c r="I60" s="2" t="s">
        <v>116</v>
      </c>
      <c r="J60" s="2" t="s">
        <v>39</v>
      </c>
      <c r="M60" s="2" t="s">
        <v>84</v>
      </c>
      <c r="N60" s="6" t="s">
        <v>85</v>
      </c>
      <c r="O60" s="6" t="s">
        <v>118</v>
      </c>
      <c r="P60" s="2" t="s">
        <v>119</v>
      </c>
      <c r="Q60" s="2" t="s">
        <v>44</v>
      </c>
      <c r="R60" s="2" t="s">
        <v>44</v>
      </c>
      <c r="S60" s="2" t="s">
        <v>543</v>
      </c>
      <c r="T60" s="2" t="s">
        <v>46</v>
      </c>
      <c r="U60" s="3" t="str">
        <f>TBL_PREPROD[[#This Row],[Group]]&amp; "/"&amp; TRIM(SUBSTITUTE(SUBSTITUTE(SUBSTITUTE(TBL_PREPROD[[#This Row],[SourceObject]],"[",""),"]",""),".","_"))</f>
        <v>OneEBS/EBS_0165_NOTES_TOPICS</v>
      </c>
      <c r="V60" s="2" t="s">
        <v>47</v>
      </c>
      <c r="W60" s="3" t="str">
        <f>SUBSTITUTE(TBL_PREPROD[[#This Row],[Group]], "_", "")</f>
        <v>OneEBS</v>
      </c>
      <c r="X60" s="3" t="str">
        <f>TRIM(SUBSTITUTE(SUBSTITUTE(SUBSTITUTE(TBL_PREPROD[[#This Row],[SourceObject]],"[",""),"]",""),".","_"))</f>
        <v>EBS_0165_NOTES_TOPICS</v>
      </c>
      <c r="Y60" s="2" t="s">
        <v>48</v>
      </c>
      <c r="Z60" s="2" t="s">
        <v>49</v>
      </c>
      <c r="AA60" s="2" t="str">
        <f>IF(TBL_PREPROD[[#This Row],[SourceObject]] = "","",IF(TBL_PREPROD[[#This Row],[SourceType]] = "Oracle", "SELECT * FROM " &amp; TBL_PREPROD[[#This Row],[SourceObject]],""))</f>
        <v>SELECT * FROM EBS_0165.NOTES_TOPICS</v>
      </c>
      <c r="AB60" s="2" t="s">
        <v>51</v>
      </c>
      <c r="AF60" s="3" t="str">
        <f>TRIM(SUBSTITUTE(SUBSTITUTE(TBL_PREPROD[[#This Row],[SourceObject]],"[",""),"]",""))</f>
        <v>EBS_0165.NOTES_TOPICS</v>
      </c>
      <c r="AG60" s="3" t="str">
        <f>TBL_PREPROD[[#This Row],[Group]]&amp; "_"&amp; TRIM(SUBSTITUTE(SUBSTITUTE(SUBSTITUTE(TBL_PREPROD[[#This Row],[SourceObject]],"[",""),"]",""),".","_"))</f>
        <v>OneEBS_EBS_0165_NOTES_TOPICS</v>
      </c>
      <c r="AH60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'OneEBS', @StartStageName = 'Source to Raw', @EndStageName = 'Raw to Trusted', @SourceGroup = 'OneEBS', @SourceName = 'OneEBS_EBS_0165_NOTES_TOPICS', @SourceObjectName = 'EBS_0165.NOTES_TOPICS', @SourceType = 'Oracle', @DataLoadMode= 'INCREMENTAL', @SourceSecretName = 'OneEBS-0165', @DLRawSecret = 'datalake-SasToken', @DLStagedSecret = 'datalake-SasToken', @DBProcessor = 'databricks-token|1028-231358-piles213|Standard_DS3_v2|8.1.x-scala2.12|2:8', @StageDBSecret = 'AzureSqlDatabase-SQLDB', @DLRawSubFolder = 'OneEBS/EBS_0165_NOTES_TOPICS', @DLRawType = 'BLOB Storage (json)', @DLStagedMainFolder = 'OneEBS', @DLStagedSubFolder = 'EBS_0165_NOTES_TOPICS', @DLStagedType = 'BLOB Storage (csv)', @DLObjectGrain = 'Day', @SourceCommand = 'SELECT * FROM EBS_0165.NOTES_TOPICS', @DLRawtoStageCommand = '/build/trusted/load-trusted-zone-v2', @DLStagetoDBCommand = '',@TargetObjectType= '', @TargetOverride= '', @BusinessKeyColumn= 'ID', @WatermarkColumn= 'UPDATED_DATE, CREATED_DATE', @TrackChanges= 'Yes', @AdditionalProperty = '', @IsAuditTable = '', @SoftDeleteSource = '', @SourceTSFormat = ''</v>
      </c>
    </row>
    <row r="61" spans="1:34" x14ac:dyDescent="0.45">
      <c r="A61" s="2" t="s">
        <v>74</v>
      </c>
      <c r="B61" s="2" t="s">
        <v>35</v>
      </c>
      <c r="C61" s="2" t="s">
        <v>36</v>
      </c>
      <c r="D61" s="2" t="s">
        <v>74</v>
      </c>
      <c r="E61" s="2" t="s">
        <v>567</v>
      </c>
      <c r="H61" s="2" t="s">
        <v>82</v>
      </c>
      <c r="I61" s="2" t="s">
        <v>116</v>
      </c>
      <c r="J61" s="2" t="s">
        <v>39</v>
      </c>
      <c r="M61" s="2" t="s">
        <v>84</v>
      </c>
      <c r="N61" s="6" t="s">
        <v>85</v>
      </c>
      <c r="O61" s="6" t="s">
        <v>118</v>
      </c>
      <c r="P61" s="2" t="s">
        <v>119</v>
      </c>
      <c r="Q61" s="2" t="s">
        <v>44</v>
      </c>
      <c r="R61" s="2" t="s">
        <v>44</v>
      </c>
      <c r="S61" s="2" t="s">
        <v>543</v>
      </c>
      <c r="T61" s="2" t="s">
        <v>46</v>
      </c>
      <c r="U61" s="3" t="str">
        <f>TBL_PREPROD[[#This Row],[Group]]&amp; "/"&amp; TRIM(SUBSTITUTE(SUBSTITUTE(SUBSTITUTE(TBL_PREPROD[[#This Row],[SourceObject]],"[",""),"]",""),".","_"))</f>
        <v>OneEBS/EBS_0165_PEOPLE_CENTRELINK</v>
      </c>
      <c r="V61" s="2" t="s">
        <v>47</v>
      </c>
      <c r="W61" s="3" t="str">
        <f>SUBSTITUTE(TBL_PREPROD[[#This Row],[Group]], "_", "")</f>
        <v>OneEBS</v>
      </c>
      <c r="X61" s="3" t="str">
        <f>TRIM(SUBSTITUTE(SUBSTITUTE(SUBSTITUTE(TBL_PREPROD[[#This Row],[SourceObject]],"[",""),"]",""),".","_"))</f>
        <v>EBS_0165_PEOPLE_CENTRELINK</v>
      </c>
      <c r="Y61" s="2" t="s">
        <v>48</v>
      </c>
      <c r="Z61" s="2" t="s">
        <v>49</v>
      </c>
      <c r="AA61" s="2" t="str">
        <f>IF(TBL_PREPROD[[#This Row],[SourceObject]] = "","",IF(TBL_PREPROD[[#This Row],[SourceType]] = "Oracle", "SELECT * FROM " &amp; TBL_PREPROD[[#This Row],[SourceObject]],""))</f>
        <v>SELECT * FROM EBS_0165.PEOPLE_CENTRELINK</v>
      </c>
      <c r="AB61" s="2" t="s">
        <v>51</v>
      </c>
      <c r="AF61" s="3" t="str">
        <f>TRIM(SUBSTITUTE(SUBSTITUTE(TBL_PREPROD[[#This Row],[SourceObject]],"[",""),"]",""))</f>
        <v>EBS_0165.PEOPLE_CENTRELINK</v>
      </c>
      <c r="AG61" s="3" t="str">
        <f>TBL_PREPROD[[#This Row],[Group]]&amp; "_"&amp; TRIM(SUBSTITUTE(SUBSTITUTE(SUBSTITUTE(TBL_PREPROD[[#This Row],[SourceObject]],"[",""),"]",""),".","_"))</f>
        <v>OneEBS_EBS_0165_PEOPLE_CENTRELINK</v>
      </c>
      <c r="AH61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'OneEBS', @StartStageName = 'Source to Raw', @EndStageName = 'Raw to Trusted', @SourceGroup = 'OneEBS', @SourceName = 'OneEBS_EBS_0165_PEOPLE_CENTRELINK', @SourceObjectName = 'EBS_0165.PEOPLE_CENTRELINK', @SourceType = 'Oracle', @DataLoadMode= 'INCREMENTAL', @SourceSecretName = 'OneEBS-0165', @DLRawSecret = 'datalake-SasToken', @DLStagedSecret = 'datalake-SasToken', @DBProcessor = 'databricks-token|1028-231358-piles213|Standard_DS3_v2|8.1.x-scala2.12|2:8', @StageDBSecret = 'AzureSqlDatabase-SQLDB', @DLRawSubFolder = 'OneEBS/EBS_0165_PEOPLE_CENTRELINK', @DLRawType = 'BLOB Storage (json)', @DLStagedMainFolder = 'OneEBS', @DLStagedSubFolder = 'EBS_0165_PEOPLE_CENTRELINK', @DLStagedType = 'BLOB Storage (csv)', @DLObjectGrain = 'Day', @SourceCommand = 'SELECT * FROM EBS_0165.PEOPLE_CENTRELINK', @DLRawtoStageCommand = '/build/trusted/load-trusted-zone-v2', @DLStagetoDBCommand = '',@TargetObjectType= '', @TargetOverride= '', @BusinessKeyColumn= 'ID', @WatermarkColumn= 'UPDATED_DATE, CREATED_DATE', @TrackChanges= 'Yes', @AdditionalProperty = '', @IsAuditTable = '', @SoftDeleteSource = '', @SourceTSFormat = ''</v>
      </c>
    </row>
    <row r="62" spans="1:34" x14ac:dyDescent="0.45">
      <c r="A62" s="2" t="s">
        <v>74</v>
      </c>
      <c r="B62" s="2" t="s">
        <v>35</v>
      </c>
      <c r="C62" s="2" t="s">
        <v>36</v>
      </c>
      <c r="D62" s="2" t="s">
        <v>74</v>
      </c>
      <c r="E62" s="2" t="s">
        <v>568</v>
      </c>
      <c r="H62" s="2" t="s">
        <v>82</v>
      </c>
      <c r="I62" s="2" t="s">
        <v>116</v>
      </c>
      <c r="J62" s="2" t="s">
        <v>39</v>
      </c>
      <c r="M62" s="2" t="s">
        <v>84</v>
      </c>
      <c r="N62" s="6" t="s">
        <v>85</v>
      </c>
      <c r="O62" s="6" t="s">
        <v>118</v>
      </c>
      <c r="P62" s="2" t="s">
        <v>119</v>
      </c>
      <c r="Q62" s="2" t="s">
        <v>44</v>
      </c>
      <c r="R62" s="2" t="s">
        <v>44</v>
      </c>
      <c r="S62" s="2" t="s">
        <v>543</v>
      </c>
      <c r="T62" s="2" t="s">
        <v>46</v>
      </c>
      <c r="U62" s="3" t="str">
        <f>TBL_PREPROD[[#This Row],[Group]]&amp; "/"&amp; TRIM(SUBSTITUTE(SUBSTITUTE(SUBSTITUTE(TBL_PREPROD[[#This Row],[SourceObject]],"[",""),"]",""),".","_"))</f>
        <v>OneEBS/EBS_0165_PEOPLE_UIO</v>
      </c>
      <c r="V62" s="2" t="s">
        <v>47</v>
      </c>
      <c r="W62" s="3" t="str">
        <f>SUBSTITUTE(TBL_PREPROD[[#This Row],[Group]], "_", "")</f>
        <v>OneEBS</v>
      </c>
      <c r="X62" s="3" t="str">
        <f>TRIM(SUBSTITUTE(SUBSTITUTE(SUBSTITUTE(TBL_PREPROD[[#This Row],[SourceObject]],"[",""),"]",""),".","_"))</f>
        <v>EBS_0165_PEOPLE_UIO</v>
      </c>
      <c r="Y62" s="2" t="s">
        <v>48</v>
      </c>
      <c r="Z62" s="2" t="s">
        <v>49</v>
      </c>
      <c r="AA62" s="2" t="str">
        <f>IF(TBL_PREPROD[[#This Row],[SourceObject]] = "","",IF(TBL_PREPROD[[#This Row],[SourceType]] = "Oracle", "SELECT * FROM " &amp; TBL_PREPROD[[#This Row],[SourceObject]],""))</f>
        <v>SELECT * FROM EBS_0165.PEOPLE_UIO</v>
      </c>
      <c r="AB62" s="2" t="s">
        <v>51</v>
      </c>
      <c r="AF62" s="3" t="str">
        <f>TRIM(SUBSTITUTE(SUBSTITUTE(TBL_PREPROD[[#This Row],[SourceObject]],"[",""),"]",""))</f>
        <v>EBS_0165.PEOPLE_UIO</v>
      </c>
      <c r="AG62" s="3" t="str">
        <f>TBL_PREPROD[[#This Row],[Group]]&amp; "_"&amp; TRIM(SUBSTITUTE(SUBSTITUTE(SUBSTITUTE(TBL_PREPROD[[#This Row],[SourceObject]],"[",""),"]",""),".","_"))</f>
        <v>OneEBS_EBS_0165_PEOPLE_UIO</v>
      </c>
      <c r="AH62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'OneEBS', @StartStageName = 'Source to Raw', @EndStageName = 'Raw to Trusted', @SourceGroup = 'OneEBS', @SourceName = 'OneEBS_EBS_0165_PEOPLE_UIO', @SourceObjectName = 'EBS_0165.PEOPLE_UIO', @SourceType = 'Oracle', @DataLoadMode= 'INCREMENTAL', @SourceSecretName = 'OneEBS-0165', @DLRawSecret = 'datalake-SasToken', @DLStagedSecret = 'datalake-SasToken', @DBProcessor = 'databricks-token|1028-231358-piles213|Standard_DS3_v2|8.1.x-scala2.12|2:8', @StageDBSecret = 'AzureSqlDatabase-SQLDB', @DLRawSubFolder = 'OneEBS/EBS_0165_PEOPLE_UIO', @DLRawType = 'BLOB Storage (json)', @DLStagedMainFolder = 'OneEBS', @DLStagedSubFolder = 'EBS_0165_PEOPLE_UIO', @DLStagedType = 'BLOB Storage (csv)', @DLObjectGrain = 'Day', @SourceCommand = 'SELECT * FROM EBS_0165.PEOPLE_UIO', @DLRawtoStageCommand = '/build/trusted/load-trusted-zone-v2', @DLStagetoDBCommand = '',@TargetObjectType= '', @TargetOverride= '', @BusinessKeyColumn= 'ID', @WatermarkColumn= 'UPDATED_DATE, CREATED_DATE', @TrackChanges= 'Yes', @AdditionalProperty = '', @IsAuditTable = '', @SoftDeleteSource = '', @SourceTSFormat = ''</v>
      </c>
    </row>
    <row r="63" spans="1:34" x14ac:dyDescent="0.45">
      <c r="A63" s="2" t="s">
        <v>74</v>
      </c>
      <c r="B63" s="2" t="s">
        <v>35</v>
      </c>
      <c r="C63" s="2" t="s">
        <v>36</v>
      </c>
      <c r="D63" s="2" t="s">
        <v>74</v>
      </c>
      <c r="E63" s="2" t="s">
        <v>569</v>
      </c>
      <c r="H63" s="2" t="s">
        <v>82</v>
      </c>
      <c r="I63" s="2" t="s">
        <v>116</v>
      </c>
      <c r="J63" s="2" t="s">
        <v>39</v>
      </c>
      <c r="M63" s="2" t="s">
        <v>84</v>
      </c>
      <c r="N63" s="6" t="s">
        <v>85</v>
      </c>
      <c r="O63" s="6" t="s">
        <v>118</v>
      </c>
      <c r="P63" s="2" t="s">
        <v>119</v>
      </c>
      <c r="Q63" s="2" t="s">
        <v>44</v>
      </c>
      <c r="R63" s="2" t="s">
        <v>44</v>
      </c>
      <c r="S63" s="2" t="s">
        <v>543</v>
      </c>
      <c r="T63" s="2" t="s">
        <v>46</v>
      </c>
      <c r="U63" s="3" t="str">
        <f>TBL_PREPROD[[#This Row],[Group]]&amp; "/"&amp; TRIM(SUBSTITUTE(SUBSTITUTE(SUBSTITUTE(TBL_PREPROD[[#This Row],[SourceObject]],"[",""),"]",""),".","_"))</f>
        <v>OneEBS/EBS_0165_PEOPLE_UNIT_AWARDS</v>
      </c>
      <c r="V63" s="2" t="s">
        <v>47</v>
      </c>
      <c r="W63" s="3" t="str">
        <f>SUBSTITUTE(TBL_PREPROD[[#This Row],[Group]], "_", "")</f>
        <v>OneEBS</v>
      </c>
      <c r="X63" s="3" t="str">
        <f>TRIM(SUBSTITUTE(SUBSTITUTE(SUBSTITUTE(TBL_PREPROD[[#This Row],[SourceObject]],"[",""),"]",""),".","_"))</f>
        <v>EBS_0165_PEOPLE_UNIT_AWARDS</v>
      </c>
      <c r="Y63" s="2" t="s">
        <v>48</v>
      </c>
      <c r="Z63" s="2" t="s">
        <v>49</v>
      </c>
      <c r="AA63" s="2" t="str">
        <f>IF(TBL_PREPROD[[#This Row],[SourceObject]] = "","",IF(TBL_PREPROD[[#This Row],[SourceType]] = "Oracle", "SELECT * FROM " &amp; TBL_PREPROD[[#This Row],[SourceObject]],""))</f>
        <v>SELECT * FROM EBS_0165.PEOPLE_UNIT_AWARDS</v>
      </c>
      <c r="AB63" s="2" t="s">
        <v>51</v>
      </c>
      <c r="AF63" s="3" t="str">
        <f>TRIM(SUBSTITUTE(SUBSTITUTE(TBL_PREPROD[[#This Row],[SourceObject]],"[",""),"]",""))</f>
        <v>EBS_0165.PEOPLE_UNIT_AWARDS</v>
      </c>
      <c r="AG63" s="3" t="str">
        <f>TBL_PREPROD[[#This Row],[Group]]&amp; "_"&amp; TRIM(SUBSTITUTE(SUBSTITUTE(SUBSTITUTE(TBL_PREPROD[[#This Row],[SourceObject]],"[",""),"]",""),".","_"))</f>
        <v>OneEBS_EBS_0165_PEOPLE_UNIT_AWARDS</v>
      </c>
      <c r="AH63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'OneEBS', @StartStageName = 'Source to Raw', @EndStageName = 'Raw to Trusted', @SourceGroup = 'OneEBS', @SourceName = 'OneEBS_EBS_0165_PEOPLE_UNIT_AWARDS', @SourceObjectName = 'EBS_0165.PEOPLE_UNIT_AWARDS', @SourceType = 'Oracle', @DataLoadMode= 'INCREMENTAL', @SourceSecretName = 'OneEBS-0165', @DLRawSecret = 'datalake-SasToken', @DLStagedSecret = 'datalake-SasToken', @DBProcessor = 'databricks-token|1028-231358-piles213|Standard_DS3_v2|8.1.x-scala2.12|2:8', @StageDBSecret = 'AzureSqlDatabase-SQLDB', @DLRawSubFolder = 'OneEBS/EBS_0165_PEOPLE_UNIT_AWARDS', @DLRawType = 'BLOB Storage (json)', @DLStagedMainFolder = 'OneEBS', @DLStagedSubFolder = 'EBS_0165_PEOPLE_UNIT_AWARDS', @DLStagedType = 'BLOB Storage (csv)', @DLObjectGrain = 'Day', @SourceCommand = 'SELECT * FROM EBS_0165.PEOPLE_UNIT_AWARDS', @DLRawtoStageCommand = '/build/trusted/load-trusted-zone-v2', @DLStagetoDBCommand = '',@TargetObjectType= '', @TargetOverride= '', @BusinessKeyColumn= 'ID', @WatermarkColumn= 'UPDATED_DATE, CREATED_DATE', @TrackChanges= 'Yes', @AdditionalProperty = '', @IsAuditTable = '', @SoftDeleteSource = '', @SourceTSFormat = ''</v>
      </c>
    </row>
    <row r="64" spans="1:34" x14ac:dyDescent="0.45">
      <c r="A64" s="2" t="s">
        <v>74</v>
      </c>
      <c r="B64" s="2" t="s">
        <v>35</v>
      </c>
      <c r="C64" s="2" t="s">
        <v>36</v>
      </c>
      <c r="D64" s="2" t="s">
        <v>74</v>
      </c>
      <c r="E64" s="2" t="s">
        <v>570</v>
      </c>
      <c r="H64" s="2" t="s">
        <v>82</v>
      </c>
      <c r="I64" s="2" t="s">
        <v>116</v>
      </c>
      <c r="J64" s="2" t="s">
        <v>39</v>
      </c>
      <c r="M64" s="2" t="s">
        <v>84</v>
      </c>
      <c r="N64" s="6" t="s">
        <v>85</v>
      </c>
      <c r="O64" s="6" t="s">
        <v>118</v>
      </c>
      <c r="P64" s="2" t="s">
        <v>119</v>
      </c>
      <c r="Q64" s="2" t="s">
        <v>44</v>
      </c>
      <c r="R64" s="2" t="s">
        <v>44</v>
      </c>
      <c r="S64" s="2" t="s">
        <v>543</v>
      </c>
      <c r="T64" s="2" t="s">
        <v>46</v>
      </c>
      <c r="U64" s="3" t="str">
        <f>TBL_PREPROD[[#This Row],[Group]]&amp; "/"&amp; TRIM(SUBSTITUTE(SUBSTITUTE(SUBSTITUTE(TBL_PREPROD[[#This Row],[SourceObject]],"[",""),"]",""),".","_"))</f>
        <v>OneEBS/EBS_0165_PEOPLE_UNITS_CENTRELINK</v>
      </c>
      <c r="V64" s="2" t="s">
        <v>47</v>
      </c>
      <c r="W64" s="3" t="str">
        <f>SUBSTITUTE(TBL_PREPROD[[#This Row],[Group]], "_", "")</f>
        <v>OneEBS</v>
      </c>
      <c r="X64" s="3" t="str">
        <f>TRIM(SUBSTITUTE(SUBSTITUTE(SUBSTITUTE(TBL_PREPROD[[#This Row],[SourceObject]],"[",""),"]",""),".","_"))</f>
        <v>EBS_0165_PEOPLE_UNITS_CENTRELINK</v>
      </c>
      <c r="Y64" s="2" t="s">
        <v>48</v>
      </c>
      <c r="Z64" s="2" t="s">
        <v>49</v>
      </c>
      <c r="AA64" s="2" t="str">
        <f>IF(TBL_PREPROD[[#This Row],[SourceObject]] = "","",IF(TBL_PREPROD[[#This Row],[SourceType]] = "Oracle", "SELECT * FROM " &amp; TBL_PREPROD[[#This Row],[SourceObject]],""))</f>
        <v>SELECT * FROM EBS_0165.PEOPLE_UNITS_CENTRELINK</v>
      </c>
      <c r="AB64" s="2" t="s">
        <v>51</v>
      </c>
      <c r="AF64" s="3" t="str">
        <f>TRIM(SUBSTITUTE(SUBSTITUTE(TBL_PREPROD[[#This Row],[SourceObject]],"[",""),"]",""))</f>
        <v>EBS_0165.PEOPLE_UNITS_CENTRELINK</v>
      </c>
      <c r="AG64" s="3" t="str">
        <f>TBL_PREPROD[[#This Row],[Group]]&amp; "_"&amp; TRIM(SUBSTITUTE(SUBSTITUTE(SUBSTITUTE(TBL_PREPROD[[#This Row],[SourceObject]],"[",""),"]",""),".","_"))</f>
        <v>OneEBS_EBS_0165_PEOPLE_UNITS_CENTRELINK</v>
      </c>
      <c r="AH64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'OneEBS', @StartStageName = 'Source to Raw', @EndStageName = 'Raw to Trusted', @SourceGroup = 'OneEBS', @SourceName = 'OneEBS_EBS_0165_PEOPLE_UNITS_CENTRELINK', @SourceObjectName = 'EBS_0165.PEOPLE_UNITS_CENTRELINK', @SourceType = 'Oracle', @DataLoadMode= 'INCREMENTAL', @SourceSecretName = 'OneEBS-0165', @DLRawSecret = 'datalake-SasToken', @DLStagedSecret = 'datalake-SasToken', @DBProcessor = 'databricks-token|1028-231358-piles213|Standard_DS3_v2|8.1.x-scala2.12|2:8', @StageDBSecret = 'AzureSqlDatabase-SQLDB', @DLRawSubFolder = 'OneEBS/EBS_0165_PEOPLE_UNITS_CENTRELINK', @DLRawType = 'BLOB Storage (json)', @DLStagedMainFolder = 'OneEBS', @DLStagedSubFolder = 'EBS_0165_PEOPLE_UNITS_CENTRELINK', @DLStagedType = 'BLOB Storage (csv)', @DLObjectGrain = 'Day', @SourceCommand = 'SELECT * FROM EBS_0165.PEOPLE_UNITS_CENTRELINK', @DLRawtoStageCommand = '/build/trusted/load-trusted-zone-v2', @DLStagetoDBCommand = '',@TargetObjectType= '', @TargetOverride= '', @BusinessKeyColumn= 'ID', @WatermarkColumn= 'UPDATED_DATE, CREATED_DATE', @TrackChanges= 'Yes', @AdditionalProperty = '', @IsAuditTable = '', @SoftDeleteSource = '', @SourceTSFormat = ''</v>
      </c>
    </row>
    <row r="65" spans="1:34" x14ac:dyDescent="0.45">
      <c r="A65" s="2" t="s">
        <v>74</v>
      </c>
      <c r="B65" s="2" t="s">
        <v>35</v>
      </c>
      <c r="C65" s="2" t="s">
        <v>36</v>
      </c>
      <c r="D65" s="2" t="s">
        <v>74</v>
      </c>
      <c r="E65" s="2" t="s">
        <v>571</v>
      </c>
      <c r="H65" s="2" t="s">
        <v>82</v>
      </c>
      <c r="I65" s="2" t="s">
        <v>116</v>
      </c>
      <c r="J65" s="2" t="s">
        <v>39</v>
      </c>
      <c r="M65" s="2" t="s">
        <v>84</v>
      </c>
      <c r="N65" s="6" t="s">
        <v>85</v>
      </c>
      <c r="O65" s="6" t="s">
        <v>118</v>
      </c>
      <c r="P65" s="2" t="s">
        <v>119</v>
      </c>
      <c r="Q65" s="2" t="s">
        <v>44</v>
      </c>
      <c r="R65" s="2" t="s">
        <v>44</v>
      </c>
      <c r="S65" s="2" t="s">
        <v>543</v>
      </c>
      <c r="T65" s="2" t="s">
        <v>46</v>
      </c>
      <c r="U65" s="3" t="str">
        <f>TBL_PREPROD[[#This Row],[Group]]&amp; "/"&amp; TRIM(SUBSTITUTE(SUBSTITUTE(SUBSTITUTE(TBL_PREPROD[[#This Row],[SourceObject]],"[",""),"]",""),".","_"))</f>
        <v>OneEBS/EBS_0165_PEOPLE_UNITS_FINANCIAL</v>
      </c>
      <c r="V65" s="2" t="s">
        <v>47</v>
      </c>
      <c r="W65" s="3" t="str">
        <f>SUBSTITUTE(TBL_PREPROD[[#This Row],[Group]], "_", "")</f>
        <v>OneEBS</v>
      </c>
      <c r="X65" s="3" t="str">
        <f>TRIM(SUBSTITUTE(SUBSTITUTE(SUBSTITUTE(TBL_PREPROD[[#This Row],[SourceObject]],"[",""),"]",""),".","_"))</f>
        <v>EBS_0165_PEOPLE_UNITS_FINANCIAL</v>
      </c>
      <c r="Y65" s="2" t="s">
        <v>48</v>
      </c>
      <c r="Z65" s="2" t="s">
        <v>49</v>
      </c>
      <c r="AA65" s="2" t="str">
        <f>IF(TBL_PREPROD[[#This Row],[SourceObject]] = "","",IF(TBL_PREPROD[[#This Row],[SourceType]] = "Oracle", "SELECT * FROM " &amp; TBL_PREPROD[[#This Row],[SourceObject]],""))</f>
        <v>SELECT * FROM EBS_0165.PEOPLE_UNITS_FINANCIAL</v>
      </c>
      <c r="AB65" s="2" t="s">
        <v>51</v>
      </c>
      <c r="AF65" s="3" t="str">
        <f>TRIM(SUBSTITUTE(SUBSTITUTE(TBL_PREPROD[[#This Row],[SourceObject]],"[",""),"]",""))</f>
        <v>EBS_0165.PEOPLE_UNITS_FINANCIAL</v>
      </c>
      <c r="AG65" s="3" t="str">
        <f>TBL_PREPROD[[#This Row],[Group]]&amp; "_"&amp; TRIM(SUBSTITUTE(SUBSTITUTE(SUBSTITUTE(TBL_PREPROD[[#This Row],[SourceObject]],"[",""),"]",""),".","_"))</f>
        <v>OneEBS_EBS_0165_PEOPLE_UNITS_FINANCIAL</v>
      </c>
      <c r="AH65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'OneEBS', @StartStageName = 'Source to Raw', @EndStageName = 'Raw to Trusted', @SourceGroup = 'OneEBS', @SourceName = 'OneEBS_EBS_0165_PEOPLE_UNITS_FINANCIAL', @SourceObjectName = 'EBS_0165.PEOPLE_UNITS_FINANCIAL', @SourceType = 'Oracle', @DataLoadMode= 'INCREMENTAL', @SourceSecretName = 'OneEBS-0165', @DLRawSecret = 'datalake-SasToken', @DLStagedSecret = 'datalake-SasToken', @DBProcessor = 'databricks-token|1028-231358-piles213|Standard_DS3_v2|8.1.x-scala2.12|2:8', @StageDBSecret = 'AzureSqlDatabase-SQLDB', @DLRawSubFolder = 'OneEBS/EBS_0165_PEOPLE_UNITS_FINANCIAL', @DLRawType = 'BLOB Storage (json)', @DLStagedMainFolder = 'OneEBS', @DLStagedSubFolder = 'EBS_0165_PEOPLE_UNITS_FINANCIAL', @DLStagedType = 'BLOB Storage (csv)', @DLObjectGrain = 'Day', @SourceCommand = 'SELECT * FROM EBS_0165.PEOPLE_UNITS_FINANCIAL', @DLRawtoStageCommand = '/build/trusted/load-trusted-zone-v2', @DLStagetoDBCommand = '',@TargetObjectType= '', @TargetOverride= '', @BusinessKeyColumn= 'ID', @WatermarkColumn= 'UPDATED_DATE, CREATED_DATE', @TrackChanges= 'Yes', @AdditionalProperty = '', @IsAuditTable = '', @SoftDeleteSource = '', @SourceTSFormat = ''</v>
      </c>
    </row>
    <row r="66" spans="1:34" x14ac:dyDescent="0.45">
      <c r="A66" s="2" t="s">
        <v>74</v>
      </c>
      <c r="B66" s="2" t="s">
        <v>35</v>
      </c>
      <c r="C66" s="2" t="s">
        <v>36</v>
      </c>
      <c r="D66" s="2" t="s">
        <v>74</v>
      </c>
      <c r="E66" s="2" t="s">
        <v>572</v>
      </c>
      <c r="H66" s="2" t="s">
        <v>82</v>
      </c>
      <c r="I66" s="2" t="s">
        <v>116</v>
      </c>
      <c r="J66" s="2" t="s">
        <v>39</v>
      </c>
      <c r="M66" s="2" t="s">
        <v>84</v>
      </c>
      <c r="N66" s="6" t="s">
        <v>85</v>
      </c>
      <c r="O66" s="6" t="s">
        <v>118</v>
      </c>
      <c r="P66" s="2" t="s">
        <v>119</v>
      </c>
      <c r="Q66" s="2" t="s">
        <v>44</v>
      </c>
      <c r="R66" s="2" t="s">
        <v>44</v>
      </c>
      <c r="S66" s="2" t="s">
        <v>543</v>
      </c>
      <c r="T66" s="2" t="s">
        <v>46</v>
      </c>
      <c r="U66" s="3" t="str">
        <f>TBL_PREPROD[[#This Row],[Group]]&amp; "/"&amp; TRIM(SUBSTITUTE(SUBSTITUTE(SUBSTITUTE(TBL_PREPROD[[#This Row],[SourceObject]],"[",""),"]",""),".","_"))</f>
        <v>OneEBS/EBS_0165_PEOPLE_UNITS_STS</v>
      </c>
      <c r="V66" s="2" t="s">
        <v>47</v>
      </c>
      <c r="W66" s="3" t="str">
        <f>SUBSTITUTE(TBL_PREPROD[[#This Row],[Group]], "_", "")</f>
        <v>OneEBS</v>
      </c>
      <c r="X66" s="3" t="str">
        <f>TRIM(SUBSTITUTE(SUBSTITUTE(SUBSTITUTE(TBL_PREPROD[[#This Row],[SourceObject]],"[",""),"]",""),".","_"))</f>
        <v>EBS_0165_PEOPLE_UNITS_STS</v>
      </c>
      <c r="Y66" s="2" t="s">
        <v>48</v>
      </c>
      <c r="Z66" s="2" t="s">
        <v>49</v>
      </c>
      <c r="AA66" s="2" t="str">
        <f>IF(TBL_PREPROD[[#This Row],[SourceObject]] = "","",IF(TBL_PREPROD[[#This Row],[SourceType]] = "Oracle", "SELECT * FROM " &amp; TBL_PREPROD[[#This Row],[SourceObject]],""))</f>
        <v>SELECT * FROM EBS_0165.PEOPLE_UNITS_STS</v>
      </c>
      <c r="AB66" s="2" t="s">
        <v>51</v>
      </c>
      <c r="AF66" s="3" t="str">
        <f>TRIM(SUBSTITUTE(SUBSTITUTE(TBL_PREPROD[[#This Row],[SourceObject]],"[",""),"]",""))</f>
        <v>EBS_0165.PEOPLE_UNITS_STS</v>
      </c>
      <c r="AG66" s="3" t="str">
        <f>TBL_PREPROD[[#This Row],[Group]]&amp; "_"&amp; TRIM(SUBSTITUTE(SUBSTITUTE(SUBSTITUTE(TBL_PREPROD[[#This Row],[SourceObject]],"[",""),"]",""),".","_"))</f>
        <v>OneEBS_EBS_0165_PEOPLE_UNITS_STS</v>
      </c>
      <c r="AH66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'OneEBS', @StartStageName = 'Source to Raw', @EndStageName = 'Raw to Trusted', @SourceGroup = 'OneEBS', @SourceName = 'OneEBS_EBS_0165_PEOPLE_UNITS_STS', @SourceObjectName = 'EBS_0165.PEOPLE_UNITS_STS', @SourceType = 'Oracle', @DataLoadMode= 'INCREMENTAL', @SourceSecretName = 'OneEBS-0165', @DLRawSecret = 'datalake-SasToken', @DLStagedSecret = 'datalake-SasToken', @DBProcessor = 'databricks-token|1028-231358-piles213|Standard_DS3_v2|8.1.x-scala2.12|2:8', @StageDBSecret = 'AzureSqlDatabase-SQLDB', @DLRawSubFolder = 'OneEBS/EBS_0165_PEOPLE_UNITS_STS', @DLRawType = 'BLOB Storage (json)', @DLStagedMainFolder = 'OneEBS', @DLStagedSubFolder = 'EBS_0165_PEOPLE_UNITS_STS', @DLStagedType = 'BLOB Storage (csv)', @DLObjectGrain = 'Day', @SourceCommand = 'SELECT * FROM EBS_0165.PEOPLE_UNITS_STS', @DLRawtoStageCommand = '/build/trusted/load-trusted-zone-v2', @DLStagetoDBCommand = '',@TargetObjectType= '', @TargetOverride= '', @BusinessKeyColumn= 'ID', @WatermarkColumn= 'UPDATED_DATE, CREATED_DATE', @TrackChanges= 'Yes', @AdditionalProperty = '', @IsAuditTable = '', @SoftDeleteSource = '', @SourceTSFormat = ''</v>
      </c>
    </row>
    <row r="67" spans="1:34" x14ac:dyDescent="0.45">
      <c r="A67" s="2" t="s">
        <v>74</v>
      </c>
      <c r="B67" s="2" t="s">
        <v>35</v>
      </c>
      <c r="C67" s="2" t="s">
        <v>36</v>
      </c>
      <c r="D67" s="2" t="s">
        <v>74</v>
      </c>
      <c r="E67" s="2" t="s">
        <v>573</v>
      </c>
      <c r="H67" s="2" t="s">
        <v>227</v>
      </c>
      <c r="I67" s="2" t="s">
        <v>116</v>
      </c>
      <c r="J67" s="2" t="s">
        <v>39</v>
      </c>
      <c r="M67" s="2" t="s">
        <v>84</v>
      </c>
      <c r="N67" s="6" t="s">
        <v>85</v>
      </c>
      <c r="O67" s="6" t="s">
        <v>118</v>
      </c>
      <c r="P67" s="2" t="s">
        <v>119</v>
      </c>
      <c r="Q67" s="2" t="s">
        <v>44</v>
      </c>
      <c r="R67" s="2" t="s">
        <v>44</v>
      </c>
      <c r="S67" s="2" t="s">
        <v>543</v>
      </c>
      <c r="T67" s="2" t="s">
        <v>46</v>
      </c>
      <c r="U67" s="3" t="str">
        <f>TBL_PREPROD[[#This Row],[Group]]&amp; "/"&amp; TRIM(SUBSTITUTE(SUBSTITUTE(SUBSTITUTE(TBL_PREPROD[[#This Row],[SourceObject]],"[",""),"]",""),".","_"))</f>
        <v>OneEBS/EBS_0165_PRICE_BANDS</v>
      </c>
      <c r="V67" s="2" t="s">
        <v>47</v>
      </c>
      <c r="W67" s="3" t="str">
        <f>SUBSTITUTE(TBL_PREPROD[[#This Row],[Group]], "_", "")</f>
        <v>OneEBS</v>
      </c>
      <c r="X67" s="3" t="str">
        <f>TRIM(SUBSTITUTE(SUBSTITUTE(SUBSTITUTE(TBL_PREPROD[[#This Row],[SourceObject]],"[",""),"]",""),".","_"))</f>
        <v>EBS_0165_PRICE_BANDS</v>
      </c>
      <c r="Y67" s="2" t="s">
        <v>48</v>
      </c>
      <c r="Z67" s="2" t="s">
        <v>49</v>
      </c>
      <c r="AA67" s="2" t="str">
        <f>IF(TBL_PREPROD[[#This Row],[SourceObject]] = "","",IF(TBL_PREPROD[[#This Row],[SourceType]] = "Oracle", "SELECT * FROM " &amp; TBL_PREPROD[[#This Row],[SourceObject]],""))</f>
        <v>SELECT * FROM EBS_0165.PRICE_BANDS</v>
      </c>
      <c r="AB67" s="2" t="s">
        <v>51</v>
      </c>
      <c r="AF67" s="3" t="str">
        <f>TRIM(SUBSTITUTE(SUBSTITUTE(TBL_PREPROD[[#This Row],[SourceObject]],"[",""),"]",""))</f>
        <v>EBS_0165.PRICE_BANDS</v>
      </c>
      <c r="AG67" s="3" t="str">
        <f>TBL_PREPROD[[#This Row],[Group]]&amp; "_"&amp; TRIM(SUBSTITUTE(SUBSTITUTE(SUBSTITUTE(TBL_PREPROD[[#This Row],[SourceObject]],"[",""),"]",""),".","_"))</f>
        <v>OneEBS_EBS_0165_PRICE_BANDS</v>
      </c>
      <c r="AH67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'OneEBS', @StartStageName = 'Source to Raw', @EndStageName = 'Raw to Trusted', @SourceGroup = 'OneEBS', @SourceName = 'OneEBS_EBS_0165_PRICE_BANDS', @SourceObjectName = 'EBS_0165.PRICE_BANDS', @SourceType = 'Oracle', @DataLoadMode= 'INCREMENTAL', @SourceSecretName = 'OneEBS-0165', @DLRawSecret = 'datalake-SasToken', @DLStagedSecret = 'datalake-SasToken', @DBProcessor = 'databricks-token|1028-231358-piles213|Standard_DS3_v2|8.1.x-scala2.12|2:8', @StageDBSecret = 'AzureSqlDatabase-SQLDB', @DLRawSubFolder = 'OneEBS/EBS_0165_PRICE_BANDS', @DLRawType = 'BLOB Storage (json)', @DLStagedMainFolder = 'OneEBS', @DLStagedSubFolder = 'EBS_0165_PRICE_BANDS', @DLStagedType = 'BLOB Storage (csv)', @DLObjectGrain = 'Day', @SourceCommand = 'SELECT * FROM EBS_0165.PRICE_BANDS', @DLRawtoStageCommand = '/build/trusted/load-trusted-zone-v2', @DLStagetoDBCommand = '',@TargetObjectType= '', @TargetOverride= '', @BusinessKeyColumn= 'PRICE_BAND_ID', @WatermarkColumn= 'UPDATED_DATE, CREATED_DATE', @TrackChanges= 'Yes', @AdditionalProperty = '', @IsAuditTable = '', @SoftDeleteSource = '', @SourceTSFormat = ''</v>
      </c>
    </row>
    <row r="68" spans="1:34" x14ac:dyDescent="0.45">
      <c r="A68" s="2" t="s">
        <v>74</v>
      </c>
      <c r="B68" s="2" t="s">
        <v>35</v>
      </c>
      <c r="C68" s="2" t="s">
        <v>36</v>
      </c>
      <c r="D68" s="2" t="s">
        <v>74</v>
      </c>
      <c r="E68" s="2" t="s">
        <v>574</v>
      </c>
      <c r="H68" s="2" t="s">
        <v>229</v>
      </c>
      <c r="I68" s="2" t="s">
        <v>116</v>
      </c>
      <c r="J68" s="2" t="s">
        <v>39</v>
      </c>
      <c r="M68" s="2" t="s">
        <v>84</v>
      </c>
      <c r="N68" s="6" t="s">
        <v>85</v>
      </c>
      <c r="O68" s="6" t="s">
        <v>118</v>
      </c>
      <c r="P68" s="2" t="s">
        <v>119</v>
      </c>
      <c r="Q68" s="2" t="s">
        <v>44</v>
      </c>
      <c r="R68" s="2" t="s">
        <v>44</v>
      </c>
      <c r="S68" s="2" t="s">
        <v>543</v>
      </c>
      <c r="T68" s="2" t="s">
        <v>46</v>
      </c>
      <c r="U68" s="3" t="str">
        <f>TBL_PREPROD[[#This Row],[Group]]&amp; "/"&amp; TRIM(SUBSTITUTE(SUBSTITUTE(SUBSTITUTE(TBL_PREPROD[[#This Row],[SourceObject]],"[",""),"]",""),".","_"))</f>
        <v>OneEBS/EBS_0165_PROGRESS_CODES</v>
      </c>
      <c r="V68" s="2" t="s">
        <v>47</v>
      </c>
      <c r="W68" s="3" t="str">
        <f>SUBSTITUTE(TBL_PREPROD[[#This Row],[Group]], "_", "")</f>
        <v>OneEBS</v>
      </c>
      <c r="X68" s="3" t="str">
        <f>TRIM(SUBSTITUTE(SUBSTITUTE(SUBSTITUTE(TBL_PREPROD[[#This Row],[SourceObject]],"[",""),"]",""),".","_"))</f>
        <v>EBS_0165_PROGRESS_CODES</v>
      </c>
      <c r="Y68" s="2" t="s">
        <v>48</v>
      </c>
      <c r="Z68" s="2" t="s">
        <v>49</v>
      </c>
      <c r="AA68" s="2" t="str">
        <f>IF(TBL_PREPROD[[#This Row],[SourceObject]] = "","",IF(TBL_PREPROD[[#This Row],[SourceType]] = "Oracle", "SELECT * FROM " &amp; TBL_PREPROD[[#This Row],[SourceObject]],""))</f>
        <v>SELECT * FROM EBS_0165.PROGRESS_CODES</v>
      </c>
      <c r="AB68" s="2" t="s">
        <v>51</v>
      </c>
      <c r="AF68" s="3" t="str">
        <f>TRIM(SUBSTITUTE(SUBSTITUTE(TBL_PREPROD[[#This Row],[SourceObject]],"[",""),"]",""))</f>
        <v>EBS_0165.PROGRESS_CODES</v>
      </c>
      <c r="AG68" s="3" t="str">
        <f>TBL_PREPROD[[#This Row],[Group]]&amp; "_"&amp; TRIM(SUBSTITUTE(SUBSTITUTE(SUBSTITUTE(TBL_PREPROD[[#This Row],[SourceObject]],"[",""),"]",""),".","_"))</f>
        <v>OneEBS_EBS_0165_PROGRESS_CODES</v>
      </c>
      <c r="AH68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'OneEBS', @StartStageName = 'Source to Raw', @EndStageName = 'Raw to Trusted', @SourceGroup = 'OneEBS', @SourceName = 'OneEBS_EBS_0165_PROGRESS_CODES', @SourceObjectName = 'EBS_0165.PROGRESS_CODES', @SourceType = 'Oracle', @DataLoadMode= 'INCREMENTAL', @SourceSecretName = 'OneEBS-0165', @DLRawSecret = 'datalake-SasToken', @DLStagedSecret = 'datalake-SasToken', @DBProcessor = 'databricks-token|1028-231358-piles213|Standard_DS3_v2|8.1.x-scala2.12|2:8', @StageDBSecret = 'AzureSqlDatabase-SQLDB', @DLRawSubFolder = 'OneEBS/EBS_0165_PROGRESS_CODES', @DLRawType = 'BLOB Storage (json)', @DLStagedMainFolder = 'OneEBS', @DLStagedSubFolder = 'EBS_0165_PROGRESS_CODES', @DLStagedType = 'BLOB Storage (csv)', @DLObjectGrain = 'Day', @SourceCommand = 'SELECT * FROM EBS_0165.PROGRESS_CODES', @DLRawtoStageCommand = '/build/trusted/load-trusted-zone-v2', @DLStagetoDBCommand = '',@TargetObjectType= '', @TargetOverride= '', @BusinessKeyColumn= 'TYPE_NAME', @WatermarkColumn= 'UPDATED_DATE, CREATED_DATE', @TrackChanges= 'Yes', @AdditionalProperty = '', @IsAuditTable = '', @SoftDeleteSource = '', @SourceTSFormat = ''</v>
      </c>
    </row>
    <row r="69" spans="1:34" x14ac:dyDescent="0.45">
      <c r="A69" s="2" t="s">
        <v>74</v>
      </c>
      <c r="B69" s="2" t="s">
        <v>35</v>
      </c>
      <c r="C69" s="2" t="s">
        <v>36</v>
      </c>
      <c r="D69" s="2" t="s">
        <v>74</v>
      </c>
      <c r="E69" s="2" t="s">
        <v>575</v>
      </c>
      <c r="H69" s="2" t="s">
        <v>576</v>
      </c>
      <c r="I69" s="2" t="s">
        <v>116</v>
      </c>
      <c r="J69" s="2" t="s">
        <v>39</v>
      </c>
      <c r="M69" s="2" t="s">
        <v>84</v>
      </c>
      <c r="N69" s="6" t="s">
        <v>85</v>
      </c>
      <c r="O69" s="6" t="s">
        <v>118</v>
      </c>
      <c r="P69" s="2" t="s">
        <v>119</v>
      </c>
      <c r="Q69" s="2" t="s">
        <v>44</v>
      </c>
      <c r="R69" s="2" t="s">
        <v>44</v>
      </c>
      <c r="S69" s="2" t="s">
        <v>543</v>
      </c>
      <c r="T69" s="2" t="s">
        <v>46</v>
      </c>
      <c r="U69" s="3" t="str">
        <f>TBL_PREPROD[[#This Row],[Group]]&amp; "/"&amp; TRIM(SUBSTITUTE(SUBSTITUTE(SUBSTITUTE(TBL_PREPROD[[#This Row],[SourceObject]],"[",""),"]",""),".","_"))</f>
        <v>OneEBS/EBS_0165_PROGRESS_TYPES</v>
      </c>
      <c r="V69" s="2" t="s">
        <v>47</v>
      </c>
      <c r="W69" s="3" t="str">
        <f>SUBSTITUTE(TBL_PREPROD[[#This Row],[Group]], "_", "")</f>
        <v>OneEBS</v>
      </c>
      <c r="X69" s="3" t="str">
        <f>TRIM(SUBSTITUTE(SUBSTITUTE(SUBSTITUTE(TBL_PREPROD[[#This Row],[SourceObject]],"[",""),"]",""),".","_"))</f>
        <v>EBS_0165_PROGRESS_TYPES</v>
      </c>
      <c r="Y69" s="2" t="s">
        <v>48</v>
      </c>
      <c r="Z69" s="2" t="s">
        <v>49</v>
      </c>
      <c r="AA69" s="2" t="str">
        <f>IF(TBL_PREPROD[[#This Row],[SourceObject]] = "","",IF(TBL_PREPROD[[#This Row],[SourceType]] = "Oracle", "SELECT * FROM " &amp; TBL_PREPROD[[#This Row],[SourceObject]],""))</f>
        <v>SELECT * FROM EBS_0165.PROGRESS_TYPES</v>
      </c>
      <c r="AB69" s="2" t="s">
        <v>51</v>
      </c>
      <c r="AF69" s="3" t="str">
        <f>TRIM(SUBSTITUTE(SUBSTITUTE(TBL_PREPROD[[#This Row],[SourceObject]],"[",""),"]",""))</f>
        <v>EBS_0165.PROGRESS_TYPES</v>
      </c>
      <c r="AG69" s="3" t="str">
        <f>TBL_PREPROD[[#This Row],[Group]]&amp; "_"&amp; TRIM(SUBSTITUTE(SUBSTITUTE(SUBSTITUTE(TBL_PREPROD[[#This Row],[SourceObject]],"[",""),"]",""),".","_"))</f>
        <v>OneEBS_EBS_0165_PROGRESS_TYPES</v>
      </c>
      <c r="AH69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'OneEBS', @StartStageName = 'Source to Raw', @EndStageName = 'Raw to Trusted', @SourceGroup = 'OneEBS', @SourceName = 'OneEBS_EBS_0165_PROGRESS_TYPES', @SourceObjectName = 'EBS_0165.PROGRESS_TYPES', @SourceType = 'Oracle', @DataLoadMode= 'INCREMENTAL', @SourceSecretName = 'OneEBS-0165', @DLRawSecret = 'datalake-SasToken', @DLStagedSecret = 'datalake-SasToken', @DBProcessor = 'databricks-token|1028-231358-piles213|Standard_DS3_v2|8.1.x-scala2.12|2:8', @StageDBSecret = 'AzureSqlDatabase-SQLDB', @DLRawSubFolder = 'OneEBS/EBS_0165_PROGRESS_TYPES', @DLRawType = 'BLOB Storage (json)', @DLStagedMainFolder = 'OneEBS', @DLStagedSubFolder = 'EBS_0165_PROGRESS_TYPES', @DLStagedType = 'BLOB Storage (csv)', @DLObjectGrain = 'Day', @SourceCommand = 'SELECT * FROM EBS_0165.PROGRESS_TYPES', @DLRawtoStageCommand = '/build/trusted/load-trusted-zone-v2', @DLStagetoDBCommand = '',@TargetObjectType= '', @TargetOverride= '', @BusinessKeyColumn= 'STUDENT_STATUS, TYPE_CODE', @WatermarkColumn= 'UPDATED_DATE, CREATED_DATE', @TrackChanges= 'Yes', @AdditionalProperty = '', @IsAuditTable = '', @SoftDeleteSource = '', @SourceTSFormat = ''</v>
      </c>
    </row>
    <row r="70" spans="1:34" x14ac:dyDescent="0.45">
      <c r="A70" s="2" t="s">
        <v>74</v>
      </c>
      <c r="B70" s="2" t="s">
        <v>35</v>
      </c>
      <c r="C70" s="2" t="s">
        <v>36</v>
      </c>
      <c r="D70" s="2" t="s">
        <v>74</v>
      </c>
      <c r="E70" s="2" t="s">
        <v>577</v>
      </c>
      <c r="H70" s="2" t="s">
        <v>82</v>
      </c>
      <c r="I70" s="2" t="s">
        <v>116</v>
      </c>
      <c r="J70" s="2" t="s">
        <v>39</v>
      </c>
      <c r="M70" s="2" t="s">
        <v>84</v>
      </c>
      <c r="N70" s="6" t="s">
        <v>85</v>
      </c>
      <c r="O70" s="6" t="s">
        <v>118</v>
      </c>
      <c r="P70" s="2" t="s">
        <v>119</v>
      </c>
      <c r="Q70" s="2" t="s">
        <v>44</v>
      </c>
      <c r="R70" s="2" t="s">
        <v>44</v>
      </c>
      <c r="S70" s="2" t="s">
        <v>543</v>
      </c>
      <c r="T70" s="2" t="s">
        <v>46</v>
      </c>
      <c r="U70" s="3" t="str">
        <f>TBL_PREPROD[[#This Row],[Group]]&amp; "/"&amp; TRIM(SUBSTITUTE(SUBSTITUTE(SUBSTITUTE(TBL_PREPROD[[#This Row],[SourceObject]],"[",""),"]",""),".","_"))</f>
        <v>OneEBS/EBS_0165_RC_REPORTS</v>
      </c>
      <c r="V70" s="2" t="s">
        <v>47</v>
      </c>
      <c r="W70" s="3" t="str">
        <f>SUBSTITUTE(TBL_PREPROD[[#This Row],[Group]], "_", "")</f>
        <v>OneEBS</v>
      </c>
      <c r="X70" s="3" t="str">
        <f>TRIM(SUBSTITUTE(SUBSTITUTE(SUBSTITUTE(TBL_PREPROD[[#This Row],[SourceObject]],"[",""),"]",""),".","_"))</f>
        <v>EBS_0165_RC_REPORTS</v>
      </c>
      <c r="Y70" s="2" t="s">
        <v>48</v>
      </c>
      <c r="Z70" s="2" t="s">
        <v>49</v>
      </c>
      <c r="AA70" s="2" t="str">
        <f>IF(TBL_PREPROD[[#This Row],[SourceObject]] = "","",IF(TBL_PREPROD[[#This Row],[SourceType]] = "Oracle", "SELECT * FROM " &amp; TBL_PREPROD[[#This Row],[SourceObject]],""))</f>
        <v>SELECT * FROM EBS_0165.RC_REPORTS</v>
      </c>
      <c r="AB70" s="2" t="s">
        <v>51</v>
      </c>
      <c r="AF70" s="3" t="str">
        <f>TRIM(SUBSTITUTE(SUBSTITUTE(TBL_PREPROD[[#This Row],[SourceObject]],"[",""),"]",""))</f>
        <v>EBS_0165.RC_REPORTS</v>
      </c>
      <c r="AG70" s="3" t="str">
        <f>TBL_PREPROD[[#This Row],[Group]]&amp; "_"&amp; TRIM(SUBSTITUTE(SUBSTITUTE(SUBSTITUTE(TBL_PREPROD[[#This Row],[SourceObject]],"[",""),"]",""),".","_"))</f>
        <v>OneEBS_EBS_0165_RC_REPORTS</v>
      </c>
      <c r="AH70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'OneEBS', @StartStageName = 'Source to Raw', @EndStageName = 'Raw to Trusted', @SourceGroup = 'OneEBS', @SourceName = 'OneEBS_EBS_0165_RC_REPORTS', @SourceObjectName = 'EBS_0165.RC_REPORTS', @SourceType = 'Oracle', @DataLoadMode= 'INCREMENTAL', @SourceSecretName = 'OneEBS-0165', @DLRawSecret = 'datalake-SasToken', @DLStagedSecret = 'datalake-SasToken', @DBProcessor = 'databricks-token|1028-231358-piles213|Standard_DS3_v2|8.1.x-scala2.12|2:8', @StageDBSecret = 'AzureSqlDatabase-SQLDB', @DLRawSubFolder = 'OneEBS/EBS_0165_RC_REPORTS', @DLRawType = 'BLOB Storage (json)', @DLStagedMainFolder = 'OneEBS', @DLStagedSubFolder = 'EBS_0165_RC_REPORTS', @DLStagedType = 'BLOB Storage (csv)', @DLObjectGrain = 'Day', @SourceCommand = 'SELECT * FROM EBS_0165.RC_REPORTS', @DLRawtoStageCommand = '/build/trusted/load-trusted-zone-v2', @DLStagetoDBCommand = '',@TargetObjectType= '', @TargetOverride= '', @BusinessKeyColumn= 'ID', @WatermarkColumn= 'UPDATED_DATE, CREATED_DATE', @TrackChanges= 'Yes', @AdditionalProperty = '', @IsAuditTable = '', @SoftDeleteSource = '', @SourceTSFormat = ''</v>
      </c>
    </row>
    <row r="71" spans="1:34" x14ac:dyDescent="0.45">
      <c r="A71" s="2" t="s">
        <v>74</v>
      </c>
      <c r="B71" s="2" t="s">
        <v>35</v>
      </c>
      <c r="C71" s="2" t="s">
        <v>36</v>
      </c>
      <c r="D71" s="2" t="s">
        <v>74</v>
      </c>
      <c r="E71" s="2" t="s">
        <v>578</v>
      </c>
      <c r="H71" s="2" t="s">
        <v>82</v>
      </c>
      <c r="I71" s="2" t="s">
        <v>116</v>
      </c>
      <c r="J71" s="2" t="s">
        <v>39</v>
      </c>
      <c r="M71" s="2" t="s">
        <v>84</v>
      </c>
      <c r="N71" s="6" t="s">
        <v>85</v>
      </c>
      <c r="O71" s="6" t="s">
        <v>118</v>
      </c>
      <c r="P71" s="2" t="s">
        <v>119</v>
      </c>
      <c r="Q71" s="2" t="s">
        <v>44</v>
      </c>
      <c r="R71" s="2" t="s">
        <v>44</v>
      </c>
      <c r="S71" s="2" t="s">
        <v>543</v>
      </c>
      <c r="T71" s="2" t="s">
        <v>46</v>
      </c>
      <c r="U71" s="3" t="str">
        <f>TBL_PREPROD[[#This Row],[Group]]&amp; "/"&amp; TRIM(SUBSTITUTE(SUBSTITUTE(SUBSTITUTE(TBL_PREPROD[[#This Row],[SourceObject]],"[",""),"]",""),".","_"))</f>
        <v>OneEBS/EBS_0165_REGISTER_EVENT_DETAILS</v>
      </c>
      <c r="V71" s="2" t="s">
        <v>47</v>
      </c>
      <c r="W71" s="3" t="str">
        <f>SUBSTITUTE(TBL_PREPROD[[#This Row],[Group]], "_", "")</f>
        <v>OneEBS</v>
      </c>
      <c r="X71" s="3" t="str">
        <f>TRIM(SUBSTITUTE(SUBSTITUTE(SUBSTITUTE(TBL_PREPROD[[#This Row],[SourceObject]],"[",""),"]",""),".","_"))</f>
        <v>EBS_0165_REGISTER_EVENT_DETAILS</v>
      </c>
      <c r="Y71" s="2" t="s">
        <v>48</v>
      </c>
      <c r="Z71" s="2" t="s">
        <v>49</v>
      </c>
      <c r="AA71" s="2" t="str">
        <f>IF(TBL_PREPROD[[#This Row],[SourceObject]] = "","",IF(TBL_PREPROD[[#This Row],[SourceType]] = "Oracle", "SELECT * FROM " &amp; TBL_PREPROD[[#This Row],[SourceObject]],""))</f>
        <v>SELECT * FROM EBS_0165.REGISTER_EVENT_DETAILS</v>
      </c>
      <c r="AB71" s="2" t="s">
        <v>51</v>
      </c>
      <c r="AF71" s="3" t="str">
        <f>TRIM(SUBSTITUTE(SUBSTITUTE(TBL_PREPROD[[#This Row],[SourceObject]],"[",""),"]",""))</f>
        <v>EBS_0165.REGISTER_EVENT_DETAILS</v>
      </c>
      <c r="AG71" s="3" t="str">
        <f>TBL_PREPROD[[#This Row],[Group]]&amp; "_"&amp; TRIM(SUBSTITUTE(SUBSTITUTE(SUBSTITUTE(TBL_PREPROD[[#This Row],[SourceObject]],"[",""),"]",""),".","_"))</f>
        <v>OneEBS_EBS_0165_REGISTER_EVENT_DETAILS</v>
      </c>
      <c r="AH71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'OneEBS', @StartStageName = 'Source to Raw', @EndStageName = 'Raw to Trusted', @SourceGroup = 'OneEBS', @SourceName = 'OneEBS_EBS_0165_REGISTER_EVENT_DETAILS', @SourceObjectName = 'EBS_0165.REGISTER_EVENT_DETAILS', @SourceType = 'Oracle', @DataLoadMode= 'INCREMENTAL', @SourceSecretName = 'OneEBS-0165', @DLRawSecret = 'datalake-SasToken', @DLStagedSecret = 'datalake-SasToken', @DBProcessor = 'databricks-token|1028-231358-piles213|Standard_DS3_v2|8.1.x-scala2.12|2:8', @StageDBSecret = 'AzureSqlDatabase-SQLDB', @DLRawSubFolder = 'OneEBS/EBS_0165_REGISTER_EVENT_DETAILS', @DLRawType = 'BLOB Storage (json)', @DLStagedMainFolder = 'OneEBS', @DLStagedSubFolder = 'EBS_0165_REGISTER_EVENT_DETAILS', @DLStagedType = 'BLOB Storage (csv)', @DLObjectGrain = 'Day', @SourceCommand = 'SELECT * FROM EBS_0165.REGISTER_EVENT_DETAILS', @DLRawtoStageCommand = '/build/trusted/load-trusted-zone-v2', @DLStagetoDBCommand = '',@TargetObjectType= '', @TargetOverride= '', @BusinessKeyColumn= 'ID', @WatermarkColumn= 'UPDATED_DATE, CREATED_DATE', @TrackChanges= 'Yes', @AdditionalProperty = '', @IsAuditTable = '', @SoftDeleteSource = '', @SourceTSFormat = ''</v>
      </c>
    </row>
    <row r="72" spans="1:34" x14ac:dyDescent="0.45">
      <c r="A72" s="2" t="s">
        <v>74</v>
      </c>
      <c r="B72" s="2" t="s">
        <v>35</v>
      </c>
      <c r="C72" s="2" t="s">
        <v>36</v>
      </c>
      <c r="D72" s="2" t="s">
        <v>74</v>
      </c>
      <c r="E72" s="2" t="s">
        <v>579</v>
      </c>
      <c r="H72" s="2" t="s">
        <v>82</v>
      </c>
      <c r="I72" s="2" t="s">
        <v>116</v>
      </c>
      <c r="J72" s="2" t="s">
        <v>39</v>
      </c>
      <c r="M72" s="2" t="s">
        <v>84</v>
      </c>
      <c r="N72" s="6" t="s">
        <v>85</v>
      </c>
      <c r="O72" s="6" t="s">
        <v>118</v>
      </c>
      <c r="P72" s="2" t="s">
        <v>119</v>
      </c>
      <c r="Q72" s="2" t="s">
        <v>44</v>
      </c>
      <c r="R72" s="2" t="s">
        <v>44</v>
      </c>
      <c r="S72" s="2" t="s">
        <v>543</v>
      </c>
      <c r="T72" s="2" t="s">
        <v>46</v>
      </c>
      <c r="U72" s="3" t="str">
        <f>TBL_PREPROD[[#This Row],[Group]]&amp; "/"&amp; TRIM(SUBSTITUTE(SUBSTITUTE(SUBSTITUTE(TBL_PREPROD[[#This Row],[SourceObject]],"[",""),"]",""),".","_"))</f>
        <v>OneEBS/EBS_0165_REGISTER_EVENT_DETAILS_SLOTS</v>
      </c>
      <c r="V72" s="2" t="s">
        <v>47</v>
      </c>
      <c r="W72" s="3" t="str">
        <f>SUBSTITUTE(TBL_PREPROD[[#This Row],[Group]], "_", "")</f>
        <v>OneEBS</v>
      </c>
      <c r="X72" s="3" t="str">
        <f>TRIM(SUBSTITUTE(SUBSTITUTE(SUBSTITUTE(TBL_PREPROD[[#This Row],[SourceObject]],"[",""),"]",""),".","_"))</f>
        <v>EBS_0165_REGISTER_EVENT_DETAILS_SLOTS</v>
      </c>
      <c r="Y72" s="2" t="s">
        <v>48</v>
      </c>
      <c r="Z72" s="2" t="s">
        <v>49</v>
      </c>
      <c r="AA72" s="2" t="str">
        <f>IF(TBL_PREPROD[[#This Row],[SourceObject]] = "","",IF(TBL_PREPROD[[#This Row],[SourceType]] = "Oracle", "SELECT * FROM " &amp; TBL_PREPROD[[#This Row],[SourceObject]],""))</f>
        <v>SELECT * FROM EBS_0165.REGISTER_EVENT_DETAILS_SLOTS</v>
      </c>
      <c r="AB72" s="2" t="s">
        <v>51</v>
      </c>
      <c r="AF72" s="3" t="str">
        <f>TRIM(SUBSTITUTE(SUBSTITUTE(TBL_PREPROD[[#This Row],[SourceObject]],"[",""),"]",""))</f>
        <v>EBS_0165.REGISTER_EVENT_DETAILS_SLOTS</v>
      </c>
      <c r="AG72" s="3" t="str">
        <f>TBL_PREPROD[[#This Row],[Group]]&amp; "_"&amp; TRIM(SUBSTITUTE(SUBSTITUTE(SUBSTITUTE(TBL_PREPROD[[#This Row],[SourceObject]],"[",""),"]",""),".","_"))</f>
        <v>OneEBS_EBS_0165_REGISTER_EVENT_DETAILS_SLOTS</v>
      </c>
      <c r="AH72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'OneEBS', @StartStageName = 'Source to Raw', @EndStageName = 'Raw to Trusted', @SourceGroup = 'OneEBS', @SourceName = 'OneEBS_EBS_0165_REGISTER_EVENT_DETAILS_SLOTS', @SourceObjectName = 'EBS_0165.REGISTER_EVENT_DETAILS_SLOTS', @SourceType = 'Oracle', @DataLoadMode= 'INCREMENTAL', @SourceSecretName = 'OneEBS-0165', @DLRawSecret = 'datalake-SasToken', @DLStagedSecret = 'datalake-SasToken', @DBProcessor = 'databricks-token|1028-231358-piles213|Standard_DS3_v2|8.1.x-scala2.12|2:8', @StageDBSecret = 'AzureSqlDatabase-SQLDB', @DLRawSubFolder = 'OneEBS/EBS_0165_REGISTER_EVENT_DETAILS_SLOTS', @DLRawType = 'BLOB Storage (json)', @DLStagedMainFolder = 'OneEBS', @DLStagedSubFolder = 'EBS_0165_REGISTER_EVENT_DETAILS_SLOTS', @DLStagedType = 'BLOB Storage (csv)', @DLObjectGrain = 'Day', @SourceCommand = 'SELECT * FROM EBS_0165.REGISTER_EVENT_DETAILS_SLOTS', @DLRawtoStageCommand = '/build/trusted/load-trusted-zone-v2', @DLStagetoDBCommand = '',@TargetObjectType= '', @TargetOverride= '', @BusinessKeyColumn= 'ID', @WatermarkColumn= 'UPDATED_DATE, CREATED_DATE', @TrackChanges= 'Yes', @AdditionalProperty = '', @IsAuditTable = '', @SoftDeleteSource = '', @SourceTSFormat = ''</v>
      </c>
    </row>
    <row r="73" spans="1:34" x14ac:dyDescent="0.45">
      <c r="A73" s="2" t="s">
        <v>74</v>
      </c>
      <c r="B73" s="2" t="s">
        <v>35</v>
      </c>
      <c r="C73" s="2" t="s">
        <v>36</v>
      </c>
      <c r="D73" s="2" t="s">
        <v>74</v>
      </c>
      <c r="E73" s="2" t="s">
        <v>580</v>
      </c>
      <c r="H73" s="2" t="s">
        <v>82</v>
      </c>
      <c r="I73" s="2" t="s">
        <v>116</v>
      </c>
      <c r="J73" s="2" t="s">
        <v>39</v>
      </c>
      <c r="M73" s="2" t="s">
        <v>84</v>
      </c>
      <c r="N73" s="6" t="s">
        <v>85</v>
      </c>
      <c r="O73" s="6" t="s">
        <v>118</v>
      </c>
      <c r="P73" s="2" t="s">
        <v>119</v>
      </c>
      <c r="Q73" s="2" t="s">
        <v>44</v>
      </c>
      <c r="R73" s="2" t="s">
        <v>44</v>
      </c>
      <c r="S73" s="2" t="s">
        <v>543</v>
      </c>
      <c r="T73" s="2" t="s">
        <v>46</v>
      </c>
      <c r="U73" s="3" t="str">
        <f>TBL_PREPROD[[#This Row],[Group]]&amp; "/"&amp; TRIM(SUBSTITUTE(SUBSTITUTE(SUBSTITUTE(TBL_PREPROD[[#This Row],[SourceObject]],"[",""),"]",""),".","_"))</f>
        <v>OneEBS/EBS_0165_REGISTER_EVENT_SLOTS</v>
      </c>
      <c r="V73" s="2" t="s">
        <v>47</v>
      </c>
      <c r="W73" s="3" t="str">
        <f>SUBSTITUTE(TBL_PREPROD[[#This Row],[Group]], "_", "")</f>
        <v>OneEBS</v>
      </c>
      <c r="X73" s="3" t="str">
        <f>TRIM(SUBSTITUTE(SUBSTITUTE(SUBSTITUTE(TBL_PREPROD[[#This Row],[SourceObject]],"[",""),"]",""),".","_"))</f>
        <v>EBS_0165_REGISTER_EVENT_SLOTS</v>
      </c>
      <c r="Y73" s="2" t="s">
        <v>48</v>
      </c>
      <c r="Z73" s="2" t="s">
        <v>49</v>
      </c>
      <c r="AA73" s="2" t="str">
        <f>IF(TBL_PREPROD[[#This Row],[SourceObject]] = "","",IF(TBL_PREPROD[[#This Row],[SourceType]] = "Oracle", "SELECT * FROM " &amp; TBL_PREPROD[[#This Row],[SourceObject]],""))</f>
        <v>SELECT * FROM EBS_0165.REGISTER_EVENT_SLOTS</v>
      </c>
      <c r="AB73" s="2" t="s">
        <v>51</v>
      </c>
      <c r="AF73" s="3" t="str">
        <f>TRIM(SUBSTITUTE(SUBSTITUTE(TBL_PREPROD[[#This Row],[SourceObject]],"[",""),"]",""))</f>
        <v>EBS_0165.REGISTER_EVENT_SLOTS</v>
      </c>
      <c r="AG73" s="3" t="str">
        <f>TBL_PREPROD[[#This Row],[Group]]&amp; "_"&amp; TRIM(SUBSTITUTE(SUBSTITUTE(SUBSTITUTE(TBL_PREPROD[[#This Row],[SourceObject]],"[",""),"]",""),".","_"))</f>
        <v>OneEBS_EBS_0165_REGISTER_EVENT_SLOTS</v>
      </c>
      <c r="AH73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'OneEBS', @StartStageName = 'Source to Raw', @EndStageName = 'Raw to Trusted', @SourceGroup = 'OneEBS', @SourceName = 'OneEBS_EBS_0165_REGISTER_EVENT_SLOTS', @SourceObjectName = 'EBS_0165.REGISTER_EVENT_SLOTS', @SourceType = 'Oracle', @DataLoadMode= 'INCREMENTAL', @SourceSecretName = 'OneEBS-0165', @DLRawSecret = 'datalake-SasToken', @DLStagedSecret = 'datalake-SasToken', @DBProcessor = 'databricks-token|1028-231358-piles213|Standard_DS3_v2|8.1.x-scala2.12|2:8', @StageDBSecret = 'AzureSqlDatabase-SQLDB', @DLRawSubFolder = 'OneEBS/EBS_0165_REGISTER_EVENT_SLOTS', @DLRawType = 'BLOB Storage (json)', @DLStagedMainFolder = 'OneEBS', @DLStagedSubFolder = 'EBS_0165_REGISTER_EVENT_SLOTS', @DLStagedType = 'BLOB Storage (csv)', @DLObjectGrain = 'Day', @SourceCommand = 'SELECT * FROM EBS_0165.REGISTER_EVENT_SLOTS', @DLRawtoStageCommand = '/build/trusted/load-trusted-zone-v2', @DLStagetoDBCommand = '',@TargetObjectType= '', @TargetOverride= '', @BusinessKeyColumn= 'ID', @WatermarkColumn= 'UPDATED_DATE, CREATED_DATE', @TrackChanges= 'Yes', @AdditionalProperty = '', @IsAuditTable = '', @SoftDeleteSource = '', @SourceTSFormat = ''</v>
      </c>
    </row>
    <row r="74" spans="1:34" x14ac:dyDescent="0.45">
      <c r="A74" s="2" t="s">
        <v>74</v>
      </c>
      <c r="B74" s="2" t="s">
        <v>35</v>
      </c>
      <c r="C74" s="2" t="s">
        <v>36</v>
      </c>
      <c r="D74" s="2" t="s">
        <v>74</v>
      </c>
      <c r="E74" s="2" t="s">
        <v>581</v>
      </c>
      <c r="H74" s="2" t="s">
        <v>82</v>
      </c>
      <c r="I74" s="2" t="s">
        <v>116</v>
      </c>
      <c r="J74" s="2" t="s">
        <v>39</v>
      </c>
      <c r="M74" s="2" t="s">
        <v>84</v>
      </c>
      <c r="N74" s="6" t="s">
        <v>85</v>
      </c>
      <c r="O74" s="6" t="s">
        <v>118</v>
      </c>
      <c r="P74" s="2" t="s">
        <v>119</v>
      </c>
      <c r="Q74" s="2" t="s">
        <v>44</v>
      </c>
      <c r="R74" s="2" t="s">
        <v>44</v>
      </c>
      <c r="S74" s="2" t="s">
        <v>543</v>
      </c>
      <c r="T74" s="2" t="s">
        <v>46</v>
      </c>
      <c r="U74" s="3" t="str">
        <f>TBL_PREPROD[[#This Row],[Group]]&amp; "/"&amp; TRIM(SUBSTITUTE(SUBSTITUTE(SUBSTITUTE(TBL_PREPROD[[#This Row],[SourceObject]],"[",""),"]",""),".","_"))</f>
        <v>OneEBS/EBS_0165_REGISTER_EVENTS</v>
      </c>
      <c r="V74" s="2" t="s">
        <v>47</v>
      </c>
      <c r="W74" s="3" t="str">
        <f>SUBSTITUTE(TBL_PREPROD[[#This Row],[Group]], "_", "")</f>
        <v>OneEBS</v>
      </c>
      <c r="X74" s="3" t="str">
        <f>TRIM(SUBSTITUTE(SUBSTITUTE(SUBSTITUTE(TBL_PREPROD[[#This Row],[SourceObject]],"[",""),"]",""),".","_"))</f>
        <v>EBS_0165_REGISTER_EVENTS</v>
      </c>
      <c r="Y74" s="2" t="s">
        <v>48</v>
      </c>
      <c r="Z74" s="2" t="s">
        <v>49</v>
      </c>
      <c r="AA74" s="2" t="str">
        <f>IF(TBL_PREPROD[[#This Row],[SourceObject]] = "","",IF(TBL_PREPROD[[#This Row],[SourceType]] = "Oracle", "SELECT * FROM " &amp; TBL_PREPROD[[#This Row],[SourceObject]],""))</f>
        <v>SELECT * FROM EBS_0165.REGISTER_EVENTS</v>
      </c>
      <c r="AB74" s="2" t="s">
        <v>51</v>
      </c>
      <c r="AF74" s="3" t="str">
        <f>TRIM(SUBSTITUTE(SUBSTITUTE(TBL_PREPROD[[#This Row],[SourceObject]],"[",""),"]",""))</f>
        <v>EBS_0165.REGISTER_EVENTS</v>
      </c>
      <c r="AG74" s="3" t="str">
        <f>TBL_PREPROD[[#This Row],[Group]]&amp; "_"&amp; TRIM(SUBSTITUTE(SUBSTITUTE(SUBSTITUTE(TBL_PREPROD[[#This Row],[SourceObject]],"[",""),"]",""),".","_"))</f>
        <v>OneEBS_EBS_0165_REGISTER_EVENTS</v>
      </c>
      <c r="AH74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'OneEBS', @StartStageName = 'Source to Raw', @EndStageName = 'Raw to Trusted', @SourceGroup = 'OneEBS', @SourceName = 'OneEBS_EBS_0165_REGISTER_EVENTS', @SourceObjectName = 'EBS_0165.REGISTER_EVENTS', @SourceType = 'Oracle', @DataLoadMode= 'INCREMENTAL', @SourceSecretName = 'OneEBS-0165', @DLRawSecret = 'datalake-SasToken', @DLStagedSecret = 'datalake-SasToken', @DBProcessor = 'databricks-token|1028-231358-piles213|Standard_DS3_v2|8.1.x-scala2.12|2:8', @StageDBSecret = 'AzureSqlDatabase-SQLDB', @DLRawSubFolder = 'OneEBS/EBS_0165_REGISTER_EVENTS', @DLRawType = 'BLOB Storage (json)', @DLStagedMainFolder = 'OneEBS', @DLStagedSubFolder = 'EBS_0165_REGISTER_EVENTS', @DLStagedType = 'BLOB Storage (csv)', @DLObjectGrain = 'Day', @SourceCommand = 'SELECT * FROM EBS_0165.REGISTER_EVENTS', @DLRawtoStageCommand = '/build/trusted/load-trusted-zone-v2', @DLStagetoDBCommand = '',@TargetObjectType= '', @TargetOverride= '', @BusinessKeyColumn= 'ID', @WatermarkColumn= 'UPDATED_DATE, CREATED_DATE', @TrackChanges= 'Yes', @AdditionalProperty = '', @IsAuditTable = '', @SoftDeleteSource = '', @SourceTSFormat = ''</v>
      </c>
    </row>
    <row r="75" spans="1:34" x14ac:dyDescent="0.45">
      <c r="A75" s="2" t="s">
        <v>74</v>
      </c>
      <c r="B75" s="2" t="s">
        <v>35</v>
      </c>
      <c r="C75" s="2" t="s">
        <v>36</v>
      </c>
      <c r="D75" s="2" t="s">
        <v>74</v>
      </c>
      <c r="E75" s="2" t="s">
        <v>582</v>
      </c>
      <c r="H75" s="2" t="s">
        <v>82</v>
      </c>
      <c r="I75" s="2" t="s">
        <v>116</v>
      </c>
      <c r="J75" s="2" t="s">
        <v>39</v>
      </c>
      <c r="M75" s="2" t="s">
        <v>84</v>
      </c>
      <c r="N75" s="6" t="s">
        <v>85</v>
      </c>
      <c r="O75" s="6" t="s">
        <v>118</v>
      </c>
      <c r="P75" s="2" t="s">
        <v>119</v>
      </c>
      <c r="Q75" s="2" t="s">
        <v>44</v>
      </c>
      <c r="R75" s="2" t="s">
        <v>44</v>
      </c>
      <c r="S75" s="2" t="s">
        <v>543</v>
      </c>
      <c r="T75" s="2" t="s">
        <v>46</v>
      </c>
      <c r="U75" s="3" t="str">
        <f>TBL_PREPROD[[#This Row],[Group]]&amp; "/"&amp; TRIM(SUBSTITUTE(SUBSTITUTE(SUBSTITUTE(TBL_PREPROD[[#This Row],[SourceObject]],"[",""),"]",""),".","_"))</f>
        <v>OneEBS/EBS_0165_ROOMS</v>
      </c>
      <c r="V75" s="2" t="s">
        <v>47</v>
      </c>
      <c r="W75" s="3" t="str">
        <f>SUBSTITUTE(TBL_PREPROD[[#This Row],[Group]], "_", "")</f>
        <v>OneEBS</v>
      </c>
      <c r="X75" s="3" t="str">
        <f>TRIM(SUBSTITUTE(SUBSTITUTE(SUBSTITUTE(TBL_PREPROD[[#This Row],[SourceObject]],"[",""),"]",""),".","_"))</f>
        <v>EBS_0165_ROOMS</v>
      </c>
      <c r="Y75" s="2" t="s">
        <v>48</v>
      </c>
      <c r="Z75" s="2" t="s">
        <v>49</v>
      </c>
      <c r="AA75" s="2" t="str">
        <f>IF(TBL_PREPROD[[#This Row],[SourceObject]] = "","",IF(TBL_PREPROD[[#This Row],[SourceType]] = "Oracle", "SELECT * FROM " &amp; TBL_PREPROD[[#This Row],[SourceObject]],""))</f>
        <v>SELECT * FROM EBS_0165.ROOMS</v>
      </c>
      <c r="AB75" s="2" t="s">
        <v>51</v>
      </c>
      <c r="AF75" s="3" t="str">
        <f>TRIM(SUBSTITUTE(SUBSTITUTE(TBL_PREPROD[[#This Row],[SourceObject]],"[",""),"]",""))</f>
        <v>EBS_0165.ROOMS</v>
      </c>
      <c r="AG75" s="3" t="str">
        <f>TBL_PREPROD[[#This Row],[Group]]&amp; "_"&amp; TRIM(SUBSTITUTE(SUBSTITUTE(SUBSTITUTE(TBL_PREPROD[[#This Row],[SourceObject]],"[",""),"]",""),".","_"))</f>
        <v>OneEBS_EBS_0165_ROOMS</v>
      </c>
      <c r="AH75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'OneEBS', @StartStageName = 'Source to Raw', @EndStageName = 'Raw to Trusted', @SourceGroup = 'OneEBS', @SourceName = 'OneEBS_EBS_0165_ROOMS', @SourceObjectName = 'EBS_0165.ROOMS', @SourceType = 'Oracle', @DataLoadMode= 'INCREMENTAL', @SourceSecretName = 'OneEBS-0165', @DLRawSecret = 'datalake-SasToken', @DLStagedSecret = 'datalake-SasToken', @DBProcessor = 'databricks-token|1028-231358-piles213|Standard_DS3_v2|8.1.x-scala2.12|2:8', @StageDBSecret = 'AzureSqlDatabase-SQLDB', @DLRawSubFolder = 'OneEBS/EBS_0165_ROOMS', @DLRawType = 'BLOB Storage (json)', @DLStagedMainFolder = 'OneEBS', @DLStagedSubFolder = 'EBS_0165_ROOMS', @DLStagedType = 'BLOB Storage (csv)', @DLObjectGrain = 'Day', @SourceCommand = 'SELECT * FROM EBS_0165.ROOMS', @DLRawtoStageCommand = '/build/trusted/load-trusted-zone-v2', @DLStagetoDBCommand = '',@TargetObjectType= '', @TargetOverride= '', @BusinessKeyColumn= 'ID', @WatermarkColumn= 'UPDATED_DATE, CREATED_DATE', @TrackChanges= 'Yes', @AdditionalProperty = '', @IsAuditTable = '', @SoftDeleteSource = '', @SourceTSFormat = ''</v>
      </c>
    </row>
    <row r="76" spans="1:34" x14ac:dyDescent="0.45">
      <c r="A76" s="2" t="s">
        <v>74</v>
      </c>
      <c r="B76" s="2" t="s">
        <v>35</v>
      </c>
      <c r="C76" s="2" t="s">
        <v>36</v>
      </c>
      <c r="D76" s="2" t="s">
        <v>74</v>
      </c>
      <c r="E76" s="2" t="s">
        <v>583</v>
      </c>
      <c r="H76" s="2" t="s">
        <v>82</v>
      </c>
      <c r="I76" s="2" t="s">
        <v>116</v>
      </c>
      <c r="J76" s="2" t="s">
        <v>39</v>
      </c>
      <c r="M76" s="2" t="s">
        <v>84</v>
      </c>
      <c r="N76" s="6" t="s">
        <v>85</v>
      </c>
      <c r="O76" s="6" t="s">
        <v>118</v>
      </c>
      <c r="P76" s="2" t="s">
        <v>119</v>
      </c>
      <c r="Q76" s="2" t="s">
        <v>44</v>
      </c>
      <c r="R76" s="2" t="s">
        <v>44</v>
      </c>
      <c r="S76" s="2" t="s">
        <v>543</v>
      </c>
      <c r="T76" s="2" t="s">
        <v>46</v>
      </c>
      <c r="U76" s="3" t="str">
        <f>TBL_PREPROD[[#This Row],[Group]]&amp; "/"&amp; TRIM(SUBSTITUTE(SUBSTITUTE(SUBSTITUTE(TBL_PREPROD[[#This Row],[SourceObject]],"[",""),"]",""),".","_"))</f>
        <v>OneEBS/EBS_0165_RULES</v>
      </c>
      <c r="V76" s="2" t="s">
        <v>47</v>
      </c>
      <c r="W76" s="3" t="str">
        <f>SUBSTITUTE(TBL_PREPROD[[#This Row],[Group]], "_", "")</f>
        <v>OneEBS</v>
      </c>
      <c r="X76" s="3" t="str">
        <f>TRIM(SUBSTITUTE(SUBSTITUTE(SUBSTITUTE(TBL_PREPROD[[#This Row],[SourceObject]],"[",""),"]",""),".","_"))</f>
        <v>EBS_0165_RULES</v>
      </c>
      <c r="Y76" s="2" t="s">
        <v>48</v>
      </c>
      <c r="Z76" s="2" t="s">
        <v>49</v>
      </c>
      <c r="AA76" s="2" t="str">
        <f>IF(TBL_PREPROD[[#This Row],[SourceObject]] = "","",IF(TBL_PREPROD[[#This Row],[SourceType]] = "Oracle", "SELECT * FROM " &amp; TBL_PREPROD[[#This Row],[SourceObject]],""))</f>
        <v>SELECT * FROM EBS_0165.RULES</v>
      </c>
      <c r="AB76" s="2" t="s">
        <v>51</v>
      </c>
      <c r="AF76" s="3" t="str">
        <f>TRIM(SUBSTITUTE(SUBSTITUTE(TBL_PREPROD[[#This Row],[SourceObject]],"[",""),"]",""))</f>
        <v>EBS_0165.RULES</v>
      </c>
      <c r="AG76" s="3" t="str">
        <f>TBL_PREPROD[[#This Row],[Group]]&amp; "_"&amp; TRIM(SUBSTITUTE(SUBSTITUTE(SUBSTITUTE(TBL_PREPROD[[#This Row],[SourceObject]],"[",""),"]",""),".","_"))</f>
        <v>OneEBS_EBS_0165_RULES</v>
      </c>
      <c r="AH76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'OneEBS', @StartStageName = 'Source to Raw', @EndStageName = 'Raw to Trusted', @SourceGroup = 'OneEBS', @SourceName = 'OneEBS_EBS_0165_RULES', @SourceObjectName = 'EBS_0165.RULES', @SourceType = 'Oracle', @DataLoadMode= 'INCREMENTAL', @SourceSecretName = 'OneEBS-0165', @DLRawSecret = 'datalake-SasToken', @DLStagedSecret = 'datalake-SasToken', @DBProcessor = 'databricks-token|1028-231358-piles213|Standard_DS3_v2|8.1.x-scala2.12|2:8', @StageDBSecret = 'AzureSqlDatabase-SQLDB', @DLRawSubFolder = 'OneEBS/EBS_0165_RULES', @DLRawType = 'BLOB Storage (json)', @DLStagedMainFolder = 'OneEBS', @DLStagedSubFolder = 'EBS_0165_RULES', @DLStagedType = 'BLOB Storage (csv)', @DLObjectGrain = 'Day', @SourceCommand = 'SELECT * FROM EBS_0165.RULES', @DLRawtoStageCommand = '/build/trusted/load-trusted-zone-v2', @DLStagetoDBCommand = '',@TargetObjectType= '', @TargetOverride= '', @BusinessKeyColumn= 'ID', @WatermarkColumn= 'UPDATED_DATE, CREATED_DATE', @TrackChanges= 'Yes', @AdditionalProperty = '', @IsAuditTable = '', @SoftDeleteSource = '', @SourceTSFormat = ''</v>
      </c>
    </row>
    <row r="77" spans="1:34" x14ac:dyDescent="0.45">
      <c r="A77" s="2" t="s">
        <v>74</v>
      </c>
      <c r="B77" s="2" t="s">
        <v>35</v>
      </c>
      <c r="C77" s="2" t="s">
        <v>36</v>
      </c>
      <c r="D77" s="2" t="s">
        <v>74</v>
      </c>
      <c r="E77" s="2" t="s">
        <v>584</v>
      </c>
      <c r="H77" s="2" t="s">
        <v>82</v>
      </c>
      <c r="I77" s="2" t="s">
        <v>116</v>
      </c>
      <c r="J77" s="2" t="s">
        <v>39</v>
      </c>
      <c r="M77" s="2" t="s">
        <v>84</v>
      </c>
      <c r="N77" s="6" t="s">
        <v>85</v>
      </c>
      <c r="O77" s="6" t="s">
        <v>118</v>
      </c>
      <c r="P77" s="2" t="s">
        <v>119</v>
      </c>
      <c r="Q77" s="2" t="s">
        <v>44</v>
      </c>
      <c r="R77" s="2" t="s">
        <v>44</v>
      </c>
      <c r="S77" s="2" t="s">
        <v>543</v>
      </c>
      <c r="T77" s="2" t="s">
        <v>46</v>
      </c>
      <c r="U77" s="3" t="str">
        <f>TBL_PREPROD[[#This Row],[Group]]&amp; "/"&amp; TRIM(SUBSTITUTE(SUBSTITUTE(SUBSTITUTE(TBL_PREPROD[[#This Row],[SourceObject]],"[",""),"]",""),".","_"))</f>
        <v>OneEBS/EBS_0165_RULESET_RULES</v>
      </c>
      <c r="V77" s="2" t="s">
        <v>47</v>
      </c>
      <c r="W77" s="3" t="str">
        <f>SUBSTITUTE(TBL_PREPROD[[#This Row],[Group]], "_", "")</f>
        <v>OneEBS</v>
      </c>
      <c r="X77" s="3" t="str">
        <f>TRIM(SUBSTITUTE(SUBSTITUTE(SUBSTITUTE(TBL_PREPROD[[#This Row],[SourceObject]],"[",""),"]",""),".","_"))</f>
        <v>EBS_0165_RULESET_RULES</v>
      </c>
      <c r="Y77" s="2" t="s">
        <v>48</v>
      </c>
      <c r="Z77" s="2" t="s">
        <v>49</v>
      </c>
      <c r="AA77" s="2" t="str">
        <f>IF(TBL_PREPROD[[#This Row],[SourceObject]] = "","",IF(TBL_PREPROD[[#This Row],[SourceType]] = "Oracle", "SELECT * FROM " &amp; TBL_PREPROD[[#This Row],[SourceObject]],""))</f>
        <v>SELECT * FROM EBS_0165.RULESET_RULES</v>
      </c>
      <c r="AB77" s="2" t="s">
        <v>51</v>
      </c>
      <c r="AF77" s="3" t="str">
        <f>TRIM(SUBSTITUTE(SUBSTITUTE(TBL_PREPROD[[#This Row],[SourceObject]],"[",""),"]",""))</f>
        <v>EBS_0165.RULESET_RULES</v>
      </c>
      <c r="AG77" s="3" t="str">
        <f>TBL_PREPROD[[#This Row],[Group]]&amp; "_"&amp; TRIM(SUBSTITUTE(SUBSTITUTE(SUBSTITUTE(TBL_PREPROD[[#This Row],[SourceObject]],"[",""),"]",""),".","_"))</f>
        <v>OneEBS_EBS_0165_RULESET_RULES</v>
      </c>
      <c r="AH77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'OneEBS', @StartStageName = 'Source to Raw', @EndStageName = 'Raw to Trusted', @SourceGroup = 'OneEBS', @SourceName = 'OneEBS_EBS_0165_RULESET_RULES', @SourceObjectName = 'EBS_0165.RULESET_RULES', @SourceType = 'Oracle', @DataLoadMode= 'INCREMENTAL', @SourceSecretName = 'OneEBS-0165', @DLRawSecret = 'datalake-SasToken', @DLStagedSecret = 'datalake-SasToken', @DBProcessor = 'databricks-token|1028-231358-piles213|Standard_DS3_v2|8.1.x-scala2.12|2:8', @StageDBSecret = 'AzureSqlDatabase-SQLDB', @DLRawSubFolder = 'OneEBS/EBS_0165_RULESET_RULES', @DLRawType = 'BLOB Storage (json)', @DLStagedMainFolder = 'OneEBS', @DLStagedSubFolder = 'EBS_0165_RULESET_RULES', @DLStagedType = 'BLOB Storage (csv)', @DLObjectGrain = 'Day', @SourceCommand = 'SELECT * FROM EBS_0165.RULESET_RULES', @DLRawtoStageCommand = '/build/trusted/load-trusted-zone-v2', @DLStagetoDBCommand = '',@TargetObjectType= '', @TargetOverride= '', @BusinessKeyColumn= 'ID', @WatermarkColumn= 'UPDATED_DATE, CREATED_DATE', @TrackChanges= 'Yes', @AdditionalProperty = '', @IsAuditTable = '', @SoftDeleteSource = '', @SourceTSFormat = ''</v>
      </c>
    </row>
    <row r="78" spans="1:34" x14ac:dyDescent="0.45">
      <c r="A78" s="2" t="s">
        <v>74</v>
      </c>
      <c r="B78" s="2" t="s">
        <v>35</v>
      </c>
      <c r="C78" s="2" t="s">
        <v>36</v>
      </c>
      <c r="D78" s="2" t="s">
        <v>74</v>
      </c>
      <c r="E78" s="2" t="s">
        <v>585</v>
      </c>
      <c r="H78" s="2" t="s">
        <v>82</v>
      </c>
      <c r="I78" s="2" t="s">
        <v>116</v>
      </c>
      <c r="J78" s="2" t="s">
        <v>39</v>
      </c>
      <c r="M78" s="2" t="s">
        <v>84</v>
      </c>
      <c r="N78" s="6" t="s">
        <v>85</v>
      </c>
      <c r="O78" s="6" t="s">
        <v>118</v>
      </c>
      <c r="P78" s="2" t="s">
        <v>119</v>
      </c>
      <c r="Q78" s="2" t="s">
        <v>44</v>
      </c>
      <c r="R78" s="2" t="s">
        <v>44</v>
      </c>
      <c r="S78" s="2" t="s">
        <v>543</v>
      </c>
      <c r="T78" s="2" t="s">
        <v>46</v>
      </c>
      <c r="U78" s="3" t="str">
        <f>TBL_PREPROD[[#This Row],[Group]]&amp; "/"&amp; TRIM(SUBSTITUTE(SUBSTITUTE(SUBSTITUTE(TBL_PREPROD[[#This Row],[SourceObject]],"[",""),"]",""),".","_"))</f>
        <v>OneEBS/EBS_0165_RULESETS</v>
      </c>
      <c r="V78" s="2" t="s">
        <v>47</v>
      </c>
      <c r="W78" s="3" t="str">
        <f>SUBSTITUTE(TBL_PREPROD[[#This Row],[Group]], "_", "")</f>
        <v>OneEBS</v>
      </c>
      <c r="X78" s="3" t="str">
        <f>TRIM(SUBSTITUTE(SUBSTITUTE(SUBSTITUTE(TBL_PREPROD[[#This Row],[SourceObject]],"[",""),"]",""),".","_"))</f>
        <v>EBS_0165_RULESETS</v>
      </c>
      <c r="Y78" s="2" t="s">
        <v>48</v>
      </c>
      <c r="Z78" s="2" t="s">
        <v>49</v>
      </c>
      <c r="AA78" s="2" t="str">
        <f>IF(TBL_PREPROD[[#This Row],[SourceObject]] = "","",IF(TBL_PREPROD[[#This Row],[SourceType]] = "Oracle", "SELECT * FROM " &amp; TBL_PREPROD[[#This Row],[SourceObject]],""))</f>
        <v>SELECT * FROM EBS_0165.RULESETS</v>
      </c>
      <c r="AB78" s="2" t="s">
        <v>51</v>
      </c>
      <c r="AF78" s="3" t="str">
        <f>TRIM(SUBSTITUTE(SUBSTITUTE(TBL_PREPROD[[#This Row],[SourceObject]],"[",""),"]",""))</f>
        <v>EBS_0165.RULESETS</v>
      </c>
      <c r="AG78" s="3" t="str">
        <f>TBL_PREPROD[[#This Row],[Group]]&amp; "_"&amp; TRIM(SUBSTITUTE(SUBSTITUTE(SUBSTITUTE(TBL_PREPROD[[#This Row],[SourceObject]],"[",""),"]",""),".","_"))</f>
        <v>OneEBS_EBS_0165_RULESETS</v>
      </c>
      <c r="AH78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'OneEBS', @StartStageName = 'Source to Raw', @EndStageName = 'Raw to Trusted', @SourceGroup = 'OneEBS', @SourceName = 'OneEBS_EBS_0165_RULESETS', @SourceObjectName = 'EBS_0165.RULESETS', @SourceType = 'Oracle', @DataLoadMode= 'INCREMENTAL', @SourceSecretName = 'OneEBS-0165', @DLRawSecret = 'datalake-SasToken', @DLStagedSecret = 'datalake-SasToken', @DBProcessor = 'databricks-token|1028-231358-piles213|Standard_DS3_v2|8.1.x-scala2.12|2:8', @StageDBSecret = 'AzureSqlDatabase-SQLDB', @DLRawSubFolder = 'OneEBS/EBS_0165_RULESETS', @DLRawType = 'BLOB Storage (json)', @DLStagedMainFolder = 'OneEBS', @DLStagedSubFolder = 'EBS_0165_RULESETS', @DLStagedType = 'BLOB Storage (csv)', @DLObjectGrain = 'Day', @SourceCommand = 'SELECT * FROM EBS_0165.RULESETS', @DLRawtoStageCommand = '/build/trusted/load-trusted-zone-v2', @DLStagetoDBCommand = '',@TargetObjectType= '', @TargetOverride= '', @BusinessKeyColumn= 'ID', @WatermarkColumn= 'UPDATED_DATE, CREATED_DATE', @TrackChanges= 'Yes', @AdditionalProperty = '', @IsAuditTable = '', @SoftDeleteSource = '', @SourceTSFormat = ''</v>
      </c>
    </row>
    <row r="79" spans="1:34" x14ac:dyDescent="0.45">
      <c r="A79" s="2" t="s">
        <v>74</v>
      </c>
      <c r="B79" s="2" t="s">
        <v>35</v>
      </c>
      <c r="C79" s="2" t="s">
        <v>36</v>
      </c>
      <c r="D79" s="2" t="s">
        <v>74</v>
      </c>
      <c r="E79" s="2" t="s">
        <v>586</v>
      </c>
      <c r="H79" s="2" t="s">
        <v>239</v>
      </c>
      <c r="I79" s="2" t="s">
        <v>116</v>
      </c>
      <c r="J79" s="2" t="s">
        <v>39</v>
      </c>
      <c r="M79" s="2" t="s">
        <v>84</v>
      </c>
      <c r="N79" s="6" t="s">
        <v>85</v>
      </c>
      <c r="O79" s="6" t="s">
        <v>118</v>
      </c>
      <c r="P79" s="2" t="s">
        <v>119</v>
      </c>
      <c r="Q79" s="2" t="s">
        <v>44</v>
      </c>
      <c r="R79" s="2" t="s">
        <v>44</v>
      </c>
      <c r="S79" s="2" t="s">
        <v>543</v>
      </c>
      <c r="T79" s="2" t="s">
        <v>46</v>
      </c>
      <c r="U79" s="3" t="str">
        <f>TBL_PREPROD[[#This Row],[Group]]&amp; "/"&amp; TRIM(SUBSTITUTE(SUBSTITUTE(SUBSTITUTE(TBL_PREPROD[[#This Row],[SourceObject]],"[",""),"]",""),".","_"))</f>
        <v>OneEBS/EBS_0165_SCHOOLS</v>
      </c>
      <c r="V79" s="2" t="s">
        <v>47</v>
      </c>
      <c r="W79" s="3" t="str">
        <f>SUBSTITUTE(TBL_PREPROD[[#This Row],[Group]], "_", "")</f>
        <v>OneEBS</v>
      </c>
      <c r="X79" s="3" t="str">
        <f>TRIM(SUBSTITUTE(SUBSTITUTE(SUBSTITUTE(TBL_PREPROD[[#This Row],[SourceObject]],"[",""),"]",""),".","_"))</f>
        <v>EBS_0165_SCHOOLS</v>
      </c>
      <c r="Y79" s="2" t="s">
        <v>48</v>
      </c>
      <c r="Z79" s="2" t="s">
        <v>49</v>
      </c>
      <c r="AA79" s="2" t="str">
        <f>IF(TBL_PREPROD[[#This Row],[SourceObject]] = "","",IF(TBL_PREPROD[[#This Row],[SourceType]] = "Oracle", "SELECT * FROM " &amp; TBL_PREPROD[[#This Row],[SourceObject]],""))</f>
        <v>SELECT * FROM EBS_0165.SCHOOLS</v>
      </c>
      <c r="AB79" s="2" t="s">
        <v>51</v>
      </c>
      <c r="AF79" s="3" t="str">
        <f>TRIM(SUBSTITUTE(SUBSTITUTE(TBL_PREPROD[[#This Row],[SourceObject]],"[",""),"]",""))</f>
        <v>EBS_0165.SCHOOLS</v>
      </c>
      <c r="AG79" s="3" t="str">
        <f>TBL_PREPROD[[#This Row],[Group]]&amp; "_"&amp; TRIM(SUBSTITUTE(SUBSTITUTE(SUBSTITUTE(TBL_PREPROD[[#This Row],[SourceObject]],"[",""),"]",""),".","_"))</f>
        <v>OneEBS_EBS_0165_SCHOOLS</v>
      </c>
      <c r="AH79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'OneEBS', @StartStageName = 'Source to Raw', @EndStageName = 'Raw to Trusted', @SourceGroup = 'OneEBS', @SourceName = 'OneEBS_EBS_0165_SCHOOLS', @SourceObjectName = 'EBS_0165.SCHOOLS', @SourceType = 'Oracle', @DataLoadMode= 'INCREMENTAL', @SourceSecretName = 'OneEBS-0165', @DLRawSecret = 'datalake-SasToken', @DLStagedSecret = 'datalake-SasToken', @DBProcessor = 'databricks-token|1028-231358-piles213|Standard_DS3_v2|8.1.x-scala2.12|2:8', @StageDBSecret = 'AzureSqlDatabase-SQLDB', @DLRawSubFolder = 'OneEBS/EBS_0165_SCHOOLS', @DLRawType = 'BLOB Storage (json)', @DLStagedMainFolder = 'OneEBS', @DLStagedSubFolder = 'EBS_0165_SCHOOLS', @DLStagedType = 'BLOB Storage (csv)', @DLObjectGrain = 'Day', @SourceCommand = 'SELECT * FROM EBS_0165.SCHOOLS', @DLRawtoStageCommand = '/build/trusted/load-trusted-zone-v2', @DLStagetoDBCommand = '',@TargetObjectType= '', @TargetOverride= '', @BusinessKeyColumn= 'SCHOOL_CODE', @WatermarkColumn= 'UPDATED_DATE, CREATED_DATE', @TrackChanges= 'Yes', @AdditionalProperty = '', @IsAuditTable = '', @SoftDeleteSource = '', @SourceTSFormat = ''</v>
      </c>
    </row>
    <row r="80" spans="1:34" x14ac:dyDescent="0.45">
      <c r="A80" s="2" t="s">
        <v>74</v>
      </c>
      <c r="B80" s="2" t="s">
        <v>35</v>
      </c>
      <c r="C80" s="2" t="s">
        <v>36</v>
      </c>
      <c r="D80" s="2" t="s">
        <v>74</v>
      </c>
      <c r="E80" s="2" t="s">
        <v>587</v>
      </c>
      <c r="H80" s="2" t="s">
        <v>82</v>
      </c>
      <c r="I80" s="2" t="s">
        <v>116</v>
      </c>
      <c r="J80" s="2" t="s">
        <v>39</v>
      </c>
      <c r="M80" s="2" t="s">
        <v>84</v>
      </c>
      <c r="N80" s="6" t="s">
        <v>85</v>
      </c>
      <c r="O80" s="6" t="s">
        <v>118</v>
      </c>
      <c r="P80" s="2" t="s">
        <v>119</v>
      </c>
      <c r="Q80" s="2" t="s">
        <v>44</v>
      </c>
      <c r="R80" s="2" t="s">
        <v>44</v>
      </c>
      <c r="S80" s="2" t="s">
        <v>543</v>
      </c>
      <c r="T80" s="2" t="s">
        <v>46</v>
      </c>
      <c r="U80" s="3" t="str">
        <f>TBL_PREPROD[[#This Row],[Group]]&amp; "/"&amp; TRIM(SUBSTITUTE(SUBSTITUTE(SUBSTITUTE(TBL_PREPROD[[#This Row],[SourceObject]],"[",""),"]",""),".","_"))</f>
        <v>OneEBS/EBS_0165_SKILLS_LIST_ITEMS</v>
      </c>
      <c r="V80" s="2" t="s">
        <v>47</v>
      </c>
      <c r="W80" s="3" t="str">
        <f>SUBSTITUTE(TBL_PREPROD[[#This Row],[Group]], "_", "")</f>
        <v>OneEBS</v>
      </c>
      <c r="X80" s="3" t="str">
        <f>TRIM(SUBSTITUTE(SUBSTITUTE(SUBSTITUTE(TBL_PREPROD[[#This Row],[SourceObject]],"[",""),"]",""),".","_"))</f>
        <v>EBS_0165_SKILLS_LIST_ITEMS</v>
      </c>
      <c r="Y80" s="2" t="s">
        <v>48</v>
      </c>
      <c r="Z80" s="2" t="s">
        <v>49</v>
      </c>
      <c r="AA80" s="2" t="str">
        <f>IF(TBL_PREPROD[[#This Row],[SourceObject]] = "","",IF(TBL_PREPROD[[#This Row],[SourceType]] = "Oracle", "SELECT * FROM " &amp; TBL_PREPROD[[#This Row],[SourceObject]],""))</f>
        <v>SELECT * FROM EBS_0165.SKILLS_LIST_ITEMS</v>
      </c>
      <c r="AB80" s="2" t="s">
        <v>51</v>
      </c>
      <c r="AF80" s="3" t="str">
        <f>TRIM(SUBSTITUTE(SUBSTITUTE(TBL_PREPROD[[#This Row],[SourceObject]],"[",""),"]",""))</f>
        <v>EBS_0165.SKILLS_LIST_ITEMS</v>
      </c>
      <c r="AG80" s="3" t="str">
        <f>TBL_PREPROD[[#This Row],[Group]]&amp; "_"&amp; TRIM(SUBSTITUTE(SUBSTITUTE(SUBSTITUTE(TBL_PREPROD[[#This Row],[SourceObject]],"[",""),"]",""),".","_"))</f>
        <v>OneEBS_EBS_0165_SKILLS_LIST_ITEMS</v>
      </c>
      <c r="AH80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'OneEBS', @StartStageName = 'Source to Raw', @EndStageName = 'Raw to Trusted', @SourceGroup = 'OneEBS', @SourceName = 'OneEBS_EBS_0165_SKILLS_LIST_ITEMS', @SourceObjectName = 'EBS_0165.SKILLS_LIST_ITEMS', @SourceType = 'Oracle', @DataLoadMode= 'INCREMENTAL', @SourceSecretName = 'OneEBS-0165', @DLRawSecret = 'datalake-SasToken', @DLStagedSecret = 'datalake-SasToken', @DBProcessor = 'databricks-token|1028-231358-piles213|Standard_DS3_v2|8.1.x-scala2.12|2:8', @StageDBSecret = 'AzureSqlDatabase-SQLDB', @DLRawSubFolder = 'OneEBS/EBS_0165_SKILLS_LIST_ITEMS', @DLRawType = 'BLOB Storage (json)', @DLStagedMainFolder = 'OneEBS', @DLStagedSubFolder = 'EBS_0165_SKILLS_LIST_ITEMS', @DLStagedType = 'BLOB Storage (csv)', @DLObjectGrain = 'Day', @SourceCommand = 'SELECT * FROM EBS_0165.SKILLS_LIST_ITEMS', @DLRawtoStageCommand = '/build/trusted/load-trusted-zone-v2', @DLStagetoDBCommand = '',@TargetObjectType= '', @TargetOverride= '', @BusinessKeyColumn= 'ID', @WatermarkColumn= 'UPDATED_DATE, CREATED_DATE', @TrackChanges= 'Yes', @AdditionalProperty = '', @IsAuditTable = '', @SoftDeleteSource = '', @SourceTSFormat = ''</v>
      </c>
    </row>
    <row r="81" spans="1:34" x14ac:dyDescent="0.45">
      <c r="A81" s="2" t="s">
        <v>74</v>
      </c>
      <c r="B81" s="2" t="s">
        <v>35</v>
      </c>
      <c r="C81" s="2" t="s">
        <v>36</v>
      </c>
      <c r="D81" s="2" t="s">
        <v>74</v>
      </c>
      <c r="E81" s="2" t="s">
        <v>588</v>
      </c>
      <c r="H81" s="2" t="s">
        <v>82</v>
      </c>
      <c r="I81" s="2" t="s">
        <v>116</v>
      </c>
      <c r="J81" s="2" t="s">
        <v>39</v>
      </c>
      <c r="M81" s="2" t="s">
        <v>84</v>
      </c>
      <c r="N81" s="6" t="s">
        <v>85</v>
      </c>
      <c r="O81" s="6" t="s">
        <v>118</v>
      </c>
      <c r="P81" s="2" t="s">
        <v>119</v>
      </c>
      <c r="Q81" s="2" t="s">
        <v>44</v>
      </c>
      <c r="R81" s="2" t="s">
        <v>44</v>
      </c>
      <c r="S81" s="2" t="s">
        <v>543</v>
      </c>
      <c r="T81" s="2" t="s">
        <v>46</v>
      </c>
      <c r="U81" s="3" t="str">
        <f>TBL_PREPROD[[#This Row],[Group]]&amp; "/"&amp; TRIM(SUBSTITUTE(SUBSTITUTE(SUBSTITUTE(TBL_PREPROD[[#This Row],[SourceObject]],"[",""),"]",""),".","_"))</f>
        <v>OneEBS/EBS_0165_SKILLS_LISTS</v>
      </c>
      <c r="V81" s="2" t="s">
        <v>47</v>
      </c>
      <c r="W81" s="3" t="str">
        <f>SUBSTITUTE(TBL_PREPROD[[#This Row],[Group]], "_", "")</f>
        <v>OneEBS</v>
      </c>
      <c r="X81" s="3" t="str">
        <f>TRIM(SUBSTITUTE(SUBSTITUTE(SUBSTITUTE(TBL_PREPROD[[#This Row],[SourceObject]],"[",""),"]",""),".","_"))</f>
        <v>EBS_0165_SKILLS_LISTS</v>
      </c>
      <c r="Y81" s="2" t="s">
        <v>48</v>
      </c>
      <c r="Z81" s="2" t="s">
        <v>49</v>
      </c>
      <c r="AA81" s="2" t="str">
        <f>IF(TBL_PREPROD[[#This Row],[SourceObject]] = "","",IF(TBL_PREPROD[[#This Row],[SourceType]] = "Oracle", "SELECT * FROM " &amp; TBL_PREPROD[[#This Row],[SourceObject]],""))</f>
        <v>SELECT * FROM EBS_0165.SKILLS_LISTS</v>
      </c>
      <c r="AB81" s="2" t="s">
        <v>51</v>
      </c>
      <c r="AF81" s="3" t="str">
        <f>TRIM(SUBSTITUTE(SUBSTITUTE(TBL_PREPROD[[#This Row],[SourceObject]],"[",""),"]",""))</f>
        <v>EBS_0165.SKILLS_LISTS</v>
      </c>
      <c r="AG81" s="3" t="str">
        <f>TBL_PREPROD[[#This Row],[Group]]&amp; "_"&amp; TRIM(SUBSTITUTE(SUBSTITUTE(SUBSTITUTE(TBL_PREPROD[[#This Row],[SourceObject]],"[",""),"]",""),".","_"))</f>
        <v>OneEBS_EBS_0165_SKILLS_LISTS</v>
      </c>
      <c r="AH81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'OneEBS', @StartStageName = 'Source to Raw', @EndStageName = 'Raw to Trusted', @SourceGroup = 'OneEBS', @SourceName = 'OneEBS_EBS_0165_SKILLS_LISTS', @SourceObjectName = 'EBS_0165.SKILLS_LISTS', @SourceType = 'Oracle', @DataLoadMode= 'INCREMENTAL', @SourceSecretName = 'OneEBS-0165', @DLRawSecret = 'datalake-SasToken', @DLStagedSecret = 'datalake-SasToken', @DBProcessor = 'databricks-token|1028-231358-piles213|Standard_DS3_v2|8.1.x-scala2.12|2:8', @StageDBSecret = 'AzureSqlDatabase-SQLDB', @DLRawSubFolder = 'OneEBS/EBS_0165_SKILLS_LISTS', @DLRawType = 'BLOB Storage (json)', @DLStagedMainFolder = 'OneEBS', @DLStagedSubFolder = 'EBS_0165_SKILLS_LISTS', @DLStagedType = 'BLOB Storage (csv)', @DLObjectGrain = 'Day', @SourceCommand = 'SELECT * FROM EBS_0165.SKILLS_LISTS', @DLRawtoStageCommand = '/build/trusted/load-trusted-zone-v2', @DLStagetoDBCommand = '',@TargetObjectType= '', @TargetOverride= '', @BusinessKeyColumn= 'ID', @WatermarkColumn= 'UPDATED_DATE, CREATED_DATE', @TrackChanges= 'Yes', @AdditionalProperty = '', @IsAuditTable = '', @SoftDeleteSource = '', @SourceTSFormat = ''</v>
      </c>
    </row>
    <row r="82" spans="1:34" x14ac:dyDescent="0.45">
      <c r="A82" s="2" t="s">
        <v>74</v>
      </c>
      <c r="B82" s="2" t="s">
        <v>35</v>
      </c>
      <c r="C82" s="2" t="s">
        <v>36</v>
      </c>
      <c r="D82" s="2" t="s">
        <v>74</v>
      </c>
      <c r="E82" s="2" t="s">
        <v>589</v>
      </c>
      <c r="H82" s="2" t="s">
        <v>82</v>
      </c>
      <c r="I82" s="2" t="s">
        <v>116</v>
      </c>
      <c r="J82" s="2" t="s">
        <v>39</v>
      </c>
      <c r="M82" s="2" t="s">
        <v>84</v>
      </c>
      <c r="N82" s="6" t="s">
        <v>85</v>
      </c>
      <c r="O82" s="6" t="s">
        <v>118</v>
      </c>
      <c r="P82" s="2" t="s">
        <v>119</v>
      </c>
      <c r="Q82" s="2" t="s">
        <v>44</v>
      </c>
      <c r="R82" s="2" t="s">
        <v>44</v>
      </c>
      <c r="S82" s="2" t="s">
        <v>543</v>
      </c>
      <c r="T82" s="2" t="s">
        <v>46</v>
      </c>
      <c r="U82" s="3" t="str">
        <f>TBL_PREPROD[[#This Row],[Group]]&amp; "/"&amp; TRIM(SUBSTITUTE(SUBSTITUTE(SUBSTITUTE(TBL_PREPROD[[#This Row],[SourceObject]],"[",""),"]",""),".","_"))</f>
        <v>OneEBS/EBS_0165_TILLS</v>
      </c>
      <c r="V82" s="2" t="s">
        <v>47</v>
      </c>
      <c r="W82" s="3" t="str">
        <f>SUBSTITUTE(TBL_PREPROD[[#This Row],[Group]], "_", "")</f>
        <v>OneEBS</v>
      </c>
      <c r="X82" s="3" t="str">
        <f>TRIM(SUBSTITUTE(SUBSTITUTE(SUBSTITUTE(TBL_PREPROD[[#This Row],[SourceObject]],"[",""),"]",""),".","_"))</f>
        <v>EBS_0165_TILLS</v>
      </c>
      <c r="Y82" s="2" t="s">
        <v>48</v>
      </c>
      <c r="Z82" s="2" t="s">
        <v>49</v>
      </c>
      <c r="AA82" s="2" t="str">
        <f>IF(TBL_PREPROD[[#This Row],[SourceObject]] = "","",IF(TBL_PREPROD[[#This Row],[SourceType]] = "Oracle", "SELECT * FROM " &amp; TBL_PREPROD[[#This Row],[SourceObject]],""))</f>
        <v>SELECT * FROM EBS_0165.TILLS</v>
      </c>
      <c r="AB82" s="2" t="s">
        <v>51</v>
      </c>
      <c r="AF82" s="3" t="str">
        <f>TRIM(SUBSTITUTE(SUBSTITUTE(TBL_PREPROD[[#This Row],[SourceObject]],"[",""),"]",""))</f>
        <v>EBS_0165.TILLS</v>
      </c>
      <c r="AG82" s="3" t="str">
        <f>TBL_PREPROD[[#This Row],[Group]]&amp; "_"&amp; TRIM(SUBSTITUTE(SUBSTITUTE(SUBSTITUTE(TBL_PREPROD[[#This Row],[SourceObject]],"[",""),"]",""),".","_"))</f>
        <v>OneEBS_EBS_0165_TILLS</v>
      </c>
      <c r="AH82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'OneEBS', @StartStageName = 'Source to Raw', @EndStageName = 'Raw to Trusted', @SourceGroup = 'OneEBS', @SourceName = 'OneEBS_EBS_0165_TILLS', @SourceObjectName = 'EBS_0165.TILLS', @SourceType = 'Oracle', @DataLoadMode= 'INCREMENTAL', @SourceSecretName = 'OneEBS-0165', @DLRawSecret = 'datalake-SasToken', @DLStagedSecret = 'datalake-SasToken', @DBProcessor = 'databricks-token|1028-231358-piles213|Standard_DS3_v2|8.1.x-scala2.12|2:8', @StageDBSecret = 'AzureSqlDatabase-SQLDB', @DLRawSubFolder = 'OneEBS/EBS_0165_TILLS', @DLRawType = 'BLOB Storage (json)', @DLStagedMainFolder = 'OneEBS', @DLStagedSubFolder = 'EBS_0165_TILLS', @DLStagedType = 'BLOB Storage (csv)', @DLObjectGrain = 'Day', @SourceCommand = 'SELECT * FROM EBS_0165.TILLS', @DLRawtoStageCommand = '/build/trusted/load-trusted-zone-v2', @DLStagetoDBCommand = '',@TargetObjectType= '', @TargetOverride= '', @BusinessKeyColumn= 'ID', @WatermarkColumn= 'UPDATED_DATE, CREATED_DATE', @TrackChanges= 'Yes', @AdditionalProperty = '', @IsAuditTable = '', @SoftDeleteSource = '', @SourceTSFormat = ''</v>
      </c>
    </row>
    <row r="83" spans="1:34" x14ac:dyDescent="0.45">
      <c r="A83" s="2" t="s">
        <v>74</v>
      </c>
      <c r="B83" s="2" t="s">
        <v>35</v>
      </c>
      <c r="C83" s="2" t="s">
        <v>36</v>
      </c>
      <c r="D83" s="2" t="s">
        <v>74</v>
      </c>
      <c r="E83" s="2" t="s">
        <v>590</v>
      </c>
      <c r="H83" s="2" t="s">
        <v>82</v>
      </c>
      <c r="I83" s="2" t="s">
        <v>116</v>
      </c>
      <c r="J83" s="2" t="s">
        <v>39</v>
      </c>
      <c r="M83" s="2" t="s">
        <v>84</v>
      </c>
      <c r="N83" s="6" t="s">
        <v>85</v>
      </c>
      <c r="O83" s="6" t="s">
        <v>118</v>
      </c>
      <c r="P83" s="2" t="s">
        <v>119</v>
      </c>
      <c r="Q83" s="2" t="s">
        <v>44</v>
      </c>
      <c r="R83" s="2" t="s">
        <v>44</v>
      </c>
      <c r="S83" s="2" t="s">
        <v>543</v>
      </c>
      <c r="T83" s="2" t="s">
        <v>46</v>
      </c>
      <c r="U83" s="3" t="str">
        <f>TBL_PREPROD[[#This Row],[Group]]&amp; "/"&amp; TRIM(SUBSTITUTE(SUBSTITUTE(SUBSTITUTE(TBL_PREPROD[[#This Row],[SourceObject]],"[",""),"]",""),".","_"))</f>
        <v>OneEBS/EBS_0165_UI_TARGET_AUDIENCES</v>
      </c>
      <c r="V83" s="2" t="s">
        <v>47</v>
      </c>
      <c r="W83" s="3" t="str">
        <f>SUBSTITUTE(TBL_PREPROD[[#This Row],[Group]], "_", "")</f>
        <v>OneEBS</v>
      </c>
      <c r="X83" s="3" t="str">
        <f>TRIM(SUBSTITUTE(SUBSTITUTE(SUBSTITUTE(TBL_PREPROD[[#This Row],[SourceObject]],"[",""),"]",""),".","_"))</f>
        <v>EBS_0165_UI_TARGET_AUDIENCES</v>
      </c>
      <c r="Y83" s="2" t="s">
        <v>48</v>
      </c>
      <c r="Z83" s="2" t="s">
        <v>49</v>
      </c>
      <c r="AA83" s="2" t="str">
        <f>IF(TBL_PREPROD[[#This Row],[SourceObject]] = "","",IF(TBL_PREPROD[[#This Row],[SourceType]] = "Oracle", "SELECT * FROM " &amp; TBL_PREPROD[[#This Row],[SourceObject]],""))</f>
        <v>SELECT * FROM EBS_0165.UI_TARGET_AUDIENCES</v>
      </c>
      <c r="AB83" s="2" t="s">
        <v>51</v>
      </c>
      <c r="AF83" s="3" t="str">
        <f>TRIM(SUBSTITUTE(SUBSTITUTE(TBL_PREPROD[[#This Row],[SourceObject]],"[",""),"]",""))</f>
        <v>EBS_0165.UI_TARGET_AUDIENCES</v>
      </c>
      <c r="AG83" s="3" t="str">
        <f>TBL_PREPROD[[#This Row],[Group]]&amp; "_"&amp; TRIM(SUBSTITUTE(SUBSTITUTE(SUBSTITUTE(TBL_PREPROD[[#This Row],[SourceObject]],"[",""),"]",""),".","_"))</f>
        <v>OneEBS_EBS_0165_UI_TARGET_AUDIENCES</v>
      </c>
      <c r="AH83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'OneEBS', @StartStageName = 'Source to Raw', @EndStageName = 'Raw to Trusted', @SourceGroup = 'OneEBS', @SourceName = 'OneEBS_EBS_0165_UI_TARGET_AUDIENCES', @SourceObjectName = 'EBS_0165.UI_TARGET_AUDIENCES', @SourceType = 'Oracle', @DataLoadMode= 'INCREMENTAL', @SourceSecretName = 'OneEBS-0165', @DLRawSecret = 'datalake-SasToken', @DLStagedSecret = 'datalake-SasToken', @DBProcessor = 'databricks-token|1028-231358-piles213|Standard_DS3_v2|8.1.x-scala2.12|2:8', @StageDBSecret = 'AzureSqlDatabase-SQLDB', @DLRawSubFolder = 'OneEBS/EBS_0165_UI_TARGET_AUDIENCES', @DLRawType = 'BLOB Storage (json)', @DLStagedMainFolder = 'OneEBS', @DLStagedSubFolder = 'EBS_0165_UI_TARGET_AUDIENCES', @DLStagedType = 'BLOB Storage (csv)', @DLObjectGrain = 'Day', @SourceCommand = 'SELECT * FROM EBS_0165.UI_TARGET_AUDIENCES', @DLRawtoStageCommand = '/build/trusted/load-trusted-zone-v2', @DLStagetoDBCommand = '',@TargetObjectType= '', @TargetOverride= '', @BusinessKeyColumn= 'ID', @WatermarkColumn= 'UPDATED_DATE, CREATED_DATE', @TrackChanges= 'Yes', @AdditionalProperty = '', @IsAuditTable = '', @SoftDeleteSource = '', @SourceTSFormat = ''</v>
      </c>
    </row>
    <row r="84" spans="1:34" x14ac:dyDescent="0.45">
      <c r="A84" s="2" t="s">
        <v>74</v>
      </c>
      <c r="B84" s="2" t="s">
        <v>35</v>
      </c>
      <c r="C84" s="2" t="s">
        <v>36</v>
      </c>
      <c r="D84" s="2" t="s">
        <v>74</v>
      </c>
      <c r="E84" s="2" t="s">
        <v>591</v>
      </c>
      <c r="H84" s="2" t="s">
        <v>82</v>
      </c>
      <c r="I84" s="2" t="s">
        <v>116</v>
      </c>
      <c r="J84" s="2" t="s">
        <v>39</v>
      </c>
      <c r="M84" s="2" t="s">
        <v>84</v>
      </c>
      <c r="N84" s="6" t="s">
        <v>85</v>
      </c>
      <c r="O84" s="6" t="s">
        <v>118</v>
      </c>
      <c r="P84" s="2" t="s">
        <v>119</v>
      </c>
      <c r="Q84" s="2" t="s">
        <v>44</v>
      </c>
      <c r="R84" s="2" t="s">
        <v>44</v>
      </c>
      <c r="S84" s="2" t="s">
        <v>543</v>
      </c>
      <c r="T84" s="2" t="s">
        <v>46</v>
      </c>
      <c r="U84" s="3" t="str">
        <f>TBL_PREPROD[[#This Row],[Group]]&amp; "/"&amp; TRIM(SUBSTITUTE(SUBSTITUTE(SUBSTITUTE(TBL_PREPROD[[#This Row],[SourceObject]],"[",""),"]",""),".","_"))</f>
        <v>OneEBS/EBS_0165_UIO_INSTALMENT_PLANS</v>
      </c>
      <c r="V84" s="2" t="s">
        <v>47</v>
      </c>
      <c r="W84" s="3" t="str">
        <f>SUBSTITUTE(TBL_PREPROD[[#This Row],[Group]], "_", "")</f>
        <v>OneEBS</v>
      </c>
      <c r="X84" s="3" t="str">
        <f>TRIM(SUBSTITUTE(SUBSTITUTE(SUBSTITUTE(TBL_PREPROD[[#This Row],[SourceObject]],"[",""),"]",""),".","_"))</f>
        <v>EBS_0165_UIO_INSTALMENT_PLANS</v>
      </c>
      <c r="Y84" s="2" t="s">
        <v>48</v>
      </c>
      <c r="Z84" s="2" t="s">
        <v>49</v>
      </c>
      <c r="AA84" s="2" t="str">
        <f>IF(TBL_PREPROD[[#This Row],[SourceObject]] = "","",IF(TBL_PREPROD[[#This Row],[SourceType]] = "Oracle", "SELECT * FROM " &amp; TBL_PREPROD[[#This Row],[SourceObject]],""))</f>
        <v>SELECT * FROM EBS_0165.UIO_INSTALMENT_PLANS</v>
      </c>
      <c r="AB84" s="2" t="s">
        <v>51</v>
      </c>
      <c r="AF84" s="3" t="str">
        <f>TRIM(SUBSTITUTE(SUBSTITUTE(TBL_PREPROD[[#This Row],[SourceObject]],"[",""),"]",""))</f>
        <v>EBS_0165.UIO_INSTALMENT_PLANS</v>
      </c>
      <c r="AG84" s="3" t="str">
        <f>TBL_PREPROD[[#This Row],[Group]]&amp; "_"&amp; TRIM(SUBSTITUTE(SUBSTITUTE(SUBSTITUTE(TBL_PREPROD[[#This Row],[SourceObject]],"[",""),"]",""),".","_"))</f>
        <v>OneEBS_EBS_0165_UIO_INSTALMENT_PLANS</v>
      </c>
      <c r="AH84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'OneEBS', @StartStageName = 'Source to Raw', @EndStageName = 'Raw to Trusted', @SourceGroup = 'OneEBS', @SourceName = 'OneEBS_EBS_0165_UIO_INSTALMENT_PLANS', @SourceObjectName = 'EBS_0165.UIO_INSTALMENT_PLANS', @SourceType = 'Oracle', @DataLoadMode= 'INCREMENTAL', @SourceSecretName = 'OneEBS-0165', @DLRawSecret = 'datalake-SasToken', @DLStagedSecret = 'datalake-SasToken', @DBProcessor = 'databricks-token|1028-231358-piles213|Standard_DS3_v2|8.1.x-scala2.12|2:8', @StageDBSecret = 'AzureSqlDatabase-SQLDB', @DLRawSubFolder = 'OneEBS/EBS_0165_UIO_INSTALMENT_PLANS', @DLRawType = 'BLOB Storage (json)', @DLStagedMainFolder = 'OneEBS', @DLStagedSubFolder = 'EBS_0165_UIO_INSTALMENT_PLANS', @DLStagedType = 'BLOB Storage (csv)', @DLObjectGrain = 'Day', @SourceCommand = 'SELECT * FROM EBS_0165.UIO_INSTALMENT_PLANS', @DLRawtoStageCommand = '/build/trusted/load-trusted-zone-v2', @DLStagetoDBCommand = '',@TargetObjectType= '', @TargetOverride= '', @BusinessKeyColumn= 'ID', @WatermarkColumn= 'UPDATED_DATE, CREATED_DATE', @TrackChanges= 'Yes', @AdditionalProperty = '', @IsAuditTable = '', @SoftDeleteSource = '', @SourceTSFormat = ''</v>
      </c>
    </row>
    <row r="85" spans="1:34" x14ac:dyDescent="0.45">
      <c r="A85" s="2" t="s">
        <v>74</v>
      </c>
      <c r="B85" s="2" t="s">
        <v>35</v>
      </c>
      <c r="C85" s="2" t="s">
        <v>36</v>
      </c>
      <c r="D85" s="2" t="s">
        <v>74</v>
      </c>
      <c r="E85" s="2" t="s">
        <v>592</v>
      </c>
      <c r="H85" s="2" t="s">
        <v>82</v>
      </c>
      <c r="I85" s="2" t="s">
        <v>116</v>
      </c>
      <c r="J85" s="2" t="s">
        <v>39</v>
      </c>
      <c r="M85" s="2" t="s">
        <v>84</v>
      </c>
      <c r="N85" s="6" t="s">
        <v>85</v>
      </c>
      <c r="O85" s="6" t="s">
        <v>118</v>
      </c>
      <c r="P85" s="2" t="s">
        <v>119</v>
      </c>
      <c r="Q85" s="2" t="s">
        <v>44</v>
      </c>
      <c r="R85" s="2" t="s">
        <v>44</v>
      </c>
      <c r="S85" s="2" t="s">
        <v>543</v>
      </c>
      <c r="T85" s="2" t="s">
        <v>46</v>
      </c>
      <c r="U85" s="3" t="str">
        <f>TBL_PREPROD[[#This Row],[Group]]&amp; "/"&amp; TRIM(SUBSTITUTE(SUBSTITUTE(SUBSTITUTE(TBL_PREPROD[[#This Row],[SourceObject]],"[",""),"]",""),".","_"))</f>
        <v>OneEBS/EBS_0165_UIO_INSTALMENTS</v>
      </c>
      <c r="V85" s="2" t="s">
        <v>47</v>
      </c>
      <c r="W85" s="3" t="str">
        <f>SUBSTITUTE(TBL_PREPROD[[#This Row],[Group]], "_", "")</f>
        <v>OneEBS</v>
      </c>
      <c r="X85" s="3" t="str">
        <f>TRIM(SUBSTITUTE(SUBSTITUTE(SUBSTITUTE(TBL_PREPROD[[#This Row],[SourceObject]],"[",""),"]",""),".","_"))</f>
        <v>EBS_0165_UIO_INSTALMENTS</v>
      </c>
      <c r="Y85" s="2" t="s">
        <v>48</v>
      </c>
      <c r="Z85" s="2" t="s">
        <v>49</v>
      </c>
      <c r="AA85" s="2" t="str">
        <f>IF(TBL_PREPROD[[#This Row],[SourceObject]] = "","",IF(TBL_PREPROD[[#This Row],[SourceType]] = "Oracle", "SELECT * FROM " &amp; TBL_PREPROD[[#This Row],[SourceObject]],""))</f>
        <v>SELECT * FROM EBS_0165.UIO_INSTALMENTS</v>
      </c>
      <c r="AB85" s="2" t="s">
        <v>51</v>
      </c>
      <c r="AF85" s="3" t="str">
        <f>TRIM(SUBSTITUTE(SUBSTITUTE(TBL_PREPROD[[#This Row],[SourceObject]],"[",""),"]",""))</f>
        <v>EBS_0165.UIO_INSTALMENTS</v>
      </c>
      <c r="AG85" s="3" t="str">
        <f>TBL_PREPROD[[#This Row],[Group]]&amp; "_"&amp; TRIM(SUBSTITUTE(SUBSTITUTE(SUBSTITUTE(TBL_PREPROD[[#This Row],[SourceObject]],"[",""),"]",""),".","_"))</f>
        <v>OneEBS_EBS_0165_UIO_INSTALMENTS</v>
      </c>
      <c r="AH85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'OneEBS', @StartStageName = 'Source to Raw', @EndStageName = 'Raw to Trusted', @SourceGroup = 'OneEBS', @SourceName = 'OneEBS_EBS_0165_UIO_INSTALMENTS', @SourceObjectName = 'EBS_0165.UIO_INSTALMENTS', @SourceType = 'Oracle', @DataLoadMode= 'INCREMENTAL', @SourceSecretName = 'OneEBS-0165', @DLRawSecret = 'datalake-SasToken', @DLStagedSecret = 'datalake-SasToken', @DBProcessor = 'databricks-token|1028-231358-piles213|Standard_DS3_v2|8.1.x-scala2.12|2:8', @StageDBSecret = 'AzureSqlDatabase-SQLDB', @DLRawSubFolder = 'OneEBS/EBS_0165_UIO_INSTALMENTS', @DLRawType = 'BLOB Storage (json)', @DLStagedMainFolder = 'OneEBS', @DLStagedSubFolder = 'EBS_0165_UIO_INSTALMENTS', @DLStagedType = 'BLOB Storage (csv)', @DLObjectGrain = 'Day', @SourceCommand = 'SELECT * FROM EBS_0165.UIO_INSTALMENTS', @DLRawtoStageCommand = '/build/trusted/load-trusted-zone-v2', @DLStagetoDBCommand = '',@TargetObjectType= '', @TargetOverride= '', @BusinessKeyColumn= 'ID', @WatermarkColumn= 'UPDATED_DATE, CREATED_DATE', @TrackChanges= 'Yes', @AdditionalProperty = '', @IsAuditTable = '', @SoftDeleteSource = '', @SourceTSFormat = ''</v>
      </c>
    </row>
    <row r="86" spans="1:34" x14ac:dyDescent="0.45">
      <c r="A86" s="2" t="s">
        <v>74</v>
      </c>
      <c r="B86" s="2" t="s">
        <v>35</v>
      </c>
      <c r="C86" s="2" t="s">
        <v>36</v>
      </c>
      <c r="D86" s="2" t="s">
        <v>74</v>
      </c>
      <c r="E86" s="2" t="s">
        <v>593</v>
      </c>
      <c r="H86" s="2" t="s">
        <v>245</v>
      </c>
      <c r="I86" s="2" t="s">
        <v>116</v>
      </c>
      <c r="J86" s="2" t="s">
        <v>39</v>
      </c>
      <c r="M86" s="2" t="s">
        <v>84</v>
      </c>
      <c r="N86" s="6" t="s">
        <v>85</v>
      </c>
      <c r="O86" s="6" t="s">
        <v>118</v>
      </c>
      <c r="P86" s="2" t="s">
        <v>119</v>
      </c>
      <c r="Q86" s="2" t="s">
        <v>44</v>
      </c>
      <c r="R86" s="2" t="s">
        <v>44</v>
      </c>
      <c r="S86" s="2" t="s">
        <v>543</v>
      </c>
      <c r="T86" s="2" t="s">
        <v>46</v>
      </c>
      <c r="U86" s="3" t="str">
        <f>TBL_PREPROD[[#This Row],[Group]]&amp; "/"&amp; TRIM(SUBSTITUTE(SUBSTITUTE(SUBSTITUTE(TBL_PREPROD[[#This Row],[SourceObject]],"[",""),"]",""),".","_"))</f>
        <v>OneEBS/EBS_0165_UIO_LINKS</v>
      </c>
      <c r="V86" s="2" t="s">
        <v>47</v>
      </c>
      <c r="W86" s="3" t="str">
        <f>SUBSTITUTE(TBL_PREPROD[[#This Row],[Group]], "_", "")</f>
        <v>OneEBS</v>
      </c>
      <c r="X86" s="3" t="str">
        <f>TRIM(SUBSTITUTE(SUBSTITUTE(SUBSTITUTE(TBL_PREPROD[[#This Row],[SourceObject]],"[",""),"]",""),".","_"))</f>
        <v>EBS_0165_UIO_LINKS</v>
      </c>
      <c r="Y86" s="2" t="s">
        <v>48</v>
      </c>
      <c r="Z86" s="2" t="s">
        <v>49</v>
      </c>
      <c r="AA86" s="2" t="str">
        <f>IF(TBL_PREPROD[[#This Row],[SourceObject]] = "","",IF(TBL_PREPROD[[#This Row],[SourceType]] = "Oracle", "SELECT * FROM " &amp; TBL_PREPROD[[#This Row],[SourceObject]],""))</f>
        <v>SELECT * FROM EBS_0165.UIO_LINKS</v>
      </c>
      <c r="AB86" s="2" t="s">
        <v>51</v>
      </c>
      <c r="AF86" s="3" t="str">
        <f>TRIM(SUBSTITUTE(SUBSTITUTE(TBL_PREPROD[[#This Row],[SourceObject]],"[",""),"]",""))</f>
        <v>EBS_0165.UIO_LINKS</v>
      </c>
      <c r="AG86" s="3" t="str">
        <f>TBL_PREPROD[[#This Row],[Group]]&amp; "_"&amp; TRIM(SUBSTITUTE(SUBSTITUTE(SUBSTITUTE(TBL_PREPROD[[#This Row],[SourceObject]],"[",""),"]",""),".","_"))</f>
        <v>OneEBS_EBS_0165_UIO_LINKS</v>
      </c>
      <c r="AH86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'OneEBS', @StartStageName = 'Source to Raw', @EndStageName = 'Raw to Trusted', @SourceGroup = 'OneEBS', @SourceName = 'OneEBS_EBS_0165_UIO_LINKS', @SourceObjectName = 'EBS_0165.UIO_LINKS', @SourceType = 'Oracle', @DataLoadMode= 'INCREMENTAL', @SourceSecretName = 'OneEBS-0165', @DLRawSecret = 'datalake-SasToken', @DLStagedSecret = 'datalake-SasToken', @DBProcessor = 'databricks-token|1028-231358-piles213|Standard_DS3_v2|8.1.x-scala2.12|2:8', @StageDBSecret = 'AzureSqlDatabase-SQLDB', @DLRawSubFolder = 'OneEBS/EBS_0165_UIO_LINKS', @DLRawType = 'BLOB Storage (json)', @DLStagedMainFolder = 'OneEBS', @DLStagedSubFolder = 'EBS_0165_UIO_LINKS', @DLStagedType = 'BLOB Storage (csv)', @DLObjectGrain = 'Day', @SourceCommand = 'SELECT * FROM EBS_0165.UIO_LINKS', @DLRawtoStageCommand = '/build/trusted/load-trusted-zone-v2', @DLStagetoDBCommand = '',@TargetObjectType= '', @TargetOverride= '', @BusinessKeyColumn= 'UIO_ID_FROM, UIO_ID_TO', @WatermarkColumn= 'UPDATED_DATE, CREATED_DATE', @TrackChanges= 'Yes', @AdditionalProperty = '', @IsAuditTable = '', @SoftDeleteSource = '', @SourceTSFormat = ''</v>
      </c>
    </row>
    <row r="87" spans="1:34" x14ac:dyDescent="0.45">
      <c r="A87" s="2" t="s">
        <v>74</v>
      </c>
      <c r="B87" s="2" t="s">
        <v>35</v>
      </c>
      <c r="C87" s="2" t="s">
        <v>36</v>
      </c>
      <c r="D87" s="2" t="s">
        <v>74</v>
      </c>
      <c r="E87" s="2" t="s">
        <v>594</v>
      </c>
      <c r="H87" s="2" t="s">
        <v>82</v>
      </c>
      <c r="I87" s="2" t="s">
        <v>116</v>
      </c>
      <c r="J87" s="2" t="s">
        <v>39</v>
      </c>
      <c r="M87" s="2" t="s">
        <v>84</v>
      </c>
      <c r="N87" s="6" t="s">
        <v>85</v>
      </c>
      <c r="O87" s="6" t="s">
        <v>118</v>
      </c>
      <c r="P87" s="2" t="s">
        <v>119</v>
      </c>
      <c r="Q87" s="2" t="s">
        <v>44</v>
      </c>
      <c r="R87" s="2" t="s">
        <v>44</v>
      </c>
      <c r="S87" s="2" t="s">
        <v>543</v>
      </c>
      <c r="T87" s="2" t="s">
        <v>46</v>
      </c>
      <c r="U87" s="3" t="str">
        <f>TBL_PREPROD[[#This Row],[Group]]&amp; "/"&amp; TRIM(SUBSTITUTE(SUBSTITUTE(SUBSTITUTE(TBL_PREPROD[[#This Row],[SourceObject]],"[",""),"]",""),".","_"))</f>
        <v>OneEBS/EBS_0165_UIO_ORGANISATION_UNITS</v>
      </c>
      <c r="V87" s="2" t="s">
        <v>47</v>
      </c>
      <c r="W87" s="3" t="str">
        <f>SUBSTITUTE(TBL_PREPROD[[#This Row],[Group]], "_", "")</f>
        <v>OneEBS</v>
      </c>
      <c r="X87" s="3" t="str">
        <f>TRIM(SUBSTITUTE(SUBSTITUTE(SUBSTITUTE(TBL_PREPROD[[#This Row],[SourceObject]],"[",""),"]",""),".","_"))</f>
        <v>EBS_0165_UIO_ORGANISATION_UNITS</v>
      </c>
      <c r="Y87" s="2" t="s">
        <v>48</v>
      </c>
      <c r="Z87" s="2" t="s">
        <v>49</v>
      </c>
      <c r="AA87" s="2" t="str">
        <f>IF(TBL_PREPROD[[#This Row],[SourceObject]] = "","",IF(TBL_PREPROD[[#This Row],[SourceType]] = "Oracle", "SELECT * FROM " &amp; TBL_PREPROD[[#This Row],[SourceObject]],""))</f>
        <v>SELECT * FROM EBS_0165.UIO_ORGANISATION_UNITS</v>
      </c>
      <c r="AB87" s="2" t="s">
        <v>51</v>
      </c>
      <c r="AF87" s="3" t="str">
        <f>TRIM(SUBSTITUTE(SUBSTITUTE(TBL_PREPROD[[#This Row],[SourceObject]],"[",""),"]",""))</f>
        <v>EBS_0165.UIO_ORGANISATION_UNITS</v>
      </c>
      <c r="AG87" s="3" t="str">
        <f>TBL_PREPROD[[#This Row],[Group]]&amp; "_"&amp; TRIM(SUBSTITUTE(SUBSTITUTE(SUBSTITUTE(TBL_PREPROD[[#This Row],[SourceObject]],"[",""),"]",""),".","_"))</f>
        <v>OneEBS_EBS_0165_UIO_ORGANISATION_UNITS</v>
      </c>
      <c r="AH87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'OneEBS', @StartStageName = 'Source to Raw', @EndStageName = 'Raw to Trusted', @SourceGroup = 'OneEBS', @SourceName = 'OneEBS_EBS_0165_UIO_ORGANISATION_UNITS', @SourceObjectName = 'EBS_0165.UIO_ORGANISATION_UNITS', @SourceType = 'Oracle', @DataLoadMode= 'INCREMENTAL', @SourceSecretName = 'OneEBS-0165', @DLRawSecret = 'datalake-SasToken', @DLStagedSecret = 'datalake-SasToken', @DBProcessor = 'databricks-token|1028-231358-piles213|Standard_DS3_v2|8.1.x-scala2.12|2:8', @StageDBSecret = 'AzureSqlDatabase-SQLDB', @DLRawSubFolder = 'OneEBS/EBS_0165_UIO_ORGANISATION_UNITS', @DLRawType = 'BLOB Storage (json)', @DLStagedMainFolder = 'OneEBS', @DLStagedSubFolder = 'EBS_0165_UIO_ORGANISATION_UNITS', @DLStagedType = 'BLOB Storage (csv)', @DLObjectGrain = 'Day', @SourceCommand = 'SELECT * FROM EBS_0165.UIO_ORGANISATION_UNITS', @DLRawtoStageCommand = '/build/trusted/load-trusted-zone-v2', @DLStagetoDBCommand = '',@TargetObjectType= '', @TargetOverride= '', @BusinessKeyColumn= 'ID', @WatermarkColumn= 'UPDATED_DATE, CREATED_DATE', @TrackChanges= 'Yes', @AdditionalProperty = '', @IsAuditTable = '', @SoftDeleteSource = '', @SourceTSFormat = ''</v>
      </c>
    </row>
    <row r="88" spans="1:34" x14ac:dyDescent="0.45">
      <c r="A88" s="2" t="s">
        <v>74</v>
      </c>
      <c r="B88" s="2" t="s">
        <v>35</v>
      </c>
      <c r="C88" s="2" t="s">
        <v>36</v>
      </c>
      <c r="D88" s="2" t="s">
        <v>74</v>
      </c>
      <c r="E88" s="2" t="s">
        <v>595</v>
      </c>
      <c r="H88" s="2" t="s">
        <v>82</v>
      </c>
      <c r="I88" s="2" t="s">
        <v>116</v>
      </c>
      <c r="J88" s="2" t="s">
        <v>39</v>
      </c>
      <c r="M88" s="2" t="s">
        <v>84</v>
      </c>
      <c r="N88" s="6" t="s">
        <v>85</v>
      </c>
      <c r="O88" s="6" t="s">
        <v>118</v>
      </c>
      <c r="P88" s="2" t="s">
        <v>119</v>
      </c>
      <c r="Q88" s="2" t="s">
        <v>44</v>
      </c>
      <c r="R88" s="2" t="s">
        <v>44</v>
      </c>
      <c r="S88" s="2" t="s">
        <v>543</v>
      </c>
      <c r="T88" s="2" t="s">
        <v>46</v>
      </c>
      <c r="U88" s="3" t="str">
        <f>TBL_PREPROD[[#This Row],[Group]]&amp; "/"&amp; TRIM(SUBSTITUTE(SUBSTITUTE(SUBSTITUTE(TBL_PREPROD[[#This Row],[SourceObject]],"[",""),"]",""),".","_"))</f>
        <v>OneEBS/EBS_0165_UNIT_INSTANCE_AWARDS</v>
      </c>
      <c r="V88" s="2" t="s">
        <v>47</v>
      </c>
      <c r="W88" s="3" t="str">
        <f>SUBSTITUTE(TBL_PREPROD[[#This Row],[Group]], "_", "")</f>
        <v>OneEBS</v>
      </c>
      <c r="X88" s="3" t="str">
        <f>TRIM(SUBSTITUTE(SUBSTITUTE(SUBSTITUTE(TBL_PREPROD[[#This Row],[SourceObject]],"[",""),"]",""),".","_"))</f>
        <v>EBS_0165_UNIT_INSTANCE_AWARDS</v>
      </c>
      <c r="Y88" s="2" t="s">
        <v>48</v>
      </c>
      <c r="Z88" s="2" t="s">
        <v>49</v>
      </c>
      <c r="AA88" s="2" t="str">
        <f>IF(TBL_PREPROD[[#This Row],[SourceObject]] = "","",IF(TBL_PREPROD[[#This Row],[SourceType]] = "Oracle", "SELECT * FROM " &amp; TBL_PREPROD[[#This Row],[SourceObject]],""))</f>
        <v>SELECT * FROM EBS_0165.UNIT_INSTANCE_AWARDS</v>
      </c>
      <c r="AB88" s="2" t="s">
        <v>51</v>
      </c>
      <c r="AF88" s="3" t="str">
        <f>TRIM(SUBSTITUTE(SUBSTITUTE(TBL_PREPROD[[#This Row],[SourceObject]],"[",""),"]",""))</f>
        <v>EBS_0165.UNIT_INSTANCE_AWARDS</v>
      </c>
      <c r="AG88" s="3" t="str">
        <f>TBL_PREPROD[[#This Row],[Group]]&amp; "_"&amp; TRIM(SUBSTITUTE(SUBSTITUTE(SUBSTITUTE(TBL_PREPROD[[#This Row],[SourceObject]],"[",""),"]",""),".","_"))</f>
        <v>OneEBS_EBS_0165_UNIT_INSTANCE_AWARDS</v>
      </c>
      <c r="AH88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'OneEBS', @StartStageName = 'Source to Raw', @EndStageName = 'Raw to Trusted', @SourceGroup = 'OneEBS', @SourceName = 'OneEBS_EBS_0165_UNIT_INSTANCE_AWARDS', @SourceObjectName = 'EBS_0165.UNIT_INSTANCE_AWARDS', @SourceType = 'Oracle', @DataLoadMode= 'INCREMENTAL', @SourceSecretName = 'OneEBS-0165', @DLRawSecret = 'datalake-SasToken', @DLStagedSecret = 'datalake-SasToken', @DBProcessor = 'databricks-token|1028-231358-piles213|Standard_DS3_v2|8.1.x-scala2.12|2:8', @StageDBSecret = 'AzureSqlDatabase-SQLDB', @DLRawSubFolder = 'OneEBS/EBS_0165_UNIT_INSTANCE_AWARDS', @DLRawType = 'BLOB Storage (json)', @DLStagedMainFolder = 'OneEBS', @DLStagedSubFolder = 'EBS_0165_UNIT_INSTANCE_AWARDS', @DLStagedType = 'BLOB Storage (csv)', @DLObjectGrain = 'Day', @SourceCommand = 'SELECT * FROM EBS_0165.UNIT_INSTANCE_AWARDS', @DLRawtoStageCommand = '/build/trusted/load-trusted-zone-v2', @DLStagetoDBCommand = '',@TargetObjectType= '', @TargetOverride= '', @BusinessKeyColumn= 'ID', @WatermarkColumn= 'UPDATED_DATE, CREATED_DATE', @TrackChanges= 'Yes', @AdditionalProperty = '', @IsAuditTable = '', @SoftDeleteSource = '', @SourceTSFormat = ''</v>
      </c>
    </row>
    <row r="89" spans="1:34" x14ac:dyDescent="0.45">
      <c r="A89" s="2" t="s">
        <v>74</v>
      </c>
      <c r="B89" s="2" t="s">
        <v>35</v>
      </c>
      <c r="C89" s="2" t="s">
        <v>36</v>
      </c>
      <c r="D89" s="2" t="s">
        <v>74</v>
      </c>
      <c r="E89" s="2" t="s">
        <v>596</v>
      </c>
      <c r="H89" s="2" t="s">
        <v>82</v>
      </c>
      <c r="I89" s="2" t="s">
        <v>116</v>
      </c>
      <c r="J89" s="2" t="s">
        <v>39</v>
      </c>
      <c r="M89" s="2" t="s">
        <v>84</v>
      </c>
      <c r="N89" s="6" t="s">
        <v>85</v>
      </c>
      <c r="O89" s="6" t="s">
        <v>118</v>
      </c>
      <c r="P89" s="2" t="s">
        <v>119</v>
      </c>
      <c r="Q89" s="2" t="s">
        <v>44</v>
      </c>
      <c r="R89" s="2" t="s">
        <v>44</v>
      </c>
      <c r="S89" s="2" t="s">
        <v>543</v>
      </c>
      <c r="T89" s="2" t="s">
        <v>46</v>
      </c>
      <c r="U89" s="3" t="str">
        <f>TBL_PREPROD[[#This Row],[Group]]&amp; "/"&amp; TRIM(SUBSTITUTE(SUBSTITUTE(SUBSTITUTE(TBL_PREPROD[[#This Row],[SourceObject]],"[",""),"]",""),".","_"))</f>
        <v>OneEBS/EBS_0165_USAGES</v>
      </c>
      <c r="V89" s="2" t="s">
        <v>47</v>
      </c>
      <c r="W89" s="3" t="str">
        <f>SUBSTITUTE(TBL_PREPROD[[#This Row],[Group]], "_", "")</f>
        <v>OneEBS</v>
      </c>
      <c r="X89" s="3" t="str">
        <f>TRIM(SUBSTITUTE(SUBSTITUTE(SUBSTITUTE(TBL_PREPROD[[#This Row],[SourceObject]],"[",""),"]",""),".","_"))</f>
        <v>EBS_0165_USAGES</v>
      </c>
      <c r="Y89" s="2" t="s">
        <v>48</v>
      </c>
      <c r="Z89" s="2" t="s">
        <v>49</v>
      </c>
      <c r="AA89" s="2" t="str">
        <f>IF(TBL_PREPROD[[#This Row],[SourceObject]] = "","",IF(TBL_PREPROD[[#This Row],[SourceType]] = "Oracle", "SELECT * FROM " &amp; TBL_PREPROD[[#This Row],[SourceObject]],""))</f>
        <v>SELECT * FROM EBS_0165.USAGES</v>
      </c>
      <c r="AB89" s="2" t="s">
        <v>51</v>
      </c>
      <c r="AF89" s="3" t="str">
        <f>TRIM(SUBSTITUTE(SUBSTITUTE(TBL_PREPROD[[#This Row],[SourceObject]],"[",""),"]",""))</f>
        <v>EBS_0165.USAGES</v>
      </c>
      <c r="AG89" s="3" t="str">
        <f>TBL_PREPROD[[#This Row],[Group]]&amp; "_"&amp; TRIM(SUBSTITUTE(SUBSTITUTE(SUBSTITUTE(TBL_PREPROD[[#This Row],[SourceObject]],"[",""),"]",""),".","_"))</f>
        <v>OneEBS_EBS_0165_USAGES</v>
      </c>
      <c r="AH89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'OneEBS', @StartStageName = 'Source to Raw', @EndStageName = 'Raw to Trusted', @SourceGroup = 'OneEBS', @SourceName = 'OneEBS_EBS_0165_USAGES', @SourceObjectName = 'EBS_0165.USAGES', @SourceType = 'Oracle', @DataLoadMode= 'INCREMENTAL', @SourceSecretName = 'OneEBS-0165', @DLRawSecret = 'datalake-SasToken', @DLStagedSecret = 'datalake-SasToken', @DBProcessor = 'databricks-token|1028-231358-piles213|Standard_DS3_v2|8.1.x-scala2.12|2:8', @StageDBSecret = 'AzureSqlDatabase-SQLDB', @DLRawSubFolder = 'OneEBS/EBS_0165_USAGES', @DLRawType = 'BLOB Storage (json)', @DLStagedMainFolder = 'OneEBS', @DLStagedSubFolder = 'EBS_0165_USAGES', @DLStagedType = 'BLOB Storage (csv)', @DLObjectGrain = 'Day', @SourceCommand = 'SELECT * FROM EBS_0165.USAGES', @DLRawtoStageCommand = '/build/trusted/load-trusted-zone-v2', @DLStagetoDBCommand = '',@TargetObjectType= '', @TargetOverride= '', @BusinessKeyColumn= 'ID', @WatermarkColumn= 'UPDATED_DATE, CREATED_DATE', @TrackChanges= 'Yes', @AdditionalProperty = '', @IsAuditTable = '', @SoftDeleteSource = '', @SourceTSFormat = ''</v>
      </c>
    </row>
    <row r="90" spans="1:34" x14ac:dyDescent="0.45">
      <c r="A90" s="2" t="s">
        <v>74</v>
      </c>
      <c r="B90" s="2" t="s">
        <v>35</v>
      </c>
      <c r="C90" s="2" t="s">
        <v>36</v>
      </c>
      <c r="D90" s="2" t="s">
        <v>74</v>
      </c>
      <c r="E90" s="2" t="s">
        <v>597</v>
      </c>
      <c r="H90" s="2" t="s">
        <v>253</v>
      </c>
      <c r="I90" s="2" t="s">
        <v>116</v>
      </c>
      <c r="J90" s="2" t="s">
        <v>39</v>
      </c>
      <c r="M90" s="2" t="s">
        <v>84</v>
      </c>
      <c r="N90" s="6" t="s">
        <v>85</v>
      </c>
      <c r="O90" s="6" t="s">
        <v>118</v>
      </c>
      <c r="P90" s="2" t="s">
        <v>119</v>
      </c>
      <c r="Q90" s="2" t="s">
        <v>44</v>
      </c>
      <c r="R90" s="2" t="s">
        <v>44</v>
      </c>
      <c r="S90" s="2" t="s">
        <v>543</v>
      </c>
      <c r="T90" s="2" t="s">
        <v>46</v>
      </c>
      <c r="U90" s="3" t="str">
        <f>TBL_PREPROD[[#This Row],[Group]]&amp; "/"&amp; TRIM(SUBSTITUTE(SUBSTITUTE(SUBSTITUTE(TBL_PREPROD[[#This Row],[SourceObject]],"[",""),"]",""),".","_"))</f>
        <v>OneEBS/EBS_0165_VAT_RATES</v>
      </c>
      <c r="V90" s="2" t="s">
        <v>47</v>
      </c>
      <c r="W90" s="3" t="str">
        <f>SUBSTITUTE(TBL_PREPROD[[#This Row],[Group]], "_", "")</f>
        <v>OneEBS</v>
      </c>
      <c r="X90" s="3" t="str">
        <f>TRIM(SUBSTITUTE(SUBSTITUTE(SUBSTITUTE(TBL_PREPROD[[#This Row],[SourceObject]],"[",""),"]",""),".","_"))</f>
        <v>EBS_0165_VAT_RATES</v>
      </c>
      <c r="Y90" s="2" t="s">
        <v>48</v>
      </c>
      <c r="Z90" s="2" t="s">
        <v>49</v>
      </c>
      <c r="AA90" s="2" t="str">
        <f>IF(TBL_PREPROD[[#This Row],[SourceObject]] = "","",IF(TBL_PREPROD[[#This Row],[SourceType]] = "Oracle", "SELECT * FROM " &amp; TBL_PREPROD[[#This Row],[SourceObject]],""))</f>
        <v>SELECT * FROM EBS_0165.VAT_RATES</v>
      </c>
      <c r="AB90" s="2" t="s">
        <v>51</v>
      </c>
      <c r="AF90" s="3" t="str">
        <f>TRIM(SUBSTITUTE(SUBSTITUTE(TBL_PREPROD[[#This Row],[SourceObject]],"[",""),"]",""))</f>
        <v>EBS_0165.VAT_RATES</v>
      </c>
      <c r="AG90" s="3" t="str">
        <f>TBL_PREPROD[[#This Row],[Group]]&amp; "_"&amp; TRIM(SUBSTITUTE(SUBSTITUTE(SUBSTITUTE(TBL_PREPROD[[#This Row],[SourceObject]],"[",""),"]",""),".","_"))</f>
        <v>OneEBS_EBS_0165_VAT_RATES</v>
      </c>
      <c r="AH90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'OneEBS', @StartStageName = 'Source to Raw', @EndStageName = 'Raw to Trusted', @SourceGroup = 'OneEBS', @SourceName = 'OneEBS_EBS_0165_VAT_RATES', @SourceObjectName = 'EBS_0165.VAT_RATES', @SourceType = 'Oracle', @DataLoadMode= 'INCREMENTAL', @SourceSecretName = 'OneEBS-0165', @DLRawSecret = 'datalake-SasToken', @DLStagedSecret = 'datalake-SasToken', @DBProcessor = 'databricks-token|1028-231358-piles213|Standard_DS3_v2|8.1.x-scala2.12|2:8', @StageDBSecret = 'AzureSqlDatabase-SQLDB', @DLRawSubFolder = 'OneEBS/EBS_0165_VAT_RATES', @DLRawType = 'BLOB Storage (json)', @DLStagedMainFolder = 'OneEBS', @DLStagedSubFolder = 'EBS_0165_VAT_RATES', @DLStagedType = 'BLOB Storage (csv)', @DLObjectGrain = 'Day', @SourceCommand = 'SELECT * FROM EBS_0165.VAT_RATES', @DLRawtoStageCommand = '/build/trusted/load-trusted-zone-v2', @DLStagetoDBCommand = '',@TargetObjectType= '', @TargetOverride= '', @BusinessKeyColumn= 'VAT_RATE_CODE', @WatermarkColumn= 'UPDATED_DATE, CREATED_DATE', @TrackChanges= 'Yes', @AdditionalProperty = '', @IsAuditTable = '', @SoftDeleteSource = '', @SourceTSFormat = ''</v>
      </c>
    </row>
    <row r="91" spans="1:34" x14ac:dyDescent="0.45">
      <c r="A91" s="2" t="s">
        <v>74</v>
      </c>
      <c r="B91" s="2" t="s">
        <v>35</v>
      </c>
      <c r="C91" s="2" t="s">
        <v>36</v>
      </c>
      <c r="D91" s="2" t="s">
        <v>74</v>
      </c>
      <c r="E91" s="2" t="s">
        <v>598</v>
      </c>
      <c r="H91" s="2" t="s">
        <v>82</v>
      </c>
      <c r="I91" s="2" t="s">
        <v>116</v>
      </c>
      <c r="J91" s="2" t="s">
        <v>39</v>
      </c>
      <c r="M91" s="2" t="s">
        <v>84</v>
      </c>
      <c r="N91" s="6" t="s">
        <v>85</v>
      </c>
      <c r="O91" s="6" t="s">
        <v>118</v>
      </c>
      <c r="P91" s="2" t="s">
        <v>119</v>
      </c>
      <c r="Q91" s="2" t="s">
        <v>44</v>
      </c>
      <c r="R91" s="2" t="s">
        <v>44</v>
      </c>
      <c r="S91" s="2" t="s">
        <v>543</v>
      </c>
      <c r="T91" s="2" t="s">
        <v>46</v>
      </c>
      <c r="U91" s="3" t="str">
        <f>TBL_PREPROD[[#This Row],[Group]]&amp; "/"&amp; TRIM(SUBSTITUTE(SUBSTITUTE(SUBSTITUTE(TBL_PREPROD[[#This Row],[SourceObject]],"[",""),"]",""),".","_"))</f>
        <v>OneEBS/EBS_0165_Z_READ_BATCHES</v>
      </c>
      <c r="V91" s="2" t="s">
        <v>47</v>
      </c>
      <c r="W91" s="3" t="str">
        <f>SUBSTITUTE(TBL_PREPROD[[#This Row],[Group]], "_", "")</f>
        <v>OneEBS</v>
      </c>
      <c r="X91" s="3" t="str">
        <f>TRIM(SUBSTITUTE(SUBSTITUTE(SUBSTITUTE(TBL_PREPROD[[#This Row],[SourceObject]],"[",""),"]",""),".","_"))</f>
        <v>EBS_0165_Z_READ_BATCHES</v>
      </c>
      <c r="Y91" s="2" t="s">
        <v>48</v>
      </c>
      <c r="Z91" s="2" t="s">
        <v>49</v>
      </c>
      <c r="AA91" s="2" t="str">
        <f>IF(TBL_PREPROD[[#This Row],[SourceObject]] = "","",IF(TBL_PREPROD[[#This Row],[SourceType]] = "Oracle", "SELECT * FROM " &amp; TBL_PREPROD[[#This Row],[SourceObject]],""))</f>
        <v>SELECT * FROM EBS_0165.Z_READ_BATCHES</v>
      </c>
      <c r="AB91" s="2" t="s">
        <v>51</v>
      </c>
      <c r="AF91" s="3" t="str">
        <f>TRIM(SUBSTITUTE(SUBSTITUTE(TBL_PREPROD[[#This Row],[SourceObject]],"[",""),"]",""))</f>
        <v>EBS_0165.Z_READ_BATCHES</v>
      </c>
      <c r="AG91" s="3" t="str">
        <f>TBL_PREPROD[[#This Row],[Group]]&amp; "_"&amp; TRIM(SUBSTITUTE(SUBSTITUTE(SUBSTITUTE(TBL_PREPROD[[#This Row],[SourceObject]],"[",""),"]",""),".","_"))</f>
        <v>OneEBS_EBS_0165_Z_READ_BATCHES</v>
      </c>
      <c r="AH91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'OneEBS', @StartStageName = 'Source to Raw', @EndStageName = 'Raw to Trusted', @SourceGroup = 'OneEBS', @SourceName = 'OneEBS_EBS_0165_Z_READ_BATCHES', @SourceObjectName = 'EBS_0165.Z_READ_BATCHES', @SourceType = 'Oracle', @DataLoadMode= 'INCREMENTAL', @SourceSecretName = 'OneEBS-0165', @DLRawSecret = 'datalake-SasToken', @DLStagedSecret = 'datalake-SasToken', @DBProcessor = 'databricks-token|1028-231358-piles213|Standard_DS3_v2|8.1.x-scala2.12|2:8', @StageDBSecret = 'AzureSqlDatabase-SQLDB', @DLRawSubFolder = 'OneEBS/EBS_0165_Z_READ_BATCHES', @DLRawType = 'BLOB Storage (json)', @DLStagedMainFolder = 'OneEBS', @DLStagedSubFolder = 'EBS_0165_Z_READ_BATCHES', @DLStagedType = 'BLOB Storage (csv)', @DLObjectGrain = 'Day', @SourceCommand = 'SELECT * FROM EBS_0165.Z_READ_BATCHES', @DLRawtoStageCommand = '/build/trusted/load-trusted-zone-v2', @DLStagetoDBCommand = '',@TargetObjectType= '', @TargetOverride= '', @BusinessKeyColumn= 'ID', @WatermarkColumn= 'UPDATED_DATE, CREATED_DATE', @TrackChanges= 'Yes', @AdditionalProperty = '', @IsAuditTable = '', @SoftDeleteSource = '', @SourceTSFormat = ''</v>
      </c>
    </row>
    <row r="92" spans="1:34" x14ac:dyDescent="0.45">
      <c r="A92" s="2" t="s">
        <v>74</v>
      </c>
      <c r="B92" s="2" t="s">
        <v>35</v>
      </c>
      <c r="C92" s="2" t="s">
        <v>36</v>
      </c>
      <c r="D92" s="2" t="s">
        <v>74</v>
      </c>
      <c r="E92" s="2" t="s">
        <v>599</v>
      </c>
      <c r="H92" s="2" t="s">
        <v>82</v>
      </c>
      <c r="I92" s="2" t="s">
        <v>116</v>
      </c>
      <c r="J92" s="2" t="s">
        <v>39</v>
      </c>
      <c r="M92" s="2" t="s">
        <v>84</v>
      </c>
      <c r="N92" s="6" t="s">
        <v>85</v>
      </c>
      <c r="O92" s="6" t="s">
        <v>118</v>
      </c>
      <c r="P92" s="2" t="s">
        <v>152</v>
      </c>
      <c r="Q92" s="2" t="s">
        <v>44</v>
      </c>
      <c r="R92" s="2" t="s">
        <v>44</v>
      </c>
      <c r="S92" s="2" t="s">
        <v>543</v>
      </c>
      <c r="T92" s="2" t="s">
        <v>46</v>
      </c>
      <c r="U92" s="3" t="str">
        <f>TBL_PREPROD[[#This Row],[Group]]&amp; "/"&amp; TRIM(SUBSTITUTE(SUBSTITUTE(SUBSTITUTE(TBL_PREPROD[[#This Row],[SourceObject]],"[",""),"]",""),".","_"))</f>
        <v>OneEBS/EBS_0900_VERIFIER_PROPERTIES</v>
      </c>
      <c r="V92" s="2" t="s">
        <v>47</v>
      </c>
      <c r="W92" s="3" t="str">
        <f>SUBSTITUTE(TBL_PREPROD[[#This Row],[Group]], "_", "")</f>
        <v>OneEBS</v>
      </c>
      <c r="X92" s="3" t="str">
        <f>TRIM(SUBSTITUTE(SUBSTITUTE(SUBSTITUTE(TBL_PREPROD[[#This Row],[SourceObject]],"[",""),"]",""),".","_"))</f>
        <v>EBS_0900_VERIFIER_PROPERTIES</v>
      </c>
      <c r="Y92" s="2" t="s">
        <v>48</v>
      </c>
      <c r="Z92" s="2" t="s">
        <v>49</v>
      </c>
      <c r="AA92" s="2" t="str">
        <f>IF(TBL_PREPROD[[#This Row],[SourceObject]] = "","",IF(TBL_PREPROD[[#This Row],[SourceType]] = "Oracle", "SELECT * FROM " &amp; TBL_PREPROD[[#This Row],[SourceObject]],""))</f>
        <v>SELECT * FROM EBS_0900.VERIFIER_PROPERTIES</v>
      </c>
      <c r="AB92" s="2" t="s">
        <v>51</v>
      </c>
      <c r="AF92" s="3" t="str">
        <f>TRIM(SUBSTITUTE(SUBSTITUTE(TBL_PREPROD[[#This Row],[SourceObject]],"[",""),"]",""))</f>
        <v>EBS_0900.VERIFIER_PROPERTIES</v>
      </c>
      <c r="AG92" s="3" t="str">
        <f>TBL_PREPROD[[#This Row],[Group]]&amp; "_"&amp; TRIM(SUBSTITUTE(SUBSTITUTE(SUBSTITUTE(TBL_PREPROD[[#This Row],[SourceObject]],"[",""),"]",""),".","_"))</f>
        <v>OneEBS_EBS_0900_VERIFIER_PROPERTIES</v>
      </c>
      <c r="AH92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'OneEBS', @StartStageName = 'Source to Raw', @EndStageName = 'Raw to Trusted', @SourceGroup = 'OneEBS', @SourceName = 'OneEBS_EBS_0900_VERIFIER_PROPERTIES', @SourceObjectName = 'EBS_0900.VERIFIER_PROPERTIES', @SourceType = 'Oracle', @DataLoadMode= 'INCREMENTAL', @SourceSecretName = 'OneEBS-0900', @DLRawSecret = 'datalake-SasToken', @DLStagedSecret = 'datalake-SasToken', @DBProcessor = 'databricks-token|1028-231358-piles213|Standard_DS3_v2|8.1.x-scala2.12|2:8', @StageDBSecret = 'AzureSqlDatabase-SQLDB', @DLRawSubFolder = 'OneEBS/EBS_0900_VERIFIER_PROPERTIES', @DLRawType = 'BLOB Storage (json)', @DLStagedMainFolder = 'OneEBS', @DLStagedSubFolder = 'EBS_0900_VERIFIER_PROPERTIES', @DLStagedType = 'BLOB Storage (csv)', @DLObjectGrain = 'Day', @SourceCommand = 'SELECT * FROM EBS_0900.VERIFIER_PROPERTIES', @DLRawtoStageCommand = '/build/trusted/load-trusted-zone-v2', @DLStagetoDBCommand = '',@TargetObjectType= '', @TargetOverride= '', @BusinessKeyColumn= 'ID', @WatermarkColumn= 'UPDATED_DATE, CREATED_DATE', @TrackChanges= 'Yes', @AdditionalProperty = '', @IsAuditTable = '', @SoftDeleteSource = '', @SourceTSFormat = ''</v>
      </c>
    </row>
    <row r="93" spans="1:34" x14ac:dyDescent="0.45">
      <c r="A93" s="2" t="s">
        <v>74</v>
      </c>
      <c r="B93" s="2" t="s">
        <v>35</v>
      </c>
      <c r="C93" s="2" t="s">
        <v>36</v>
      </c>
      <c r="D93" s="2" t="s">
        <v>74</v>
      </c>
      <c r="E93" s="2" t="s">
        <v>600</v>
      </c>
      <c r="H93" s="2" t="s">
        <v>147</v>
      </c>
      <c r="I93" s="2" t="s">
        <v>116</v>
      </c>
      <c r="J93" s="2" t="s">
        <v>39</v>
      </c>
      <c r="M93" s="2" t="s">
        <v>84</v>
      </c>
      <c r="N93" s="6" t="s">
        <v>85</v>
      </c>
      <c r="O93" s="6" t="s">
        <v>118</v>
      </c>
      <c r="P93" s="2" t="s">
        <v>152</v>
      </c>
      <c r="Q93" s="2" t="s">
        <v>44</v>
      </c>
      <c r="R93" s="2" t="s">
        <v>44</v>
      </c>
      <c r="S93" s="2" t="s">
        <v>543</v>
      </c>
      <c r="T93" s="2" t="s">
        <v>46</v>
      </c>
      <c r="U93" s="3" t="str">
        <f>TBL_PREPROD[[#This Row],[Group]]&amp; "/"&amp; TRIM(SUBSTITUTE(SUBSTITUTE(SUBSTITUTE(TBL_PREPROD[[#This Row],[SourceObject]],"[",""),"]",""),".","_"))</f>
        <v>OneEBS/EBS_0900_VERIFIERS</v>
      </c>
      <c r="V93" s="2" t="s">
        <v>47</v>
      </c>
      <c r="W93" s="3" t="str">
        <f>SUBSTITUTE(TBL_PREPROD[[#This Row],[Group]], "_", "")</f>
        <v>OneEBS</v>
      </c>
      <c r="X93" s="3" t="str">
        <f>TRIM(SUBSTITUTE(SUBSTITUTE(SUBSTITUTE(TBL_PREPROD[[#This Row],[SourceObject]],"[",""),"]",""),".","_"))</f>
        <v>EBS_0900_VERIFIERS</v>
      </c>
      <c r="Y93" s="2" t="s">
        <v>48</v>
      </c>
      <c r="Z93" s="2" t="s">
        <v>49</v>
      </c>
      <c r="AA93" s="2" t="str">
        <f>IF(TBL_PREPROD[[#This Row],[SourceObject]] = "","",IF(TBL_PREPROD[[#This Row],[SourceType]] = "Oracle", "SELECT * FROM " &amp; TBL_PREPROD[[#This Row],[SourceObject]],""))</f>
        <v>SELECT * FROM EBS_0900.VERIFIERS</v>
      </c>
      <c r="AB93" s="2" t="s">
        <v>51</v>
      </c>
      <c r="AF93" s="3" t="str">
        <f>TRIM(SUBSTITUTE(SUBSTITUTE(TBL_PREPROD[[#This Row],[SourceObject]],"[",""),"]",""))</f>
        <v>EBS_0900.VERIFIERS</v>
      </c>
      <c r="AG93" s="3" t="str">
        <f>TBL_PREPROD[[#This Row],[Group]]&amp; "_"&amp; TRIM(SUBSTITUTE(SUBSTITUTE(SUBSTITUTE(TBL_PREPROD[[#This Row],[SourceObject]],"[",""),"]",""),".","_"))</f>
        <v>OneEBS_EBS_0900_VERIFIERS</v>
      </c>
      <c r="AH93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'OneEBS', @StartStageName = 'Source to Raw', @EndStageName = 'Raw to Trusted', @SourceGroup = 'OneEBS', @SourceName = 'OneEBS_EBS_0900_VERIFIERS', @SourceObjectName = 'EBS_0900.VERIFIERS', @SourceType = 'Oracle', @DataLoadMode= 'INCREMENTAL', @SourceSecretName = 'OneEBS-0900', @DLRawSecret = 'datalake-SasToken', @DLStagedSecret = 'datalake-SasToken', @DBProcessor = 'databricks-token|1028-231358-piles213|Standard_DS3_v2|8.1.x-scala2.12|2:8', @StageDBSecret = 'AzureSqlDatabase-SQLDB', @DLRawSubFolder = 'OneEBS/EBS_0900_VERIFIERS', @DLRawType = 'BLOB Storage (json)', @DLStagedMainFolder = 'OneEBS', @DLStagedSubFolder = 'EBS_0900_VERIFIERS', @DLStagedType = 'BLOB Storage (csv)', @DLObjectGrain = 'Day', @SourceCommand = 'SELECT * FROM EBS_0900.VERIFIERS', @DLRawtoStageCommand = '/build/trusted/load-trusted-zone-v2', @DLStagetoDBCommand = '',@TargetObjectType= '', @TargetOverride= '', @BusinessKeyColumn= 'LOW_VALUE, RV_DOMAIN', @WatermarkColumn= 'UPDATED_DATE, CREATED_DATE', @TrackChanges= 'Yes', @AdditionalProperty = '', @IsAuditTable = '', @SoftDeleteSource = '', @SourceTSFormat = ''</v>
      </c>
    </row>
    <row r="94" spans="1:34" x14ac:dyDescent="0.45">
      <c r="A94" s="2" t="s">
        <v>74</v>
      </c>
      <c r="B94" s="2" t="s">
        <v>35</v>
      </c>
      <c r="C94" s="2" t="s">
        <v>36</v>
      </c>
      <c r="D94" s="2" t="s">
        <v>74</v>
      </c>
      <c r="E94" s="2" t="s">
        <v>174</v>
      </c>
      <c r="H94" s="2" t="s">
        <v>82</v>
      </c>
      <c r="I94" s="2" t="s">
        <v>116</v>
      </c>
      <c r="J94" s="2" t="s">
        <v>39</v>
      </c>
      <c r="M94" s="2" t="s">
        <v>84</v>
      </c>
      <c r="N94" s="6" t="s">
        <v>85</v>
      </c>
      <c r="O94" s="6" t="s">
        <v>118</v>
      </c>
      <c r="P94" s="2" t="s">
        <v>119</v>
      </c>
      <c r="Q94" s="2" t="s">
        <v>44</v>
      </c>
      <c r="R94" s="2" t="s">
        <v>44</v>
      </c>
      <c r="S94" s="2" t="s">
        <v>543</v>
      </c>
      <c r="T94" s="2" t="s">
        <v>46</v>
      </c>
      <c r="U94" s="3" t="str">
        <f>TBL_PREPROD[[#This Row],[Group]]&amp; "/"&amp; TRIM(SUBSTITUTE(SUBSTITUTE(SUBSTITUTE(TBL_PREPROD[[#This Row],[SourceObject]],"[",""),"]",""),".","_"))</f>
        <v>OneEBS/EBS_0165_AUTHORITY_TO_DELIVER</v>
      </c>
      <c r="V94" s="2" t="s">
        <v>47</v>
      </c>
      <c r="W94" s="3" t="str">
        <f>SUBSTITUTE(TBL_PREPROD[[#This Row],[Group]], "_", "")</f>
        <v>OneEBS</v>
      </c>
      <c r="X94" s="3" t="str">
        <f>TRIM(SUBSTITUTE(SUBSTITUTE(SUBSTITUTE(TBL_PREPROD[[#This Row],[SourceObject]],"[",""),"]",""),".","_"))</f>
        <v>EBS_0165_AUTHORITY_TO_DELIVER</v>
      </c>
      <c r="Y94" s="2" t="s">
        <v>48</v>
      </c>
      <c r="Z94" s="2" t="s">
        <v>49</v>
      </c>
      <c r="AA94" s="2" t="str">
        <f>IF(TBL_PREPROD[[#This Row],[SourceObject]] = "","",IF(TBL_PREPROD[[#This Row],[SourceType]] = "Oracle", "SELECT * FROM " &amp; TBL_PREPROD[[#This Row],[SourceObject]],""))</f>
        <v>SELECT * FROM EBS_0165.AUTHORITY_TO_DELIVER</v>
      </c>
      <c r="AB94" s="2" t="s">
        <v>51</v>
      </c>
      <c r="AE94" s="3" t="str">
        <f>TRIM(SUBSTITUTE(SUBSTITUTE(TBL_PREPROD[[#This Row],[SourceObject]],"[",""),"]",""))</f>
        <v>EBS_0165.AUTHORITY_TO_DELIVER</v>
      </c>
      <c r="AF94" s="3" t="str">
        <f>TRIM(SUBSTITUTE(SUBSTITUTE(TBL_PREPROD[[#This Row],[SourceObject]],"[",""),"]",""))</f>
        <v>EBS_0165.AUTHORITY_TO_DELIVER</v>
      </c>
      <c r="AG94" s="3" t="str">
        <f>TBL_PREPROD[[#This Row],[Group]]&amp; "_"&amp; TRIM(SUBSTITUTE(SUBSTITUTE(SUBSTITUTE(TBL_PREPROD[[#This Row],[SourceObject]],"[",""),"]",""),".","_"))</f>
        <v>OneEBS_EBS_0165_AUTHORITY_TO_DELIVER</v>
      </c>
      <c r="AH94" s="3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'OneEBS', @StartStageName = 'Source to Raw', @EndStageName = 'Raw to Trusted', @SourceGroup = 'OneEBS', @SourceName = 'OneEBS_EBS_0165_AUTHORITY_TO_DELIVER', @SourceObjectName = 'EBS_0165.AUTHORITY_TO_DELIVER', @SourceType = 'Oracle', @DataLoadMode= 'INCREMENTAL', @SourceSecretName = 'OneEBS-0165', @DLRawSecret = 'datalake-SasToken', @DLStagedSecret = 'datalake-SasToken', @DBProcessor = 'databricks-token|1028-231358-piles213|Standard_DS3_v2|8.1.x-scala2.12|2:8', @StageDBSecret = 'AzureSqlDatabase-SQLDB', @DLRawSubFolder = 'OneEBS/EBS_0165_AUTHORITY_TO_DELIVER', @DLRawType = 'BLOB Storage (json)', @DLStagedMainFolder = 'OneEBS', @DLStagedSubFolder = 'EBS_0165_AUTHORITY_TO_DELIVER', @DLStagedType = 'BLOB Storage (csv)', @DLObjectGrain = 'Day', @SourceCommand = 'SELECT * FROM EBS_0165.AUTHORITY_TO_DELIVER', @DLRawtoStageCommand = '/build/trusted/load-trusted-zone-v2', @DLStagetoDBCommand = '',@TargetObjectType= '', @TargetOverride= 'EBS_0165.AUTHORITY_TO_DELIVER', @BusinessKeyColumn= 'ID', @WatermarkColumn= 'UPDATED_DATE, CREATED_DATE', @TrackChanges= 'Yes', @AdditionalProperty = '', @IsAuditTable = '', @SoftDeleteSource = '', @SourceTSFormat = ''</v>
      </c>
    </row>
    <row r="95" spans="1:34" x14ac:dyDescent="0.45">
      <c r="A95" s="2" t="s">
        <v>273</v>
      </c>
      <c r="B95" s="2" t="s">
        <v>35</v>
      </c>
      <c r="C95" s="2" t="s">
        <v>36</v>
      </c>
      <c r="D95" s="2" t="s">
        <v>268</v>
      </c>
      <c r="E95" s="2" t="s">
        <v>274</v>
      </c>
      <c r="I95" s="2" t="s">
        <v>116</v>
      </c>
      <c r="J95" s="2" t="s">
        <v>39</v>
      </c>
      <c r="M95" s="6" t="s">
        <v>78</v>
      </c>
      <c r="N95" s="2" t="s">
        <v>41</v>
      </c>
      <c r="O95" s="6" t="s">
        <v>42</v>
      </c>
      <c r="P95" s="2" t="s">
        <v>271</v>
      </c>
      <c r="Q95" s="2" t="s">
        <v>44</v>
      </c>
      <c r="R95" s="2" t="s">
        <v>44</v>
      </c>
      <c r="S95" s="2" t="s">
        <v>543</v>
      </c>
      <c r="T95" s="2" t="s">
        <v>46</v>
      </c>
      <c r="U95" s="3" t="str">
        <f>TBL_PREPROD[[#This Row],[Group]]&amp; "/"&amp; TRIM(SUBSTITUTE(SUBSTITUTE(SUBSTITUTE(TBL_PREPROD[[#This Row],[SourceObject]],"[",""),"]",""),".","_"))</f>
        <v>Prada/dbo_REFERENCE_DATA</v>
      </c>
      <c r="V95" s="2" t="s">
        <v>47</v>
      </c>
      <c r="W95" s="3" t="str">
        <f>SUBSTITUTE(TBL_PREPROD[[#This Row],[Group]], "_", "")</f>
        <v>Prada</v>
      </c>
      <c r="X95" s="3" t="str">
        <f>TRIM(SUBSTITUTE(SUBSTITUTE(SUBSTITUTE(TBL_PREPROD[[#This Row],[SourceObject]],"[",""),"]",""),".","_"))</f>
        <v>dbo_REFERENCE_DATA</v>
      </c>
      <c r="Y95" s="2" t="s">
        <v>48</v>
      </c>
      <c r="Z95" s="2" t="s">
        <v>49</v>
      </c>
      <c r="AA95" s="3" t="str">
        <f>IF(TBL_PREPROD[[#This Row],[SourceObject]] = "","",IF(OR(TBL_PREPROD[[#This Row],[SourceType]] = "Oracle", TBL_PREPROD[[#This Row],[SourceType]] = "SQL Server"), "SELECT * FROM " &amp; TBL_PREPROD[[#This Row],[SourceObject]],""))</f>
        <v>SELECT * FROM dbo.REFERENCE_DATA</v>
      </c>
      <c r="AB95" s="2" t="s">
        <v>51</v>
      </c>
      <c r="AF95" s="3" t="str">
        <f>TRIM(SUBSTITUTE(SUBSTITUTE(TBL_PREPROD[[#This Row],[SourceObject]],"[",""),"]",""))</f>
        <v>dbo.REFERENCE_DATA</v>
      </c>
      <c r="AG95" s="3" t="str">
        <f>TBL_PREPROD[[#This Row],[Group]]&amp; "_"&amp; TRIM(SUBSTITUTE(SUBSTITUTE(SUBSTITUTE(TBL_PREPROD[[#This Row],[SourceObject]],"[",""),"]",""),".","_"))</f>
        <v>Prada_dbo_REFERENCE_DATA</v>
      </c>
      <c r="AH95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'PradaHistoric', @StartStageName = 'Source to Raw', @EndStageName = 'Raw to Trusted', @SourceGroup = 'Prada', @SourceName = 'Prada_dbo_REFERENCE_DATA', @SourceObjectName = 'dbo.REFERENCE_DATA', @SourceType = 'SQL Server', @DataLoadMode= 'TRUNCATE-LOAD', @SourceSecretName = 'OnPremSQL-Enrolment-ConnString', @DLRawSecret = 'datalake-SasToken', @DLStagedSecret = 'datalake-SasToken', @DBProcessor = 'databricks-token|1028-231358-piles213|Standard_DS3_v2|8.1.x-scala2.12|2:8', @StageDBSecret = 'AzureSqlDatabase-SQLDB', @DLRawSubFolder = 'Prada/dbo_REFERENCE_DATA', @DLRawType = 'BLOB Storage (json)', @DLStagedMainFolder = 'Prada', @DLStagedSubFolder = 'dbo_REFERENCE_DATA', @DLStagedType = 'BLOB Storage (csv)', @DLObjectGrain = 'Day', @SourceCommand = 'SELECT * FROM dbo.REFERENCE_DATA', @DLRawtoStageCommand = '/build/trusted/load-trusted-zone-v2', @DLStagetoDBCommand = '',@TargetObjectType= '', @TargetOverride= '', @BusinessKeyColumn= '', @WatermarkColumn= 'UPDATED_DATE, CREATED_DATE', @TrackChanges= 'No', @AdditionalProperty = '', @IsAuditTable = '', @SoftDeleteSource = '', @SourceTSFormat = ''</v>
      </c>
    </row>
    <row r="96" spans="1:34" x14ac:dyDescent="0.45">
      <c r="A96" s="2" t="s">
        <v>273</v>
      </c>
      <c r="B96" s="2" t="s">
        <v>35</v>
      </c>
      <c r="C96" s="2" t="s">
        <v>36</v>
      </c>
      <c r="D96" s="2" t="s">
        <v>268</v>
      </c>
      <c r="E96" s="2" t="s">
        <v>275</v>
      </c>
      <c r="I96" s="2" t="s">
        <v>116</v>
      </c>
      <c r="J96" s="2" t="s">
        <v>39</v>
      </c>
      <c r="M96" s="6" t="s">
        <v>78</v>
      </c>
      <c r="N96" s="2" t="s">
        <v>41</v>
      </c>
      <c r="O96" s="6" t="s">
        <v>42</v>
      </c>
      <c r="P96" s="2" t="s">
        <v>271</v>
      </c>
      <c r="Q96" s="2" t="s">
        <v>44</v>
      </c>
      <c r="R96" s="2" t="s">
        <v>44</v>
      </c>
      <c r="S96" s="2" t="s">
        <v>543</v>
      </c>
      <c r="T96" s="2" t="s">
        <v>46</v>
      </c>
      <c r="U96" s="3" t="str">
        <f>TBL_PREPROD[[#This Row],[Group]]&amp; "/"&amp; TRIM(SUBSTITUTE(SUBSTITUTE(SUBSTITUTE(TBL_PREPROD[[#This Row],[SourceObject]],"[",""),"]",""),".","_"))</f>
        <v>Prada/dbo_COLLEGES</v>
      </c>
      <c r="V96" s="2" t="s">
        <v>47</v>
      </c>
      <c r="W96" s="3" t="str">
        <f>SUBSTITUTE(TBL_PREPROD[[#This Row],[Group]], "_", "")</f>
        <v>Prada</v>
      </c>
      <c r="X96" s="3" t="str">
        <f>TRIM(SUBSTITUTE(SUBSTITUTE(SUBSTITUTE(TBL_PREPROD[[#This Row],[SourceObject]],"[",""),"]",""),".","_"))</f>
        <v>dbo_COLLEGES</v>
      </c>
      <c r="Y96" s="2" t="s">
        <v>48</v>
      </c>
      <c r="Z96" s="2" t="s">
        <v>49</v>
      </c>
      <c r="AA96" s="3" t="str">
        <f>IF(TBL_PREPROD[[#This Row],[SourceObject]] = "","",IF(OR(TBL_PREPROD[[#This Row],[SourceType]] = "Oracle", TBL_PREPROD[[#This Row],[SourceType]] = "SQL Server"), "SELECT * FROM " &amp; TBL_PREPROD[[#This Row],[SourceObject]],""))</f>
        <v>SELECT * FROM dbo.COLLEGES</v>
      </c>
      <c r="AB96" s="2" t="s">
        <v>51</v>
      </c>
      <c r="AF96" s="3" t="str">
        <f>TRIM(SUBSTITUTE(SUBSTITUTE(TBL_PREPROD[[#This Row],[SourceObject]],"[",""),"]",""))</f>
        <v>dbo.COLLEGES</v>
      </c>
      <c r="AG96" s="3" t="str">
        <f>TBL_PREPROD[[#This Row],[Group]]&amp; "_"&amp; TRIM(SUBSTITUTE(SUBSTITUTE(SUBSTITUTE(TBL_PREPROD[[#This Row],[SourceObject]],"[",""),"]",""),".","_"))</f>
        <v>Prada_dbo_COLLEGES</v>
      </c>
      <c r="AH96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'PradaHistoric', @StartStageName = 'Source to Raw', @EndStageName = 'Raw to Trusted', @SourceGroup = 'Prada', @SourceName = 'Prada_dbo_COLLEGES', @SourceObjectName = 'dbo.COLLEGES', @SourceType = 'SQL Server', @DataLoadMode= 'TRUNCATE-LOAD', @SourceSecretName = 'OnPremSQL-Enrolment-ConnString', @DLRawSecret = 'datalake-SasToken', @DLStagedSecret = 'datalake-SasToken', @DBProcessor = 'databricks-token|1028-231358-piles213|Standard_DS3_v2|8.1.x-scala2.12|2:8', @StageDBSecret = 'AzureSqlDatabase-SQLDB', @DLRawSubFolder = 'Prada/dbo_COLLEGES', @DLRawType = 'BLOB Storage (json)', @DLStagedMainFolder = 'Prada', @DLStagedSubFolder = 'dbo_COLLEGES', @DLStagedType = 'BLOB Storage (csv)', @DLObjectGrain = 'Day', @SourceCommand = 'SELECT * FROM dbo.COLLEGES', @DLRawtoStageCommand = '/build/trusted/load-trusted-zone-v2', @DLStagetoDBCommand = '',@TargetObjectType= '', @TargetOverride= '', @BusinessKeyColumn= '', @WatermarkColumn= 'UPDATED_DATE, CREATED_DATE', @TrackChanges= 'No', @AdditionalProperty = '', @IsAuditTable = '', @SoftDeleteSource = '', @SourceTSFormat = ''</v>
      </c>
    </row>
    <row r="97" spans="1:34" x14ac:dyDescent="0.45">
      <c r="A97" s="2" t="s">
        <v>273</v>
      </c>
      <c r="B97" s="2" t="s">
        <v>35</v>
      </c>
      <c r="C97" s="2" t="s">
        <v>36</v>
      </c>
      <c r="D97" s="2" t="s">
        <v>268</v>
      </c>
      <c r="E97" s="2" t="s">
        <v>276</v>
      </c>
      <c r="I97" s="2" t="s">
        <v>116</v>
      </c>
      <c r="J97" s="2" t="s">
        <v>39</v>
      </c>
      <c r="M97" s="6" t="s">
        <v>78</v>
      </c>
      <c r="N97" s="2" t="s">
        <v>41</v>
      </c>
      <c r="O97" s="6" t="s">
        <v>42</v>
      </c>
      <c r="P97" s="2" t="s">
        <v>271</v>
      </c>
      <c r="Q97" s="2" t="s">
        <v>44</v>
      </c>
      <c r="R97" s="2" t="s">
        <v>44</v>
      </c>
      <c r="S97" s="2" t="s">
        <v>543</v>
      </c>
      <c r="T97" s="2" t="s">
        <v>46</v>
      </c>
      <c r="U97" s="3" t="str">
        <f>TBL_PREPROD[[#This Row],[Group]]&amp; "/"&amp; TRIM(SUBSTITUTE(SUBSTITUTE(SUBSTITUTE(TBL_PREPROD[[#This Row],[SourceObject]],"[",""),"]",""),".","_"))</f>
        <v>Prada/dbo_SKILLS_TEAM_MAPPING</v>
      </c>
      <c r="V97" s="2" t="s">
        <v>47</v>
      </c>
      <c r="W97" s="3" t="str">
        <f>SUBSTITUTE(TBL_PREPROD[[#This Row],[Group]], "_", "")</f>
        <v>Prada</v>
      </c>
      <c r="X97" s="3" t="str">
        <f>TRIM(SUBSTITUTE(SUBSTITUTE(SUBSTITUTE(TBL_PREPROD[[#This Row],[SourceObject]],"[",""),"]",""),".","_"))</f>
        <v>dbo_SKILLS_TEAM_MAPPING</v>
      </c>
      <c r="Y97" s="2" t="s">
        <v>48</v>
      </c>
      <c r="Z97" s="2" t="s">
        <v>49</v>
      </c>
      <c r="AA97" s="3" t="str">
        <f>IF(TBL_PREPROD[[#This Row],[SourceObject]] = "","",IF(OR(TBL_PREPROD[[#This Row],[SourceType]] = "Oracle", TBL_PREPROD[[#This Row],[SourceType]] = "SQL Server"), "SELECT * FROM " &amp; TBL_PREPROD[[#This Row],[SourceObject]],""))</f>
        <v>SELECT * FROM dbo.SKILLS_TEAM_MAPPING</v>
      </c>
      <c r="AB97" s="2" t="s">
        <v>51</v>
      </c>
      <c r="AF97" s="3" t="str">
        <f>TRIM(SUBSTITUTE(SUBSTITUTE(TBL_PREPROD[[#This Row],[SourceObject]],"[",""),"]",""))</f>
        <v>dbo.SKILLS_TEAM_MAPPING</v>
      </c>
      <c r="AG97" s="3" t="str">
        <f>TBL_PREPROD[[#This Row],[Group]]&amp; "_"&amp; TRIM(SUBSTITUTE(SUBSTITUTE(SUBSTITUTE(TBL_PREPROD[[#This Row],[SourceObject]],"[",""),"]",""),".","_"))</f>
        <v>Prada_dbo_SKILLS_TEAM_MAPPING</v>
      </c>
      <c r="AH97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'PradaHistoric', @StartStageName = 'Source to Raw', @EndStageName = 'Raw to Trusted', @SourceGroup = 'Prada', @SourceName = 'Prada_dbo_SKILLS_TEAM_MAPPING', @SourceObjectName = 'dbo.SKILLS_TEAM_MAPPING', @SourceType = 'SQL Server', @DataLoadMode= 'TRUNCATE-LOAD', @SourceSecretName = 'OnPremSQL-Enrolment-ConnString', @DLRawSecret = 'datalake-SasToken', @DLStagedSecret = 'datalake-SasToken', @DBProcessor = 'databricks-token|1028-231358-piles213|Standard_DS3_v2|8.1.x-scala2.12|2:8', @StageDBSecret = 'AzureSqlDatabase-SQLDB', @DLRawSubFolder = 'Prada/dbo_SKILLS_TEAM_MAPPING', @DLRawType = 'BLOB Storage (json)', @DLStagedMainFolder = 'Prada', @DLStagedSubFolder = 'dbo_SKILLS_TEAM_MAPPING', @DLStagedType = 'BLOB Storage (csv)', @DLObjectGrain = 'Day', @SourceCommand = 'SELECT * FROM dbo.SKILLS_TEAM_MAPPING', @DLRawtoStageCommand = '/build/trusted/load-trusted-zone-v2', @DLStagetoDBCommand = '',@TargetObjectType= '', @TargetOverride= '', @BusinessKeyColumn= '', @WatermarkColumn= 'UPDATED_DATE, CREATED_DATE', @TrackChanges= 'No', @AdditionalProperty = '', @IsAuditTable = '', @SoftDeleteSource = '', @SourceTSFormat = ''</v>
      </c>
    </row>
    <row r="98" spans="1:34" x14ac:dyDescent="0.45">
      <c r="A98" s="2" t="s">
        <v>273</v>
      </c>
      <c r="B98" s="2" t="s">
        <v>35</v>
      </c>
      <c r="C98" s="2" t="s">
        <v>36</v>
      </c>
      <c r="D98" s="2" t="s">
        <v>268</v>
      </c>
      <c r="E98" s="2" t="s">
        <v>277</v>
      </c>
      <c r="I98" s="2" t="s">
        <v>116</v>
      </c>
      <c r="J98" s="2" t="s">
        <v>39</v>
      </c>
      <c r="M98" s="6" t="s">
        <v>78</v>
      </c>
      <c r="N98" s="2" t="s">
        <v>41</v>
      </c>
      <c r="O98" s="6" t="s">
        <v>42</v>
      </c>
      <c r="P98" s="2" t="s">
        <v>271</v>
      </c>
      <c r="Q98" s="2" t="s">
        <v>44</v>
      </c>
      <c r="R98" s="2" t="s">
        <v>44</v>
      </c>
      <c r="S98" s="2" t="s">
        <v>543</v>
      </c>
      <c r="T98" s="2" t="s">
        <v>46</v>
      </c>
      <c r="U98" s="3" t="str">
        <f>TBL_PREPROD[[#This Row],[Group]]&amp; "/"&amp; TRIM(SUBSTITUTE(SUBSTITUTE(SUBSTITUTE(TBL_PREPROD[[#This Row],[SourceObject]],"[",""),"]",""),".","_"))</f>
        <v>Prada/dbo_CURRENT_COURSE_MAPPING2</v>
      </c>
      <c r="V98" s="2" t="s">
        <v>47</v>
      </c>
      <c r="W98" s="3" t="str">
        <f>SUBSTITUTE(TBL_PREPROD[[#This Row],[Group]], "_", "")</f>
        <v>Prada</v>
      </c>
      <c r="X98" s="3" t="str">
        <f>TRIM(SUBSTITUTE(SUBSTITUTE(SUBSTITUTE(TBL_PREPROD[[#This Row],[SourceObject]],"[",""),"]",""),".","_"))</f>
        <v>dbo_CURRENT_COURSE_MAPPING2</v>
      </c>
      <c r="Y98" s="2" t="s">
        <v>48</v>
      </c>
      <c r="Z98" s="2" t="s">
        <v>49</v>
      </c>
      <c r="AA98" s="3" t="str">
        <f>IF(TBL_PREPROD[[#This Row],[SourceObject]] = "","",IF(OR(TBL_PREPROD[[#This Row],[SourceType]] = "Oracle", TBL_PREPROD[[#This Row],[SourceType]] = "SQL Server"), "SELECT * FROM " &amp; TBL_PREPROD[[#This Row],[SourceObject]],""))</f>
        <v>SELECT * FROM dbo.CURRENT_COURSE_MAPPING2</v>
      </c>
      <c r="AB98" s="2" t="s">
        <v>51</v>
      </c>
      <c r="AF98" s="3" t="str">
        <f>TRIM(SUBSTITUTE(SUBSTITUTE(TBL_PREPROD[[#This Row],[SourceObject]],"[",""),"]",""))</f>
        <v>dbo.CURRENT_COURSE_MAPPING2</v>
      </c>
      <c r="AG98" s="3" t="str">
        <f>TBL_PREPROD[[#This Row],[Group]]&amp; "_"&amp; TRIM(SUBSTITUTE(SUBSTITUTE(SUBSTITUTE(TBL_PREPROD[[#This Row],[SourceObject]],"[",""),"]",""),".","_"))</f>
        <v>Prada_dbo_CURRENT_COURSE_MAPPING2</v>
      </c>
      <c r="AH98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'PradaHistoric', @StartStageName = 'Source to Raw', @EndStageName = 'Raw to Trusted', @SourceGroup = 'Prada', @SourceName = 'Prada_dbo_CURRENT_COURSE_MAPPING2', @SourceObjectName = 'dbo.CURRENT_COURSE_MAPPING2', @SourceType = 'SQL Server', @DataLoadMode= 'TRUNCATE-LOAD', @SourceSecretName = 'OnPremSQL-Enrolment-ConnString', @DLRawSecret = 'datalake-SasToken', @DLStagedSecret = 'datalake-SasToken', @DBProcessor = 'databricks-token|1028-231358-piles213|Standard_DS3_v2|8.1.x-scala2.12|2:8', @StageDBSecret = 'AzureSqlDatabase-SQLDB', @DLRawSubFolder = 'Prada/dbo_CURRENT_COURSE_MAPPING2', @DLRawType = 'BLOB Storage (json)', @DLStagedMainFolder = 'Prada', @DLStagedSubFolder = 'dbo_CURRENT_COURSE_MAPPING2', @DLStagedType = 'BLOB Storage (csv)', @DLObjectGrain = 'Day', @SourceCommand = 'SELECT * FROM dbo.CURRENT_COURSE_MAPPING2', @DLRawtoStageCommand = '/build/trusted/load-trusted-zone-v2', @DLStagetoDBCommand = '',@TargetObjectType= '', @TargetOverride= '', @BusinessKeyColumn= '', @WatermarkColumn= 'UPDATED_DATE, CREATED_DATE', @TrackChanges= 'No', @AdditionalProperty = '', @IsAuditTable = '', @SoftDeleteSource = '', @SourceTSFormat = ''</v>
      </c>
    </row>
    <row r="99" spans="1:34" x14ac:dyDescent="0.45">
      <c r="A99" s="2" t="s">
        <v>273</v>
      </c>
      <c r="B99" s="2" t="s">
        <v>35</v>
      </c>
      <c r="C99" s="2" t="s">
        <v>36</v>
      </c>
      <c r="D99" s="2" t="s">
        <v>268</v>
      </c>
      <c r="E99" s="2" t="s">
        <v>278</v>
      </c>
      <c r="I99" s="2" t="s">
        <v>116</v>
      </c>
      <c r="J99" s="2" t="s">
        <v>39</v>
      </c>
      <c r="M99" s="6" t="s">
        <v>78</v>
      </c>
      <c r="N99" s="2" t="s">
        <v>41</v>
      </c>
      <c r="O99" s="6" t="s">
        <v>42</v>
      </c>
      <c r="P99" s="2" t="s">
        <v>271</v>
      </c>
      <c r="Q99" s="2" t="s">
        <v>44</v>
      </c>
      <c r="R99" s="2" t="s">
        <v>44</v>
      </c>
      <c r="S99" s="2" t="s">
        <v>543</v>
      </c>
      <c r="T99" s="2" t="s">
        <v>46</v>
      </c>
      <c r="U99" s="3" t="str">
        <f>TBL_PREPROD[[#This Row],[Group]]&amp; "/"&amp; TRIM(SUBSTITUTE(SUBSTITUTE(SUBSTITUTE(TBL_PREPROD[[#This Row],[SourceObject]],"[",""),"]",""),".","_"))</f>
        <v>Prada/dbo_REPORT_DATE</v>
      </c>
      <c r="V99" s="2" t="s">
        <v>47</v>
      </c>
      <c r="W99" s="3" t="str">
        <f>SUBSTITUTE(TBL_PREPROD[[#This Row],[Group]], "_", "")</f>
        <v>Prada</v>
      </c>
      <c r="X99" s="3" t="str">
        <f>TRIM(SUBSTITUTE(SUBSTITUTE(SUBSTITUTE(TBL_PREPROD[[#This Row],[SourceObject]],"[",""),"]",""),".","_"))</f>
        <v>dbo_REPORT_DATE</v>
      </c>
      <c r="Y99" s="2" t="s">
        <v>48</v>
      </c>
      <c r="Z99" s="2" t="s">
        <v>49</v>
      </c>
      <c r="AA99" s="3" t="str">
        <f>IF(TBL_PREPROD[[#This Row],[SourceObject]] = "","",IF(OR(TBL_PREPROD[[#This Row],[SourceType]] = "Oracle", TBL_PREPROD[[#This Row],[SourceType]] = "SQL Server"), "SELECT * FROM " &amp; TBL_PREPROD[[#This Row],[SourceObject]],""))</f>
        <v>SELECT * FROM dbo.REPORT_DATE</v>
      </c>
      <c r="AB99" s="2" t="s">
        <v>51</v>
      </c>
      <c r="AF99" s="3" t="str">
        <f>TRIM(SUBSTITUTE(SUBSTITUTE(TBL_PREPROD[[#This Row],[SourceObject]],"[",""),"]",""))</f>
        <v>dbo.REPORT_DATE</v>
      </c>
      <c r="AG99" s="3" t="str">
        <f>TBL_PREPROD[[#This Row],[Group]]&amp; "_"&amp; TRIM(SUBSTITUTE(SUBSTITUTE(SUBSTITUTE(TBL_PREPROD[[#This Row],[SourceObject]],"[",""),"]",""),".","_"))</f>
        <v>Prada_dbo_REPORT_DATE</v>
      </c>
      <c r="AH99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'PradaHistoric', @StartStageName = 'Source to Raw', @EndStageName = 'Raw to Trusted', @SourceGroup = 'Prada', @SourceName = 'Prada_dbo_REPORT_DATE', @SourceObjectName = 'dbo.REPORT_DATE', @SourceType = 'SQL Server', @DataLoadMode= 'TRUNCATE-LOAD', @SourceSecretName = 'OnPremSQL-Enrolment-ConnString', @DLRawSecret = 'datalake-SasToken', @DLStagedSecret = 'datalake-SasToken', @DBProcessor = 'databricks-token|1028-231358-piles213|Standard_DS3_v2|8.1.x-scala2.12|2:8', @StageDBSecret = 'AzureSqlDatabase-SQLDB', @DLRawSubFolder = 'Prada/dbo_REPORT_DATE', @DLRawType = 'BLOB Storage (json)', @DLStagedMainFolder = 'Prada', @DLStagedSubFolder = 'dbo_REPORT_DATE', @DLStagedType = 'BLOB Storage (csv)', @DLObjectGrain = 'Day', @SourceCommand = 'SELECT * FROM dbo.REPORT_DATE', @DLRawtoStageCommand = '/build/trusted/load-trusted-zone-v2', @DLStagetoDBCommand = '',@TargetObjectType= '', @TargetOverride= '', @BusinessKeyColumn= '', @WatermarkColumn= 'UPDATED_DATE, CREATED_DATE', @TrackChanges= 'No', @AdditionalProperty = '', @IsAuditTable = '', @SoftDeleteSource = '', @SourceTSFormat = ''</v>
      </c>
    </row>
    <row r="100" spans="1:34" x14ac:dyDescent="0.45">
      <c r="A100" s="2" t="s">
        <v>273</v>
      </c>
      <c r="B100" s="2" t="s">
        <v>35</v>
      </c>
      <c r="C100" s="2" t="s">
        <v>36</v>
      </c>
      <c r="D100" s="2" t="s">
        <v>268</v>
      </c>
      <c r="E100" s="2" t="s">
        <v>280</v>
      </c>
      <c r="I100" s="2" t="s">
        <v>116</v>
      </c>
      <c r="J100" s="2" t="s">
        <v>39</v>
      </c>
      <c r="M100" s="6" t="s">
        <v>78</v>
      </c>
      <c r="N100" s="2" t="s">
        <v>41</v>
      </c>
      <c r="O100" s="6" t="s">
        <v>42</v>
      </c>
      <c r="P100" s="2" t="s">
        <v>271</v>
      </c>
      <c r="Q100" s="2" t="s">
        <v>44</v>
      </c>
      <c r="R100" s="2" t="s">
        <v>44</v>
      </c>
      <c r="S100" s="2" t="s">
        <v>543</v>
      </c>
      <c r="T100" s="2" t="s">
        <v>46</v>
      </c>
      <c r="U100" s="3" t="str">
        <f>TBL_PREPROD[[#This Row],[Group]]&amp; "/"&amp; TRIM(SUBSTITUTE(SUBSTITUTE(SUBSTITUTE(TBL_PREPROD[[#This Row],[SourceObject]],"[",""),"]",""),".","_"))</f>
        <v>Prada/dbo_PEOPLE</v>
      </c>
      <c r="V100" s="2" t="s">
        <v>47</v>
      </c>
      <c r="W100" s="3" t="str">
        <f>SUBSTITUTE(TBL_PREPROD[[#This Row],[Group]], "_", "")</f>
        <v>Prada</v>
      </c>
      <c r="X100" s="3" t="str">
        <f>TRIM(SUBSTITUTE(SUBSTITUTE(SUBSTITUTE(TBL_PREPROD[[#This Row],[SourceObject]],"[",""),"]",""),".","_"))</f>
        <v>dbo_PEOPLE</v>
      </c>
      <c r="Y100" s="2" t="s">
        <v>48</v>
      </c>
      <c r="Z100" s="2" t="s">
        <v>49</v>
      </c>
      <c r="AA100" s="3" t="str">
        <f>IF(TBL_PREPROD[[#This Row],[SourceObject]] = "","",IF(OR(TBL_PREPROD[[#This Row],[SourceType]] = "Oracle", TBL_PREPROD[[#This Row],[SourceType]] = "SQL Server"), "SELECT * FROM " &amp; TBL_PREPROD[[#This Row],[SourceObject]],""))</f>
        <v>SELECT * FROM dbo.PEOPLE</v>
      </c>
      <c r="AB100" s="2" t="s">
        <v>51</v>
      </c>
      <c r="AF100" s="3" t="str">
        <f>TRIM(SUBSTITUTE(SUBSTITUTE(TBL_PREPROD[[#This Row],[SourceObject]],"[",""),"]",""))</f>
        <v>dbo.PEOPLE</v>
      </c>
      <c r="AG100" s="3" t="str">
        <f>TBL_PREPROD[[#This Row],[Group]]&amp; "_"&amp; TRIM(SUBSTITUTE(SUBSTITUTE(SUBSTITUTE(TBL_PREPROD[[#This Row],[SourceObject]],"[",""),"]",""),".","_"))</f>
        <v>Prada_dbo_PEOPLE</v>
      </c>
      <c r="AH100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'PradaHistoric', @StartStageName = 'Source to Raw', @EndStageName = 'Raw to Trusted', @SourceGroup = 'Prada', @SourceName = 'Prada_dbo_PEOPLE', @SourceObjectName = 'dbo.PEOPLE', @SourceType = 'SQL Server', @DataLoadMode= 'TRUNCATE-LOAD', @SourceSecretName = 'OnPremSQL-Enrolment-ConnString', @DLRawSecret = 'datalake-SasToken', @DLStagedSecret = 'datalake-SasToken', @DBProcessor = 'databricks-token|1028-231358-piles213|Standard_DS3_v2|8.1.x-scala2.12|2:8', @StageDBSecret = 'AzureSqlDatabase-SQLDB', @DLRawSubFolder = 'Prada/dbo_PEOPLE', @DLRawType = 'BLOB Storage (json)', @DLStagedMainFolder = 'Prada', @DLStagedSubFolder = 'dbo_PEOPLE', @DLStagedType = 'BLOB Storage (csv)', @DLObjectGrain = 'Day', @SourceCommand = 'SELECT * FROM dbo.PEOPLE', @DLRawtoStageCommand = '/build/trusted/load-trusted-zone-v2', @DLStagetoDBCommand = '',@TargetObjectType= '', @TargetOverride= '', @BusinessKeyColumn= '', @WatermarkColumn= 'UPDATED_DATE, CREATED_DATE', @TrackChanges= 'No', @AdditionalProperty = '', @IsAuditTable = '', @SoftDeleteSource = '', @SourceTSFormat = ''</v>
      </c>
    </row>
    <row r="101" spans="1:34" x14ac:dyDescent="0.45">
      <c r="A101" s="2" t="s">
        <v>273</v>
      </c>
      <c r="B101" s="2" t="s">
        <v>35</v>
      </c>
      <c r="C101" s="2" t="s">
        <v>36</v>
      </c>
      <c r="D101" s="2" t="s">
        <v>268</v>
      </c>
      <c r="E101" s="2" t="s">
        <v>281</v>
      </c>
      <c r="I101" s="2" t="s">
        <v>116</v>
      </c>
      <c r="J101" s="2" t="s">
        <v>39</v>
      </c>
      <c r="M101" s="6" t="s">
        <v>78</v>
      </c>
      <c r="N101" s="2" t="s">
        <v>41</v>
      </c>
      <c r="O101" s="6" t="s">
        <v>42</v>
      </c>
      <c r="P101" s="2" t="s">
        <v>271</v>
      </c>
      <c r="Q101" s="2" t="s">
        <v>44</v>
      </c>
      <c r="R101" s="2" t="s">
        <v>44</v>
      </c>
      <c r="S101" s="2" t="s">
        <v>543</v>
      </c>
      <c r="T101" s="2" t="s">
        <v>46</v>
      </c>
      <c r="U101" s="3" t="str">
        <f>TBL_PREPROD[[#This Row],[Group]]&amp; "/"&amp; TRIM(SUBSTITUTE(SUBSTITUTE(SUBSTITUTE(TBL_PREPROD[[#This Row],[SourceObject]],"[",""),"]",""),".","_"))</f>
        <v>Prada/dbo_UNIT_INSTANCES</v>
      </c>
      <c r="V101" s="2" t="s">
        <v>47</v>
      </c>
      <c r="W101" s="3" t="str">
        <f>SUBSTITUTE(TBL_PREPROD[[#This Row],[Group]], "_", "")</f>
        <v>Prada</v>
      </c>
      <c r="X101" s="3" t="str">
        <f>TRIM(SUBSTITUTE(SUBSTITUTE(SUBSTITUTE(TBL_PREPROD[[#This Row],[SourceObject]],"[",""),"]",""),".","_"))</f>
        <v>dbo_UNIT_INSTANCES</v>
      </c>
      <c r="Y101" s="2" t="s">
        <v>48</v>
      </c>
      <c r="Z101" s="2" t="s">
        <v>49</v>
      </c>
      <c r="AA101" s="3" t="str">
        <f>IF(TBL_PREPROD[[#This Row],[SourceObject]] = "","",IF(OR(TBL_PREPROD[[#This Row],[SourceType]] = "Oracle", TBL_PREPROD[[#This Row],[SourceType]] = "SQL Server"), "SELECT * FROM " &amp; TBL_PREPROD[[#This Row],[SourceObject]],""))</f>
        <v>SELECT * FROM dbo.UNIT_INSTANCES</v>
      </c>
      <c r="AB101" s="2" t="s">
        <v>51</v>
      </c>
      <c r="AF101" s="3" t="str">
        <f>TRIM(SUBSTITUTE(SUBSTITUTE(TBL_PREPROD[[#This Row],[SourceObject]],"[",""),"]",""))</f>
        <v>dbo.UNIT_INSTANCES</v>
      </c>
      <c r="AG101" s="3" t="str">
        <f>TBL_PREPROD[[#This Row],[Group]]&amp; "_"&amp; TRIM(SUBSTITUTE(SUBSTITUTE(SUBSTITUTE(TBL_PREPROD[[#This Row],[SourceObject]],"[",""),"]",""),".","_"))</f>
        <v>Prada_dbo_UNIT_INSTANCES</v>
      </c>
      <c r="AH101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'PradaHistoric', @StartStageName = 'Source to Raw', @EndStageName = 'Raw to Trusted', @SourceGroup = 'Prada', @SourceName = 'Prada_dbo_UNIT_INSTANCES', @SourceObjectName = 'dbo.UNIT_INSTANCES', @SourceType = 'SQL Server', @DataLoadMode= 'TRUNCATE-LOAD', @SourceSecretName = 'OnPremSQL-Enrolment-ConnString', @DLRawSecret = 'datalake-SasToken', @DLStagedSecret = 'datalake-SasToken', @DBProcessor = 'databricks-token|1028-231358-piles213|Standard_DS3_v2|8.1.x-scala2.12|2:8', @StageDBSecret = 'AzureSqlDatabase-SQLDB', @DLRawSubFolder = 'Prada/dbo_UNIT_INSTANCES', @DLRawType = 'BLOB Storage (json)', @DLStagedMainFolder = 'Prada', @DLStagedSubFolder = 'dbo_UNIT_INSTANCES', @DLStagedType = 'BLOB Storage (csv)', @DLObjectGrain = 'Day', @SourceCommand = 'SELECT * FROM dbo.UNIT_INSTANCES', @DLRawtoStageCommand = '/build/trusted/load-trusted-zone-v2', @DLStagetoDBCommand = '',@TargetObjectType= '', @TargetOverride= '', @BusinessKeyColumn= '', @WatermarkColumn= 'UPDATED_DATE, CREATED_DATE', @TrackChanges= 'No', @AdditionalProperty = '', @IsAuditTable = '', @SoftDeleteSource = '', @SourceTSFormat = ''</v>
      </c>
    </row>
    <row r="102" spans="1:34" x14ac:dyDescent="0.45">
      <c r="A102" s="2" t="s">
        <v>273</v>
      </c>
      <c r="B102" s="2" t="s">
        <v>35</v>
      </c>
      <c r="C102" s="2" t="s">
        <v>36</v>
      </c>
      <c r="D102" s="2" t="s">
        <v>268</v>
      </c>
      <c r="E102" s="2" t="s">
        <v>282</v>
      </c>
      <c r="I102" s="2" t="s">
        <v>116</v>
      </c>
      <c r="J102" s="2" t="s">
        <v>39</v>
      </c>
      <c r="M102" s="6" t="s">
        <v>78</v>
      </c>
      <c r="N102" s="2" t="s">
        <v>41</v>
      </c>
      <c r="O102" s="6" t="s">
        <v>42</v>
      </c>
      <c r="P102" s="2" t="s">
        <v>271</v>
      </c>
      <c r="Q102" s="2" t="s">
        <v>44</v>
      </c>
      <c r="R102" s="2" t="s">
        <v>44</v>
      </c>
      <c r="S102" s="2" t="s">
        <v>543</v>
      </c>
      <c r="T102" s="2" t="s">
        <v>46</v>
      </c>
      <c r="U102" s="3" t="str">
        <f>TBL_PREPROD[[#This Row],[Group]]&amp; "/"&amp; TRIM(SUBSTITUTE(SUBSTITUTE(SUBSTITUTE(TBL_PREPROD[[#This Row],[SourceObject]],"[",""),"]",""),".","_"))</f>
        <v>Prada/dbo_UNIT_INSTANCE_OCCURRENCES</v>
      </c>
      <c r="V102" s="2" t="s">
        <v>47</v>
      </c>
      <c r="W102" s="3" t="str">
        <f>SUBSTITUTE(TBL_PREPROD[[#This Row],[Group]], "_", "")</f>
        <v>Prada</v>
      </c>
      <c r="X102" s="3" t="str">
        <f>TRIM(SUBSTITUTE(SUBSTITUTE(SUBSTITUTE(TBL_PREPROD[[#This Row],[SourceObject]],"[",""),"]",""),".","_"))</f>
        <v>dbo_UNIT_INSTANCE_OCCURRENCES</v>
      </c>
      <c r="Y102" s="2" t="s">
        <v>48</v>
      </c>
      <c r="Z102" s="2" t="s">
        <v>49</v>
      </c>
      <c r="AA102" s="3" t="str">
        <f>IF(TBL_PREPROD[[#This Row],[SourceObject]] = "","",IF(OR(TBL_PREPROD[[#This Row],[SourceType]] = "Oracle", TBL_PREPROD[[#This Row],[SourceType]] = "SQL Server"), "SELECT * FROM " &amp; TBL_PREPROD[[#This Row],[SourceObject]],""))</f>
        <v>SELECT * FROM dbo.UNIT_INSTANCE_OCCURRENCES</v>
      </c>
      <c r="AB102" s="2" t="s">
        <v>51</v>
      </c>
      <c r="AF102" s="3" t="str">
        <f>TRIM(SUBSTITUTE(SUBSTITUTE(TBL_PREPROD[[#This Row],[SourceObject]],"[",""),"]",""))</f>
        <v>dbo.UNIT_INSTANCE_OCCURRENCES</v>
      </c>
      <c r="AG102" s="3" t="str">
        <f>TBL_PREPROD[[#This Row],[Group]]&amp; "_"&amp; TRIM(SUBSTITUTE(SUBSTITUTE(SUBSTITUTE(TBL_PREPROD[[#This Row],[SourceObject]],"[",""),"]",""),".","_"))</f>
        <v>Prada_dbo_UNIT_INSTANCE_OCCURRENCES</v>
      </c>
      <c r="AH102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'PradaHistoric', @StartStageName = 'Source to Raw', @EndStageName = 'Raw to Trusted', @SourceGroup = 'Prada', @SourceName = 'Prada_dbo_UNIT_INSTANCE_OCCURRENCES', @SourceObjectName = 'dbo.UNIT_INSTANCE_OCCURRENCES', @SourceType = 'SQL Server', @DataLoadMode= 'TRUNCATE-LOAD', @SourceSecretName = 'OnPremSQL-Enrolment-ConnString', @DLRawSecret = 'datalake-SasToken', @DLStagedSecret = 'datalake-SasToken', @DBProcessor = 'databricks-token|1028-231358-piles213|Standard_DS3_v2|8.1.x-scala2.12|2:8', @StageDBSecret = 'AzureSqlDatabase-SQLDB', @DLRawSubFolder = 'Prada/dbo_UNIT_INSTANCE_OCCURRENCES', @DLRawType = 'BLOB Storage (json)', @DLStagedMainFolder = 'Prada', @DLStagedSubFolder = 'dbo_UNIT_INSTANCE_OCCURRENCES', @DLStagedType = 'BLOB Storage (csv)', @DLObjectGrain = 'Day', @SourceCommand = 'SELECT * FROM dbo.UNIT_INSTANCE_OCCURRENCES', @DLRawtoStageCommand = '/build/trusted/load-trusted-zone-v2', @DLStagetoDBCommand = '',@TargetObjectType= '', @TargetOverride= '', @BusinessKeyColumn= '', @WatermarkColumn= 'UPDATED_DATE, CREATED_DATE', @TrackChanges= 'No', @AdditionalProperty = '', @IsAuditTable = '', @SoftDeleteSource = '', @SourceTSFormat = ''</v>
      </c>
    </row>
    <row r="103" spans="1:34" x14ac:dyDescent="0.45">
      <c r="A103" s="2" t="s">
        <v>273</v>
      </c>
      <c r="B103" s="2" t="s">
        <v>35</v>
      </c>
      <c r="C103" s="2" t="s">
        <v>36</v>
      </c>
      <c r="D103" s="2" t="s">
        <v>268</v>
      </c>
      <c r="E103" s="2" t="s">
        <v>283</v>
      </c>
      <c r="I103" s="2" t="s">
        <v>116</v>
      </c>
      <c r="J103" s="2" t="s">
        <v>39</v>
      </c>
      <c r="M103" s="6" t="s">
        <v>78</v>
      </c>
      <c r="N103" s="2" t="s">
        <v>41</v>
      </c>
      <c r="O103" s="6" t="s">
        <v>42</v>
      </c>
      <c r="P103" s="2" t="s">
        <v>271</v>
      </c>
      <c r="Q103" s="2" t="s">
        <v>44</v>
      </c>
      <c r="R103" s="2" t="s">
        <v>44</v>
      </c>
      <c r="S103" s="2" t="s">
        <v>543</v>
      </c>
      <c r="T103" s="2" t="s">
        <v>46</v>
      </c>
      <c r="U103" s="3" t="str">
        <f>TBL_PREPROD[[#This Row],[Group]]&amp; "/"&amp; TRIM(SUBSTITUTE(SUBSTITUTE(SUBSTITUTE(TBL_PREPROD[[#This Row],[SourceObject]],"[",""),"]",""),".","_"))</f>
        <v>Prada/dbo_COURSE_ENROLMENTS</v>
      </c>
      <c r="V103" s="2" t="s">
        <v>47</v>
      </c>
      <c r="W103" s="3" t="str">
        <f>SUBSTITUTE(TBL_PREPROD[[#This Row],[Group]], "_", "")</f>
        <v>Prada</v>
      </c>
      <c r="X103" s="3" t="str">
        <f>TRIM(SUBSTITUTE(SUBSTITUTE(SUBSTITUTE(TBL_PREPROD[[#This Row],[SourceObject]],"[",""),"]",""),".","_"))</f>
        <v>dbo_COURSE_ENROLMENTS</v>
      </c>
      <c r="Y103" s="2" t="s">
        <v>48</v>
      </c>
      <c r="Z103" s="2" t="s">
        <v>49</v>
      </c>
      <c r="AA103" s="3" t="str">
        <f>IF(TBL_PREPROD[[#This Row],[SourceObject]] = "","",IF(OR(TBL_PREPROD[[#This Row],[SourceType]] = "Oracle", TBL_PREPROD[[#This Row],[SourceType]] = "SQL Server"), "SELECT * FROM " &amp; TBL_PREPROD[[#This Row],[SourceObject]],""))</f>
        <v>SELECT * FROM dbo.COURSE_ENROLMENTS</v>
      </c>
      <c r="AB103" s="2" t="s">
        <v>51</v>
      </c>
      <c r="AF103" s="3" t="str">
        <f>TRIM(SUBSTITUTE(SUBSTITUTE(TBL_PREPROD[[#This Row],[SourceObject]],"[",""),"]",""))</f>
        <v>dbo.COURSE_ENROLMENTS</v>
      </c>
      <c r="AG103" s="3" t="str">
        <f>TBL_PREPROD[[#This Row],[Group]]&amp; "_"&amp; TRIM(SUBSTITUTE(SUBSTITUTE(SUBSTITUTE(TBL_PREPROD[[#This Row],[SourceObject]],"[",""),"]",""),".","_"))</f>
        <v>Prada_dbo_COURSE_ENROLMENTS</v>
      </c>
      <c r="AH103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'PradaHistoric', @StartStageName = 'Source to Raw', @EndStageName = 'Raw to Trusted', @SourceGroup = 'Prada', @SourceName = 'Prada_dbo_COURSE_ENROLMENTS', @SourceObjectName = 'dbo.COURSE_ENROLMENTS', @SourceType = 'SQL Server', @DataLoadMode= 'TRUNCATE-LOAD', @SourceSecretName = 'OnPremSQL-Enrolment-ConnString', @DLRawSecret = 'datalake-SasToken', @DLStagedSecret = 'datalake-SasToken', @DBProcessor = 'databricks-token|1028-231358-piles213|Standard_DS3_v2|8.1.x-scala2.12|2:8', @StageDBSecret = 'AzureSqlDatabase-SQLDB', @DLRawSubFolder = 'Prada/dbo_COURSE_ENROLMENTS', @DLRawType = 'BLOB Storage (json)', @DLStagedMainFolder = 'Prada', @DLStagedSubFolder = 'dbo_COURSE_ENROLMENTS', @DLStagedType = 'BLOB Storage (csv)', @DLObjectGrain = 'Day', @SourceCommand = 'SELECT * FROM dbo.COURSE_ENROLMENTS', @DLRawtoStageCommand = '/build/trusted/load-trusted-zone-v2', @DLStagetoDBCommand = '',@TargetObjectType= '', @TargetOverride= '', @BusinessKeyColumn= '', @WatermarkColumn= 'UPDATED_DATE, CREATED_DATE', @TrackChanges= 'No', @AdditionalProperty = '', @IsAuditTable = '', @SoftDeleteSource = '', @SourceTSFormat = ''</v>
      </c>
    </row>
    <row r="104" spans="1:34" x14ac:dyDescent="0.45">
      <c r="A104" s="2" t="s">
        <v>273</v>
      </c>
      <c r="B104" s="2" t="s">
        <v>35</v>
      </c>
      <c r="C104" s="2" t="s">
        <v>36</v>
      </c>
      <c r="D104" s="2" t="s">
        <v>268</v>
      </c>
      <c r="E104" s="2" t="s">
        <v>284</v>
      </c>
      <c r="I104" s="2" t="s">
        <v>116</v>
      </c>
      <c r="J104" s="2" t="s">
        <v>39</v>
      </c>
      <c r="M104" s="6" t="s">
        <v>78</v>
      </c>
      <c r="N104" s="2" t="s">
        <v>41</v>
      </c>
      <c r="O104" s="6" t="s">
        <v>42</v>
      </c>
      <c r="P104" s="2" t="s">
        <v>271</v>
      </c>
      <c r="Q104" s="2" t="s">
        <v>44</v>
      </c>
      <c r="R104" s="2" t="s">
        <v>44</v>
      </c>
      <c r="S104" s="2" t="s">
        <v>543</v>
      </c>
      <c r="T104" s="2" t="s">
        <v>46</v>
      </c>
      <c r="U104" s="3" t="str">
        <f>TBL_PREPROD[[#This Row],[Group]]&amp; "/"&amp; TRIM(SUBSTITUTE(SUBSTITUTE(SUBSTITUTE(TBL_PREPROD[[#This Row],[SourceObject]],"[",""),"]",""),".","_"))</f>
        <v>Prada/dbo_STS_DATA</v>
      </c>
      <c r="V104" s="2" t="s">
        <v>47</v>
      </c>
      <c r="W104" s="3" t="str">
        <f>SUBSTITUTE(TBL_PREPROD[[#This Row],[Group]], "_", "")</f>
        <v>Prada</v>
      </c>
      <c r="X104" s="3" t="str">
        <f>TRIM(SUBSTITUTE(SUBSTITUTE(SUBSTITUTE(TBL_PREPROD[[#This Row],[SourceObject]],"[",""),"]",""),".","_"))</f>
        <v>dbo_STS_DATA</v>
      </c>
      <c r="Y104" s="2" t="s">
        <v>48</v>
      </c>
      <c r="Z104" s="2" t="s">
        <v>49</v>
      </c>
      <c r="AA104" s="3" t="str">
        <f>IF(TBL_PREPROD[[#This Row],[SourceObject]] = "","",IF(OR(TBL_PREPROD[[#This Row],[SourceType]] = "Oracle", TBL_PREPROD[[#This Row],[SourceType]] = "SQL Server"), "SELECT * FROM " &amp; TBL_PREPROD[[#This Row],[SourceObject]],""))</f>
        <v>SELECT * FROM dbo.STS_DATA</v>
      </c>
      <c r="AB104" s="2" t="s">
        <v>51</v>
      </c>
      <c r="AF104" s="3" t="str">
        <f>TRIM(SUBSTITUTE(SUBSTITUTE(TBL_PREPROD[[#This Row],[SourceObject]],"[",""),"]",""))</f>
        <v>dbo.STS_DATA</v>
      </c>
      <c r="AG104" s="3" t="str">
        <f>TBL_PREPROD[[#This Row],[Group]]&amp; "_"&amp; TRIM(SUBSTITUTE(SUBSTITUTE(SUBSTITUTE(TBL_PREPROD[[#This Row],[SourceObject]],"[",""),"]",""),".","_"))</f>
        <v>Prada_dbo_STS_DATA</v>
      </c>
      <c r="AH104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'PradaHistoric', @StartStageName = 'Source to Raw', @EndStageName = 'Raw to Trusted', @SourceGroup = 'Prada', @SourceName = 'Prada_dbo_STS_DATA', @SourceObjectName = 'dbo.STS_DATA', @SourceType = 'SQL Server', @DataLoadMode= 'TRUNCATE-LOAD', @SourceSecretName = 'OnPremSQL-Enrolment-ConnString', @DLRawSecret = 'datalake-SasToken', @DLStagedSecret = 'datalake-SasToken', @DBProcessor = 'databricks-token|1028-231358-piles213|Standard_DS3_v2|8.1.x-scala2.12|2:8', @StageDBSecret = 'AzureSqlDatabase-SQLDB', @DLRawSubFolder = 'Prada/dbo_STS_DATA', @DLRawType = 'BLOB Storage (json)', @DLStagedMainFolder = 'Prada', @DLStagedSubFolder = 'dbo_STS_DATA', @DLStagedType = 'BLOB Storage (csv)', @DLObjectGrain = 'Day', @SourceCommand = 'SELECT * FROM dbo.STS_DATA', @DLRawtoStageCommand = '/build/trusted/load-trusted-zone-v2', @DLStagetoDBCommand = '',@TargetObjectType= '', @TargetOverride= '', @BusinessKeyColumn= '', @WatermarkColumn= 'UPDATED_DATE, CREATED_DATE', @TrackChanges= 'No', @AdditionalProperty = '', @IsAuditTable = '', @SoftDeleteSource = '', @SourceTSFormat = ''</v>
      </c>
    </row>
    <row r="105" spans="1:34" x14ac:dyDescent="0.45">
      <c r="A105" s="2" t="s">
        <v>273</v>
      </c>
      <c r="B105" s="2" t="s">
        <v>35</v>
      </c>
      <c r="C105" s="2" t="s">
        <v>36</v>
      </c>
      <c r="D105" s="2" t="s">
        <v>268</v>
      </c>
      <c r="E105" s="2" t="s">
        <v>279</v>
      </c>
      <c r="J105" s="2" t="s">
        <v>39</v>
      </c>
      <c r="M105" s="6" t="s">
        <v>78</v>
      </c>
      <c r="N105" s="2" t="s">
        <v>41</v>
      </c>
      <c r="O105" s="6" t="s">
        <v>42</v>
      </c>
      <c r="P105" s="2" t="s">
        <v>271</v>
      </c>
      <c r="Q105" s="2" t="s">
        <v>44</v>
      </c>
      <c r="R105" s="2" t="s">
        <v>44</v>
      </c>
      <c r="S105" s="2" t="s">
        <v>543</v>
      </c>
      <c r="T105" s="2" t="s">
        <v>46</v>
      </c>
      <c r="U105" s="3" t="str">
        <f>TBL_PREPROD[[#This Row],[Group]]&amp; "/"&amp; TRIM(SUBSTITUTE(SUBSTITUTE(SUBSTITUTE(TBL_PREPROD[[#This Row],[SourceObject]],"[",""),"]",""),".","_"))</f>
        <v>Prada/dbo_INSTITUTES</v>
      </c>
      <c r="V105" s="2" t="s">
        <v>47</v>
      </c>
      <c r="W105" s="3" t="str">
        <f>SUBSTITUTE(TBL_PREPROD[[#This Row],[Group]], "_", "")</f>
        <v>Prada</v>
      </c>
      <c r="X105" s="3" t="str">
        <f>TRIM(SUBSTITUTE(SUBSTITUTE(SUBSTITUTE(TBL_PREPROD[[#This Row],[SourceObject]],"[",""),"]",""),".","_"))</f>
        <v>dbo_INSTITUTES</v>
      </c>
      <c r="Y105" s="2" t="s">
        <v>48</v>
      </c>
      <c r="Z105" s="2" t="s">
        <v>49</v>
      </c>
      <c r="AA105" s="3" t="str">
        <f>IF(TBL_PREPROD[[#This Row],[SourceObject]] = "","",IF(OR(TBL_PREPROD[[#This Row],[SourceType]] = "Oracle", TBL_PREPROD[[#This Row],[SourceType]] = "SQL Server"), "SELECT * FROM " &amp; TBL_PREPROD[[#This Row],[SourceObject]],""))</f>
        <v>SELECT * FROM dbo.INSTITUTES</v>
      </c>
      <c r="AB105" s="2" t="s">
        <v>51</v>
      </c>
      <c r="AF105" s="3" t="str">
        <f>TRIM(SUBSTITUTE(SUBSTITUTE(TBL_PREPROD[[#This Row],[SourceObject]],"[",""),"]",""))</f>
        <v>dbo.INSTITUTES</v>
      </c>
      <c r="AG105" s="3" t="str">
        <f>TBL_PREPROD[[#This Row],[Group]]&amp; "_"&amp; TRIM(SUBSTITUTE(SUBSTITUTE(SUBSTITUTE(TBL_PREPROD[[#This Row],[SourceObject]],"[",""),"]",""),".","_"))</f>
        <v>Prada_dbo_INSTITUTES</v>
      </c>
      <c r="AH105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'PradaHistoric', @StartStageName = 'Source to Raw', @EndStageName = 'Raw to Trusted', @SourceGroup = 'Prada', @SourceName = 'Prada_dbo_INSTITUTES', @SourceObjectName = 'dbo.INSTITUTES', @SourceType = 'SQL Server', @DataLoadMode= 'TRUNCATE-LOAD', @SourceSecretName = 'OnPremSQL-Enrolment-ConnString', @DLRawSecret = 'datalake-SasToken', @DLStagedSecret = 'datalake-SasToken', @DBProcessor = 'databricks-token|1028-231358-piles213|Standard_DS3_v2|8.1.x-scala2.12|2:8', @StageDBSecret = 'AzureSqlDatabase-SQLDB', @DLRawSubFolder = 'Prada/dbo_INSTITUTES', @DLRawType = 'BLOB Storage (json)', @DLStagedMainFolder = 'Prada', @DLStagedSubFolder = 'dbo_INSTITUTES', @DLStagedType = 'BLOB Storage (csv)', @DLObjectGrain = 'Day', @SourceCommand = 'SELECT * FROM dbo.INSTITUTES', @DLRawtoStageCommand = '/build/trusted/load-trusted-zone-v2', @DLStagetoDBCommand = '',@TargetObjectType= '', @TargetOverride= '', @BusinessKeyColumn= '', @WatermarkColumn= '', @TrackChanges= 'No', @AdditionalProperty = '', @IsAuditTable = '', @SoftDeleteSource = '', @SourceTSFormat = ''</v>
      </c>
    </row>
    <row r="106" spans="1:34" x14ac:dyDescent="0.45">
      <c r="A106" s="2" t="s">
        <v>377</v>
      </c>
      <c r="B106" s="2" t="s">
        <v>35</v>
      </c>
      <c r="C106" s="2" t="s">
        <v>36</v>
      </c>
      <c r="D106" s="2" t="s">
        <v>377</v>
      </c>
      <c r="E106" s="2" t="s">
        <v>378</v>
      </c>
      <c r="J106" s="2" t="s">
        <v>39</v>
      </c>
      <c r="N106" s="2" t="s">
        <v>41</v>
      </c>
      <c r="O106" s="6" t="s">
        <v>118</v>
      </c>
      <c r="Q106" s="2" t="s">
        <v>44</v>
      </c>
      <c r="R106" s="2" t="s">
        <v>44</v>
      </c>
      <c r="S106" s="2" t="s">
        <v>543</v>
      </c>
      <c r="T106" s="2" t="s">
        <v>46</v>
      </c>
      <c r="U106" s="3" t="str">
        <f>TBL_PREPROD[[#This Row],[Group]]&amp; "/"&amp; TRIM(SUBSTITUTE(SUBSTITUTE(SUBSTITUTE(TBL_PREPROD[[#This Row],[SourceObject]],"[",""),"]",""),".","_"))</f>
        <v>SAP/CostCentreSkillsTeam</v>
      </c>
      <c r="V106" s="2" t="s">
        <v>48</v>
      </c>
      <c r="W106" s="3" t="str">
        <f>SUBSTITUTE(TBL_PREPROD[[#This Row],[Group]], "_", "")</f>
        <v>SAP</v>
      </c>
      <c r="X106" s="3" t="str">
        <f>TRIM(SUBSTITUTE(SUBSTITUTE(SUBSTITUTE(TBL_PREPROD[[#This Row],[SourceObject]],"[",""),"]",""),".","_"))</f>
        <v>CostCentreSkillsTeam</v>
      </c>
      <c r="Y106" s="2" t="s">
        <v>48</v>
      </c>
      <c r="Z106" s="2" t="s">
        <v>49</v>
      </c>
      <c r="AA106" s="2" t="s">
        <v>380</v>
      </c>
      <c r="AB106" s="2" t="s">
        <v>51</v>
      </c>
      <c r="AF106" s="3" t="str">
        <f>TRIM(SUBSTITUTE(SUBSTITUTE(TBL_PREPROD[[#This Row],[SourceObject]],"[",""),"]",""))</f>
        <v>CostCentreSkillsTeam</v>
      </c>
      <c r="AG106" s="3" t="str">
        <f>TBL_PREPROD[[#This Row],[Group]]&amp; "_"&amp; TRIM(SUBSTITUTE(SUBSTITUTE(SUBSTITUTE(TBL_PREPROD[[#This Row],[SourceObject]],"[",""),"]",""),".","_"))</f>
        <v>SAP_CostCentreSkillsTeam</v>
      </c>
      <c r="AH106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'SAP', @StartStageName = 'Source to Raw', @EndStageName = 'Raw to Trusted', @SourceGroup = 'SAP', @SourceName = 'SAP_CostCentreSkillsTeam', @SourceObjectName = 'CostCentreSkillsTeam', @SourceType = '', @DataLoadMode= 'TRUNCATE-LOAD', @SourceSecretName = '', @DLRawSecret = 'datalake-SasToken', @DLStagedSecret = 'datalake-SasToken', @DBProcessor = 'databricks-token|1028-231358-piles213|Standard_DS3_v2|8.1.x-scala2.12|2:8', @StageDBSecret = 'AzureSqlDatabase-SQLDB', @DLRawSubFolder = 'SAP/CostCentreSkillsTeam', @DLRawType = 'BLOB Storage (csv)', @DLStagedMainFolder = 'SAP', @DLStagedSubFolder = 'CostCentreSkillsTeam', @DLStagedType = 'BLOB Storage (csv)', @DLObjectGrain = 'Day', @SourceCommand = 'CostCentreSkillsTeam.csv', @DLRawtoStageCommand = '/build/trusted/load-trusted-zone-v2', @DLStagetoDBCommand = '',@TargetObjectType= '', @TargetOverride= '', @BusinessKeyColumn= '', @WatermarkColumn= '', @TrackChanges= 'Yes', @AdditionalProperty = '', @IsAuditTable = '', @SoftDeleteSource = '', @SourceTSFormat = ''</v>
      </c>
    </row>
    <row r="107" spans="1:34" x14ac:dyDescent="0.45">
      <c r="A107" s="2" t="s">
        <v>372</v>
      </c>
      <c r="B107" s="2" t="s">
        <v>35</v>
      </c>
      <c r="C107" s="2" t="s">
        <v>36</v>
      </c>
      <c r="D107" s="2" t="s">
        <v>601</v>
      </c>
      <c r="E107" s="2" t="s">
        <v>374</v>
      </c>
      <c r="J107" s="2" t="s">
        <v>39</v>
      </c>
      <c r="M107" s="2" t="s">
        <v>84</v>
      </c>
      <c r="N107" s="2" t="s">
        <v>41</v>
      </c>
      <c r="O107" s="2" t="s">
        <v>42</v>
      </c>
      <c r="P107" s="2" t="s">
        <v>602</v>
      </c>
      <c r="Q107" s="2" t="s">
        <v>44</v>
      </c>
      <c r="R107" s="2" t="s">
        <v>44</v>
      </c>
      <c r="S107" s="2" t="s">
        <v>543</v>
      </c>
      <c r="T107" s="2" t="s">
        <v>46</v>
      </c>
      <c r="U107" s="3" t="str">
        <f>TBL_PREPROD[[#This Row],[Group]]&amp; "/"&amp; TRIM(SUBSTITUTE(SUBSTITUTE(SUBSTITUTE(TBL_PREPROD[[#This Row],[SourceObject]],"[",""),"]",""),".","_"))</f>
        <v>SALMTU/srvtcsoneprint_TCS_ONEPRINT_EXTRACT</v>
      </c>
      <c r="V107" s="2" t="s">
        <v>47</v>
      </c>
      <c r="W107" s="3" t="str">
        <f>SUBSTITUTE(TBL_PREPROD[[#This Row],[Group]], "_", "")</f>
        <v>SALMTU</v>
      </c>
      <c r="X107" s="3" t="str">
        <f>TRIM(SUBSTITUTE(SUBSTITUTE(SUBSTITUTE(TBL_PREPROD[[#This Row],[SourceObject]],"[",""),"]",""),".","_"))</f>
        <v>srvtcsoneprint_TCS_ONEPRINT_EXTRACT</v>
      </c>
      <c r="Y107" s="2" t="s">
        <v>48</v>
      </c>
      <c r="Z107" s="2" t="s">
        <v>49</v>
      </c>
      <c r="AA107" s="3" t="str">
        <f>IF(TBL_PREPROD[[#This Row],[SourceObject]] = "","",IF(OR(TBL_PREPROD[[#This Row],[SourceType]] = "Oracle", TBL_PREPROD[[#This Row],[SourceType]] = "SQL Server"), "SELECT * FROM " &amp; TBL_PREPROD[[#This Row],[SourceObject]],""))</f>
        <v>SELECT * FROM srvtcsoneprint.TCS_ONEPRINT_EXTRACT</v>
      </c>
      <c r="AB107" s="2" t="s">
        <v>51</v>
      </c>
      <c r="AE107" s="2" t="s">
        <v>372</v>
      </c>
      <c r="AF107" s="3" t="str">
        <f>TRIM(SUBSTITUTE(SUBSTITUTE(TBL_PREPROD[[#This Row],[SourceObject]],"[",""),"]",""))</f>
        <v>srvtcsoneprint.TCS_ONEPRINT_EXTRACT</v>
      </c>
      <c r="AG107" s="3" t="str">
        <f>TBL_PREPROD[[#This Row],[Group]]&amp; "_"&amp; TRIM(SUBSTITUTE(SUBSTITUTE(SUBSTITUTE(TBL_PREPROD[[#This Row],[SourceObject]],"[",""),"]",""),".","_"))</f>
        <v>SALMTU_srvtcsoneprint_TCS_ONEPRINT_EXTRACT</v>
      </c>
      <c r="AH107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'TAFECard', @StartStageName = 'Source to Raw', @EndStageName = 'Raw to Trusted', @SourceGroup = 'SALMTU', @SourceName = 'SALMTU_srvtcsoneprint_TCS_ONEPRINT_EXTRACT', @SourceObjectName = 'srvtcsoneprint.TCS_ONEPRINT_EXTRACT', @SourceType = 'Oracle', @DataLoadMode= 'TRUNCATE-LOAD', @SourceSecretName = 'TafeCardUser', @DLRawSecret = 'datalake-SasToken', @DLStagedSecret = 'datalake-SasToken', @DBProcessor = 'databricks-token|1028-231358-piles213|Standard_DS3_v2|8.1.x-scala2.12|2:8', @StageDBSecret = 'AzureSqlDatabase-SQLDB', @DLRawSubFolder = 'SALMTU/srvtcsoneprint_TCS_ONEPRINT_EXTRACT', @DLRawType = 'BLOB Storage (json)', @DLStagedMainFolder = 'SALMTU', @DLStagedSubFolder = 'srvtcsoneprint_TCS_ONEPRINT_EXTRACT', @DLStagedType = 'BLOB Storage (csv)', @DLObjectGrain = 'Day', @SourceCommand = 'SELECT * FROM srvtcsoneprint.TCS_ONEPRINT_EXTRACT', @DLRawtoStageCommand = '/build/trusted/load-trusted-zone-v2', @DLStagetoDBCommand = '',@TargetObjectType= '', @TargetOverride= 'TAFECard', @BusinessKeyColumn= '', @WatermarkColumn= '', @TrackChanges= 'No', @AdditionalProperty = '', @IsAuditTable = '', @SoftDeleteSource = '', @SourceTSFormat = ''</v>
      </c>
    </row>
    <row r="108" spans="1:34" x14ac:dyDescent="0.45">
      <c r="A108" s="2" t="s">
        <v>603</v>
      </c>
      <c r="B108" s="2" t="s">
        <v>35</v>
      </c>
      <c r="C108" s="2" t="s">
        <v>36</v>
      </c>
      <c r="D108" s="2" t="s">
        <v>386</v>
      </c>
      <c r="E108" s="2" t="s">
        <v>387</v>
      </c>
      <c r="G108" t="s">
        <v>388</v>
      </c>
      <c r="H108" s="2" t="s">
        <v>604</v>
      </c>
      <c r="I108" s="2" t="s">
        <v>390</v>
      </c>
      <c r="J108" s="2" t="s">
        <v>39</v>
      </c>
      <c r="M108" s="2" t="s">
        <v>112</v>
      </c>
      <c r="N108" s="2" t="s">
        <v>179</v>
      </c>
      <c r="O108" s="2" t="s">
        <v>42</v>
      </c>
      <c r="Q108" s="2" t="s">
        <v>44</v>
      </c>
      <c r="R108" s="2" t="s">
        <v>44</v>
      </c>
      <c r="S108" s="2" t="s">
        <v>543</v>
      </c>
      <c r="T108" s="2" t="s">
        <v>46</v>
      </c>
      <c r="U108" s="3" t="str">
        <f>TBL_PREPROD[[#This Row],[Group]]&amp; "/"&amp; TRIM(SUBSTITUTE(SUBSTITUTE(SUBSTITUTE(TBL_PREPROD[[#This Row],[SourceObject]],"[",""),"]",""),".","_"))</f>
        <v>taleo/requisition_master</v>
      </c>
      <c r="V108" s="2" t="s">
        <v>48</v>
      </c>
      <c r="W108" s="3" t="str">
        <f>SUBSTITUTE(TBL_PREPROD[[#This Row],[Group]], "_", "")</f>
        <v>taleo</v>
      </c>
      <c r="X108" s="3" t="str">
        <f>TRIM(SUBSTITUTE(SUBSTITUTE(SUBSTITUTE(TBL_PREPROD[[#This Row],[SourceObject]],"[",""),"]",""),".","_"))</f>
        <v>requisition_master</v>
      </c>
      <c r="Y108" s="2" t="s">
        <v>48</v>
      </c>
      <c r="Z108" s="2" t="s">
        <v>49</v>
      </c>
      <c r="AA108" s="2" t="s">
        <v>391</v>
      </c>
      <c r="AB108" s="2" t="s">
        <v>51</v>
      </c>
      <c r="AE108" s="2" t="str">
        <f>TRIM(SUBSTITUTE(SUBSTITUTE(TBL_PREPROD[[#This Row],[SourceObject]],"[",""),"]",""))</f>
        <v>requisition_master</v>
      </c>
      <c r="AF108" s="3" t="str">
        <f>TRIM(SUBSTITUTE(SUBSTITUTE(TBL_PREPROD[[#This Row],[SourceObject]],"[",""),"]",""))</f>
        <v>requisition_master</v>
      </c>
      <c r="AG108" s="3" t="str">
        <f>TBL_PREPROD[[#This Row],[Group]]&amp; "_"&amp; TRIM(SUBSTITUTE(SUBSTITUTE(SUBSTITUTE(TBL_PREPROD[[#This Row],[SourceObject]],"[",""),"]",""),".","_"))</f>
        <v>taleo_requisition_master</v>
      </c>
      <c r="AH108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'Taleo', @StartStageName = 'Source to Raw', @EndStageName = 'Raw to Trusted', @SourceGroup = 'taleo', @SourceName = 'taleo_requisition_master', @SourceObjectName = 'requisition_master', @SourceType = 'Flat File', @DataLoadMode= 'APPEND', @SourceSecretName = '', @DLRawSecret = 'datalake-SasToken', @DLStagedSecret = 'datalake-SasToken', @DBProcessor = 'databricks-token|1028-231358-piles213|Standard_DS3_v2|8.1.x-scala2.12|2:8', @StageDBSecret = 'AzureSqlDatabase-SQLDB', @DLRawSubFolder = 'taleo/requisition_master', @DLRawType = 'BLOB Storage (csv)', @DLStagedMainFolder = 'taleo', @DLStagedSubFolder = 'requisition_master', @DLStagedType = 'BLOB Storage (csv)', @DLObjectGrain = 'Day', @SourceCommand = 'taleo_1_requisition_master', @DLRawtoStageCommand = '/build/trusted/load-trusted-zone-v2', @DLStagetoDBCommand = '',@TargetObjectType= '', @TargetOverride= 'requisition_master', @BusinessKeyColumn= 'requisitionID', @WatermarkColumn= 'modifiedDate', @TrackChanges= 'No', @AdditionalProperty = '', @IsAuditTable = '', @SoftDeleteSource = '', @SourceTSFormat = 'dd/MM/yyyy HH:mm'</v>
      </c>
    </row>
    <row r="109" spans="1:34" x14ac:dyDescent="0.45">
      <c r="A109" s="2" t="s">
        <v>603</v>
      </c>
      <c r="B109" s="2" t="s">
        <v>35</v>
      </c>
      <c r="C109" s="2" t="s">
        <v>36</v>
      </c>
      <c r="D109" s="2" t="s">
        <v>386</v>
      </c>
      <c r="E109" s="2" t="s">
        <v>392</v>
      </c>
      <c r="G109" t="s">
        <v>388</v>
      </c>
      <c r="H109" s="2" t="s">
        <v>395</v>
      </c>
      <c r="I109" s="2" t="s">
        <v>605</v>
      </c>
      <c r="J109" s="2" t="s">
        <v>39</v>
      </c>
      <c r="M109" s="2" t="s">
        <v>112</v>
      </c>
      <c r="N109" s="2" t="s">
        <v>179</v>
      </c>
      <c r="O109" s="2" t="s">
        <v>42</v>
      </c>
      <c r="Q109" s="2" t="s">
        <v>44</v>
      </c>
      <c r="R109" s="2" t="s">
        <v>44</v>
      </c>
      <c r="S109" s="2" t="s">
        <v>543</v>
      </c>
      <c r="T109" s="2" t="s">
        <v>46</v>
      </c>
      <c r="U109" s="3" t="str">
        <f>TBL_PREPROD[[#This Row],[Group]]&amp; "/"&amp; TRIM(SUBSTITUTE(SUBSTITUTE(SUBSTITUTE(TBL_PREPROD[[#This Row],[SourceObject]],"[",""),"]",""),".","_"))</f>
        <v>taleo/requisition_approval</v>
      </c>
      <c r="V109" s="2" t="s">
        <v>48</v>
      </c>
      <c r="W109" s="3" t="str">
        <f>SUBSTITUTE(TBL_PREPROD[[#This Row],[Group]], "_", "")</f>
        <v>taleo</v>
      </c>
      <c r="X109" s="3" t="str">
        <f>TRIM(SUBSTITUTE(SUBSTITUTE(SUBSTITUTE(TBL_PREPROD[[#This Row],[SourceObject]],"[",""),"]",""),".","_"))</f>
        <v>requisition_approval</v>
      </c>
      <c r="Y109" s="2" t="s">
        <v>48</v>
      </c>
      <c r="Z109" s="2" t="s">
        <v>49</v>
      </c>
      <c r="AA109" s="2" t="s">
        <v>393</v>
      </c>
      <c r="AB109" s="2" t="s">
        <v>51</v>
      </c>
      <c r="AE109" s="2" t="str">
        <f>TRIM(SUBSTITUTE(SUBSTITUTE(TBL_PREPROD[[#This Row],[SourceObject]],"[",""),"]",""))</f>
        <v>requisition_approval</v>
      </c>
      <c r="AF109" s="3" t="str">
        <f>TRIM(SUBSTITUTE(SUBSTITUTE(TBL_PREPROD[[#This Row],[SourceObject]],"[",""),"]",""))</f>
        <v>requisition_approval</v>
      </c>
      <c r="AG109" s="3" t="str">
        <f>TBL_PREPROD[[#This Row],[Group]]&amp; "_"&amp; TRIM(SUBSTITUTE(SUBSTITUTE(SUBSTITUTE(TBL_PREPROD[[#This Row],[SourceObject]],"[",""),"]",""),".","_"))</f>
        <v>taleo_requisition_approval</v>
      </c>
      <c r="AH109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'Taleo', @StartStageName = 'Source to Raw', @EndStageName = 'Raw to Trusted', @SourceGroup = 'taleo', @SourceName = 'taleo_requisition_approval', @SourceObjectName = 'requisition_approval', @SourceType = 'Flat File', @DataLoadMode= 'APPEND', @SourceSecretName = '', @DLRawSecret = 'datalake-SasToken', @DLStagedSecret = 'datalake-SasToken', @DBProcessor = 'databricks-token|1028-231358-piles213|Standard_DS3_v2|8.1.x-scala2.12|2:8', @StageDBSecret = 'AzureSqlDatabase-SQLDB', @DLRawSubFolder = 'taleo/requisition_approval', @DLRawType = 'BLOB Storage (csv)', @DLStagedMainFolder = 'taleo', @DLStagedSubFolder = 'requisition_approval', @DLStagedType = 'BLOB Storage (csv)', @DLObjectGrain = 'Day', @SourceCommand = 'taleo_2_requisition_approval', @DLRawtoStageCommand = '/build/trusted/load-trusted-zone-v2', @DLStagetoDBCommand = '',@TargetObjectType= '', @TargetOverride= 'requisition_approval', @BusinessKeyColumn= 'transactionID', @WatermarkColumn= 'approvalDecisionDate', @TrackChanges= 'No', @AdditionalProperty = '', @IsAuditTable = '', @SoftDeleteSource = '', @SourceTSFormat = 'dd/MM/yyyy HH:mm'</v>
      </c>
    </row>
    <row r="110" spans="1:34" x14ac:dyDescent="0.45">
      <c r="A110" s="2" t="s">
        <v>603</v>
      </c>
      <c r="B110" s="2" t="s">
        <v>35</v>
      </c>
      <c r="C110" s="2" t="s">
        <v>36</v>
      </c>
      <c r="D110" s="2" t="s">
        <v>386</v>
      </c>
      <c r="E110" s="2" t="s">
        <v>394</v>
      </c>
      <c r="G110" t="s">
        <v>388</v>
      </c>
      <c r="H110" s="2" t="s">
        <v>395</v>
      </c>
      <c r="J110" s="2" t="s">
        <v>39</v>
      </c>
      <c r="M110" s="2" t="s">
        <v>112</v>
      </c>
      <c r="N110" s="2" t="s">
        <v>179</v>
      </c>
      <c r="O110" s="2" t="s">
        <v>42</v>
      </c>
      <c r="Q110" s="2" t="s">
        <v>44</v>
      </c>
      <c r="R110" s="2" t="s">
        <v>44</v>
      </c>
      <c r="S110" s="2" t="s">
        <v>543</v>
      </c>
      <c r="T110" s="2" t="s">
        <v>46</v>
      </c>
      <c r="U110" s="3" t="str">
        <f>TBL_PREPROD[[#This Row],[Group]]&amp; "/"&amp; TRIM(SUBSTITUTE(SUBSTITUTE(SUBSTITUTE(TBL_PREPROD[[#This Row],[SourceObject]],"[",""),"]",""),".","_"))</f>
        <v>taleo/requisition_sourcing</v>
      </c>
      <c r="V110" s="2" t="s">
        <v>48</v>
      </c>
      <c r="W110" s="3" t="str">
        <f>SUBSTITUTE(TBL_PREPROD[[#This Row],[Group]], "_", "")</f>
        <v>taleo</v>
      </c>
      <c r="X110" s="3" t="str">
        <f>TRIM(SUBSTITUTE(SUBSTITUTE(SUBSTITUTE(TBL_PREPROD[[#This Row],[SourceObject]],"[",""),"]",""),".","_"))</f>
        <v>requisition_sourcing</v>
      </c>
      <c r="Y110" s="2" t="s">
        <v>48</v>
      </c>
      <c r="Z110" s="2" t="s">
        <v>49</v>
      </c>
      <c r="AA110" s="2" t="s">
        <v>396</v>
      </c>
      <c r="AB110" s="2" t="s">
        <v>51</v>
      </c>
      <c r="AE110" s="2" t="str">
        <f>TRIM(SUBSTITUTE(SUBSTITUTE(TBL_PREPROD[[#This Row],[SourceObject]],"[",""),"]",""))</f>
        <v>requisition_sourcing</v>
      </c>
      <c r="AF110" s="3" t="str">
        <f>TRIM(SUBSTITUTE(SUBSTITUTE(TBL_PREPROD[[#This Row],[SourceObject]],"[",""),"]",""))</f>
        <v>requisition_sourcing</v>
      </c>
      <c r="AG110" s="3" t="str">
        <f>TBL_PREPROD[[#This Row],[Group]]&amp; "_"&amp; TRIM(SUBSTITUTE(SUBSTITUTE(SUBSTITUTE(TBL_PREPROD[[#This Row],[SourceObject]],"[",""),"]",""),".","_"))</f>
        <v>taleo_requisition_sourcing</v>
      </c>
      <c r="AH110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'Taleo', @StartStageName = 'Source to Raw', @EndStageName = 'Raw to Trusted', @SourceGroup = 'taleo', @SourceName = 'taleo_requisition_sourcing', @SourceObjectName = 'requisition_sourcing', @SourceType = 'Flat File', @DataLoadMode= 'APPEND', @SourceSecretName = '', @DLRawSecret = 'datalake-SasToken', @DLStagedSecret = 'datalake-SasToken', @DBProcessor = 'databricks-token|1028-231358-piles213|Standard_DS3_v2|8.1.x-scala2.12|2:8', @StageDBSecret = 'AzureSqlDatabase-SQLDB', @DLRawSubFolder = 'taleo/requisition_sourcing', @DLRawType = 'BLOB Storage (csv)', @DLStagedMainFolder = 'taleo', @DLStagedSubFolder = 'requisition_sourcing', @DLStagedType = 'BLOB Storage (csv)', @DLObjectGrain = 'Day', @SourceCommand = 'taleo_3_requisition_sourcing', @DLRawtoStageCommand = '/build/trusted/load-trusted-zone-v2', @DLStagetoDBCommand = '',@TargetObjectType= '', @TargetOverride= 'requisition_sourcing', @BusinessKeyColumn= 'transactionID', @WatermarkColumn= '', @TrackChanges= 'No', @AdditionalProperty = '', @IsAuditTable = '', @SoftDeleteSource = '', @SourceTSFormat = 'dd/MM/yyyy HH:mm'</v>
      </c>
    </row>
    <row r="111" spans="1:34" x14ac:dyDescent="0.45">
      <c r="A111" s="2" t="s">
        <v>603</v>
      </c>
      <c r="B111" s="2" t="s">
        <v>35</v>
      </c>
      <c r="C111" s="2" t="s">
        <v>36</v>
      </c>
      <c r="D111" s="2" t="s">
        <v>386</v>
      </c>
      <c r="E111" s="2" t="s">
        <v>606</v>
      </c>
      <c r="G111" t="s">
        <v>388</v>
      </c>
      <c r="H111" s="2" t="s">
        <v>607</v>
      </c>
      <c r="J111" s="2" t="s">
        <v>39</v>
      </c>
      <c r="M111" s="2" t="s">
        <v>112</v>
      </c>
      <c r="N111" s="2" t="s">
        <v>179</v>
      </c>
      <c r="O111" s="2" t="s">
        <v>42</v>
      </c>
      <c r="Q111" s="2" t="s">
        <v>44</v>
      </c>
      <c r="R111" s="2" t="s">
        <v>44</v>
      </c>
      <c r="S111" s="2" t="s">
        <v>543</v>
      </c>
      <c r="T111" s="2" t="s">
        <v>46</v>
      </c>
      <c r="U111" s="3" t="str">
        <f>TBL_PREPROD[[#This Row],[Group]]&amp; "/"&amp; TRIM(SUBSTITUTE(SUBSTITUTE(SUBSTITUTE(TBL_PREPROD[[#This Row],[SourceObject]],"[",""),"]",""),".","_"))</f>
        <v>taleo/applicant_master</v>
      </c>
      <c r="V111" s="2" t="s">
        <v>48</v>
      </c>
      <c r="W111" s="3" t="str">
        <f>SUBSTITUTE(TBL_PREPROD[[#This Row],[Group]], "_", "")</f>
        <v>taleo</v>
      </c>
      <c r="X111" s="3" t="str">
        <f>TRIM(SUBSTITUTE(SUBSTITUTE(SUBSTITUTE(TBL_PREPROD[[#This Row],[SourceObject]],"[",""),"]",""),".","_"))</f>
        <v>applicant_master</v>
      </c>
      <c r="Y111" s="2" t="s">
        <v>48</v>
      </c>
      <c r="Z111" s="2" t="s">
        <v>49</v>
      </c>
      <c r="AA111" s="2" t="s">
        <v>608</v>
      </c>
      <c r="AB111" s="2" t="s">
        <v>51</v>
      </c>
      <c r="AE111" s="2" t="str">
        <f>TRIM(SUBSTITUTE(SUBSTITUTE(TBL_PREPROD[[#This Row],[SourceObject]],"[",""),"]",""))</f>
        <v>applicant_master</v>
      </c>
      <c r="AF111" s="3" t="str">
        <f>TRIM(SUBSTITUTE(SUBSTITUTE(TBL_PREPROD[[#This Row],[SourceObject]],"[",""),"]",""))</f>
        <v>applicant_master</v>
      </c>
      <c r="AG111" s="3" t="str">
        <f>TBL_PREPROD[[#This Row],[Group]]&amp; "_"&amp; TRIM(SUBSTITUTE(SUBSTITUTE(SUBSTITUTE(TBL_PREPROD[[#This Row],[SourceObject]],"[",""),"]",""),".","_"))</f>
        <v>taleo_applicant_master</v>
      </c>
      <c r="AH111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'Taleo', @StartStageName = 'Source to Raw', @EndStageName = 'Raw to Trusted', @SourceGroup = 'taleo', @SourceName = 'taleo_applicant_master', @SourceObjectName = 'applicant_master', @SourceType = 'Flat File', @DataLoadMode= 'APPEND', @SourceSecretName = '', @DLRawSecret = 'datalake-SasToken', @DLStagedSecret = 'datalake-SasToken', @DBProcessor = 'databricks-token|1028-231358-piles213|Standard_DS3_v2|8.1.x-scala2.12|2:8', @StageDBSecret = 'AzureSqlDatabase-SQLDB', @DLRawSubFolder = 'taleo/applicant_master', @DLRawType = 'BLOB Storage (csv)', @DLStagedMainFolder = 'taleo', @DLStagedSubFolder = 'applicant_master', @DLStagedType = 'BLOB Storage (csv)', @DLObjectGrain = 'Day', @SourceCommand = 'taleo_4_applicant_master', @DLRawtoStageCommand = '/build/trusted/load-trusted-zone-v2', @DLStagetoDBCommand = '',@TargetObjectType= '', @TargetOverride= 'applicant_master', @BusinessKeyColumn= 'applicationID', @WatermarkColumn= '', @TrackChanges= 'No', @AdditionalProperty = '', @IsAuditTable = '', @SoftDeleteSource = '', @SourceTSFormat = 'dd/MM/yyyy HH:mm'</v>
      </c>
    </row>
    <row r="112" spans="1:34" x14ac:dyDescent="0.45">
      <c r="A112" s="2" t="s">
        <v>603</v>
      </c>
      <c r="B112" s="2" t="s">
        <v>35</v>
      </c>
      <c r="C112" s="2" t="s">
        <v>36</v>
      </c>
      <c r="D112" s="2" t="s">
        <v>386</v>
      </c>
      <c r="E112" s="2" t="s">
        <v>609</v>
      </c>
      <c r="G112" t="s">
        <v>388</v>
      </c>
      <c r="H112" s="2" t="s">
        <v>604</v>
      </c>
      <c r="J112" s="2" t="s">
        <v>39</v>
      </c>
      <c r="M112" s="2" t="s">
        <v>112</v>
      </c>
      <c r="N112" s="2" t="s">
        <v>179</v>
      </c>
      <c r="O112" s="2" t="s">
        <v>42</v>
      </c>
      <c r="Q112" s="2" t="s">
        <v>44</v>
      </c>
      <c r="R112" s="2" t="s">
        <v>44</v>
      </c>
      <c r="S112" s="2" t="s">
        <v>543</v>
      </c>
      <c r="T112" s="2" t="s">
        <v>46</v>
      </c>
      <c r="U112" s="3" t="str">
        <f>TBL_PREPROD[[#This Row],[Group]]&amp; "/"&amp; TRIM(SUBSTITUTE(SUBSTITUTE(SUBSTITUTE(TBL_PREPROD[[#This Row],[SourceObject]],"[",""),"]",""),".","_"))</f>
        <v>taleo/applications_summary</v>
      </c>
      <c r="V112" s="2" t="s">
        <v>48</v>
      </c>
      <c r="W112" s="3" t="str">
        <f>SUBSTITUTE(TBL_PREPROD[[#This Row],[Group]], "_", "")</f>
        <v>taleo</v>
      </c>
      <c r="X112" s="3" t="str">
        <f>TRIM(SUBSTITUTE(SUBSTITUTE(SUBSTITUTE(TBL_PREPROD[[#This Row],[SourceObject]],"[",""),"]",""),".","_"))</f>
        <v>applications_summary</v>
      </c>
      <c r="Y112" s="2" t="s">
        <v>48</v>
      </c>
      <c r="Z112" s="2" t="s">
        <v>49</v>
      </c>
      <c r="AA112" s="2" t="s">
        <v>610</v>
      </c>
      <c r="AB112" s="2" t="s">
        <v>51</v>
      </c>
      <c r="AE112" s="2" t="str">
        <f>TRIM(SUBSTITUTE(SUBSTITUTE(TBL_PREPROD[[#This Row],[SourceObject]],"[",""),"]",""))</f>
        <v>applications_summary</v>
      </c>
      <c r="AF112" s="3" t="str">
        <f>TRIM(SUBSTITUTE(SUBSTITUTE(TBL_PREPROD[[#This Row],[SourceObject]],"[",""),"]",""))</f>
        <v>applications_summary</v>
      </c>
      <c r="AG112" s="3" t="str">
        <f>TBL_PREPROD[[#This Row],[Group]]&amp; "_"&amp; TRIM(SUBSTITUTE(SUBSTITUTE(SUBSTITUTE(TBL_PREPROD[[#This Row],[SourceObject]],"[",""),"]",""),".","_"))</f>
        <v>taleo_applications_summary</v>
      </c>
      <c r="AH112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'Taleo', @StartStageName = 'Source to Raw', @EndStageName = 'Raw to Trusted', @SourceGroup = 'taleo', @SourceName = 'taleo_applications_summary', @SourceObjectName = 'applications_summary', @SourceType = 'Flat File', @DataLoadMode= 'APPEND', @SourceSecretName = '', @DLRawSecret = 'datalake-SasToken', @DLStagedSecret = 'datalake-SasToken', @DBProcessor = 'databricks-token|1028-231358-piles213|Standard_DS3_v2|8.1.x-scala2.12|2:8', @StageDBSecret = 'AzureSqlDatabase-SQLDB', @DLRawSubFolder = 'taleo/applications_summary', @DLRawType = 'BLOB Storage (csv)', @DLStagedMainFolder = 'taleo', @DLStagedSubFolder = 'applications_summary', @DLStagedType = 'BLOB Storage (csv)', @DLObjectGrain = 'Day', @SourceCommand = 'taleo_5_applications_summary', @DLRawtoStageCommand = '/build/trusted/load-trusted-zone-v2', @DLStagetoDBCommand = '',@TargetObjectType= '', @TargetOverride= 'applications_summary', @BusinessKeyColumn= 'requisitionID', @WatermarkColumn= '', @TrackChanges= 'No', @AdditionalProperty = '', @IsAuditTable = '', @SoftDeleteSource = '', @SourceTSFormat = 'dd/MM/yyyy HH:mm'</v>
      </c>
    </row>
    <row r="113" spans="1:34" x14ac:dyDescent="0.45">
      <c r="A113" s="2" t="s">
        <v>603</v>
      </c>
      <c r="B113" s="2" t="s">
        <v>35</v>
      </c>
      <c r="C113" s="2" t="s">
        <v>36</v>
      </c>
      <c r="D113" s="2" t="s">
        <v>386</v>
      </c>
      <c r="E113" s="2" t="s">
        <v>611</v>
      </c>
      <c r="G113" t="s">
        <v>388</v>
      </c>
      <c r="H113" s="2" t="s">
        <v>395</v>
      </c>
      <c r="J113" s="2" t="s">
        <v>39</v>
      </c>
      <c r="M113" s="2" t="s">
        <v>112</v>
      </c>
      <c r="N113" s="2" t="s">
        <v>179</v>
      </c>
      <c r="O113" s="2" t="s">
        <v>42</v>
      </c>
      <c r="Q113" s="2" t="s">
        <v>44</v>
      </c>
      <c r="R113" s="2" t="s">
        <v>44</v>
      </c>
      <c r="S113" s="2" t="s">
        <v>543</v>
      </c>
      <c r="T113" s="2" t="s">
        <v>46</v>
      </c>
      <c r="U113" s="3" t="str">
        <f>TBL_PREPROD[[#This Row],[Group]]&amp; "/"&amp; TRIM(SUBSTITUTE(SUBSTITUTE(SUBSTITUTE(TBL_PREPROD[[#This Row],[SourceObject]],"[",""),"]",""),".","_"))</f>
        <v>taleo/applications_history</v>
      </c>
      <c r="V113" s="2" t="s">
        <v>48</v>
      </c>
      <c r="W113" s="3" t="str">
        <f>SUBSTITUTE(TBL_PREPROD[[#This Row],[Group]], "_", "")</f>
        <v>taleo</v>
      </c>
      <c r="X113" s="3" t="str">
        <f>TRIM(SUBSTITUTE(SUBSTITUTE(SUBSTITUTE(TBL_PREPROD[[#This Row],[SourceObject]],"[",""),"]",""),".","_"))</f>
        <v>applications_history</v>
      </c>
      <c r="Y113" s="2" t="s">
        <v>48</v>
      </c>
      <c r="Z113" s="2" t="s">
        <v>49</v>
      </c>
      <c r="AA113" s="2" t="s">
        <v>612</v>
      </c>
      <c r="AB113" s="2" t="s">
        <v>51</v>
      </c>
      <c r="AE113" s="2" t="str">
        <f>TRIM(SUBSTITUTE(SUBSTITUTE(TBL_PREPROD[[#This Row],[SourceObject]],"[",""),"]",""))</f>
        <v>applications_history</v>
      </c>
      <c r="AF113" s="3" t="str">
        <f>TRIM(SUBSTITUTE(SUBSTITUTE(TBL_PREPROD[[#This Row],[SourceObject]],"[",""),"]",""))</f>
        <v>applications_history</v>
      </c>
      <c r="AG113" s="3" t="str">
        <f>TBL_PREPROD[[#This Row],[Group]]&amp; "_"&amp; TRIM(SUBSTITUTE(SUBSTITUTE(SUBSTITUTE(TBL_PREPROD[[#This Row],[SourceObject]],"[",""),"]",""),".","_"))</f>
        <v>taleo_applications_history</v>
      </c>
      <c r="AH113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'Taleo', @StartStageName = 'Source to Raw', @EndStageName = 'Raw to Trusted', @SourceGroup = 'taleo', @SourceName = 'taleo_applications_history', @SourceObjectName = 'applications_history', @SourceType = 'Flat File', @DataLoadMode= 'APPEND', @SourceSecretName = '', @DLRawSecret = 'datalake-SasToken', @DLStagedSecret = 'datalake-SasToken', @DBProcessor = 'databricks-token|1028-231358-piles213|Standard_DS3_v2|8.1.x-scala2.12|2:8', @StageDBSecret = 'AzureSqlDatabase-SQLDB', @DLRawSubFolder = 'taleo/applications_history', @DLRawType = 'BLOB Storage (csv)', @DLStagedMainFolder = 'taleo', @DLStagedSubFolder = 'applications_history', @DLStagedType = 'BLOB Storage (csv)', @DLObjectGrain = 'Day', @SourceCommand = 'taleo_6_applications_history', @DLRawtoStageCommand = '/build/trusted/load-trusted-zone-v2', @DLStagetoDBCommand = '',@TargetObjectType= '', @TargetOverride= 'applications_history', @BusinessKeyColumn= 'transactionID', @WatermarkColumn= '', @TrackChanges= 'No', @AdditionalProperty = '', @IsAuditTable = '', @SoftDeleteSource = '', @SourceTSFormat = 'dd/MM/yyyy HH:mm'</v>
      </c>
    </row>
    <row r="114" spans="1:34" x14ac:dyDescent="0.45">
      <c r="A114" s="2" t="s">
        <v>613</v>
      </c>
      <c r="B114" s="2" t="s">
        <v>35</v>
      </c>
      <c r="C114" s="2" t="s">
        <v>36</v>
      </c>
      <c r="D114" s="2" t="s">
        <v>613</v>
      </c>
      <c r="E114" s="2" t="s">
        <v>462</v>
      </c>
      <c r="J114" s="2" t="s">
        <v>39</v>
      </c>
      <c r="M114" s="2" t="s">
        <v>352</v>
      </c>
      <c r="N114" s="2" t="s">
        <v>41</v>
      </c>
      <c r="O114" s="2" t="s">
        <v>42</v>
      </c>
      <c r="Q114" s="2" t="s">
        <v>44</v>
      </c>
      <c r="R114" s="2" t="s">
        <v>44</v>
      </c>
      <c r="S114" s="2" t="s">
        <v>543</v>
      </c>
      <c r="T114" s="2" t="s">
        <v>46</v>
      </c>
      <c r="U114" s="3" t="str">
        <f>TBL_PREPROD[[#This Row],[Group]]&amp; "/"&amp; TRIM(SUBSTITUTE(SUBSTITUTE(SUBSTITUTE(TBL_PREPROD[[#This Row],[SourceObject]],"[",""),"]",""),".","_"))</f>
        <v>TGA/All_Products_90003</v>
      </c>
      <c r="V114" s="2" t="s">
        <v>48</v>
      </c>
      <c r="W114" s="3" t="str">
        <f>SUBSTITUTE(TBL_PREPROD[[#This Row],[Group]], "_", "")</f>
        <v>TGA</v>
      </c>
      <c r="X114" s="3" t="str">
        <f>TRIM(SUBSTITUTE(SUBSTITUTE(SUBSTITUTE(TBL_PREPROD[[#This Row],[SourceObject]],"[",""),"]",""),".","_"))</f>
        <v>All_Products_90003</v>
      </c>
      <c r="Y114" s="2" t="s">
        <v>48</v>
      </c>
      <c r="Z114" s="2" t="s">
        <v>49</v>
      </c>
      <c r="AA114" s="3" t="s">
        <v>614</v>
      </c>
      <c r="AB114" s="2" t="s">
        <v>51</v>
      </c>
      <c r="AE114" s="2" t="str">
        <f>TRIM(SUBSTITUTE(SUBSTITUTE(TBL_PREPROD[[#This Row],[SourceObject]],"[",""),"]",""))</f>
        <v>All_Products_90003</v>
      </c>
      <c r="AF114" s="3" t="str">
        <f>TRIM(SUBSTITUTE(SUBSTITUTE(TBL_PREPROD[[#This Row],[SourceObject]],"[",""),"]",""))</f>
        <v>All_Products_90003</v>
      </c>
      <c r="AG114" s="3" t="str">
        <f>TBL_PREPROD[[#This Row],[Group]]&amp; "_"&amp; TRIM(SUBSTITUTE(SUBSTITUTE(SUBSTITUTE(TBL_PREPROD[[#This Row],[SourceObject]],"[",""),"]",""),".","_"))</f>
        <v>TGA_All_Products_90003</v>
      </c>
      <c r="AH114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'TGA', @StartStageName = 'Source to Raw', @EndStageName = 'Raw to Trusted', @SourceGroup = 'TGA', @SourceName = 'TGA_All_Products_90003', @SourceObjectName = 'All_Products_90003', @SourceType = 'Excel', @DataLoadMode= 'TRUNCATE-LOAD', @SourceSecretName = '', @DLRawSecret = 'datalake-SasToken', @DLStagedSecret = 'datalake-SasToken', @DBProcessor = 'databricks-token|1028-231358-piles213|Standard_DS3_v2|8.1.x-scala2.12|2:8', @StageDBSecret = 'AzureSqlDatabase-SQLDB', @DLRawSubFolder = 'TGA/All_Products_90003', @DLRawType = 'BLOB Storage (csv)', @DLStagedMainFolder = 'TGA', @DLStagedSubFolder = 'All_Products_90003', @DLStagedType = 'BLOB Storage (csv)', @DLObjectGrain = 'Day', @SourceCommand = 'All products on 90003 scope_RTONRTScopeReport.xlxs', @DLRawtoStageCommand = '/build/trusted/load-trusted-zone-v2', @DLStagetoDBCommand = '',@TargetObjectType= '', @TargetOverride= 'All_Products_90003', @BusinessKeyColumn= '', @WatermarkColumn= '', @TrackChanges= 'No', @AdditionalProperty = '', @IsAuditTable = '', @SoftDeleteSource = '', @SourceTSFormat = ''</v>
      </c>
    </row>
    <row r="115" spans="1:34" x14ac:dyDescent="0.45">
      <c r="A115" s="2" t="s">
        <v>444</v>
      </c>
      <c r="B115" s="2" t="s">
        <v>35</v>
      </c>
      <c r="C115" s="2" t="s">
        <v>36</v>
      </c>
      <c r="D115" s="2" t="s">
        <v>444</v>
      </c>
      <c r="E115" s="14" t="s">
        <v>445</v>
      </c>
      <c r="F115" s="14" t="s">
        <v>446</v>
      </c>
      <c r="H115" s="14" t="s">
        <v>414</v>
      </c>
      <c r="I115" s="14" t="s">
        <v>447</v>
      </c>
      <c r="J115" s="2" t="s">
        <v>39</v>
      </c>
      <c r="M115" s="6" t="s">
        <v>448</v>
      </c>
      <c r="N115" s="14" t="s">
        <v>85</v>
      </c>
      <c r="O115" s="6" t="s">
        <v>118</v>
      </c>
      <c r="P115" s="2" t="s">
        <v>449</v>
      </c>
      <c r="Q115" s="2" t="s">
        <v>44</v>
      </c>
      <c r="R115" s="2" t="s">
        <v>44</v>
      </c>
      <c r="S115" s="2" t="s">
        <v>543</v>
      </c>
      <c r="T115" s="2" t="s">
        <v>46</v>
      </c>
      <c r="U115" s="3" t="str">
        <f>TBL_PREPROD[[#This Row],[Group]]&amp; "/"&amp; TRIM(SUBSTITUTE(SUBSTITUTE(SUBSTITUTE(TBL_PREPROD[[#This Row],[SourceObject]],"[",""),"]",""),".","_"))</f>
        <v>LMS/lmsuu_mdl_assign</v>
      </c>
      <c r="V115" s="2" t="s">
        <v>47</v>
      </c>
      <c r="W115" s="3" t="str">
        <f>SUBSTITUTE(TBL_PREPROD[[#This Row],[Group]], "_", "")</f>
        <v>LMS</v>
      </c>
      <c r="X115" s="3" t="str">
        <f>TRIM(SUBSTITUTE(SUBSTITUTE(SUBSTITUTE(TBL_PREPROD[[#This Row],[SourceObject]],"[",""),"]",""),".","_"))</f>
        <v>lmsuu_mdl_assign</v>
      </c>
      <c r="Y115" s="2" t="s">
        <v>48</v>
      </c>
      <c r="Z115" s="2" t="s">
        <v>49</v>
      </c>
      <c r="AA115" s="3" t="str">
        <f>IF(TBL_PREPROD[[#This Row],[SourceObject]] = "","",IF(OR(TBL_PREPROD[[#This Row],[SourceType]] = "Oracle", OR(TBL_PREPROD[[#This Row],[SourceType]] = "SQL Server"), TBL_PREPROD[[#This Row],[SourceType]] = "MySQL"), "SELECT * FROM " &amp; TBL_PREPROD[[#This Row],[SourceObject]],""))</f>
        <v>SELECT * FROM lmsuu.mdl_assign</v>
      </c>
      <c r="AB115" s="2" t="s">
        <v>51</v>
      </c>
      <c r="AE115" s="2" t="str">
        <f>TRIM(SUBSTITUTE(SUBSTITUTE(TBL_PREPROD[[#This Row],[SourceObject]],"[",""),"]",""))</f>
        <v>lmsuu.mdl_assign</v>
      </c>
      <c r="AF115" s="3" t="str">
        <f>TRIM(SUBSTITUTE(SUBSTITUTE(TBL_PREPROD[[#This Row],[SourceObject]],"[",""),"]",""))</f>
        <v>lmsuu.mdl_assign</v>
      </c>
      <c r="AG115" s="3" t="str">
        <f>TBL_PREPROD[[#This Row],[Group]]&amp; "_"&amp; TRIM(SUBSTITUTE(SUBSTITUTE(SUBSTITUTE(TBL_PREPROD[[#This Row],[SourceObject]],"[",""),"]",""),".","_"))</f>
        <v>LMS_lmsuu_mdl_assign</v>
      </c>
      <c r="AH115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'LMS', @StartStageName = 'Source to Raw', @EndStageName = 'Raw to Trusted', @SourceGroup = 'LMS', @SourceName = 'LMS_lmsuu_mdl_assign', @SourceObjectName = 'lmsuu.mdl_assign', @SourceType = 'MySQL', @DataLoadMode= 'INCREMENTAL', @SourceSecretName = 'LMS-lmsp', @DLRawSecret = 'datalake-SasToken', @DLStagedSecret = 'datalake-SasToken', @DBProcessor = 'databricks-token|1028-231358-piles213|Standard_DS3_v2|8.1.x-scala2.12|2:8', @StageDBSecret = 'AzureSqlDatabase-SQLDB', @DLRawSubFolder = 'LMS/lmsuu_mdl_assign', @DLRawType = 'BLOB Storage (json)', @DLStagedMainFolder = 'LMS', @DLStagedSubFolder = 'lmsuu_mdl_assign', @DLStagedType = 'BLOB Storage (csv)', @DLObjectGrain = 'Day', @SourceCommand = 'SELECT * FROM lmsuu.mdl_assign', @DLRawtoStageCommand = '/build/trusted/load-trusted-zone-v2', @DLStagetoDBCommand = '',@TargetObjectType= '', @TargetOverride= 'lmsuu.mdl_assign', @BusinessKeyColumn= 'id', @WatermarkColumn= 'timemodified', @TrackChanges= 'Yes', @AdditionalProperty = 'duedate,allowsubmissionsfromdate,timemodified,cutoffdate,gradingduedate', @IsAuditTable = '', @SoftDeleteSource = '', @SourceTSFormat = ''</v>
      </c>
    </row>
    <row r="116" spans="1:34" x14ac:dyDescent="0.45">
      <c r="A116" s="2" t="s">
        <v>444</v>
      </c>
      <c r="B116" s="2" t="s">
        <v>35</v>
      </c>
      <c r="C116" s="2" t="s">
        <v>36</v>
      </c>
      <c r="D116" s="2" t="s">
        <v>444</v>
      </c>
      <c r="E116" s="14" t="s">
        <v>452</v>
      </c>
      <c r="F116" s="14" t="s">
        <v>453</v>
      </c>
      <c r="H116" s="14" t="s">
        <v>414</v>
      </c>
      <c r="I116" s="14" t="s">
        <v>615</v>
      </c>
      <c r="J116" s="2" t="s">
        <v>39</v>
      </c>
      <c r="M116" s="6" t="s">
        <v>448</v>
      </c>
      <c r="N116" s="14" t="s">
        <v>85</v>
      </c>
      <c r="O116" s="6" t="s">
        <v>118</v>
      </c>
      <c r="P116" s="2" t="s">
        <v>449</v>
      </c>
      <c r="Q116" s="2" t="s">
        <v>44</v>
      </c>
      <c r="R116" s="2" t="s">
        <v>44</v>
      </c>
      <c r="S116" s="2" t="s">
        <v>543</v>
      </c>
      <c r="T116" s="2" t="s">
        <v>46</v>
      </c>
      <c r="U116" s="3" t="str">
        <f>TBL_PREPROD[[#This Row],[Group]]&amp; "/"&amp; TRIM(SUBSTITUTE(SUBSTITUTE(SUBSTITUTE(TBL_PREPROD[[#This Row],[SourceObject]],"[",""),"]",""),".","_"))</f>
        <v>LMS/lmsuu_mdl_assign_grades</v>
      </c>
      <c r="V116" s="2" t="s">
        <v>47</v>
      </c>
      <c r="W116" s="3" t="str">
        <f>SUBSTITUTE(TBL_PREPROD[[#This Row],[Group]], "_", "")</f>
        <v>LMS</v>
      </c>
      <c r="X116" s="3" t="str">
        <f>TRIM(SUBSTITUTE(SUBSTITUTE(SUBSTITUTE(TBL_PREPROD[[#This Row],[SourceObject]],"[",""),"]",""),".","_"))</f>
        <v>lmsuu_mdl_assign_grades</v>
      </c>
      <c r="Y116" s="2" t="s">
        <v>48</v>
      </c>
      <c r="Z116" s="2" t="s">
        <v>49</v>
      </c>
      <c r="AA116" s="3" t="str">
        <f>IF(TBL_PREPROD[[#This Row],[SourceObject]] = "","",IF(OR(TBL_PREPROD[[#This Row],[SourceType]] = "Oracle", OR(TBL_PREPROD[[#This Row],[SourceType]] = "SQL Server"), TBL_PREPROD[[#This Row],[SourceType]] = "MySQL"), "SELECT * FROM " &amp; TBL_PREPROD[[#This Row],[SourceObject]],""))</f>
        <v>SELECT * FROM lmsuu.mdl_assign_grades</v>
      </c>
      <c r="AB116" s="2" t="s">
        <v>51</v>
      </c>
      <c r="AE116" s="2" t="str">
        <f>TRIM(SUBSTITUTE(SUBSTITUTE(TBL_PREPROD[[#This Row],[SourceObject]],"[",""),"]",""))</f>
        <v>lmsuu.mdl_assign_grades</v>
      </c>
      <c r="AF116" s="3" t="str">
        <f>TRIM(SUBSTITUTE(SUBSTITUTE(TBL_PREPROD[[#This Row],[SourceObject]],"[",""),"]",""))</f>
        <v>lmsuu.mdl_assign_grades</v>
      </c>
      <c r="AG116" s="3" t="str">
        <f>TBL_PREPROD[[#This Row],[Group]]&amp; "_"&amp; TRIM(SUBSTITUTE(SUBSTITUTE(SUBSTITUTE(TBL_PREPROD[[#This Row],[SourceObject]],"[",""),"]",""),".","_"))</f>
        <v>LMS_lmsuu_mdl_assign_grades</v>
      </c>
      <c r="AH116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'LMS', @StartStageName = 'Source to Raw', @EndStageName = 'Raw to Trusted', @SourceGroup = 'LMS', @SourceName = 'LMS_lmsuu_mdl_assign_grades', @SourceObjectName = 'lmsuu.mdl_assign_grades', @SourceType = 'MySQL', @DataLoadMode= 'INCREMENTAL', @SourceSecretName = 'LMS-lmsp', @DLRawSecret = 'datalake-SasToken', @DLStagedSecret = 'datalake-SasToken', @DBProcessor = 'databricks-token|1028-231358-piles213|Standard_DS3_v2|8.1.x-scala2.12|2:8', @StageDBSecret = 'AzureSqlDatabase-SQLDB', @DLRawSubFolder = 'LMS/lmsuu_mdl_assign_grades', @DLRawType = 'BLOB Storage (json)', @DLStagedMainFolder = 'LMS', @DLStagedSubFolder = 'lmsuu_mdl_assign_grades', @DLStagedType = 'BLOB Storage (csv)', @DLObjectGrain = 'Day', @SourceCommand = 'SELECT * FROM lmsuu.mdl_assign_grades', @DLRawtoStageCommand = '/build/trusted/load-trusted-zone-v2', @DLStagetoDBCommand = '',@TargetObjectType= '', @TargetOverride= 'lmsuu.mdl_assign_grades', @BusinessKeyColumn= 'id', @WatermarkColumn= 'timemodified,timecreated', @TrackChanges= 'Yes', @AdditionalProperty = 'timecreated,timemodified', @IsAuditTable = '', @SoftDeleteSource = '', @SourceTSFormat = ''</v>
      </c>
    </row>
    <row r="117" spans="1:34" x14ac:dyDescent="0.45">
      <c r="A117" s="2" t="s">
        <v>444</v>
      </c>
      <c r="B117" s="2" t="s">
        <v>35</v>
      </c>
      <c r="C117" s="2" t="s">
        <v>36</v>
      </c>
      <c r="D117" s="2" t="s">
        <v>444</v>
      </c>
      <c r="E117" s="14" t="s">
        <v>616</v>
      </c>
      <c r="F117" s="14"/>
      <c r="H117" s="14" t="s">
        <v>414</v>
      </c>
      <c r="I117" s="14"/>
      <c r="J117" s="2" t="s">
        <v>39</v>
      </c>
      <c r="M117" s="6" t="s">
        <v>448</v>
      </c>
      <c r="N117" s="14" t="s">
        <v>144</v>
      </c>
      <c r="O117" s="6" t="s">
        <v>42</v>
      </c>
      <c r="P117" s="2" t="s">
        <v>449</v>
      </c>
      <c r="Q117" s="2" t="s">
        <v>44</v>
      </c>
      <c r="R117" s="2" t="s">
        <v>44</v>
      </c>
      <c r="S117" s="2" t="s">
        <v>543</v>
      </c>
      <c r="T117" s="2" t="s">
        <v>46</v>
      </c>
      <c r="U117" s="3" t="str">
        <f>TBL_PREPROD[[#This Row],[Group]]&amp; "/"&amp; TRIM(SUBSTITUTE(SUBSTITUTE(SUBSTITUTE(TBL_PREPROD[[#This Row],[SourceObject]],"[",""),"]",""),".","_"))</f>
        <v>LMS/lmsuu_mdl_assign_plugin_config</v>
      </c>
      <c r="V117" s="2" t="s">
        <v>47</v>
      </c>
      <c r="W117" s="3" t="str">
        <f>SUBSTITUTE(TBL_PREPROD[[#This Row],[Group]], "_", "")</f>
        <v>LMS</v>
      </c>
      <c r="X117" s="3" t="str">
        <f>TRIM(SUBSTITUTE(SUBSTITUTE(SUBSTITUTE(TBL_PREPROD[[#This Row],[SourceObject]],"[",""),"]",""),".","_"))</f>
        <v>lmsuu_mdl_assign_plugin_config</v>
      </c>
      <c r="Y117" s="2" t="s">
        <v>48</v>
      </c>
      <c r="Z117" s="2" t="s">
        <v>49</v>
      </c>
      <c r="AA117" s="3" t="str">
        <f>IF(TBL_PREPROD[[#This Row],[SourceObject]] = "","",IF(OR(TBL_PREPROD[[#This Row],[SourceType]] = "Oracle", OR(TBL_PREPROD[[#This Row],[SourceType]] = "SQL Server"), TBL_PREPROD[[#This Row],[SourceType]] = "MySQL"), "SELECT * FROM " &amp; TBL_PREPROD[[#This Row],[SourceObject]],""))</f>
        <v>SELECT * FROM lmsuu.mdl_assign_plugin_config</v>
      </c>
      <c r="AB117" s="2" t="s">
        <v>51</v>
      </c>
      <c r="AE117" s="2" t="str">
        <f>TRIM(SUBSTITUTE(SUBSTITUTE(TBL_PREPROD[[#This Row],[SourceObject]],"[",""),"]",""))</f>
        <v>lmsuu.mdl_assign_plugin_config</v>
      </c>
      <c r="AF117" s="3" t="str">
        <f>TRIM(SUBSTITUTE(SUBSTITUTE(TBL_PREPROD[[#This Row],[SourceObject]],"[",""),"]",""))</f>
        <v>lmsuu.mdl_assign_plugin_config</v>
      </c>
      <c r="AG117" s="3" t="str">
        <f>TBL_PREPROD[[#This Row],[Group]]&amp; "_"&amp; TRIM(SUBSTITUTE(SUBSTITUTE(SUBSTITUTE(TBL_PREPROD[[#This Row],[SourceObject]],"[",""),"]",""),".","_"))</f>
        <v>LMS_lmsuu_mdl_assign_plugin_config</v>
      </c>
      <c r="AH117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'LMS', @StartStageName = 'Source to Raw', @EndStageName = 'Raw to Trusted', @SourceGroup = 'LMS', @SourceName = 'LMS_lmsuu_mdl_assign_plugin_config', @SourceObjectName = 'lmsuu.mdl_assign_plugin_config', @SourceType = 'MySQL', @DataLoadMode= 'FULL-EXTRACT', @SourceSecretName = 'LMS-lmsp', @DLRawSecret = 'datalake-SasToken', @DLStagedSecret = 'datalake-SasToken', @DBProcessor = 'databricks-token|1028-231358-piles213|Standard_DS3_v2|8.1.x-scala2.12|2:8', @StageDBSecret = 'AzureSqlDatabase-SQLDB', @DLRawSubFolder = 'LMS/lmsuu_mdl_assign_plugin_config', @DLRawType = 'BLOB Storage (json)', @DLStagedMainFolder = 'LMS', @DLStagedSubFolder = 'lmsuu_mdl_assign_plugin_config', @DLStagedType = 'BLOB Storage (csv)', @DLObjectGrain = 'Day', @SourceCommand = 'SELECT * FROM lmsuu.mdl_assign_plugin_config', @DLRawtoStageCommand = '/build/trusted/load-trusted-zone-v2', @DLStagetoDBCommand = '',@TargetObjectType= '', @TargetOverride= 'lmsuu.mdl_assign_plugin_config', @BusinessKeyColumn= 'id', @WatermarkColumn= '', @TrackChanges= 'No', @AdditionalProperty = '', @IsAuditTable = '', @SoftDeleteSource = '', @SourceTSFormat = ''</v>
      </c>
    </row>
    <row r="118" spans="1:34" x14ac:dyDescent="0.45">
      <c r="A118" s="2" t="s">
        <v>444</v>
      </c>
      <c r="B118" s="2" t="s">
        <v>35</v>
      </c>
      <c r="C118" s="2" t="s">
        <v>36</v>
      </c>
      <c r="D118" s="2" t="s">
        <v>444</v>
      </c>
      <c r="E118" s="14" t="s">
        <v>617</v>
      </c>
      <c r="F118" s="14" t="s">
        <v>453</v>
      </c>
      <c r="H118" s="14" t="s">
        <v>414</v>
      </c>
      <c r="I118" s="14" t="s">
        <v>615</v>
      </c>
      <c r="J118" s="2" t="s">
        <v>39</v>
      </c>
      <c r="M118" s="6" t="s">
        <v>448</v>
      </c>
      <c r="N118" s="14" t="s">
        <v>85</v>
      </c>
      <c r="O118" s="6" t="s">
        <v>118</v>
      </c>
      <c r="P118" s="2" t="s">
        <v>449</v>
      </c>
      <c r="Q118" s="2" t="s">
        <v>44</v>
      </c>
      <c r="R118" s="2" t="s">
        <v>44</v>
      </c>
      <c r="S118" s="2" t="s">
        <v>543</v>
      </c>
      <c r="T118" s="2" t="s">
        <v>46</v>
      </c>
      <c r="U118" s="3" t="str">
        <f>TBL_PREPROD[[#This Row],[Group]]&amp; "/"&amp; TRIM(SUBSTITUTE(SUBSTITUTE(SUBSTITUTE(TBL_PREPROD[[#This Row],[SourceObject]],"[",""),"]",""),".","_"))</f>
        <v>LMS/lmsuu_mdl_assign_submission</v>
      </c>
      <c r="V118" s="2" t="s">
        <v>47</v>
      </c>
      <c r="W118" s="3" t="str">
        <f>SUBSTITUTE(TBL_PREPROD[[#This Row],[Group]], "_", "")</f>
        <v>LMS</v>
      </c>
      <c r="X118" s="3" t="str">
        <f>TRIM(SUBSTITUTE(SUBSTITUTE(SUBSTITUTE(TBL_PREPROD[[#This Row],[SourceObject]],"[",""),"]",""),".","_"))</f>
        <v>lmsuu_mdl_assign_submission</v>
      </c>
      <c r="Y118" s="2" t="s">
        <v>48</v>
      </c>
      <c r="Z118" s="2" t="s">
        <v>49</v>
      </c>
      <c r="AA118" s="3" t="str">
        <f>IF(TBL_PREPROD[[#This Row],[SourceObject]] = "","",IF(OR(TBL_PREPROD[[#This Row],[SourceType]] = "Oracle", OR(TBL_PREPROD[[#This Row],[SourceType]] = "SQL Server"), TBL_PREPROD[[#This Row],[SourceType]] = "MySQL"), "SELECT * FROM " &amp; TBL_PREPROD[[#This Row],[SourceObject]],""))</f>
        <v>SELECT * FROM lmsuu.mdl_assign_submission</v>
      </c>
      <c r="AB118" s="2" t="s">
        <v>51</v>
      </c>
      <c r="AE118" s="2" t="str">
        <f>TRIM(SUBSTITUTE(SUBSTITUTE(TBL_PREPROD[[#This Row],[SourceObject]],"[",""),"]",""))</f>
        <v>lmsuu.mdl_assign_submission</v>
      </c>
      <c r="AF118" s="3" t="str">
        <f>TRIM(SUBSTITUTE(SUBSTITUTE(TBL_PREPROD[[#This Row],[SourceObject]],"[",""),"]",""))</f>
        <v>lmsuu.mdl_assign_submission</v>
      </c>
      <c r="AG118" s="3" t="str">
        <f>TBL_PREPROD[[#This Row],[Group]]&amp; "_"&amp; TRIM(SUBSTITUTE(SUBSTITUTE(SUBSTITUTE(TBL_PREPROD[[#This Row],[SourceObject]],"[",""),"]",""),".","_"))</f>
        <v>LMS_lmsuu_mdl_assign_submission</v>
      </c>
      <c r="AH118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'LMS', @StartStageName = 'Source to Raw', @EndStageName = 'Raw to Trusted', @SourceGroup = 'LMS', @SourceName = 'LMS_lmsuu_mdl_assign_submission', @SourceObjectName = 'lmsuu.mdl_assign_submission', @SourceType = 'MySQL', @DataLoadMode= 'INCREMENTAL', @SourceSecretName = 'LMS-lmsp', @DLRawSecret = 'datalake-SasToken', @DLStagedSecret = 'datalake-SasToken', @DBProcessor = 'databricks-token|1028-231358-piles213|Standard_DS3_v2|8.1.x-scala2.12|2:8', @StageDBSecret = 'AzureSqlDatabase-SQLDB', @DLRawSubFolder = 'LMS/lmsuu_mdl_assign_submission', @DLRawType = 'BLOB Storage (json)', @DLStagedMainFolder = 'LMS', @DLStagedSubFolder = 'lmsuu_mdl_assign_submission', @DLStagedType = 'BLOB Storage (csv)', @DLObjectGrain = 'Day', @SourceCommand = 'SELECT * FROM lmsuu.mdl_assign_submission', @DLRawtoStageCommand = '/build/trusted/load-trusted-zone-v2', @DLStagetoDBCommand = '',@TargetObjectType= '', @TargetOverride= 'lmsuu.mdl_assign_submission', @BusinessKeyColumn= 'id', @WatermarkColumn= 'timemodified,timecreated', @TrackChanges= 'Yes', @AdditionalProperty = 'timecreated,timemodified', @IsAuditTable = '', @SoftDeleteSource = '', @SourceTSFormat = ''</v>
      </c>
    </row>
    <row r="119" spans="1:34" x14ac:dyDescent="0.45">
      <c r="A119" s="2" t="s">
        <v>444</v>
      </c>
      <c r="B119" s="2" t="s">
        <v>35</v>
      </c>
      <c r="C119" s="2" t="s">
        <v>36</v>
      </c>
      <c r="D119" s="2" t="s">
        <v>444</v>
      </c>
      <c r="E119" s="14" t="s">
        <v>618</v>
      </c>
      <c r="F119" s="14"/>
      <c r="H119" s="14" t="s">
        <v>414</v>
      </c>
      <c r="I119" s="14"/>
      <c r="J119" s="2" t="s">
        <v>39</v>
      </c>
      <c r="M119" s="6" t="s">
        <v>448</v>
      </c>
      <c r="N119" s="14" t="s">
        <v>144</v>
      </c>
      <c r="O119" s="6" t="s">
        <v>42</v>
      </c>
      <c r="P119" s="2" t="s">
        <v>449</v>
      </c>
      <c r="Q119" s="2" t="s">
        <v>44</v>
      </c>
      <c r="R119" s="2" t="s">
        <v>44</v>
      </c>
      <c r="S119" s="2" t="s">
        <v>543</v>
      </c>
      <c r="T119" s="2" t="s">
        <v>46</v>
      </c>
      <c r="U119" s="3" t="str">
        <f>TBL_PREPROD[[#This Row],[Group]]&amp; "/"&amp; TRIM(SUBSTITUTE(SUBSTITUTE(SUBSTITUTE(TBL_PREPROD[[#This Row],[SourceObject]],"[",""),"]",""),".","_"))</f>
        <v>LMS/lmsuu_mdl_assignfeedback_file</v>
      </c>
      <c r="V119" s="2" t="s">
        <v>47</v>
      </c>
      <c r="W119" s="3" t="str">
        <f>SUBSTITUTE(TBL_PREPROD[[#This Row],[Group]], "_", "")</f>
        <v>LMS</v>
      </c>
      <c r="X119" s="3" t="str">
        <f>TRIM(SUBSTITUTE(SUBSTITUTE(SUBSTITUTE(TBL_PREPROD[[#This Row],[SourceObject]],"[",""),"]",""),".","_"))</f>
        <v>lmsuu_mdl_assignfeedback_file</v>
      </c>
      <c r="Y119" s="2" t="s">
        <v>48</v>
      </c>
      <c r="Z119" s="2" t="s">
        <v>49</v>
      </c>
      <c r="AA119" s="3" t="str">
        <f>IF(TBL_PREPROD[[#This Row],[SourceObject]] = "","",IF(OR(TBL_PREPROD[[#This Row],[SourceType]] = "Oracle", OR(TBL_PREPROD[[#This Row],[SourceType]] = "SQL Server"), TBL_PREPROD[[#This Row],[SourceType]] = "MySQL"), "SELECT * FROM " &amp; TBL_PREPROD[[#This Row],[SourceObject]],""))</f>
        <v>SELECT * FROM lmsuu.mdl_assignfeedback_file</v>
      </c>
      <c r="AB119" s="2" t="s">
        <v>51</v>
      </c>
      <c r="AE119" s="2" t="str">
        <f>TRIM(SUBSTITUTE(SUBSTITUTE(TBL_PREPROD[[#This Row],[SourceObject]],"[",""),"]",""))</f>
        <v>lmsuu.mdl_assignfeedback_file</v>
      </c>
      <c r="AF119" s="3" t="str">
        <f>TRIM(SUBSTITUTE(SUBSTITUTE(TBL_PREPROD[[#This Row],[SourceObject]],"[",""),"]",""))</f>
        <v>lmsuu.mdl_assignfeedback_file</v>
      </c>
      <c r="AG119" s="3" t="str">
        <f>TBL_PREPROD[[#This Row],[Group]]&amp; "_"&amp; TRIM(SUBSTITUTE(SUBSTITUTE(SUBSTITUTE(TBL_PREPROD[[#This Row],[SourceObject]],"[",""),"]",""),".","_"))</f>
        <v>LMS_lmsuu_mdl_assignfeedback_file</v>
      </c>
      <c r="AH119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'LMS', @StartStageName = 'Source to Raw', @EndStageName = 'Raw to Trusted', @SourceGroup = 'LMS', @SourceName = 'LMS_lmsuu_mdl_assignfeedback_file', @SourceObjectName = 'lmsuu.mdl_assignfeedback_file', @SourceType = 'MySQL', @DataLoadMode= 'FULL-EXTRACT', @SourceSecretName = 'LMS-lmsp', @DLRawSecret = 'datalake-SasToken', @DLStagedSecret = 'datalake-SasToken', @DBProcessor = 'databricks-token|1028-231358-piles213|Standard_DS3_v2|8.1.x-scala2.12|2:8', @StageDBSecret = 'AzureSqlDatabase-SQLDB', @DLRawSubFolder = 'LMS/lmsuu_mdl_assignfeedback_file', @DLRawType = 'BLOB Storage (json)', @DLStagedMainFolder = 'LMS', @DLStagedSubFolder = 'lmsuu_mdl_assignfeedback_file', @DLStagedType = 'BLOB Storage (csv)', @DLObjectGrain = 'Day', @SourceCommand = 'SELECT * FROM lmsuu.mdl_assignfeedback_file', @DLRawtoStageCommand = '/build/trusted/load-trusted-zone-v2', @DLStagetoDBCommand = '',@TargetObjectType= '', @TargetOverride= 'lmsuu.mdl_assignfeedback_file', @BusinessKeyColumn= 'id', @WatermarkColumn= '', @TrackChanges= 'No', @AdditionalProperty = '', @IsAuditTable = '', @SoftDeleteSource = '', @SourceTSFormat = ''</v>
      </c>
    </row>
    <row r="120" spans="1:34" x14ac:dyDescent="0.45">
      <c r="A120" s="2" t="s">
        <v>444</v>
      </c>
      <c r="B120" s="2" t="s">
        <v>35</v>
      </c>
      <c r="C120" s="2" t="s">
        <v>36</v>
      </c>
      <c r="D120" s="2" t="s">
        <v>444</v>
      </c>
      <c r="E120" s="14" t="s">
        <v>450</v>
      </c>
      <c r="F120" s="14" t="s">
        <v>451</v>
      </c>
      <c r="H120" s="14" t="s">
        <v>414</v>
      </c>
      <c r="I120" s="14" t="s">
        <v>447</v>
      </c>
      <c r="J120" s="2" t="s">
        <v>39</v>
      </c>
      <c r="M120" s="6" t="s">
        <v>448</v>
      </c>
      <c r="N120" s="14" t="s">
        <v>85</v>
      </c>
      <c r="O120" s="6" t="s">
        <v>118</v>
      </c>
      <c r="P120" s="2" t="s">
        <v>449</v>
      </c>
      <c r="Q120" s="2" t="s">
        <v>44</v>
      </c>
      <c r="R120" s="2" t="s">
        <v>44</v>
      </c>
      <c r="S120" s="2" t="s">
        <v>543</v>
      </c>
      <c r="T120" s="2" t="s">
        <v>46</v>
      </c>
      <c r="U120" s="3" t="str">
        <f>TBL_PREPROD[[#This Row],[Group]]&amp; "/"&amp; TRIM(SUBSTITUTE(SUBSTITUTE(SUBSTITUTE(TBL_PREPROD[[#This Row],[SourceObject]],"[",""),"]",""),".","_"))</f>
        <v>LMS/lmsuu_mdl_assignment</v>
      </c>
      <c r="V120" s="2" t="s">
        <v>47</v>
      </c>
      <c r="W120" s="3" t="str">
        <f>SUBSTITUTE(TBL_PREPROD[[#This Row],[Group]], "_", "")</f>
        <v>LMS</v>
      </c>
      <c r="X120" s="3" t="str">
        <f>TRIM(SUBSTITUTE(SUBSTITUTE(SUBSTITUTE(TBL_PREPROD[[#This Row],[SourceObject]],"[",""),"]",""),".","_"))</f>
        <v>lmsuu_mdl_assignment</v>
      </c>
      <c r="Y120" s="2" t="s">
        <v>48</v>
      </c>
      <c r="Z120" s="2" t="s">
        <v>49</v>
      </c>
      <c r="AA120" s="3" t="str">
        <f>IF(TBL_PREPROD[[#This Row],[SourceObject]] = "","",IF(OR(TBL_PREPROD[[#This Row],[SourceType]] = "Oracle", OR(TBL_PREPROD[[#This Row],[SourceType]] = "SQL Server"), TBL_PREPROD[[#This Row],[SourceType]] = "MySQL"), "SELECT * FROM " &amp; TBL_PREPROD[[#This Row],[SourceObject]],""))</f>
        <v>SELECT * FROM lmsuu.mdl_assignment</v>
      </c>
      <c r="AB120" s="2" t="s">
        <v>51</v>
      </c>
      <c r="AE120" s="2" t="str">
        <f>TRIM(SUBSTITUTE(SUBSTITUTE(TBL_PREPROD[[#This Row],[SourceObject]],"[",""),"]",""))</f>
        <v>lmsuu.mdl_assignment</v>
      </c>
      <c r="AF120" s="3" t="str">
        <f>TRIM(SUBSTITUTE(SUBSTITUTE(TBL_PREPROD[[#This Row],[SourceObject]],"[",""),"]",""))</f>
        <v>lmsuu.mdl_assignment</v>
      </c>
      <c r="AG120" s="3" t="str">
        <f>TBL_PREPROD[[#This Row],[Group]]&amp; "_"&amp; TRIM(SUBSTITUTE(SUBSTITUTE(SUBSTITUTE(TBL_PREPROD[[#This Row],[SourceObject]],"[",""),"]",""),".","_"))</f>
        <v>LMS_lmsuu_mdl_assignment</v>
      </c>
      <c r="AH120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'LMS', @StartStageName = 'Source to Raw', @EndStageName = 'Raw to Trusted', @SourceGroup = 'LMS', @SourceName = 'LMS_lmsuu_mdl_assignment', @SourceObjectName = 'lmsuu.mdl_assignment', @SourceType = 'MySQL', @DataLoadMode= 'INCREMENTAL', @SourceSecretName = 'LMS-lmsp', @DLRawSecret = 'datalake-SasToken', @DLStagedSecret = 'datalake-SasToken', @DBProcessor = 'databricks-token|1028-231358-piles213|Standard_DS3_v2|8.1.x-scala2.12|2:8', @StageDBSecret = 'AzureSqlDatabase-SQLDB', @DLRawSubFolder = 'LMS/lmsuu_mdl_assignment', @DLRawType = 'BLOB Storage (json)', @DLStagedMainFolder = 'LMS', @DLStagedSubFolder = 'lmsuu_mdl_assignment', @DLStagedType = 'BLOB Storage (csv)', @DLObjectGrain = 'Day', @SourceCommand = 'SELECT * FROM lmsuu.mdl_assignment', @DLRawtoStageCommand = '/build/trusted/load-trusted-zone-v2', @DLStagetoDBCommand = '',@TargetObjectType= '', @TargetOverride= 'lmsuu.mdl_assignment', @BusinessKeyColumn= 'id', @WatermarkColumn= 'timemodified', @TrackChanges= 'Yes', @AdditionalProperty = 'timedue,timeavailable,timemodified', @IsAuditTable = '', @SoftDeleteSource = '', @SourceTSFormat = ''</v>
      </c>
    </row>
    <row r="121" spans="1:34" x14ac:dyDescent="0.45">
      <c r="A121" s="2" t="s">
        <v>444</v>
      </c>
      <c r="B121" s="2" t="s">
        <v>35</v>
      </c>
      <c r="C121" s="2" t="s">
        <v>36</v>
      </c>
      <c r="D121" s="2" t="s">
        <v>444</v>
      </c>
      <c r="E121" s="14" t="s">
        <v>456</v>
      </c>
      <c r="F121" s="14"/>
      <c r="H121" s="14" t="s">
        <v>414</v>
      </c>
      <c r="I121" s="14"/>
      <c r="J121" s="2" t="s">
        <v>39</v>
      </c>
      <c r="M121" s="6" t="s">
        <v>448</v>
      </c>
      <c r="N121" s="14" t="s">
        <v>144</v>
      </c>
      <c r="O121" s="6" t="s">
        <v>42</v>
      </c>
      <c r="P121" s="2" t="s">
        <v>449</v>
      </c>
      <c r="Q121" s="2" t="s">
        <v>44</v>
      </c>
      <c r="R121" s="2" t="s">
        <v>44</v>
      </c>
      <c r="S121" s="2" t="s">
        <v>543</v>
      </c>
      <c r="T121" s="2" t="s">
        <v>46</v>
      </c>
      <c r="U121" s="3" t="str">
        <f>TBL_PREPROD[[#This Row],[Group]]&amp; "/"&amp; TRIM(SUBSTITUTE(SUBSTITUTE(SUBSTITUTE(TBL_PREPROD[[#This Row],[SourceObject]],"[",""),"]",""),".","_"))</f>
        <v>LMS/lmsuu_mdl_assignsubmission_file</v>
      </c>
      <c r="V121" s="2" t="s">
        <v>47</v>
      </c>
      <c r="W121" s="3" t="str">
        <f>SUBSTITUTE(TBL_PREPROD[[#This Row],[Group]], "_", "")</f>
        <v>LMS</v>
      </c>
      <c r="X121" s="3" t="str">
        <f>TRIM(SUBSTITUTE(SUBSTITUTE(SUBSTITUTE(TBL_PREPROD[[#This Row],[SourceObject]],"[",""),"]",""),".","_"))</f>
        <v>lmsuu_mdl_assignsubmission_file</v>
      </c>
      <c r="Y121" s="2" t="s">
        <v>48</v>
      </c>
      <c r="Z121" s="2" t="s">
        <v>49</v>
      </c>
      <c r="AA121" s="3" t="str">
        <f>IF(TBL_PREPROD[[#This Row],[SourceObject]] = "","",IF(OR(TBL_PREPROD[[#This Row],[SourceType]] = "Oracle", OR(TBL_PREPROD[[#This Row],[SourceType]] = "SQL Server"), TBL_PREPROD[[#This Row],[SourceType]] = "MySQL"), "SELECT * FROM " &amp; TBL_PREPROD[[#This Row],[SourceObject]],""))</f>
        <v>SELECT * FROM lmsuu.mdl_assignsubmission_file</v>
      </c>
      <c r="AB121" s="2" t="s">
        <v>51</v>
      </c>
      <c r="AE121" s="2" t="str">
        <f>TRIM(SUBSTITUTE(SUBSTITUTE(TBL_PREPROD[[#This Row],[SourceObject]],"[",""),"]",""))</f>
        <v>lmsuu.mdl_assignsubmission_file</v>
      </c>
      <c r="AF121" s="3" t="str">
        <f>TRIM(SUBSTITUTE(SUBSTITUTE(TBL_PREPROD[[#This Row],[SourceObject]],"[",""),"]",""))</f>
        <v>lmsuu.mdl_assignsubmission_file</v>
      </c>
      <c r="AG121" s="3" t="str">
        <f>TBL_PREPROD[[#This Row],[Group]]&amp; "_"&amp; TRIM(SUBSTITUTE(SUBSTITUTE(SUBSTITUTE(TBL_PREPROD[[#This Row],[SourceObject]],"[",""),"]",""),".","_"))</f>
        <v>LMS_lmsuu_mdl_assignsubmission_file</v>
      </c>
      <c r="AH121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'LMS', @StartStageName = 'Source to Raw', @EndStageName = 'Raw to Trusted', @SourceGroup = 'LMS', @SourceName = 'LMS_lmsuu_mdl_assignsubmission_file', @SourceObjectName = 'lmsuu.mdl_assignsubmission_file', @SourceType = 'MySQL', @DataLoadMode= 'FULL-EXTRACT', @SourceSecretName = 'LMS-lmsp', @DLRawSecret = 'datalake-SasToken', @DLStagedSecret = 'datalake-SasToken', @DBProcessor = 'databricks-token|1028-231358-piles213|Standard_DS3_v2|8.1.x-scala2.12|2:8', @StageDBSecret = 'AzureSqlDatabase-SQLDB', @DLRawSubFolder = 'LMS/lmsuu_mdl_assignsubmission_file', @DLRawType = 'BLOB Storage (json)', @DLStagedMainFolder = 'LMS', @DLStagedSubFolder = 'lmsuu_mdl_assignsubmission_file', @DLStagedType = 'BLOB Storage (csv)', @DLObjectGrain = 'Day', @SourceCommand = 'SELECT * FROM lmsuu.mdl_assignsubmission_file', @DLRawtoStageCommand = '/build/trusted/load-trusted-zone-v2', @DLStagetoDBCommand = '',@TargetObjectType= '', @TargetOverride= 'lmsuu.mdl_assignsubmission_file', @BusinessKeyColumn= 'id', @WatermarkColumn= '', @TrackChanges= 'No', @AdditionalProperty = '', @IsAuditTable = '', @SoftDeleteSource = '', @SourceTSFormat = ''</v>
      </c>
    </row>
    <row r="122" spans="1:34" x14ac:dyDescent="0.45">
      <c r="A122" s="2" t="s">
        <v>444</v>
      </c>
      <c r="B122" s="2" t="s">
        <v>35</v>
      </c>
      <c r="C122" s="2" t="s">
        <v>36</v>
      </c>
      <c r="D122" s="2" t="s">
        <v>444</v>
      </c>
      <c r="E122" s="14" t="s">
        <v>619</v>
      </c>
      <c r="F122" s="14"/>
      <c r="H122" s="14" t="s">
        <v>414</v>
      </c>
      <c r="I122" s="14"/>
      <c r="J122" s="2" t="s">
        <v>39</v>
      </c>
      <c r="M122" s="6" t="s">
        <v>448</v>
      </c>
      <c r="N122" s="14" t="s">
        <v>144</v>
      </c>
      <c r="O122" s="6" t="s">
        <v>42</v>
      </c>
      <c r="P122" s="2" t="s">
        <v>449</v>
      </c>
      <c r="Q122" s="2" t="s">
        <v>44</v>
      </c>
      <c r="R122" s="2" t="s">
        <v>44</v>
      </c>
      <c r="S122" s="2" t="s">
        <v>543</v>
      </c>
      <c r="T122" s="2" t="s">
        <v>46</v>
      </c>
      <c r="U122" s="3" t="str">
        <f>TBL_PREPROD[[#This Row],[Group]]&amp; "/"&amp; TRIM(SUBSTITUTE(SUBSTITUTE(SUBSTITUTE(TBL_PREPROD[[#This Row],[SourceObject]],"[",""),"]",""),".","_"))</f>
        <v>LMS/lmsuu_mdl_context</v>
      </c>
      <c r="V122" s="2" t="s">
        <v>47</v>
      </c>
      <c r="W122" s="3" t="str">
        <f>SUBSTITUTE(TBL_PREPROD[[#This Row],[Group]], "_", "")</f>
        <v>LMS</v>
      </c>
      <c r="X122" s="3" t="str">
        <f>TRIM(SUBSTITUTE(SUBSTITUTE(SUBSTITUTE(TBL_PREPROD[[#This Row],[SourceObject]],"[",""),"]",""),".","_"))</f>
        <v>lmsuu_mdl_context</v>
      </c>
      <c r="Y122" s="2" t="s">
        <v>48</v>
      </c>
      <c r="Z122" s="2" t="s">
        <v>49</v>
      </c>
      <c r="AA122" s="3" t="str">
        <f>IF(TBL_PREPROD[[#This Row],[SourceObject]] = "","",IF(OR(TBL_PREPROD[[#This Row],[SourceType]] = "Oracle", OR(TBL_PREPROD[[#This Row],[SourceType]] = "SQL Server"), TBL_PREPROD[[#This Row],[SourceType]] = "MySQL"), "SELECT * FROM " &amp; TBL_PREPROD[[#This Row],[SourceObject]],""))</f>
        <v>SELECT * FROM lmsuu.mdl_context</v>
      </c>
      <c r="AB122" s="2" t="s">
        <v>51</v>
      </c>
      <c r="AE122" s="2" t="str">
        <f>TRIM(SUBSTITUTE(SUBSTITUTE(TBL_PREPROD[[#This Row],[SourceObject]],"[",""),"]",""))</f>
        <v>lmsuu.mdl_context</v>
      </c>
      <c r="AF122" s="3" t="str">
        <f>TRIM(SUBSTITUTE(SUBSTITUTE(TBL_PREPROD[[#This Row],[SourceObject]],"[",""),"]",""))</f>
        <v>lmsuu.mdl_context</v>
      </c>
      <c r="AG122" s="3" t="str">
        <f>TBL_PREPROD[[#This Row],[Group]]&amp; "_"&amp; TRIM(SUBSTITUTE(SUBSTITUTE(SUBSTITUTE(TBL_PREPROD[[#This Row],[SourceObject]],"[",""),"]",""),".","_"))</f>
        <v>LMS_lmsuu_mdl_context</v>
      </c>
      <c r="AH122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'LMS', @StartStageName = 'Source to Raw', @EndStageName = 'Raw to Trusted', @SourceGroup = 'LMS', @SourceName = 'LMS_lmsuu_mdl_context', @SourceObjectName = 'lmsuu.mdl_context', @SourceType = 'MySQL', @DataLoadMode= 'FULL-EXTRACT', @SourceSecretName = 'LMS-lmsp', @DLRawSecret = 'datalake-SasToken', @DLStagedSecret = 'datalake-SasToken', @DBProcessor = 'databricks-token|1028-231358-piles213|Standard_DS3_v2|8.1.x-scala2.12|2:8', @StageDBSecret = 'AzureSqlDatabase-SQLDB', @DLRawSubFolder = 'LMS/lmsuu_mdl_context', @DLRawType = 'BLOB Storage (json)', @DLStagedMainFolder = 'LMS', @DLStagedSubFolder = 'lmsuu_mdl_context', @DLStagedType = 'BLOB Storage (csv)', @DLObjectGrain = 'Day', @SourceCommand = 'SELECT * FROM lmsuu.mdl_context', @DLRawtoStageCommand = '/build/trusted/load-trusted-zone-v2', @DLStagetoDBCommand = '',@TargetObjectType= '', @TargetOverride= 'lmsuu.mdl_context', @BusinessKeyColumn= 'id', @WatermarkColumn= '', @TrackChanges= 'No', @AdditionalProperty = '', @IsAuditTable = '', @SoftDeleteSource = '', @SourceTSFormat = ''</v>
      </c>
    </row>
    <row r="123" spans="1:34" x14ac:dyDescent="0.45">
      <c r="A123" s="2" t="s">
        <v>444</v>
      </c>
      <c r="B123" s="2" t="s">
        <v>35</v>
      </c>
      <c r="C123" s="2" t="s">
        <v>36</v>
      </c>
      <c r="D123" s="2" t="s">
        <v>444</v>
      </c>
      <c r="E123" s="14" t="s">
        <v>457</v>
      </c>
      <c r="F123" s="14" t="s">
        <v>458</v>
      </c>
      <c r="H123" s="14" t="s">
        <v>414</v>
      </c>
      <c r="I123" s="14" t="s">
        <v>615</v>
      </c>
      <c r="J123" s="2" t="s">
        <v>39</v>
      </c>
      <c r="M123" s="6" t="s">
        <v>448</v>
      </c>
      <c r="N123" s="14" t="s">
        <v>85</v>
      </c>
      <c r="O123" s="6" t="s">
        <v>118</v>
      </c>
      <c r="P123" s="2" t="s">
        <v>449</v>
      </c>
      <c r="Q123" s="2" t="s">
        <v>44</v>
      </c>
      <c r="R123" s="2" t="s">
        <v>44</v>
      </c>
      <c r="S123" s="2" t="s">
        <v>543</v>
      </c>
      <c r="T123" s="2" t="s">
        <v>46</v>
      </c>
      <c r="U123" s="3" t="str">
        <f>TBL_PREPROD[[#This Row],[Group]]&amp; "/"&amp; TRIM(SUBSTITUTE(SUBSTITUTE(SUBSTITUTE(TBL_PREPROD[[#This Row],[SourceObject]],"[",""),"]",""),".","_"))</f>
        <v>LMS/lmsuu_mdl_course</v>
      </c>
      <c r="V123" s="2" t="s">
        <v>47</v>
      </c>
      <c r="W123" s="3" t="str">
        <f>SUBSTITUTE(TBL_PREPROD[[#This Row],[Group]], "_", "")</f>
        <v>LMS</v>
      </c>
      <c r="X123" s="3" t="str">
        <f>TRIM(SUBSTITUTE(SUBSTITUTE(SUBSTITUTE(TBL_PREPROD[[#This Row],[SourceObject]],"[",""),"]",""),".","_"))</f>
        <v>lmsuu_mdl_course</v>
      </c>
      <c r="Y123" s="2" t="s">
        <v>48</v>
      </c>
      <c r="Z123" s="2" t="s">
        <v>49</v>
      </c>
      <c r="AA123" s="3" t="str">
        <f>IF(TBL_PREPROD[[#This Row],[SourceObject]] = "","",IF(OR(TBL_PREPROD[[#This Row],[SourceType]] = "Oracle", OR(TBL_PREPROD[[#This Row],[SourceType]] = "SQL Server"), TBL_PREPROD[[#This Row],[SourceType]] = "MySQL"), "SELECT * FROM " &amp; TBL_PREPROD[[#This Row],[SourceObject]],""))</f>
        <v>SELECT * FROM lmsuu.mdl_course</v>
      </c>
      <c r="AB123" s="2" t="s">
        <v>51</v>
      </c>
      <c r="AE123" s="2" t="str">
        <f>TRIM(SUBSTITUTE(SUBSTITUTE(TBL_PREPROD[[#This Row],[SourceObject]],"[",""),"]",""))</f>
        <v>lmsuu.mdl_course</v>
      </c>
      <c r="AF123" s="3" t="str">
        <f>TRIM(SUBSTITUTE(SUBSTITUTE(TBL_PREPROD[[#This Row],[SourceObject]],"[",""),"]",""))</f>
        <v>lmsuu.mdl_course</v>
      </c>
      <c r="AG123" s="3" t="str">
        <f>TBL_PREPROD[[#This Row],[Group]]&amp; "_"&amp; TRIM(SUBSTITUTE(SUBSTITUTE(SUBSTITUTE(TBL_PREPROD[[#This Row],[SourceObject]],"[",""),"]",""),".","_"))</f>
        <v>LMS_lmsuu_mdl_course</v>
      </c>
      <c r="AH123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'LMS', @StartStageName = 'Source to Raw', @EndStageName = 'Raw to Trusted', @SourceGroup = 'LMS', @SourceName = 'LMS_lmsuu_mdl_course', @SourceObjectName = 'lmsuu.mdl_course', @SourceType = 'MySQL', @DataLoadMode= 'INCREMENTAL', @SourceSecretName = 'LMS-lmsp', @DLRawSecret = 'datalake-SasToken', @DLStagedSecret = 'datalake-SasToken', @DBProcessor = 'databricks-token|1028-231358-piles213|Standard_DS3_v2|8.1.x-scala2.12|2:8', @StageDBSecret = 'AzureSqlDatabase-SQLDB', @DLRawSubFolder = 'LMS/lmsuu_mdl_course', @DLRawType = 'BLOB Storage (json)', @DLStagedMainFolder = 'LMS', @DLStagedSubFolder = 'lmsuu_mdl_course', @DLStagedType = 'BLOB Storage (csv)', @DLObjectGrain = 'Day', @SourceCommand = 'SELECT * FROM lmsuu.mdl_course', @DLRawtoStageCommand = '/build/trusted/load-trusted-zone-v2', @DLStagetoDBCommand = '',@TargetObjectType= '', @TargetOverride= 'lmsuu.mdl_course', @BusinessKeyColumn= 'id', @WatermarkColumn= 'timemodified,timecreated', @TrackChanges= 'Yes', @AdditionalProperty = 'startdate,enddate,timecreated,timemodified', @IsAuditTable = '', @SoftDeleteSource = '', @SourceTSFormat = ''</v>
      </c>
    </row>
    <row r="124" spans="1:34" x14ac:dyDescent="0.45">
      <c r="A124" s="2" t="s">
        <v>444</v>
      </c>
      <c r="B124" s="2" t="s">
        <v>35</v>
      </c>
      <c r="C124" s="2" t="s">
        <v>36</v>
      </c>
      <c r="D124" s="2" t="s">
        <v>444</v>
      </c>
      <c r="E124" s="14" t="s">
        <v>459</v>
      </c>
      <c r="F124" s="14" t="s">
        <v>447</v>
      </c>
      <c r="H124" s="14" t="s">
        <v>414</v>
      </c>
      <c r="I124" s="14" t="s">
        <v>447</v>
      </c>
      <c r="J124" s="2" t="s">
        <v>39</v>
      </c>
      <c r="M124" s="6" t="s">
        <v>448</v>
      </c>
      <c r="N124" s="14" t="s">
        <v>85</v>
      </c>
      <c r="O124" s="6" t="s">
        <v>118</v>
      </c>
      <c r="P124" s="2" t="s">
        <v>449</v>
      </c>
      <c r="Q124" s="2" t="s">
        <v>44</v>
      </c>
      <c r="R124" s="2" t="s">
        <v>44</v>
      </c>
      <c r="S124" s="2" t="s">
        <v>543</v>
      </c>
      <c r="T124" s="2" t="s">
        <v>46</v>
      </c>
      <c r="U124" s="3" t="str">
        <f>TBL_PREPROD[[#This Row],[Group]]&amp; "/"&amp; TRIM(SUBSTITUTE(SUBSTITUTE(SUBSTITUTE(TBL_PREPROD[[#This Row],[SourceObject]],"[",""),"]",""),".","_"))</f>
        <v>LMS/lmsuu_mdl_course_categories</v>
      </c>
      <c r="V124" s="2" t="s">
        <v>47</v>
      </c>
      <c r="W124" s="3" t="str">
        <f>SUBSTITUTE(TBL_PREPROD[[#This Row],[Group]], "_", "")</f>
        <v>LMS</v>
      </c>
      <c r="X124" s="3" t="str">
        <f>TRIM(SUBSTITUTE(SUBSTITUTE(SUBSTITUTE(TBL_PREPROD[[#This Row],[SourceObject]],"[",""),"]",""),".","_"))</f>
        <v>lmsuu_mdl_course_categories</v>
      </c>
      <c r="Y124" s="2" t="s">
        <v>48</v>
      </c>
      <c r="Z124" s="2" t="s">
        <v>49</v>
      </c>
      <c r="AA124" s="3" t="str">
        <f>IF(TBL_PREPROD[[#This Row],[SourceObject]] = "","",IF(OR(TBL_PREPROD[[#This Row],[SourceType]] = "Oracle", OR(TBL_PREPROD[[#This Row],[SourceType]] = "SQL Server"), TBL_PREPROD[[#This Row],[SourceType]] = "MySQL"), "SELECT * FROM " &amp; TBL_PREPROD[[#This Row],[SourceObject]],""))</f>
        <v>SELECT * FROM lmsuu.mdl_course_categories</v>
      </c>
      <c r="AB124" s="2" t="s">
        <v>51</v>
      </c>
      <c r="AE124" s="2" t="str">
        <f>TRIM(SUBSTITUTE(SUBSTITUTE(TBL_PREPROD[[#This Row],[SourceObject]],"[",""),"]",""))</f>
        <v>lmsuu.mdl_course_categories</v>
      </c>
      <c r="AF124" s="3" t="str">
        <f>TRIM(SUBSTITUTE(SUBSTITUTE(TBL_PREPROD[[#This Row],[SourceObject]],"[",""),"]",""))</f>
        <v>lmsuu.mdl_course_categories</v>
      </c>
      <c r="AG124" s="3" t="str">
        <f>TBL_PREPROD[[#This Row],[Group]]&amp; "_"&amp; TRIM(SUBSTITUTE(SUBSTITUTE(SUBSTITUTE(TBL_PREPROD[[#This Row],[SourceObject]],"[",""),"]",""),".","_"))</f>
        <v>LMS_lmsuu_mdl_course_categories</v>
      </c>
      <c r="AH124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'LMS', @StartStageName = 'Source to Raw', @EndStageName = 'Raw to Trusted', @SourceGroup = 'LMS', @SourceName = 'LMS_lmsuu_mdl_course_categories', @SourceObjectName = 'lmsuu.mdl_course_categories', @SourceType = 'MySQL', @DataLoadMode= 'INCREMENTAL', @SourceSecretName = 'LMS-lmsp', @DLRawSecret = 'datalake-SasToken', @DLStagedSecret = 'datalake-SasToken', @DBProcessor = 'databricks-token|1028-231358-piles213|Standard_DS3_v2|8.1.x-scala2.12|2:8', @StageDBSecret = 'AzureSqlDatabase-SQLDB', @DLRawSubFolder = 'LMS/lmsuu_mdl_course_categories', @DLRawType = 'BLOB Storage (json)', @DLStagedMainFolder = 'LMS', @DLStagedSubFolder = 'lmsuu_mdl_course_categories', @DLStagedType = 'BLOB Storage (csv)', @DLObjectGrain = 'Day', @SourceCommand = 'SELECT * FROM lmsuu.mdl_course_categories', @DLRawtoStageCommand = '/build/trusted/load-trusted-zone-v2', @DLStagetoDBCommand = '',@TargetObjectType= '', @TargetOverride= 'lmsuu.mdl_course_categories', @BusinessKeyColumn= 'id', @WatermarkColumn= 'timemodified', @TrackChanges= 'Yes', @AdditionalProperty = 'timemodified', @IsAuditTable = '', @SoftDeleteSource = '', @SourceTSFormat = ''</v>
      </c>
    </row>
    <row r="125" spans="1:34" x14ac:dyDescent="0.45">
      <c r="A125" s="2" t="s">
        <v>444</v>
      </c>
      <c r="B125" s="2" t="s">
        <v>35</v>
      </c>
      <c r="C125" s="2" t="s">
        <v>36</v>
      </c>
      <c r="D125" s="2" t="s">
        <v>444</v>
      </c>
      <c r="E125" s="14" t="s">
        <v>620</v>
      </c>
      <c r="F125" s="14" t="s">
        <v>621</v>
      </c>
      <c r="H125" s="14" t="s">
        <v>414</v>
      </c>
      <c r="I125" s="14"/>
      <c r="J125" s="2" t="s">
        <v>39</v>
      </c>
      <c r="M125" s="6" t="s">
        <v>448</v>
      </c>
      <c r="N125" s="14" t="s">
        <v>144</v>
      </c>
      <c r="O125" s="6" t="s">
        <v>42</v>
      </c>
      <c r="P125" s="2" t="s">
        <v>449</v>
      </c>
      <c r="Q125" s="2" t="s">
        <v>44</v>
      </c>
      <c r="R125" s="2" t="s">
        <v>44</v>
      </c>
      <c r="S125" s="2" t="s">
        <v>543</v>
      </c>
      <c r="T125" s="2" t="s">
        <v>46</v>
      </c>
      <c r="U125" s="3" t="str">
        <f>TBL_PREPROD[[#This Row],[Group]]&amp; "/"&amp; TRIM(SUBSTITUTE(SUBSTITUTE(SUBSTITUTE(TBL_PREPROD[[#This Row],[SourceObject]],"[",""),"]",""),".","_"))</f>
        <v>LMS/lmsuu_mdl_course_completions</v>
      </c>
      <c r="V125" s="2" t="s">
        <v>47</v>
      </c>
      <c r="W125" s="3" t="str">
        <f>SUBSTITUTE(TBL_PREPROD[[#This Row],[Group]], "_", "")</f>
        <v>LMS</v>
      </c>
      <c r="X125" s="3" t="str">
        <f>TRIM(SUBSTITUTE(SUBSTITUTE(SUBSTITUTE(TBL_PREPROD[[#This Row],[SourceObject]],"[",""),"]",""),".","_"))</f>
        <v>lmsuu_mdl_course_completions</v>
      </c>
      <c r="Y125" s="2" t="s">
        <v>48</v>
      </c>
      <c r="Z125" s="2" t="s">
        <v>49</v>
      </c>
      <c r="AA125" s="3" t="str">
        <f>IF(TBL_PREPROD[[#This Row],[SourceObject]] = "","",IF(OR(TBL_PREPROD[[#This Row],[SourceType]] = "Oracle", OR(TBL_PREPROD[[#This Row],[SourceType]] = "SQL Server"), TBL_PREPROD[[#This Row],[SourceType]] = "MySQL"), "SELECT * FROM " &amp; TBL_PREPROD[[#This Row],[SourceObject]],""))</f>
        <v>SELECT * FROM lmsuu.mdl_course_completions</v>
      </c>
      <c r="AB125" s="2" t="s">
        <v>51</v>
      </c>
      <c r="AE125" s="2" t="str">
        <f>TRIM(SUBSTITUTE(SUBSTITUTE(TBL_PREPROD[[#This Row],[SourceObject]],"[",""),"]",""))</f>
        <v>lmsuu.mdl_course_completions</v>
      </c>
      <c r="AF125" s="3" t="str">
        <f>TRIM(SUBSTITUTE(SUBSTITUTE(TBL_PREPROD[[#This Row],[SourceObject]],"[",""),"]",""))</f>
        <v>lmsuu.mdl_course_completions</v>
      </c>
      <c r="AG125" s="3" t="str">
        <f>TBL_PREPROD[[#This Row],[Group]]&amp; "_"&amp; TRIM(SUBSTITUTE(SUBSTITUTE(SUBSTITUTE(TBL_PREPROD[[#This Row],[SourceObject]],"[",""),"]",""),".","_"))</f>
        <v>LMS_lmsuu_mdl_course_completions</v>
      </c>
      <c r="AH125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'LMS', @StartStageName = 'Source to Raw', @EndStageName = 'Raw to Trusted', @SourceGroup = 'LMS', @SourceName = 'LMS_lmsuu_mdl_course_completions', @SourceObjectName = 'lmsuu.mdl_course_completions', @SourceType = 'MySQL', @DataLoadMode= 'FULL-EXTRACT', @SourceSecretName = 'LMS-lmsp', @DLRawSecret = 'datalake-SasToken', @DLStagedSecret = 'datalake-SasToken', @DBProcessor = 'databricks-token|1028-231358-piles213|Standard_DS3_v2|8.1.x-scala2.12|2:8', @StageDBSecret = 'AzureSqlDatabase-SQLDB', @DLRawSubFolder = 'LMS/lmsuu_mdl_course_completions', @DLRawType = 'BLOB Storage (json)', @DLStagedMainFolder = 'LMS', @DLStagedSubFolder = 'lmsuu_mdl_course_completions', @DLStagedType = 'BLOB Storage (csv)', @DLObjectGrain = 'Day', @SourceCommand = 'SELECT * FROM lmsuu.mdl_course_completions', @DLRawtoStageCommand = '/build/trusted/load-trusted-zone-v2', @DLStagetoDBCommand = '',@TargetObjectType= '', @TargetOverride= 'lmsuu.mdl_course_completions', @BusinessKeyColumn= 'id', @WatermarkColumn= '', @TrackChanges= 'No', @AdditionalProperty = 'timeenrolled,timestarted,timecompleted', @IsAuditTable = '', @SoftDeleteSource = '', @SourceTSFormat = ''</v>
      </c>
    </row>
    <row r="126" spans="1:34" x14ac:dyDescent="0.45">
      <c r="A126" s="2" t="s">
        <v>444</v>
      </c>
      <c r="B126" s="2" t="s">
        <v>35</v>
      </c>
      <c r="C126" s="2" t="s">
        <v>36</v>
      </c>
      <c r="D126" s="2" t="s">
        <v>444</v>
      </c>
      <c r="E126" s="14" t="s">
        <v>622</v>
      </c>
      <c r="F126" s="14"/>
      <c r="H126" s="14" t="s">
        <v>414</v>
      </c>
      <c r="I126" s="14"/>
      <c r="J126" s="2" t="s">
        <v>39</v>
      </c>
      <c r="M126" s="6" t="s">
        <v>448</v>
      </c>
      <c r="N126" s="14" t="s">
        <v>144</v>
      </c>
      <c r="O126" s="6" t="s">
        <v>42</v>
      </c>
      <c r="P126" s="2" t="s">
        <v>449</v>
      </c>
      <c r="Q126" s="2" t="s">
        <v>44</v>
      </c>
      <c r="R126" s="2" t="s">
        <v>44</v>
      </c>
      <c r="S126" s="2" t="s">
        <v>543</v>
      </c>
      <c r="T126" s="2" t="s">
        <v>46</v>
      </c>
      <c r="U126" s="3" t="str">
        <f>TBL_PREPROD[[#This Row],[Group]]&amp; "/"&amp; TRIM(SUBSTITUTE(SUBSTITUTE(SUBSTITUTE(TBL_PREPROD[[#This Row],[SourceObject]],"[",""),"]",""),".","_"))</f>
        <v>LMS/lmsuu_mdl_course_format_options</v>
      </c>
      <c r="V126" s="2" t="s">
        <v>47</v>
      </c>
      <c r="W126" s="3" t="str">
        <f>SUBSTITUTE(TBL_PREPROD[[#This Row],[Group]], "_", "")</f>
        <v>LMS</v>
      </c>
      <c r="X126" s="3" t="str">
        <f>TRIM(SUBSTITUTE(SUBSTITUTE(SUBSTITUTE(TBL_PREPROD[[#This Row],[SourceObject]],"[",""),"]",""),".","_"))</f>
        <v>lmsuu_mdl_course_format_options</v>
      </c>
      <c r="Y126" s="2" t="s">
        <v>48</v>
      </c>
      <c r="Z126" s="2" t="s">
        <v>49</v>
      </c>
      <c r="AA126" s="3" t="str">
        <f>IF(TBL_PREPROD[[#This Row],[SourceObject]] = "","",IF(OR(TBL_PREPROD[[#This Row],[SourceType]] = "Oracle", OR(TBL_PREPROD[[#This Row],[SourceType]] = "SQL Server"), TBL_PREPROD[[#This Row],[SourceType]] = "MySQL"), "SELECT * FROM " &amp; TBL_PREPROD[[#This Row],[SourceObject]],""))</f>
        <v>SELECT * FROM lmsuu.mdl_course_format_options</v>
      </c>
      <c r="AB126" s="2" t="s">
        <v>51</v>
      </c>
      <c r="AE126" s="2" t="str">
        <f>TRIM(SUBSTITUTE(SUBSTITUTE(TBL_PREPROD[[#This Row],[SourceObject]],"[",""),"]",""))</f>
        <v>lmsuu.mdl_course_format_options</v>
      </c>
      <c r="AF126" s="3" t="str">
        <f>TRIM(SUBSTITUTE(SUBSTITUTE(TBL_PREPROD[[#This Row],[SourceObject]],"[",""),"]",""))</f>
        <v>lmsuu.mdl_course_format_options</v>
      </c>
      <c r="AG126" s="3" t="str">
        <f>TBL_PREPROD[[#This Row],[Group]]&amp; "_"&amp; TRIM(SUBSTITUTE(SUBSTITUTE(SUBSTITUTE(TBL_PREPROD[[#This Row],[SourceObject]],"[",""),"]",""),".","_"))</f>
        <v>LMS_lmsuu_mdl_course_format_options</v>
      </c>
      <c r="AH126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'LMS', @StartStageName = 'Source to Raw', @EndStageName = 'Raw to Trusted', @SourceGroup = 'LMS', @SourceName = 'LMS_lmsuu_mdl_course_format_options', @SourceObjectName = 'lmsuu.mdl_course_format_options', @SourceType = 'MySQL', @DataLoadMode= 'FULL-EXTRACT', @SourceSecretName = 'LMS-lmsp', @DLRawSecret = 'datalake-SasToken', @DLStagedSecret = 'datalake-SasToken', @DBProcessor = 'databricks-token|1028-231358-piles213|Standard_DS3_v2|8.1.x-scala2.12|2:8', @StageDBSecret = 'AzureSqlDatabase-SQLDB', @DLRawSubFolder = 'LMS/lmsuu_mdl_course_format_options', @DLRawType = 'BLOB Storage (json)', @DLStagedMainFolder = 'LMS', @DLStagedSubFolder = 'lmsuu_mdl_course_format_options', @DLStagedType = 'BLOB Storage (csv)', @DLObjectGrain = 'Day', @SourceCommand = 'SELECT * FROM lmsuu.mdl_course_format_options', @DLRawtoStageCommand = '/build/trusted/load-trusted-zone-v2', @DLStagetoDBCommand = '',@TargetObjectType= '', @TargetOverride= 'lmsuu.mdl_course_format_options', @BusinessKeyColumn= 'id', @WatermarkColumn= '', @TrackChanges= 'No', @AdditionalProperty = '', @IsAuditTable = '', @SoftDeleteSource = '', @SourceTSFormat = ''</v>
      </c>
    </row>
    <row r="127" spans="1:34" x14ac:dyDescent="0.45">
      <c r="A127" s="2" t="s">
        <v>444</v>
      </c>
      <c r="B127" s="2" t="s">
        <v>35</v>
      </c>
      <c r="C127" s="2" t="s">
        <v>36</v>
      </c>
      <c r="D127" s="2" t="s">
        <v>444</v>
      </c>
      <c r="E127" s="14" t="s">
        <v>460</v>
      </c>
      <c r="F127" s="14"/>
      <c r="H127" s="14" t="s">
        <v>414</v>
      </c>
      <c r="I127" s="14"/>
      <c r="J127" s="2" t="s">
        <v>39</v>
      </c>
      <c r="M127" s="6" t="s">
        <v>448</v>
      </c>
      <c r="N127" s="14" t="s">
        <v>144</v>
      </c>
      <c r="O127" s="6" t="s">
        <v>42</v>
      </c>
      <c r="P127" s="2" t="s">
        <v>449</v>
      </c>
      <c r="Q127" s="2" t="s">
        <v>44</v>
      </c>
      <c r="R127" s="2" t="s">
        <v>44</v>
      </c>
      <c r="S127" s="2" t="s">
        <v>543</v>
      </c>
      <c r="T127" s="2" t="s">
        <v>46</v>
      </c>
      <c r="U127" s="3" t="str">
        <f>TBL_PREPROD[[#This Row],[Group]]&amp; "/"&amp; TRIM(SUBSTITUTE(SUBSTITUTE(SUBSTITUTE(TBL_PREPROD[[#This Row],[SourceObject]],"[",""),"]",""),".","_"))</f>
        <v>LMS/lmsuu_mdl_course_modules</v>
      </c>
      <c r="V127" s="2" t="s">
        <v>47</v>
      </c>
      <c r="W127" s="3" t="str">
        <f>SUBSTITUTE(TBL_PREPROD[[#This Row],[Group]], "_", "")</f>
        <v>LMS</v>
      </c>
      <c r="X127" s="3" t="str">
        <f>TRIM(SUBSTITUTE(SUBSTITUTE(SUBSTITUTE(TBL_PREPROD[[#This Row],[SourceObject]],"[",""),"]",""),".","_"))</f>
        <v>lmsuu_mdl_course_modules</v>
      </c>
      <c r="Y127" s="2" t="s">
        <v>48</v>
      </c>
      <c r="Z127" s="2" t="s">
        <v>49</v>
      </c>
      <c r="AA127" s="3" t="str">
        <f>IF(TBL_PREPROD[[#This Row],[SourceObject]] = "","",IF(OR(TBL_PREPROD[[#This Row],[SourceType]] = "Oracle", OR(TBL_PREPROD[[#This Row],[SourceType]] = "SQL Server"), TBL_PREPROD[[#This Row],[SourceType]] = "MySQL"), "SELECT * FROM " &amp; TBL_PREPROD[[#This Row],[SourceObject]],""))</f>
        <v>SELECT * FROM lmsuu.mdl_course_modules</v>
      </c>
      <c r="AB127" s="2" t="s">
        <v>51</v>
      </c>
      <c r="AE127" s="2" t="str">
        <f>TRIM(SUBSTITUTE(SUBSTITUTE(TBL_PREPROD[[#This Row],[SourceObject]],"[",""),"]",""))</f>
        <v>lmsuu.mdl_course_modules</v>
      </c>
      <c r="AF127" s="3" t="str">
        <f>TRIM(SUBSTITUTE(SUBSTITUTE(TBL_PREPROD[[#This Row],[SourceObject]],"[",""),"]",""))</f>
        <v>lmsuu.mdl_course_modules</v>
      </c>
      <c r="AG127" s="3" t="str">
        <f>TBL_PREPROD[[#This Row],[Group]]&amp; "_"&amp; TRIM(SUBSTITUTE(SUBSTITUTE(SUBSTITUTE(TBL_PREPROD[[#This Row],[SourceObject]],"[",""),"]",""),".","_"))</f>
        <v>LMS_lmsuu_mdl_course_modules</v>
      </c>
      <c r="AH127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'LMS', @StartStageName = 'Source to Raw', @EndStageName = 'Raw to Trusted', @SourceGroup = 'LMS', @SourceName = 'LMS_lmsuu_mdl_course_modules', @SourceObjectName = 'lmsuu.mdl_course_modules', @SourceType = 'MySQL', @DataLoadMode= 'FULL-EXTRACT', @SourceSecretName = 'LMS-lmsp', @DLRawSecret = 'datalake-SasToken', @DLStagedSecret = 'datalake-SasToken', @DBProcessor = 'databricks-token|1028-231358-piles213|Standard_DS3_v2|8.1.x-scala2.12|2:8', @StageDBSecret = 'AzureSqlDatabase-SQLDB', @DLRawSubFolder = 'LMS/lmsuu_mdl_course_modules', @DLRawType = 'BLOB Storage (json)', @DLStagedMainFolder = 'LMS', @DLStagedSubFolder = 'lmsuu_mdl_course_modules', @DLStagedType = 'BLOB Storage (csv)', @DLObjectGrain = 'Day', @SourceCommand = 'SELECT * FROM lmsuu.mdl_course_modules', @DLRawtoStageCommand = '/build/trusted/load-trusted-zone-v2', @DLStagetoDBCommand = '',@TargetObjectType= '', @TargetOverride= 'lmsuu.mdl_course_modules', @BusinessKeyColumn= 'id', @WatermarkColumn= '', @TrackChanges= 'No', @AdditionalProperty = '', @IsAuditTable = '', @SoftDeleteSource = '', @SourceTSFormat = ''</v>
      </c>
    </row>
    <row r="128" spans="1:34" x14ac:dyDescent="0.45">
      <c r="A128" s="2" t="s">
        <v>444</v>
      </c>
      <c r="B128" s="2" t="s">
        <v>35</v>
      </c>
      <c r="C128" s="2" t="s">
        <v>36</v>
      </c>
      <c r="D128" s="2" t="s">
        <v>444</v>
      </c>
      <c r="E128" s="14" t="s">
        <v>461</v>
      </c>
      <c r="F128" s="14" t="s">
        <v>447</v>
      </c>
      <c r="H128" s="14" t="s">
        <v>414</v>
      </c>
      <c r="I128" s="14" t="s">
        <v>447</v>
      </c>
      <c r="J128" s="2" t="s">
        <v>39</v>
      </c>
      <c r="M128" s="6" t="s">
        <v>448</v>
      </c>
      <c r="N128" s="14" t="s">
        <v>85</v>
      </c>
      <c r="O128" s="6" t="s">
        <v>118</v>
      </c>
      <c r="P128" s="2" t="s">
        <v>449</v>
      </c>
      <c r="Q128" s="2" t="s">
        <v>44</v>
      </c>
      <c r="R128" s="2" t="s">
        <v>44</v>
      </c>
      <c r="S128" s="2" t="s">
        <v>543</v>
      </c>
      <c r="T128" s="2" t="s">
        <v>46</v>
      </c>
      <c r="U128" s="3" t="str">
        <f>TBL_PREPROD[[#This Row],[Group]]&amp; "/"&amp; TRIM(SUBSTITUTE(SUBSTITUTE(SUBSTITUTE(TBL_PREPROD[[#This Row],[SourceObject]],"[",""),"]",""),".","_"))</f>
        <v>LMS/lmsuu_mdl_course_modules_completion</v>
      </c>
      <c r="V128" s="2" t="s">
        <v>47</v>
      </c>
      <c r="W128" s="3" t="str">
        <f>SUBSTITUTE(TBL_PREPROD[[#This Row],[Group]], "_", "")</f>
        <v>LMS</v>
      </c>
      <c r="X128" s="3" t="str">
        <f>TRIM(SUBSTITUTE(SUBSTITUTE(SUBSTITUTE(TBL_PREPROD[[#This Row],[SourceObject]],"[",""),"]",""),".","_"))</f>
        <v>lmsuu_mdl_course_modules_completion</v>
      </c>
      <c r="Y128" s="2" t="s">
        <v>48</v>
      </c>
      <c r="Z128" s="2" t="s">
        <v>49</v>
      </c>
      <c r="AA128" s="3" t="str">
        <f>IF(TBL_PREPROD[[#This Row],[SourceObject]] = "","",IF(OR(TBL_PREPROD[[#This Row],[SourceType]] = "Oracle", OR(TBL_PREPROD[[#This Row],[SourceType]] = "SQL Server"), TBL_PREPROD[[#This Row],[SourceType]] = "MySQL"), "SELECT * FROM " &amp; TBL_PREPROD[[#This Row],[SourceObject]],""))</f>
        <v>SELECT * FROM lmsuu.mdl_course_modules_completion</v>
      </c>
      <c r="AB128" s="2" t="s">
        <v>51</v>
      </c>
      <c r="AE128" s="2" t="str">
        <f>TRIM(SUBSTITUTE(SUBSTITUTE(TBL_PREPROD[[#This Row],[SourceObject]],"[",""),"]",""))</f>
        <v>lmsuu.mdl_course_modules_completion</v>
      </c>
      <c r="AF128" s="3" t="str">
        <f>TRIM(SUBSTITUTE(SUBSTITUTE(TBL_PREPROD[[#This Row],[SourceObject]],"[",""),"]",""))</f>
        <v>lmsuu.mdl_course_modules_completion</v>
      </c>
      <c r="AG128" s="3" t="str">
        <f>TBL_PREPROD[[#This Row],[Group]]&amp; "_"&amp; TRIM(SUBSTITUTE(SUBSTITUTE(SUBSTITUTE(TBL_PREPROD[[#This Row],[SourceObject]],"[",""),"]",""),".","_"))</f>
        <v>LMS_lmsuu_mdl_course_modules_completion</v>
      </c>
      <c r="AH128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'LMS', @StartStageName = 'Source to Raw', @EndStageName = 'Raw to Trusted', @SourceGroup = 'LMS', @SourceName = 'LMS_lmsuu_mdl_course_modules_completion', @SourceObjectName = 'lmsuu.mdl_course_modules_completion', @SourceType = 'MySQL', @DataLoadMode= 'INCREMENTAL', @SourceSecretName = 'LMS-lmsp', @DLRawSecret = 'datalake-SasToken', @DLStagedSecret = 'datalake-SasToken', @DBProcessor = 'databricks-token|1028-231358-piles213|Standard_DS3_v2|8.1.x-scala2.12|2:8', @StageDBSecret = 'AzureSqlDatabase-SQLDB', @DLRawSubFolder = 'LMS/lmsuu_mdl_course_modules_completion', @DLRawType = 'BLOB Storage (json)', @DLStagedMainFolder = 'LMS', @DLStagedSubFolder = 'lmsuu_mdl_course_modules_completion', @DLStagedType = 'BLOB Storage (csv)', @DLObjectGrain = 'Day', @SourceCommand = 'SELECT * FROM lmsuu.mdl_course_modules_completion', @DLRawtoStageCommand = '/build/trusted/load-trusted-zone-v2', @DLStagetoDBCommand = '',@TargetObjectType= '', @TargetOverride= 'lmsuu.mdl_course_modules_completion', @BusinessKeyColumn= 'id', @WatermarkColumn= 'timemodified', @TrackChanges= 'Yes', @AdditionalProperty = 'timemodified', @IsAuditTable = '', @SoftDeleteSource = '', @SourceTSFormat = ''</v>
      </c>
    </row>
    <row r="129" spans="1:34" x14ac:dyDescent="0.45">
      <c r="A129" s="2" t="s">
        <v>444</v>
      </c>
      <c r="B129" s="2" t="s">
        <v>35</v>
      </c>
      <c r="C129" s="2" t="s">
        <v>36</v>
      </c>
      <c r="D129" s="2" t="s">
        <v>444</v>
      </c>
      <c r="E129" s="14" t="s">
        <v>623</v>
      </c>
      <c r="F129" s="14"/>
      <c r="H129" s="14" t="s">
        <v>414</v>
      </c>
      <c r="I129" s="14"/>
      <c r="J129" s="2" t="s">
        <v>39</v>
      </c>
      <c r="M129" s="6" t="s">
        <v>448</v>
      </c>
      <c r="N129" s="14" t="s">
        <v>144</v>
      </c>
      <c r="O129" s="6" t="s">
        <v>42</v>
      </c>
      <c r="P129" s="2" t="s">
        <v>449</v>
      </c>
      <c r="Q129" s="2" t="s">
        <v>44</v>
      </c>
      <c r="R129" s="2" t="s">
        <v>44</v>
      </c>
      <c r="S129" s="2" t="s">
        <v>543</v>
      </c>
      <c r="T129" s="2" t="s">
        <v>46</v>
      </c>
      <c r="U129" s="3" t="str">
        <f>TBL_PREPROD[[#This Row],[Group]]&amp; "/"&amp; TRIM(SUBSTITUTE(SUBSTITUTE(SUBSTITUTE(TBL_PREPROD[[#This Row],[SourceObject]],"[",""),"]",""),".","_"))</f>
        <v>LMS/lmsuu_mdl_course_sections</v>
      </c>
      <c r="V129" s="2" t="s">
        <v>47</v>
      </c>
      <c r="W129" s="3" t="str">
        <f>SUBSTITUTE(TBL_PREPROD[[#This Row],[Group]], "_", "")</f>
        <v>LMS</v>
      </c>
      <c r="X129" s="3" t="str">
        <f>TRIM(SUBSTITUTE(SUBSTITUTE(SUBSTITUTE(TBL_PREPROD[[#This Row],[SourceObject]],"[",""),"]",""),".","_"))</f>
        <v>lmsuu_mdl_course_sections</v>
      </c>
      <c r="Y129" s="2" t="s">
        <v>48</v>
      </c>
      <c r="Z129" s="2" t="s">
        <v>49</v>
      </c>
      <c r="AA129" s="3" t="str">
        <f>IF(TBL_PREPROD[[#This Row],[SourceObject]] = "","",IF(OR(TBL_PREPROD[[#This Row],[SourceType]] = "Oracle", OR(TBL_PREPROD[[#This Row],[SourceType]] = "SQL Server"), TBL_PREPROD[[#This Row],[SourceType]] = "MySQL"), "SELECT * FROM " &amp; TBL_PREPROD[[#This Row],[SourceObject]],""))</f>
        <v>SELECT * FROM lmsuu.mdl_course_sections</v>
      </c>
      <c r="AB129" s="2" t="s">
        <v>51</v>
      </c>
      <c r="AE129" s="2" t="str">
        <f>TRIM(SUBSTITUTE(SUBSTITUTE(TBL_PREPROD[[#This Row],[SourceObject]],"[",""),"]",""))</f>
        <v>lmsuu.mdl_course_sections</v>
      </c>
      <c r="AF129" s="3" t="str">
        <f>TRIM(SUBSTITUTE(SUBSTITUTE(TBL_PREPROD[[#This Row],[SourceObject]],"[",""),"]",""))</f>
        <v>lmsuu.mdl_course_sections</v>
      </c>
      <c r="AG129" s="3" t="str">
        <f>TBL_PREPROD[[#This Row],[Group]]&amp; "_"&amp; TRIM(SUBSTITUTE(SUBSTITUTE(SUBSTITUTE(TBL_PREPROD[[#This Row],[SourceObject]],"[",""),"]",""),".","_"))</f>
        <v>LMS_lmsuu_mdl_course_sections</v>
      </c>
      <c r="AH129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'LMS', @StartStageName = 'Source to Raw', @EndStageName = 'Raw to Trusted', @SourceGroup = 'LMS', @SourceName = 'LMS_lmsuu_mdl_course_sections', @SourceObjectName = 'lmsuu.mdl_course_sections', @SourceType = 'MySQL', @DataLoadMode= 'FULL-EXTRACT', @SourceSecretName = 'LMS-lmsp', @DLRawSecret = 'datalake-SasToken', @DLStagedSecret = 'datalake-SasToken', @DBProcessor = 'databricks-token|1028-231358-piles213|Standard_DS3_v2|8.1.x-scala2.12|2:8', @StageDBSecret = 'AzureSqlDatabase-SQLDB', @DLRawSubFolder = 'LMS/lmsuu_mdl_course_sections', @DLRawType = 'BLOB Storage (json)', @DLStagedMainFolder = 'LMS', @DLStagedSubFolder = 'lmsuu_mdl_course_sections', @DLStagedType = 'BLOB Storage (csv)', @DLObjectGrain = 'Day', @SourceCommand = 'SELECT * FROM lmsuu.mdl_course_sections', @DLRawtoStageCommand = '/build/trusted/load-trusted-zone-v2', @DLStagetoDBCommand = '',@TargetObjectType= '', @TargetOverride= 'lmsuu.mdl_course_sections', @BusinessKeyColumn= 'id', @WatermarkColumn= '', @TrackChanges= 'No', @AdditionalProperty = '', @IsAuditTable = '', @SoftDeleteSource = '', @SourceTSFormat = ''</v>
      </c>
    </row>
    <row r="130" spans="1:34" x14ac:dyDescent="0.45">
      <c r="A130" s="2" t="s">
        <v>444</v>
      </c>
      <c r="B130" s="2" t="s">
        <v>35</v>
      </c>
      <c r="C130" s="2" t="s">
        <v>36</v>
      </c>
      <c r="D130" s="2" t="s">
        <v>444</v>
      </c>
      <c r="E130" s="14" t="s">
        <v>624</v>
      </c>
      <c r="F130" s="14"/>
      <c r="H130" s="14" t="s">
        <v>414</v>
      </c>
      <c r="I130" s="14"/>
      <c r="J130" s="2" t="s">
        <v>39</v>
      </c>
      <c r="M130" s="6" t="s">
        <v>448</v>
      </c>
      <c r="N130" s="14" t="s">
        <v>144</v>
      </c>
      <c r="O130" s="6" t="s">
        <v>42</v>
      </c>
      <c r="P130" s="2" t="s">
        <v>449</v>
      </c>
      <c r="Q130" s="2" t="s">
        <v>44</v>
      </c>
      <c r="R130" s="2" t="s">
        <v>44</v>
      </c>
      <c r="S130" s="2" t="s">
        <v>543</v>
      </c>
      <c r="T130" s="2" t="s">
        <v>46</v>
      </c>
      <c r="U130" s="3" t="str">
        <f>TBL_PREPROD[[#This Row],[Group]]&amp; "/"&amp; TRIM(SUBSTITUTE(SUBSTITUTE(SUBSTITUTE(TBL_PREPROD[[#This Row],[SourceObject]],"[",""),"]",""),".","_"))</f>
        <v>LMS/lmsuu_mdl_course_unit</v>
      </c>
      <c r="V130" s="2" t="s">
        <v>47</v>
      </c>
      <c r="W130" s="3" t="str">
        <f>SUBSTITUTE(TBL_PREPROD[[#This Row],[Group]], "_", "")</f>
        <v>LMS</v>
      </c>
      <c r="X130" s="3" t="str">
        <f>TRIM(SUBSTITUTE(SUBSTITUTE(SUBSTITUTE(TBL_PREPROD[[#This Row],[SourceObject]],"[",""),"]",""),".","_"))</f>
        <v>lmsuu_mdl_course_unit</v>
      </c>
      <c r="Y130" s="2" t="s">
        <v>48</v>
      </c>
      <c r="Z130" s="2" t="s">
        <v>49</v>
      </c>
      <c r="AA130" s="3" t="str">
        <f>IF(TBL_PREPROD[[#This Row],[SourceObject]] = "","",IF(OR(TBL_PREPROD[[#This Row],[SourceType]] = "Oracle", OR(TBL_PREPROD[[#This Row],[SourceType]] = "SQL Server"), TBL_PREPROD[[#This Row],[SourceType]] = "MySQL"), "SELECT * FROM " &amp; TBL_PREPROD[[#This Row],[SourceObject]],""))</f>
        <v>SELECT * FROM lmsuu.mdl_course_unit</v>
      </c>
      <c r="AB130" s="2" t="s">
        <v>51</v>
      </c>
      <c r="AE130" s="2" t="str">
        <f>TRIM(SUBSTITUTE(SUBSTITUTE(TBL_PREPROD[[#This Row],[SourceObject]],"[",""),"]",""))</f>
        <v>lmsuu.mdl_course_unit</v>
      </c>
      <c r="AF130" s="3" t="str">
        <f>TRIM(SUBSTITUTE(SUBSTITUTE(TBL_PREPROD[[#This Row],[SourceObject]],"[",""),"]",""))</f>
        <v>lmsuu.mdl_course_unit</v>
      </c>
      <c r="AG130" s="3" t="str">
        <f>TBL_PREPROD[[#This Row],[Group]]&amp; "_"&amp; TRIM(SUBSTITUTE(SUBSTITUTE(SUBSTITUTE(TBL_PREPROD[[#This Row],[SourceObject]],"[",""),"]",""),".","_"))</f>
        <v>LMS_lmsuu_mdl_course_unit</v>
      </c>
      <c r="AH130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'LMS', @StartStageName = 'Source to Raw', @EndStageName = 'Raw to Trusted', @SourceGroup = 'LMS', @SourceName = 'LMS_lmsuu_mdl_course_unit', @SourceObjectName = 'lmsuu.mdl_course_unit', @SourceType = 'MySQL', @DataLoadMode= 'FULL-EXTRACT', @SourceSecretName = 'LMS-lmsp', @DLRawSecret = 'datalake-SasToken', @DLStagedSecret = 'datalake-SasToken', @DBProcessor = 'databricks-token|1028-231358-piles213|Standard_DS3_v2|8.1.x-scala2.12|2:8', @StageDBSecret = 'AzureSqlDatabase-SQLDB', @DLRawSubFolder = 'LMS/lmsuu_mdl_course_unit', @DLRawType = 'BLOB Storage (json)', @DLStagedMainFolder = 'LMS', @DLStagedSubFolder = 'lmsuu_mdl_course_unit', @DLStagedType = 'BLOB Storage (csv)', @DLObjectGrain = 'Day', @SourceCommand = 'SELECT * FROM lmsuu.mdl_course_unit', @DLRawtoStageCommand = '/build/trusted/load-trusted-zone-v2', @DLStagetoDBCommand = '',@TargetObjectType= '', @TargetOverride= 'lmsuu.mdl_course_unit', @BusinessKeyColumn= 'id', @WatermarkColumn= '', @TrackChanges= 'No', @AdditionalProperty = '', @IsAuditTable = '', @SoftDeleteSource = '', @SourceTSFormat = ''</v>
      </c>
    </row>
    <row r="131" spans="1:34" x14ac:dyDescent="0.45">
      <c r="A131" s="2" t="s">
        <v>444</v>
      </c>
      <c r="B131" s="2" t="s">
        <v>35</v>
      </c>
      <c r="C131" s="2" t="s">
        <v>36</v>
      </c>
      <c r="D131" s="2" t="s">
        <v>444</v>
      </c>
      <c r="E131" s="14" t="s">
        <v>625</v>
      </c>
      <c r="F131" s="14"/>
      <c r="H131" s="14" t="s">
        <v>414</v>
      </c>
      <c r="I131" s="14"/>
      <c r="J131" s="2" t="s">
        <v>39</v>
      </c>
      <c r="M131" s="6" t="s">
        <v>448</v>
      </c>
      <c r="N131" s="14" t="s">
        <v>144</v>
      </c>
      <c r="O131" s="6" t="s">
        <v>42</v>
      </c>
      <c r="P131" s="2" t="s">
        <v>449</v>
      </c>
      <c r="Q131" s="2" t="s">
        <v>44</v>
      </c>
      <c r="R131" s="2" t="s">
        <v>44</v>
      </c>
      <c r="S131" s="2" t="s">
        <v>543</v>
      </c>
      <c r="T131" s="2" t="s">
        <v>46</v>
      </c>
      <c r="U131" s="3" t="str">
        <f>TBL_PREPROD[[#This Row],[Group]]&amp; "/"&amp; TRIM(SUBSTITUTE(SUBSTITUTE(SUBSTITUTE(TBL_PREPROD[[#This Row],[SourceObject]],"[",""),"]",""),".","_"))</f>
        <v>LMS/lmsuu_mdl_ebs_course_enrolment_data</v>
      </c>
      <c r="V131" s="2" t="s">
        <v>47</v>
      </c>
      <c r="W131" s="3" t="str">
        <f>SUBSTITUTE(TBL_PREPROD[[#This Row],[Group]], "_", "")</f>
        <v>LMS</v>
      </c>
      <c r="X131" s="3" t="str">
        <f>TRIM(SUBSTITUTE(SUBSTITUTE(SUBSTITUTE(TBL_PREPROD[[#This Row],[SourceObject]],"[",""),"]",""),".","_"))</f>
        <v>lmsuu_mdl_ebs_course_enrolment_data</v>
      </c>
      <c r="Y131" s="2" t="s">
        <v>48</v>
      </c>
      <c r="Z131" s="2" t="s">
        <v>49</v>
      </c>
      <c r="AA131" s="3" t="str">
        <f>IF(TBL_PREPROD[[#This Row],[SourceObject]] = "","",IF(OR(TBL_PREPROD[[#This Row],[SourceType]] = "Oracle", OR(TBL_PREPROD[[#This Row],[SourceType]] = "SQL Server"), TBL_PREPROD[[#This Row],[SourceType]] = "MySQL"), "SELECT * FROM " &amp; TBL_PREPROD[[#This Row],[SourceObject]],""))</f>
        <v>SELECT * FROM lmsuu.mdl_ebs_course_enrolment_data</v>
      </c>
      <c r="AB131" s="2" t="s">
        <v>51</v>
      </c>
      <c r="AE131" s="2" t="str">
        <f>TRIM(SUBSTITUTE(SUBSTITUTE(TBL_PREPROD[[#This Row],[SourceObject]],"[",""),"]",""))</f>
        <v>lmsuu.mdl_ebs_course_enrolment_data</v>
      </c>
      <c r="AF131" s="3" t="str">
        <f>TRIM(SUBSTITUTE(SUBSTITUTE(TBL_PREPROD[[#This Row],[SourceObject]],"[",""),"]",""))</f>
        <v>lmsuu.mdl_ebs_course_enrolment_data</v>
      </c>
      <c r="AG131" s="3" t="str">
        <f>TBL_PREPROD[[#This Row],[Group]]&amp; "_"&amp; TRIM(SUBSTITUTE(SUBSTITUTE(SUBSTITUTE(TBL_PREPROD[[#This Row],[SourceObject]],"[",""),"]",""),".","_"))</f>
        <v>LMS_lmsuu_mdl_ebs_course_enrolment_data</v>
      </c>
      <c r="AH131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'LMS', @StartStageName = 'Source to Raw', @EndStageName = 'Raw to Trusted', @SourceGroup = 'LMS', @SourceName = 'LMS_lmsuu_mdl_ebs_course_enrolment_data', @SourceObjectName = 'lmsuu.mdl_ebs_course_enrolment_data', @SourceType = 'MySQL', @DataLoadMode= 'FULL-EXTRACT', @SourceSecretName = 'LMS-lmsp', @DLRawSecret = 'datalake-SasToken', @DLStagedSecret = 'datalake-SasToken', @DBProcessor = 'databricks-token|1028-231358-piles213|Standard_DS3_v2|8.1.x-scala2.12|2:8', @StageDBSecret = 'AzureSqlDatabase-SQLDB', @DLRawSubFolder = 'LMS/lmsuu_mdl_ebs_course_enrolment_data', @DLRawType = 'BLOB Storage (json)', @DLStagedMainFolder = 'LMS', @DLStagedSubFolder = 'lmsuu_mdl_ebs_course_enrolment_data', @DLStagedType = 'BLOB Storage (csv)', @DLObjectGrain = 'Day', @SourceCommand = 'SELECT * FROM lmsuu.mdl_ebs_course_enrolment_data', @DLRawtoStageCommand = '/build/trusted/load-trusted-zone-v2', @DLStagetoDBCommand = '',@TargetObjectType= '', @TargetOverride= 'lmsuu.mdl_ebs_course_enrolment_data', @BusinessKeyColumn= 'id', @WatermarkColumn= '', @TrackChanges= 'No', @AdditionalProperty = '', @IsAuditTable = '', @SoftDeleteSource = '', @SourceTSFormat = ''</v>
      </c>
    </row>
    <row r="132" spans="1:34" x14ac:dyDescent="0.45">
      <c r="A132" s="2" t="s">
        <v>444</v>
      </c>
      <c r="B132" s="2" t="s">
        <v>35</v>
      </c>
      <c r="C132" s="2" t="s">
        <v>36</v>
      </c>
      <c r="D132" s="2" t="s">
        <v>444</v>
      </c>
      <c r="E132" s="14" t="s">
        <v>626</v>
      </c>
      <c r="F132" s="14" t="s">
        <v>453</v>
      </c>
      <c r="H132" s="14" t="s">
        <v>414</v>
      </c>
      <c r="I132" s="14" t="s">
        <v>615</v>
      </c>
      <c r="J132" s="2" t="s">
        <v>39</v>
      </c>
      <c r="M132" s="6" t="s">
        <v>448</v>
      </c>
      <c r="N132" s="14" t="s">
        <v>85</v>
      </c>
      <c r="O132" s="6" t="s">
        <v>118</v>
      </c>
      <c r="P132" s="2" t="s">
        <v>449</v>
      </c>
      <c r="Q132" s="2" t="s">
        <v>44</v>
      </c>
      <c r="R132" s="2" t="s">
        <v>44</v>
      </c>
      <c r="S132" s="2" t="s">
        <v>543</v>
      </c>
      <c r="T132" s="2" t="s">
        <v>46</v>
      </c>
      <c r="U132" s="3" t="str">
        <f>TBL_PREPROD[[#This Row],[Group]]&amp; "/"&amp; TRIM(SUBSTITUTE(SUBSTITUTE(SUBSTITUTE(TBL_PREPROD[[#This Row],[SourceObject]],"[",""),"]",""),".","_"))</f>
        <v>LMS/lmsuu_mdl_ebs_enrolment</v>
      </c>
      <c r="V132" s="2" t="s">
        <v>47</v>
      </c>
      <c r="W132" s="3" t="str">
        <f>SUBSTITUTE(TBL_PREPROD[[#This Row],[Group]], "_", "")</f>
        <v>LMS</v>
      </c>
      <c r="X132" s="3" t="str">
        <f>TRIM(SUBSTITUTE(SUBSTITUTE(SUBSTITUTE(TBL_PREPROD[[#This Row],[SourceObject]],"[",""),"]",""),".","_"))</f>
        <v>lmsuu_mdl_ebs_enrolment</v>
      </c>
      <c r="Y132" s="2" t="s">
        <v>48</v>
      </c>
      <c r="Z132" s="2" t="s">
        <v>49</v>
      </c>
      <c r="AA132" s="3" t="str">
        <f>IF(TBL_PREPROD[[#This Row],[SourceObject]] = "","",IF(OR(TBL_PREPROD[[#This Row],[SourceType]] = "Oracle", OR(TBL_PREPROD[[#This Row],[SourceType]] = "SQL Server"), TBL_PREPROD[[#This Row],[SourceType]] = "MySQL"), "SELECT * FROM " &amp; TBL_PREPROD[[#This Row],[SourceObject]],""))</f>
        <v>SELECT * FROM lmsuu.mdl_ebs_enrolment</v>
      </c>
      <c r="AB132" s="2" t="s">
        <v>51</v>
      </c>
      <c r="AE132" s="2" t="str">
        <f>TRIM(SUBSTITUTE(SUBSTITUTE(TBL_PREPROD[[#This Row],[SourceObject]],"[",""),"]",""))</f>
        <v>lmsuu.mdl_ebs_enrolment</v>
      </c>
      <c r="AF132" s="3" t="str">
        <f>TRIM(SUBSTITUTE(SUBSTITUTE(TBL_PREPROD[[#This Row],[SourceObject]],"[",""),"]",""))</f>
        <v>lmsuu.mdl_ebs_enrolment</v>
      </c>
      <c r="AG132" s="3" t="str">
        <f>TBL_PREPROD[[#This Row],[Group]]&amp; "_"&amp; TRIM(SUBSTITUTE(SUBSTITUTE(SUBSTITUTE(TBL_PREPROD[[#This Row],[SourceObject]],"[",""),"]",""),".","_"))</f>
        <v>LMS_lmsuu_mdl_ebs_enrolment</v>
      </c>
      <c r="AH132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'LMS', @StartStageName = 'Source to Raw', @EndStageName = 'Raw to Trusted', @SourceGroup = 'LMS', @SourceName = 'LMS_lmsuu_mdl_ebs_enrolment', @SourceObjectName = 'lmsuu.mdl_ebs_enrolment', @SourceType = 'MySQL', @DataLoadMode= 'INCREMENTAL', @SourceSecretName = 'LMS-lmsp', @DLRawSecret = 'datalake-SasToken', @DLStagedSecret = 'datalake-SasToken', @DBProcessor = 'databricks-token|1028-231358-piles213|Standard_DS3_v2|8.1.x-scala2.12|2:8', @StageDBSecret = 'AzureSqlDatabase-SQLDB', @DLRawSubFolder = 'LMS/lmsuu_mdl_ebs_enrolment', @DLRawType = 'BLOB Storage (json)', @DLStagedMainFolder = 'LMS', @DLStagedSubFolder = 'lmsuu_mdl_ebs_enrolment', @DLStagedType = 'BLOB Storage (csv)', @DLObjectGrain = 'Day', @SourceCommand = 'SELECT * FROM lmsuu.mdl_ebs_enrolment', @DLRawtoStageCommand = '/build/trusted/load-trusted-zone-v2', @DLStagetoDBCommand = '',@TargetObjectType= '', @TargetOverride= 'lmsuu.mdl_ebs_enrolment', @BusinessKeyColumn= 'id', @WatermarkColumn= 'timemodified,timecreated', @TrackChanges= 'Yes', @AdditionalProperty = 'timecreated,timemodified', @IsAuditTable = '', @SoftDeleteSource = '', @SourceTSFormat = ''</v>
      </c>
    </row>
    <row r="133" spans="1:34" x14ac:dyDescent="0.45">
      <c r="A133" s="2" t="s">
        <v>444</v>
      </c>
      <c r="B133" s="2" t="s">
        <v>35</v>
      </c>
      <c r="C133" s="2" t="s">
        <v>36</v>
      </c>
      <c r="D133" s="2" t="s">
        <v>444</v>
      </c>
      <c r="E133" s="14" t="s">
        <v>627</v>
      </c>
      <c r="F133" s="14" t="s">
        <v>628</v>
      </c>
      <c r="H133" s="14" t="s">
        <v>414</v>
      </c>
      <c r="I133" s="14" t="s">
        <v>628</v>
      </c>
      <c r="J133" s="2" t="s">
        <v>39</v>
      </c>
      <c r="M133" s="6" t="s">
        <v>448</v>
      </c>
      <c r="N133" s="14" t="s">
        <v>85</v>
      </c>
      <c r="O133" s="6" t="s">
        <v>118</v>
      </c>
      <c r="P133" s="2" t="s">
        <v>449</v>
      </c>
      <c r="Q133" s="2" t="s">
        <v>44</v>
      </c>
      <c r="R133" s="2" t="s">
        <v>44</v>
      </c>
      <c r="S133" s="2" t="s">
        <v>543</v>
      </c>
      <c r="T133" s="2" t="s">
        <v>46</v>
      </c>
      <c r="U133" s="3" t="str">
        <f>TBL_PREPROD[[#This Row],[Group]]&amp; "/"&amp; TRIM(SUBSTITUTE(SUBSTITUTE(SUBSTITUTE(TBL_PREPROD[[#This Row],[SourceObject]],"[",""),"]",""),".","_"))</f>
        <v>LMS/lmsuu_mdl_ebs_enrolment_action</v>
      </c>
      <c r="V133" s="2" t="s">
        <v>47</v>
      </c>
      <c r="W133" s="3" t="str">
        <f>SUBSTITUTE(TBL_PREPROD[[#This Row],[Group]], "_", "")</f>
        <v>LMS</v>
      </c>
      <c r="X133" s="3" t="str">
        <f>TRIM(SUBSTITUTE(SUBSTITUTE(SUBSTITUTE(TBL_PREPROD[[#This Row],[SourceObject]],"[",""),"]",""),".","_"))</f>
        <v>lmsuu_mdl_ebs_enrolment_action</v>
      </c>
      <c r="Y133" s="2" t="s">
        <v>48</v>
      </c>
      <c r="Z133" s="2" t="s">
        <v>49</v>
      </c>
      <c r="AA133" s="3" t="str">
        <f>IF(TBL_PREPROD[[#This Row],[SourceObject]] = "","",IF(OR(TBL_PREPROD[[#This Row],[SourceType]] = "Oracle", OR(TBL_PREPROD[[#This Row],[SourceType]] = "SQL Server"), TBL_PREPROD[[#This Row],[SourceType]] = "MySQL"), "SELECT * FROM " &amp; TBL_PREPROD[[#This Row],[SourceObject]],""))</f>
        <v>SELECT * FROM lmsuu.mdl_ebs_enrolment_action</v>
      </c>
      <c r="AB133" s="2" t="s">
        <v>51</v>
      </c>
      <c r="AE133" s="2" t="str">
        <f>TRIM(SUBSTITUTE(SUBSTITUTE(TBL_PREPROD[[#This Row],[SourceObject]],"[",""),"]",""))</f>
        <v>lmsuu.mdl_ebs_enrolment_action</v>
      </c>
      <c r="AF133" s="3" t="str">
        <f>TRIM(SUBSTITUTE(SUBSTITUTE(TBL_PREPROD[[#This Row],[SourceObject]],"[",""),"]",""))</f>
        <v>lmsuu.mdl_ebs_enrolment_action</v>
      </c>
      <c r="AG133" s="3" t="str">
        <f>TBL_PREPROD[[#This Row],[Group]]&amp; "_"&amp; TRIM(SUBSTITUTE(SUBSTITUTE(SUBSTITUTE(TBL_PREPROD[[#This Row],[SourceObject]],"[",""),"]",""),".","_"))</f>
        <v>LMS_lmsuu_mdl_ebs_enrolment_action</v>
      </c>
      <c r="AH133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'LMS', @StartStageName = 'Source to Raw', @EndStageName = 'Raw to Trusted', @SourceGroup = 'LMS', @SourceName = 'LMS_lmsuu_mdl_ebs_enrolment_action', @SourceObjectName = 'lmsuu.mdl_ebs_enrolment_action', @SourceType = 'MySQL', @DataLoadMode= 'INCREMENTAL', @SourceSecretName = 'LMS-lmsp', @DLRawSecret = 'datalake-SasToken', @DLStagedSecret = 'datalake-SasToken', @DBProcessor = 'databricks-token|1028-231358-piles213|Standard_DS3_v2|8.1.x-scala2.12|2:8', @StageDBSecret = 'AzureSqlDatabase-SQLDB', @DLRawSubFolder = 'LMS/lmsuu_mdl_ebs_enrolment_action', @DLRawType = 'BLOB Storage (json)', @DLStagedMainFolder = 'LMS', @DLStagedSubFolder = 'lmsuu_mdl_ebs_enrolment_action', @DLStagedType = 'BLOB Storage (csv)', @DLObjectGrain = 'Day', @SourceCommand = 'SELECT * FROM lmsuu.mdl_ebs_enrolment_action', @DLRawtoStageCommand = '/build/trusted/load-trusted-zone-v2', @DLStagetoDBCommand = '',@TargetObjectType= '', @TargetOverride= 'lmsuu.mdl_ebs_enrolment_action', @BusinessKeyColumn= 'id', @WatermarkColumn= 'timecreated', @TrackChanges= 'Yes', @AdditionalProperty = 'timecreated', @IsAuditTable = '', @SoftDeleteSource = '', @SourceTSFormat = ''</v>
      </c>
    </row>
    <row r="134" spans="1:34" x14ac:dyDescent="0.45">
      <c r="A134" s="2" t="s">
        <v>444</v>
      </c>
      <c r="B134" s="2" t="s">
        <v>35</v>
      </c>
      <c r="C134" s="2" t="s">
        <v>36</v>
      </c>
      <c r="D134" s="2" t="s">
        <v>444</v>
      </c>
      <c r="E134" s="14" t="s">
        <v>629</v>
      </c>
      <c r="F134" s="14" t="s">
        <v>630</v>
      </c>
      <c r="H134" s="14" t="s">
        <v>414</v>
      </c>
      <c r="I134" s="14"/>
      <c r="J134" s="2" t="s">
        <v>39</v>
      </c>
      <c r="M134" s="6" t="s">
        <v>448</v>
      </c>
      <c r="N134" s="14" t="s">
        <v>144</v>
      </c>
      <c r="O134" s="6" t="s">
        <v>42</v>
      </c>
      <c r="P134" s="2" t="s">
        <v>449</v>
      </c>
      <c r="Q134" s="2" t="s">
        <v>44</v>
      </c>
      <c r="R134" s="2" t="s">
        <v>44</v>
      </c>
      <c r="S134" s="2" t="s">
        <v>543</v>
      </c>
      <c r="T134" s="2" t="s">
        <v>46</v>
      </c>
      <c r="U134" s="3" t="str">
        <f>TBL_PREPROD[[#This Row],[Group]]&amp; "/"&amp; TRIM(SUBSTITUTE(SUBSTITUTE(SUBSTITUTE(TBL_PREPROD[[#This Row],[SourceObject]],"[",""),"]",""),".","_"))</f>
        <v>LMS/lmsuu_mdl_ebs_enrolment_fault</v>
      </c>
      <c r="V134" s="2" t="s">
        <v>47</v>
      </c>
      <c r="W134" s="3" t="str">
        <f>SUBSTITUTE(TBL_PREPROD[[#This Row],[Group]], "_", "")</f>
        <v>LMS</v>
      </c>
      <c r="X134" s="3" t="str">
        <f>TRIM(SUBSTITUTE(SUBSTITUTE(SUBSTITUTE(TBL_PREPROD[[#This Row],[SourceObject]],"[",""),"]",""),".","_"))</f>
        <v>lmsuu_mdl_ebs_enrolment_fault</v>
      </c>
      <c r="Y134" s="2" t="s">
        <v>48</v>
      </c>
      <c r="Z134" s="2" t="s">
        <v>49</v>
      </c>
      <c r="AA134" s="3" t="str">
        <f>IF(TBL_PREPROD[[#This Row],[SourceObject]] = "","",IF(OR(TBL_PREPROD[[#This Row],[SourceType]] = "Oracle", OR(TBL_PREPROD[[#This Row],[SourceType]] = "SQL Server"), TBL_PREPROD[[#This Row],[SourceType]] = "MySQL"), "SELECT * FROM " &amp; TBL_PREPROD[[#This Row],[SourceObject]],""))</f>
        <v>SELECT * FROM lmsuu.mdl_ebs_enrolment_fault</v>
      </c>
      <c r="AB134" s="2" t="s">
        <v>51</v>
      </c>
      <c r="AE134" s="2" t="str">
        <f>TRIM(SUBSTITUTE(SUBSTITUTE(TBL_PREPROD[[#This Row],[SourceObject]],"[",""),"]",""))</f>
        <v>lmsuu.mdl_ebs_enrolment_fault</v>
      </c>
      <c r="AF134" s="3" t="str">
        <f>TRIM(SUBSTITUTE(SUBSTITUTE(TBL_PREPROD[[#This Row],[SourceObject]],"[",""),"]",""))</f>
        <v>lmsuu.mdl_ebs_enrolment_fault</v>
      </c>
      <c r="AG134" s="3" t="str">
        <f>TBL_PREPROD[[#This Row],[Group]]&amp; "_"&amp; TRIM(SUBSTITUTE(SUBSTITUTE(SUBSTITUTE(TBL_PREPROD[[#This Row],[SourceObject]],"[",""),"]",""),".","_"))</f>
        <v>LMS_lmsuu_mdl_ebs_enrolment_fault</v>
      </c>
      <c r="AH134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'LMS', @StartStageName = 'Source to Raw', @EndStageName = 'Raw to Trusted', @SourceGroup = 'LMS', @SourceName = 'LMS_lmsuu_mdl_ebs_enrolment_fault', @SourceObjectName = 'lmsuu.mdl_ebs_enrolment_fault', @SourceType = 'MySQL', @DataLoadMode= 'FULL-EXTRACT', @SourceSecretName = 'LMS-lmsp', @DLRawSecret = 'datalake-SasToken', @DLStagedSecret = 'datalake-SasToken', @DBProcessor = 'databricks-token|1028-231358-piles213|Standard_DS3_v2|8.1.x-scala2.12|2:8', @StageDBSecret = 'AzureSqlDatabase-SQLDB', @DLRawSubFolder = 'LMS/lmsuu_mdl_ebs_enrolment_fault', @DLRawType = 'BLOB Storage (json)', @DLStagedMainFolder = 'LMS', @DLStagedSubFolder = 'lmsuu_mdl_ebs_enrolment_fault', @DLStagedType = 'BLOB Storage (csv)', @DLObjectGrain = 'Day', @SourceCommand = 'SELECT * FROM lmsuu.mdl_ebs_enrolment_fault', @DLRawtoStageCommand = '/build/trusted/load-trusted-zone-v2', @DLStagetoDBCommand = '',@TargetObjectType= '', @TargetOverride= 'lmsuu.mdl_ebs_enrolment_fault', @BusinessKeyColumn= 'id', @WatermarkColumn= '', @TrackChanges= 'No', @AdditionalProperty = 'timereceived', @IsAuditTable = '', @SoftDeleteSource = '', @SourceTSFormat = ''</v>
      </c>
    </row>
    <row r="135" spans="1:34" x14ac:dyDescent="0.45">
      <c r="A135" s="2" t="s">
        <v>444</v>
      </c>
      <c r="B135" s="2" t="s">
        <v>35</v>
      </c>
      <c r="C135" s="2" t="s">
        <v>36</v>
      </c>
      <c r="D135" s="2" t="s">
        <v>444</v>
      </c>
      <c r="E135" s="14" t="s">
        <v>631</v>
      </c>
      <c r="F135" s="14" t="s">
        <v>632</v>
      </c>
      <c r="H135" s="14" t="s">
        <v>414</v>
      </c>
      <c r="I135" s="14"/>
      <c r="J135" s="2" t="s">
        <v>39</v>
      </c>
      <c r="M135" s="6" t="s">
        <v>448</v>
      </c>
      <c r="N135" s="14" t="s">
        <v>144</v>
      </c>
      <c r="O135" s="6" t="s">
        <v>42</v>
      </c>
      <c r="P135" s="2" t="s">
        <v>449</v>
      </c>
      <c r="Q135" s="2" t="s">
        <v>44</v>
      </c>
      <c r="R135" s="2" t="s">
        <v>44</v>
      </c>
      <c r="S135" s="2" t="s">
        <v>543</v>
      </c>
      <c r="T135" s="2" t="s">
        <v>46</v>
      </c>
      <c r="U135" s="3" t="str">
        <f>TBL_PREPROD[[#This Row],[Group]]&amp; "/"&amp; TRIM(SUBSTITUTE(SUBSTITUTE(SUBSTITUTE(TBL_PREPROD[[#This Row],[SourceObject]],"[",""),"]",""),".","_"))</f>
        <v>LMS/lmsuu_mdl_ebs_enrolment_message</v>
      </c>
      <c r="V135" s="2" t="s">
        <v>47</v>
      </c>
      <c r="W135" s="3" t="str">
        <f>SUBSTITUTE(TBL_PREPROD[[#This Row],[Group]], "_", "")</f>
        <v>LMS</v>
      </c>
      <c r="X135" s="3" t="str">
        <f>TRIM(SUBSTITUTE(SUBSTITUTE(SUBSTITUTE(TBL_PREPROD[[#This Row],[SourceObject]],"[",""),"]",""),".","_"))</f>
        <v>lmsuu_mdl_ebs_enrolment_message</v>
      </c>
      <c r="Y135" s="2" t="s">
        <v>48</v>
      </c>
      <c r="Z135" s="2" t="s">
        <v>49</v>
      </c>
      <c r="AA135" s="3" t="str">
        <f>IF(TBL_PREPROD[[#This Row],[SourceObject]] = "","",IF(OR(TBL_PREPROD[[#This Row],[SourceType]] = "Oracle", OR(TBL_PREPROD[[#This Row],[SourceType]] = "SQL Server"), TBL_PREPROD[[#This Row],[SourceType]] = "MySQL"), "SELECT * FROM " &amp; TBL_PREPROD[[#This Row],[SourceObject]],""))</f>
        <v>SELECT * FROM lmsuu.mdl_ebs_enrolment_message</v>
      </c>
      <c r="AB135" s="2" t="s">
        <v>51</v>
      </c>
      <c r="AE135" s="2" t="str">
        <f>TRIM(SUBSTITUTE(SUBSTITUTE(TBL_PREPROD[[#This Row],[SourceObject]],"[",""),"]",""))</f>
        <v>lmsuu.mdl_ebs_enrolment_message</v>
      </c>
      <c r="AF135" s="3" t="str">
        <f>TRIM(SUBSTITUTE(SUBSTITUTE(TBL_PREPROD[[#This Row],[SourceObject]],"[",""),"]",""))</f>
        <v>lmsuu.mdl_ebs_enrolment_message</v>
      </c>
      <c r="AG135" s="3" t="str">
        <f>TBL_PREPROD[[#This Row],[Group]]&amp; "_"&amp; TRIM(SUBSTITUTE(SUBSTITUTE(SUBSTITUTE(TBL_PREPROD[[#This Row],[SourceObject]],"[",""),"]",""),".","_"))</f>
        <v>LMS_lmsuu_mdl_ebs_enrolment_message</v>
      </c>
      <c r="AH135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'LMS', @StartStageName = 'Source to Raw', @EndStageName = 'Raw to Trusted', @SourceGroup = 'LMS', @SourceName = 'LMS_lmsuu_mdl_ebs_enrolment_message', @SourceObjectName = 'lmsuu.mdl_ebs_enrolment_message', @SourceType = 'MySQL', @DataLoadMode= 'FULL-EXTRACT', @SourceSecretName = 'LMS-lmsp', @DLRawSecret = 'datalake-SasToken', @DLStagedSecret = 'datalake-SasToken', @DBProcessor = 'databricks-token|1028-231358-piles213|Standard_DS3_v2|8.1.x-scala2.12|2:8', @StageDBSecret = 'AzureSqlDatabase-SQLDB', @DLRawSubFolder = 'LMS/lmsuu_mdl_ebs_enrolment_message', @DLRawType = 'BLOB Storage (json)', @DLStagedMainFolder = 'LMS', @DLStagedSubFolder = 'lmsuu_mdl_ebs_enrolment_message', @DLStagedType = 'BLOB Storage (csv)', @DLObjectGrain = 'Day', @SourceCommand = 'SELECT * FROM lmsuu.mdl_ebs_enrolment_message', @DLRawtoStageCommand = '/build/trusted/load-trusted-zone-v2', @DLStagetoDBCommand = '',@TargetObjectType= '', @TargetOverride= 'lmsuu.mdl_ebs_enrolment_message', @BusinessKeyColumn= 'id', @WatermarkColumn= '', @TrackChanges= 'No', @AdditionalProperty = 'timereceived,enrolmentUpdatedDateTime', @IsAuditTable = '', @SoftDeleteSource = '', @SourceTSFormat = ''</v>
      </c>
    </row>
    <row r="136" spans="1:34" x14ac:dyDescent="0.45">
      <c r="A136" s="2" t="s">
        <v>444</v>
      </c>
      <c r="B136" s="2" t="s">
        <v>35</v>
      </c>
      <c r="C136" s="2" t="s">
        <v>36</v>
      </c>
      <c r="D136" s="2" t="s">
        <v>444</v>
      </c>
      <c r="E136" s="14" t="s">
        <v>633</v>
      </c>
      <c r="F136" s="14" t="s">
        <v>634</v>
      </c>
      <c r="H136" s="14" t="s">
        <v>414</v>
      </c>
      <c r="I136" s="14" t="s">
        <v>615</v>
      </c>
      <c r="J136" s="2" t="s">
        <v>39</v>
      </c>
      <c r="M136" s="6" t="s">
        <v>448</v>
      </c>
      <c r="N136" s="14" t="s">
        <v>85</v>
      </c>
      <c r="O136" s="6" t="s">
        <v>118</v>
      </c>
      <c r="P136" s="2" t="s">
        <v>449</v>
      </c>
      <c r="Q136" s="2" t="s">
        <v>44</v>
      </c>
      <c r="R136" s="2" t="s">
        <v>44</v>
      </c>
      <c r="S136" s="2" t="s">
        <v>543</v>
      </c>
      <c r="T136" s="2" t="s">
        <v>46</v>
      </c>
      <c r="U136" s="3" t="str">
        <f>TBL_PREPROD[[#This Row],[Group]]&amp; "/"&amp; TRIM(SUBSTITUTE(SUBSTITUTE(SUBSTITUTE(TBL_PREPROD[[#This Row],[SourceObject]],"[",""),"]",""),".","_"))</f>
        <v>LMS/lmsuu_mdl_ebs_enrolment_outcome_message</v>
      </c>
      <c r="V136" s="2" t="s">
        <v>47</v>
      </c>
      <c r="W136" s="3" t="str">
        <f>SUBSTITUTE(TBL_PREPROD[[#This Row],[Group]], "_", "")</f>
        <v>LMS</v>
      </c>
      <c r="X136" s="3" t="str">
        <f>TRIM(SUBSTITUTE(SUBSTITUTE(SUBSTITUTE(TBL_PREPROD[[#This Row],[SourceObject]],"[",""),"]",""),".","_"))</f>
        <v>lmsuu_mdl_ebs_enrolment_outcome_message</v>
      </c>
      <c r="Y136" s="2" t="s">
        <v>48</v>
      </c>
      <c r="Z136" s="2" t="s">
        <v>49</v>
      </c>
      <c r="AA136" s="3" t="str">
        <f>IF(TBL_PREPROD[[#This Row],[SourceObject]] = "","",IF(OR(TBL_PREPROD[[#This Row],[SourceType]] = "Oracle", OR(TBL_PREPROD[[#This Row],[SourceType]] = "SQL Server"), TBL_PREPROD[[#This Row],[SourceType]] = "MySQL"), "SELECT * FROM " &amp; TBL_PREPROD[[#This Row],[SourceObject]],""))</f>
        <v>SELECT * FROM lmsuu.mdl_ebs_enrolment_outcome_message</v>
      </c>
      <c r="AB136" s="2" t="s">
        <v>51</v>
      </c>
      <c r="AE136" s="2" t="str">
        <f>TRIM(SUBSTITUTE(SUBSTITUTE(TBL_PREPROD[[#This Row],[SourceObject]],"[",""),"]",""))</f>
        <v>lmsuu.mdl_ebs_enrolment_outcome_message</v>
      </c>
      <c r="AF136" s="3" t="str">
        <f>TRIM(SUBSTITUTE(SUBSTITUTE(TBL_PREPROD[[#This Row],[SourceObject]],"[",""),"]",""))</f>
        <v>lmsuu.mdl_ebs_enrolment_outcome_message</v>
      </c>
      <c r="AG136" s="3" t="str">
        <f>TBL_PREPROD[[#This Row],[Group]]&amp; "_"&amp; TRIM(SUBSTITUTE(SUBSTITUTE(SUBSTITUTE(TBL_PREPROD[[#This Row],[SourceObject]],"[",""),"]",""),".","_"))</f>
        <v>LMS_lmsuu_mdl_ebs_enrolment_outcome_message</v>
      </c>
      <c r="AH136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'LMS', @StartStageName = 'Source to Raw', @EndStageName = 'Raw to Trusted', @SourceGroup = 'LMS', @SourceName = 'LMS_lmsuu_mdl_ebs_enrolment_outcome_message', @SourceObjectName = 'lmsuu.mdl_ebs_enrolment_outcome_message', @SourceType = 'MySQL', @DataLoadMode= 'INCREMENTAL', @SourceSecretName = 'LMS-lmsp', @DLRawSecret = 'datalake-SasToken', @DLStagedSecret = 'datalake-SasToken', @DBProcessor = 'databricks-token|1028-231358-piles213|Standard_DS3_v2|8.1.x-scala2.12|2:8', @StageDBSecret = 'AzureSqlDatabase-SQLDB', @DLRawSubFolder = 'LMS/lmsuu_mdl_ebs_enrolment_outcome_message', @DLRawType = 'BLOB Storage (json)', @DLStagedMainFolder = 'LMS', @DLStagedSubFolder = 'lmsuu_mdl_ebs_enrolment_outcome_message', @DLStagedType = 'BLOB Storage (csv)', @DLObjectGrain = 'Day', @SourceCommand = 'SELECT * FROM lmsuu.mdl_ebs_enrolment_outcome_message', @DLRawtoStageCommand = '/build/trusted/load-trusted-zone-v2', @DLStagetoDBCommand = '',@TargetObjectType= '', @TargetOverride= 'lmsuu.mdl_ebs_enrolment_outcome_message', @BusinessKeyColumn= 'id', @WatermarkColumn= 'timemodified,timecreated', @TrackChanges= 'Yes', @AdditionalProperty = 'awardeddate,timecreated,timemodified', @IsAuditTable = '', @SoftDeleteSource = '', @SourceTSFormat = ''</v>
      </c>
    </row>
    <row r="137" spans="1:34" x14ac:dyDescent="0.45">
      <c r="A137" s="2" t="s">
        <v>444</v>
      </c>
      <c r="B137" s="2" t="s">
        <v>35</v>
      </c>
      <c r="C137" s="2" t="s">
        <v>36</v>
      </c>
      <c r="D137" s="2" t="s">
        <v>444</v>
      </c>
      <c r="E137" s="14" t="s">
        <v>635</v>
      </c>
      <c r="F137" s="14" t="s">
        <v>636</v>
      </c>
      <c r="H137" s="14" t="s">
        <v>414</v>
      </c>
      <c r="I137" s="14"/>
      <c r="J137" s="2" t="s">
        <v>39</v>
      </c>
      <c r="M137" s="6" t="s">
        <v>448</v>
      </c>
      <c r="N137" s="14" t="s">
        <v>144</v>
      </c>
      <c r="O137" s="6" t="s">
        <v>42</v>
      </c>
      <c r="P137" s="2" t="s">
        <v>449</v>
      </c>
      <c r="Q137" s="2" t="s">
        <v>44</v>
      </c>
      <c r="R137" s="2" t="s">
        <v>44</v>
      </c>
      <c r="S137" s="2" t="s">
        <v>543</v>
      </c>
      <c r="T137" s="2" t="s">
        <v>46</v>
      </c>
      <c r="U137" s="3" t="str">
        <f>TBL_PREPROD[[#This Row],[Group]]&amp; "/"&amp; TRIM(SUBSTITUTE(SUBSTITUTE(SUBSTITUTE(TBL_PREPROD[[#This Row],[SourceObject]],"[",""),"]",""),".","_"))</f>
        <v>LMS/lmsuu_mdl_ebs_enrolment_outcome_message_fault</v>
      </c>
      <c r="V137" s="2" t="s">
        <v>47</v>
      </c>
      <c r="W137" s="3" t="str">
        <f>SUBSTITUTE(TBL_PREPROD[[#This Row],[Group]], "_", "")</f>
        <v>LMS</v>
      </c>
      <c r="X137" s="3" t="str">
        <f>TRIM(SUBSTITUTE(SUBSTITUTE(SUBSTITUTE(TBL_PREPROD[[#This Row],[SourceObject]],"[",""),"]",""),".","_"))</f>
        <v>lmsuu_mdl_ebs_enrolment_outcome_message_fault</v>
      </c>
      <c r="Y137" s="2" t="s">
        <v>48</v>
      </c>
      <c r="Z137" s="2" t="s">
        <v>49</v>
      </c>
      <c r="AA137" s="3" t="str">
        <f>IF(TBL_PREPROD[[#This Row],[SourceObject]] = "","",IF(OR(TBL_PREPROD[[#This Row],[SourceType]] = "Oracle", OR(TBL_PREPROD[[#This Row],[SourceType]] = "SQL Server"), TBL_PREPROD[[#This Row],[SourceType]] = "MySQL"), "SELECT * FROM " &amp; TBL_PREPROD[[#This Row],[SourceObject]],""))</f>
        <v>SELECT * FROM lmsuu.mdl_ebs_enrolment_outcome_message_fault</v>
      </c>
      <c r="AB137" s="2" t="s">
        <v>51</v>
      </c>
      <c r="AE137" s="2" t="str">
        <f>TRIM(SUBSTITUTE(SUBSTITUTE(TBL_PREPROD[[#This Row],[SourceObject]],"[",""),"]",""))</f>
        <v>lmsuu.mdl_ebs_enrolment_outcome_message_fault</v>
      </c>
      <c r="AF137" s="3" t="str">
        <f>TRIM(SUBSTITUTE(SUBSTITUTE(TBL_PREPROD[[#This Row],[SourceObject]],"[",""),"]",""))</f>
        <v>lmsuu.mdl_ebs_enrolment_outcome_message_fault</v>
      </c>
      <c r="AG137" s="3" t="str">
        <f>TBL_PREPROD[[#This Row],[Group]]&amp; "_"&amp; TRIM(SUBSTITUTE(SUBSTITUTE(SUBSTITUTE(TBL_PREPROD[[#This Row],[SourceObject]],"[",""),"]",""),".","_"))</f>
        <v>LMS_lmsuu_mdl_ebs_enrolment_outcome_message_fault</v>
      </c>
      <c r="AH137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'LMS', @StartStageName = 'Source to Raw', @EndStageName = 'Raw to Trusted', @SourceGroup = 'LMS', @SourceName = 'LMS_lmsuu_mdl_ebs_enrolment_outcome_message_fault', @SourceObjectName = 'lmsuu.mdl_ebs_enrolment_outcome_message_fault', @SourceType = 'MySQL', @DataLoadMode= 'FULL-EXTRACT', @SourceSecretName = 'LMS-lmsp', @DLRawSecret = 'datalake-SasToken', @DLStagedSecret = 'datalake-SasToken', @DBProcessor = 'databricks-token|1028-231358-piles213|Standard_DS3_v2|8.1.x-scala2.12|2:8', @StageDBSecret = 'AzureSqlDatabase-SQLDB', @DLRawSubFolder = 'LMS/lmsuu_mdl_ebs_enrolment_outcome_message_fault', @DLRawType = 'BLOB Storage (json)', @DLStagedMainFolder = 'LMS', @DLStagedSubFolder = 'lmsuu_mdl_ebs_enrolment_outcome_message_fault', @DLStagedType = 'BLOB Storage (csv)', @DLObjectGrain = 'Day', @SourceCommand = 'SELECT * FROM lmsuu.mdl_ebs_enrolment_outcome_message_fault', @DLRawtoStageCommand = '/build/trusted/load-trusted-zone-v2', @DLStagetoDBCommand = '',@TargetObjectType= '', @TargetOverride= 'lmsuu.mdl_ebs_enrolment_outcome_message_fault', @BusinessKeyColumn= 'id', @WatermarkColumn= '', @TrackChanges= 'No', @AdditionalProperty = 'timesent', @IsAuditTable = '', @SoftDeleteSource = '', @SourceTSFormat = ''</v>
      </c>
    </row>
    <row r="138" spans="1:34" x14ac:dyDescent="0.45">
      <c r="A138" s="2" t="s">
        <v>444</v>
      </c>
      <c r="B138" s="2" t="s">
        <v>35</v>
      </c>
      <c r="C138" s="2" t="s">
        <v>36</v>
      </c>
      <c r="D138" s="2" t="s">
        <v>444</v>
      </c>
      <c r="E138" s="14" t="s">
        <v>637</v>
      </c>
      <c r="F138" s="14"/>
      <c r="H138" s="14" t="s">
        <v>414</v>
      </c>
      <c r="I138" s="14"/>
      <c r="J138" s="2" t="s">
        <v>39</v>
      </c>
      <c r="M138" s="6" t="s">
        <v>448</v>
      </c>
      <c r="N138" s="14" t="s">
        <v>144</v>
      </c>
      <c r="O138" s="6" t="s">
        <v>42</v>
      </c>
      <c r="P138" s="2" t="s">
        <v>449</v>
      </c>
      <c r="Q138" s="2" t="s">
        <v>44</v>
      </c>
      <c r="R138" s="2" t="s">
        <v>44</v>
      </c>
      <c r="S138" s="2" t="s">
        <v>543</v>
      </c>
      <c r="T138" s="2" t="s">
        <v>46</v>
      </c>
      <c r="U138" s="3" t="str">
        <f>TBL_PREPROD[[#This Row],[Group]]&amp; "/"&amp; TRIM(SUBSTITUTE(SUBSTITUTE(SUBSTITUTE(TBL_PREPROD[[#This Row],[SourceObject]],"[",""),"]",""),".","_"))</f>
        <v>LMS/lmsuu_mdl_ebs_enrolment_override</v>
      </c>
      <c r="V138" s="2" t="s">
        <v>47</v>
      </c>
      <c r="W138" s="3" t="str">
        <f>SUBSTITUTE(TBL_PREPROD[[#This Row],[Group]], "_", "")</f>
        <v>LMS</v>
      </c>
      <c r="X138" s="3" t="str">
        <f>TRIM(SUBSTITUTE(SUBSTITUTE(SUBSTITUTE(TBL_PREPROD[[#This Row],[SourceObject]],"[",""),"]",""),".","_"))</f>
        <v>lmsuu_mdl_ebs_enrolment_override</v>
      </c>
      <c r="Y138" s="2" t="s">
        <v>48</v>
      </c>
      <c r="Z138" s="2" t="s">
        <v>49</v>
      </c>
      <c r="AA138" s="3" t="str">
        <f>IF(TBL_PREPROD[[#This Row],[SourceObject]] = "","",IF(OR(TBL_PREPROD[[#This Row],[SourceType]] = "Oracle", OR(TBL_PREPROD[[#This Row],[SourceType]] = "SQL Server"), TBL_PREPROD[[#This Row],[SourceType]] = "MySQL"), "SELECT * FROM " &amp; TBL_PREPROD[[#This Row],[SourceObject]],""))</f>
        <v>SELECT * FROM lmsuu.mdl_ebs_enrolment_override</v>
      </c>
      <c r="AB138" s="2" t="s">
        <v>51</v>
      </c>
      <c r="AE138" s="2" t="str">
        <f>TRIM(SUBSTITUTE(SUBSTITUTE(TBL_PREPROD[[#This Row],[SourceObject]],"[",""),"]",""))</f>
        <v>lmsuu.mdl_ebs_enrolment_override</v>
      </c>
      <c r="AF138" s="3" t="str">
        <f>TRIM(SUBSTITUTE(SUBSTITUTE(TBL_PREPROD[[#This Row],[SourceObject]],"[",""),"]",""))</f>
        <v>lmsuu.mdl_ebs_enrolment_override</v>
      </c>
      <c r="AG138" s="3" t="str">
        <f>TBL_PREPROD[[#This Row],[Group]]&amp; "_"&amp; TRIM(SUBSTITUTE(SUBSTITUTE(SUBSTITUTE(TBL_PREPROD[[#This Row],[SourceObject]],"[",""),"]",""),".","_"))</f>
        <v>LMS_lmsuu_mdl_ebs_enrolment_override</v>
      </c>
      <c r="AH138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'LMS', @StartStageName = 'Source to Raw', @EndStageName = 'Raw to Trusted', @SourceGroup = 'LMS', @SourceName = 'LMS_lmsuu_mdl_ebs_enrolment_override', @SourceObjectName = 'lmsuu.mdl_ebs_enrolment_override', @SourceType = 'MySQL', @DataLoadMode= 'FULL-EXTRACT', @SourceSecretName = 'LMS-lmsp', @DLRawSecret = 'datalake-SasToken', @DLStagedSecret = 'datalake-SasToken', @DBProcessor = 'databricks-token|1028-231358-piles213|Standard_DS3_v2|8.1.x-scala2.12|2:8', @StageDBSecret = 'AzureSqlDatabase-SQLDB', @DLRawSubFolder = 'LMS/lmsuu_mdl_ebs_enrolment_override', @DLRawType = 'BLOB Storage (json)', @DLStagedMainFolder = 'LMS', @DLStagedSubFolder = 'lmsuu_mdl_ebs_enrolment_override', @DLStagedType = 'BLOB Storage (csv)', @DLObjectGrain = 'Day', @SourceCommand = 'SELECT * FROM lmsuu.mdl_ebs_enrolment_override', @DLRawtoStageCommand = '/build/trusted/load-trusted-zone-v2', @DLStagetoDBCommand = '',@TargetObjectType= '', @TargetOverride= 'lmsuu.mdl_ebs_enrolment_override', @BusinessKeyColumn= 'id', @WatermarkColumn= '', @TrackChanges= 'No', @AdditionalProperty = '', @IsAuditTable = '', @SoftDeleteSource = '', @SourceTSFormat = ''</v>
      </c>
    </row>
    <row r="139" spans="1:34" x14ac:dyDescent="0.45">
      <c r="A139" s="2" t="s">
        <v>444</v>
      </c>
      <c r="B139" s="2" t="s">
        <v>35</v>
      </c>
      <c r="C139" s="2" t="s">
        <v>36</v>
      </c>
      <c r="D139" s="2" t="s">
        <v>444</v>
      </c>
      <c r="E139" s="14" t="s">
        <v>638</v>
      </c>
      <c r="F139" s="14"/>
      <c r="H139" s="14" t="s">
        <v>414</v>
      </c>
      <c r="I139" s="14"/>
      <c r="J139" s="2" t="s">
        <v>39</v>
      </c>
      <c r="M139" s="6" t="s">
        <v>448</v>
      </c>
      <c r="N139" s="14" t="s">
        <v>144</v>
      </c>
      <c r="O139" s="6" t="s">
        <v>42</v>
      </c>
      <c r="P139" s="2" t="s">
        <v>449</v>
      </c>
      <c r="Q139" s="2" t="s">
        <v>44</v>
      </c>
      <c r="R139" s="2" t="s">
        <v>44</v>
      </c>
      <c r="S139" s="2" t="s">
        <v>543</v>
      </c>
      <c r="T139" s="2" t="s">
        <v>46</v>
      </c>
      <c r="U139" s="3" t="str">
        <f>TBL_PREPROD[[#This Row],[Group]]&amp; "/"&amp; TRIM(SUBSTITUTE(SUBSTITUTE(SUBSTITUTE(TBL_PREPROD[[#This Row],[SourceObject]],"[",""),"]",""),".","_"))</f>
        <v>LMS/lmsuu_mdl_ebs_enrolment_processor_request</v>
      </c>
      <c r="V139" s="2" t="s">
        <v>47</v>
      </c>
      <c r="W139" s="3" t="str">
        <f>SUBSTITUTE(TBL_PREPROD[[#This Row],[Group]], "_", "")</f>
        <v>LMS</v>
      </c>
      <c r="X139" s="3" t="str">
        <f>TRIM(SUBSTITUTE(SUBSTITUTE(SUBSTITUTE(TBL_PREPROD[[#This Row],[SourceObject]],"[",""),"]",""),".","_"))</f>
        <v>lmsuu_mdl_ebs_enrolment_processor_request</v>
      </c>
      <c r="Y139" s="2" t="s">
        <v>48</v>
      </c>
      <c r="Z139" s="2" t="s">
        <v>49</v>
      </c>
      <c r="AA139" s="3" t="str">
        <f>IF(TBL_PREPROD[[#This Row],[SourceObject]] = "","",IF(OR(TBL_PREPROD[[#This Row],[SourceType]] = "Oracle", OR(TBL_PREPROD[[#This Row],[SourceType]] = "SQL Server"), TBL_PREPROD[[#This Row],[SourceType]] = "MySQL"), "SELECT * FROM " &amp; TBL_PREPROD[[#This Row],[SourceObject]],""))</f>
        <v>SELECT * FROM lmsuu.mdl_ebs_enrolment_processor_request</v>
      </c>
      <c r="AB139" s="2" t="s">
        <v>51</v>
      </c>
      <c r="AE139" s="2" t="str">
        <f>TRIM(SUBSTITUTE(SUBSTITUTE(TBL_PREPROD[[#This Row],[SourceObject]],"[",""),"]",""))</f>
        <v>lmsuu.mdl_ebs_enrolment_processor_request</v>
      </c>
      <c r="AF139" s="3" t="str">
        <f>TRIM(SUBSTITUTE(SUBSTITUTE(TBL_PREPROD[[#This Row],[SourceObject]],"[",""),"]",""))</f>
        <v>lmsuu.mdl_ebs_enrolment_processor_request</v>
      </c>
      <c r="AG139" s="3" t="str">
        <f>TBL_PREPROD[[#This Row],[Group]]&amp; "_"&amp; TRIM(SUBSTITUTE(SUBSTITUTE(SUBSTITUTE(TBL_PREPROD[[#This Row],[SourceObject]],"[",""),"]",""),".","_"))</f>
        <v>LMS_lmsuu_mdl_ebs_enrolment_processor_request</v>
      </c>
      <c r="AH139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'LMS', @StartStageName = 'Source to Raw', @EndStageName = 'Raw to Trusted', @SourceGroup = 'LMS', @SourceName = 'LMS_lmsuu_mdl_ebs_enrolment_processor_request', @SourceObjectName = 'lmsuu.mdl_ebs_enrolment_processor_request', @SourceType = 'MySQL', @DataLoadMode= 'FULL-EXTRACT', @SourceSecretName = 'LMS-lmsp', @DLRawSecret = 'datalake-SasToken', @DLStagedSecret = 'datalake-SasToken', @DBProcessor = 'databricks-token|1028-231358-piles213|Standard_DS3_v2|8.1.x-scala2.12|2:8', @StageDBSecret = 'AzureSqlDatabase-SQLDB', @DLRawSubFolder = 'LMS/lmsuu_mdl_ebs_enrolment_processor_request', @DLRawType = 'BLOB Storage (json)', @DLStagedMainFolder = 'LMS', @DLStagedSubFolder = 'lmsuu_mdl_ebs_enrolment_processor_request', @DLStagedType = 'BLOB Storage (csv)', @DLObjectGrain = 'Day', @SourceCommand = 'SELECT * FROM lmsuu.mdl_ebs_enrolment_processor_request', @DLRawtoStageCommand = '/build/trusted/load-trusted-zone-v2', @DLStagetoDBCommand = '',@TargetObjectType= '', @TargetOverride= 'lmsuu.mdl_ebs_enrolment_processor_request', @BusinessKeyColumn= 'id', @WatermarkColumn= '', @TrackChanges= 'No', @AdditionalProperty = '', @IsAuditTable = '', @SoftDeleteSource = '', @SourceTSFormat = ''</v>
      </c>
    </row>
    <row r="140" spans="1:34" x14ac:dyDescent="0.45">
      <c r="A140" s="2" t="s">
        <v>444</v>
      </c>
      <c r="B140" s="2" t="s">
        <v>35</v>
      </c>
      <c r="C140" s="2" t="s">
        <v>36</v>
      </c>
      <c r="D140" s="2" t="s">
        <v>444</v>
      </c>
      <c r="E140" s="14" t="s">
        <v>639</v>
      </c>
      <c r="F140" s="14"/>
      <c r="H140" s="14" t="s">
        <v>414</v>
      </c>
      <c r="I140" s="14"/>
      <c r="J140" s="2" t="s">
        <v>39</v>
      </c>
      <c r="M140" s="6" t="s">
        <v>448</v>
      </c>
      <c r="N140" s="14" t="s">
        <v>144</v>
      </c>
      <c r="O140" s="6" t="s">
        <v>42</v>
      </c>
      <c r="P140" s="2" t="s">
        <v>449</v>
      </c>
      <c r="Q140" s="2" t="s">
        <v>44</v>
      </c>
      <c r="R140" s="2" t="s">
        <v>44</v>
      </c>
      <c r="S140" s="2" t="s">
        <v>543</v>
      </c>
      <c r="T140" s="2" t="s">
        <v>46</v>
      </c>
      <c r="U140" s="3" t="str">
        <f>TBL_PREPROD[[#This Row],[Group]]&amp; "/"&amp; TRIM(SUBSTITUTE(SUBSTITUTE(SUBSTITUTE(TBL_PREPROD[[#This Row],[SourceObject]],"[",""),"]",""),".","_"))</f>
        <v>LMS/lmsuu_mdl_ebs_enrolment_processor_request_import</v>
      </c>
      <c r="V140" s="2" t="s">
        <v>47</v>
      </c>
      <c r="W140" s="3" t="str">
        <f>SUBSTITUTE(TBL_PREPROD[[#This Row],[Group]], "_", "")</f>
        <v>LMS</v>
      </c>
      <c r="X140" s="3" t="str">
        <f>TRIM(SUBSTITUTE(SUBSTITUTE(SUBSTITUTE(TBL_PREPROD[[#This Row],[SourceObject]],"[",""),"]",""),".","_"))</f>
        <v>lmsuu_mdl_ebs_enrolment_processor_request_import</v>
      </c>
      <c r="Y140" s="2" t="s">
        <v>48</v>
      </c>
      <c r="Z140" s="2" t="s">
        <v>49</v>
      </c>
      <c r="AA140" s="3" t="str">
        <f>IF(TBL_PREPROD[[#This Row],[SourceObject]] = "","",IF(OR(TBL_PREPROD[[#This Row],[SourceType]] = "Oracle", OR(TBL_PREPROD[[#This Row],[SourceType]] = "SQL Server"), TBL_PREPROD[[#This Row],[SourceType]] = "MySQL"), "SELECT * FROM " &amp; TBL_PREPROD[[#This Row],[SourceObject]],""))</f>
        <v>SELECT * FROM lmsuu.mdl_ebs_enrolment_processor_request_import</v>
      </c>
      <c r="AB140" s="2" t="s">
        <v>51</v>
      </c>
      <c r="AE140" s="2" t="str">
        <f>TRIM(SUBSTITUTE(SUBSTITUTE(TBL_PREPROD[[#This Row],[SourceObject]],"[",""),"]",""))</f>
        <v>lmsuu.mdl_ebs_enrolment_processor_request_import</v>
      </c>
      <c r="AF140" s="3" t="str">
        <f>TRIM(SUBSTITUTE(SUBSTITUTE(TBL_PREPROD[[#This Row],[SourceObject]],"[",""),"]",""))</f>
        <v>lmsuu.mdl_ebs_enrolment_processor_request_import</v>
      </c>
      <c r="AG140" s="3" t="str">
        <f>TBL_PREPROD[[#This Row],[Group]]&amp; "_"&amp; TRIM(SUBSTITUTE(SUBSTITUTE(SUBSTITUTE(TBL_PREPROD[[#This Row],[SourceObject]],"[",""),"]",""),".","_"))</f>
        <v>LMS_lmsuu_mdl_ebs_enrolment_processor_request_import</v>
      </c>
      <c r="AH140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'LMS', @StartStageName = 'Source to Raw', @EndStageName = 'Raw to Trusted', @SourceGroup = 'LMS', @SourceName = 'LMS_lmsuu_mdl_ebs_enrolment_processor_request_import', @SourceObjectName = 'lmsuu.mdl_ebs_enrolment_processor_request_import', @SourceType = 'MySQL', @DataLoadMode= 'FULL-EXTRACT', @SourceSecretName = 'LMS-lmsp', @DLRawSecret = 'datalake-SasToken', @DLStagedSecret = 'datalake-SasToken', @DBProcessor = 'databricks-token|1028-231358-piles213|Standard_DS3_v2|8.1.x-scala2.12|2:8', @StageDBSecret = 'AzureSqlDatabase-SQLDB', @DLRawSubFolder = 'LMS/lmsuu_mdl_ebs_enrolment_processor_request_import', @DLRawType = 'BLOB Storage (json)', @DLStagedMainFolder = 'LMS', @DLStagedSubFolder = 'lmsuu_mdl_ebs_enrolment_processor_request_import', @DLStagedType = 'BLOB Storage (csv)', @DLObjectGrain = 'Day', @SourceCommand = 'SELECT * FROM lmsuu.mdl_ebs_enrolment_processor_request_import', @DLRawtoStageCommand = '/build/trusted/load-trusted-zone-v2', @DLStagetoDBCommand = '',@TargetObjectType= '', @TargetOverride= 'lmsuu.mdl_ebs_enrolment_processor_request_import', @BusinessKeyColumn= 'id', @WatermarkColumn= '', @TrackChanges= 'No', @AdditionalProperty = '', @IsAuditTable = '', @SoftDeleteSource = '', @SourceTSFormat = ''</v>
      </c>
    </row>
    <row r="141" spans="1:34" x14ac:dyDescent="0.45">
      <c r="A141" s="2" t="s">
        <v>444</v>
      </c>
      <c r="B141" s="2" t="s">
        <v>35</v>
      </c>
      <c r="C141" s="2" t="s">
        <v>36</v>
      </c>
      <c r="D141" s="2" t="s">
        <v>444</v>
      </c>
      <c r="E141" s="14" t="s">
        <v>640</v>
      </c>
      <c r="F141" s="14" t="s">
        <v>641</v>
      </c>
      <c r="H141" s="14" t="s">
        <v>414</v>
      </c>
      <c r="I141" s="14"/>
      <c r="J141" s="2" t="s">
        <v>39</v>
      </c>
      <c r="M141" s="6" t="s">
        <v>448</v>
      </c>
      <c r="N141" s="14" t="s">
        <v>144</v>
      </c>
      <c r="O141" s="6" t="s">
        <v>42</v>
      </c>
      <c r="P141" s="2" t="s">
        <v>449</v>
      </c>
      <c r="Q141" s="2" t="s">
        <v>44</v>
      </c>
      <c r="R141" s="2" t="s">
        <v>44</v>
      </c>
      <c r="S141" s="2" t="s">
        <v>543</v>
      </c>
      <c r="T141" s="2" t="s">
        <v>46</v>
      </c>
      <c r="U141" s="3" t="str">
        <f>TBL_PREPROD[[#This Row],[Group]]&amp; "/"&amp; TRIM(SUBSTITUTE(SUBSTITUTE(SUBSTITUTE(TBL_PREPROD[[#This Row],[SourceObject]],"[",""),"]",""),".","_"))</f>
        <v>LMS/lmsuu_mdl_ebs_outcome</v>
      </c>
      <c r="V141" s="2" t="s">
        <v>47</v>
      </c>
      <c r="W141" s="3" t="str">
        <f>SUBSTITUTE(TBL_PREPROD[[#This Row],[Group]], "_", "")</f>
        <v>LMS</v>
      </c>
      <c r="X141" s="3" t="str">
        <f>TRIM(SUBSTITUTE(SUBSTITUTE(SUBSTITUTE(TBL_PREPROD[[#This Row],[SourceObject]],"[",""),"]",""),".","_"))</f>
        <v>lmsuu_mdl_ebs_outcome</v>
      </c>
      <c r="Y141" s="2" t="s">
        <v>48</v>
      </c>
      <c r="Z141" s="2" t="s">
        <v>49</v>
      </c>
      <c r="AA141" s="3" t="str">
        <f>IF(TBL_PREPROD[[#This Row],[SourceObject]] = "","",IF(OR(TBL_PREPROD[[#This Row],[SourceType]] = "Oracle", OR(TBL_PREPROD[[#This Row],[SourceType]] = "SQL Server"), TBL_PREPROD[[#This Row],[SourceType]] = "MySQL"), "SELECT * FROM " &amp; TBL_PREPROD[[#This Row],[SourceObject]],""))</f>
        <v>SELECT * FROM lmsuu.mdl_ebs_outcome</v>
      </c>
      <c r="AB141" s="2" t="s">
        <v>51</v>
      </c>
      <c r="AE141" s="2" t="str">
        <f>TRIM(SUBSTITUTE(SUBSTITUTE(TBL_PREPROD[[#This Row],[SourceObject]],"[",""),"]",""))</f>
        <v>lmsuu.mdl_ebs_outcome</v>
      </c>
      <c r="AF141" s="3" t="str">
        <f>TRIM(SUBSTITUTE(SUBSTITUTE(TBL_PREPROD[[#This Row],[SourceObject]],"[",""),"]",""))</f>
        <v>lmsuu.mdl_ebs_outcome</v>
      </c>
      <c r="AG141" s="3" t="str">
        <f>TBL_PREPROD[[#This Row],[Group]]&amp; "_"&amp; TRIM(SUBSTITUTE(SUBSTITUTE(SUBSTITUTE(TBL_PREPROD[[#This Row],[SourceObject]],"[",""),"]",""),".","_"))</f>
        <v>LMS_lmsuu_mdl_ebs_outcome</v>
      </c>
      <c r="AH141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'LMS', @StartStageName = 'Source to Raw', @EndStageName = 'Raw to Trusted', @SourceGroup = 'LMS', @SourceName = 'LMS_lmsuu_mdl_ebs_outcome', @SourceObjectName = 'lmsuu.mdl_ebs_outcome', @SourceType = 'MySQL', @DataLoadMode= 'FULL-EXTRACT', @SourceSecretName = 'LMS-lmsp', @DLRawSecret = 'datalake-SasToken', @DLStagedSecret = 'datalake-SasToken', @DBProcessor = 'databricks-token|1028-231358-piles213|Standard_DS3_v2|8.1.x-scala2.12|2:8', @StageDBSecret = 'AzureSqlDatabase-SQLDB', @DLRawSubFolder = 'LMS/lmsuu_mdl_ebs_outcome', @DLRawType = 'BLOB Storage (json)', @DLStagedMainFolder = 'LMS', @DLStagedSubFolder = 'lmsuu_mdl_ebs_outcome', @DLStagedType = 'BLOB Storage (csv)', @DLObjectGrain = 'Day', @SourceCommand = 'SELECT * FROM lmsuu.mdl_ebs_outcome', @DLRawtoStageCommand = '/build/trusted/load-trusted-zone-v2', @DLStagetoDBCommand = '',@TargetObjectType= '', @TargetOverride= 'lmsuu.mdl_ebs_outcome', @BusinessKeyColumn= 'id', @WatermarkColumn= '', @TrackChanges= 'No', @AdditionalProperty = 'outcomedate,approveddate,overridedate', @IsAuditTable = '', @SoftDeleteSource = '', @SourceTSFormat = ''</v>
      </c>
    </row>
    <row r="142" spans="1:34" x14ac:dyDescent="0.45">
      <c r="A142" s="2" t="s">
        <v>444</v>
      </c>
      <c r="B142" s="2" t="s">
        <v>35</v>
      </c>
      <c r="C142" s="2" t="s">
        <v>36</v>
      </c>
      <c r="D142" s="2" t="s">
        <v>444</v>
      </c>
      <c r="E142" s="14" t="s">
        <v>642</v>
      </c>
      <c r="F142" s="14"/>
      <c r="H142" s="14" t="s">
        <v>414</v>
      </c>
      <c r="I142" s="14"/>
      <c r="J142" s="2" t="s">
        <v>39</v>
      </c>
      <c r="M142" s="6" t="s">
        <v>448</v>
      </c>
      <c r="N142" s="14" t="s">
        <v>144</v>
      </c>
      <c r="O142" s="6" t="s">
        <v>42</v>
      </c>
      <c r="P142" s="2" t="s">
        <v>449</v>
      </c>
      <c r="Q142" s="2" t="s">
        <v>44</v>
      </c>
      <c r="R142" s="2" t="s">
        <v>44</v>
      </c>
      <c r="S142" s="2" t="s">
        <v>543</v>
      </c>
      <c r="T142" s="2" t="s">
        <v>46</v>
      </c>
      <c r="U142" s="3" t="str">
        <f>TBL_PREPROD[[#This Row],[Group]]&amp; "/"&amp; TRIM(SUBSTITUTE(SUBSTITUTE(SUBSTITUTE(TBL_PREPROD[[#This Row],[SourceObject]],"[",""),"]",""),".","_"))</f>
        <v>LMS/lmsuu_mdl_ebs_user</v>
      </c>
      <c r="V142" s="2" t="s">
        <v>47</v>
      </c>
      <c r="W142" s="3" t="str">
        <f>SUBSTITUTE(TBL_PREPROD[[#This Row],[Group]], "_", "")</f>
        <v>LMS</v>
      </c>
      <c r="X142" s="3" t="str">
        <f>TRIM(SUBSTITUTE(SUBSTITUTE(SUBSTITUTE(TBL_PREPROD[[#This Row],[SourceObject]],"[",""),"]",""),".","_"))</f>
        <v>lmsuu_mdl_ebs_user</v>
      </c>
      <c r="Y142" s="2" t="s">
        <v>48</v>
      </c>
      <c r="Z142" s="2" t="s">
        <v>49</v>
      </c>
      <c r="AA142" s="3" t="str">
        <f>IF(TBL_PREPROD[[#This Row],[SourceObject]] = "","",IF(OR(TBL_PREPROD[[#This Row],[SourceType]] = "Oracle", OR(TBL_PREPROD[[#This Row],[SourceType]] = "SQL Server"), TBL_PREPROD[[#This Row],[SourceType]] = "MySQL"), "SELECT * FROM " &amp; TBL_PREPROD[[#This Row],[SourceObject]],""))</f>
        <v>SELECT * FROM lmsuu.mdl_ebs_user</v>
      </c>
      <c r="AB142" s="2" t="s">
        <v>51</v>
      </c>
      <c r="AE142" s="2" t="str">
        <f>TRIM(SUBSTITUTE(SUBSTITUTE(TBL_PREPROD[[#This Row],[SourceObject]],"[",""),"]",""))</f>
        <v>lmsuu.mdl_ebs_user</v>
      </c>
      <c r="AF142" s="3" t="str">
        <f>TRIM(SUBSTITUTE(SUBSTITUTE(TBL_PREPROD[[#This Row],[SourceObject]],"[",""),"]",""))</f>
        <v>lmsuu.mdl_ebs_user</v>
      </c>
      <c r="AG142" s="3" t="str">
        <f>TBL_PREPROD[[#This Row],[Group]]&amp; "_"&amp; TRIM(SUBSTITUTE(SUBSTITUTE(SUBSTITUTE(TBL_PREPROD[[#This Row],[SourceObject]],"[",""),"]",""),".","_"))</f>
        <v>LMS_lmsuu_mdl_ebs_user</v>
      </c>
      <c r="AH142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'LMS', @StartStageName = 'Source to Raw', @EndStageName = 'Raw to Trusted', @SourceGroup = 'LMS', @SourceName = 'LMS_lmsuu_mdl_ebs_user', @SourceObjectName = 'lmsuu.mdl_ebs_user', @SourceType = 'MySQL', @DataLoadMode= 'FULL-EXTRACT', @SourceSecretName = 'LMS-lmsp', @DLRawSecret = 'datalake-SasToken', @DLStagedSecret = 'datalake-SasToken', @DBProcessor = 'databricks-token|1028-231358-piles213|Standard_DS3_v2|8.1.x-scala2.12|2:8', @StageDBSecret = 'AzureSqlDatabase-SQLDB', @DLRawSubFolder = 'LMS/lmsuu_mdl_ebs_user', @DLRawType = 'BLOB Storage (json)', @DLStagedMainFolder = 'LMS', @DLStagedSubFolder = 'lmsuu_mdl_ebs_user', @DLStagedType = 'BLOB Storage (csv)', @DLObjectGrain = 'Day', @SourceCommand = 'SELECT * FROM lmsuu.mdl_ebs_user', @DLRawtoStageCommand = '/build/trusted/load-trusted-zone-v2', @DLStagetoDBCommand = '',@TargetObjectType= '', @TargetOverride= 'lmsuu.mdl_ebs_user', @BusinessKeyColumn= 'id', @WatermarkColumn= '', @TrackChanges= 'No', @AdditionalProperty = '', @IsAuditTable = '', @SoftDeleteSource = '', @SourceTSFormat = ''</v>
      </c>
    </row>
    <row r="143" spans="1:34" x14ac:dyDescent="0.45">
      <c r="A143" s="2" t="s">
        <v>444</v>
      </c>
      <c r="B143" s="2" t="s">
        <v>35</v>
      </c>
      <c r="C143" s="2" t="s">
        <v>36</v>
      </c>
      <c r="D143" s="2" t="s">
        <v>444</v>
      </c>
      <c r="E143" s="14" t="s">
        <v>643</v>
      </c>
      <c r="F143" s="14" t="s">
        <v>644</v>
      </c>
      <c r="H143" s="14" t="s">
        <v>414</v>
      </c>
      <c r="I143" s="14" t="s">
        <v>615</v>
      </c>
      <c r="J143" s="2" t="s">
        <v>39</v>
      </c>
      <c r="M143" s="6" t="s">
        <v>448</v>
      </c>
      <c r="N143" s="14" t="s">
        <v>85</v>
      </c>
      <c r="O143" s="6" t="s">
        <v>118</v>
      </c>
      <c r="P143" s="2" t="s">
        <v>449</v>
      </c>
      <c r="Q143" s="2" t="s">
        <v>44</v>
      </c>
      <c r="R143" s="2" t="s">
        <v>44</v>
      </c>
      <c r="S143" s="2" t="s">
        <v>543</v>
      </c>
      <c r="T143" s="2" t="s">
        <v>46</v>
      </c>
      <c r="U143" s="3" t="str">
        <f>TBL_PREPROD[[#This Row],[Group]]&amp; "/"&amp; TRIM(SUBSTITUTE(SUBSTITUTE(SUBSTITUTE(TBL_PREPROD[[#This Row],[SourceObject]],"[",""),"]",""),".","_"))</f>
        <v>LMS/lmsuu_mdl_enrol</v>
      </c>
      <c r="V143" s="2" t="s">
        <v>47</v>
      </c>
      <c r="W143" s="3" t="str">
        <f>SUBSTITUTE(TBL_PREPROD[[#This Row],[Group]], "_", "")</f>
        <v>LMS</v>
      </c>
      <c r="X143" s="3" t="str">
        <f>TRIM(SUBSTITUTE(SUBSTITUTE(SUBSTITUTE(TBL_PREPROD[[#This Row],[SourceObject]],"[",""),"]",""),".","_"))</f>
        <v>lmsuu_mdl_enrol</v>
      </c>
      <c r="Y143" s="2" t="s">
        <v>48</v>
      </c>
      <c r="Z143" s="2" t="s">
        <v>49</v>
      </c>
      <c r="AA143" s="3" t="str">
        <f>IF(TBL_PREPROD[[#This Row],[SourceObject]] = "","",IF(OR(TBL_PREPROD[[#This Row],[SourceType]] = "Oracle", OR(TBL_PREPROD[[#This Row],[SourceType]] = "SQL Server"), TBL_PREPROD[[#This Row],[SourceType]] = "MySQL"), "SELECT * FROM " &amp; TBL_PREPROD[[#This Row],[SourceObject]],""))</f>
        <v>SELECT * FROM lmsuu.mdl_enrol</v>
      </c>
      <c r="AB143" s="2" t="s">
        <v>51</v>
      </c>
      <c r="AE143" s="2" t="str">
        <f>TRIM(SUBSTITUTE(SUBSTITUTE(TBL_PREPROD[[#This Row],[SourceObject]],"[",""),"]",""))</f>
        <v>lmsuu.mdl_enrol</v>
      </c>
      <c r="AF143" s="3" t="str">
        <f>TRIM(SUBSTITUTE(SUBSTITUTE(TBL_PREPROD[[#This Row],[SourceObject]],"[",""),"]",""))</f>
        <v>lmsuu.mdl_enrol</v>
      </c>
      <c r="AG143" s="3" t="str">
        <f>TBL_PREPROD[[#This Row],[Group]]&amp; "_"&amp; TRIM(SUBSTITUTE(SUBSTITUTE(SUBSTITUTE(TBL_PREPROD[[#This Row],[SourceObject]],"[",""),"]",""),".","_"))</f>
        <v>LMS_lmsuu_mdl_enrol</v>
      </c>
      <c r="AH143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'LMS', @StartStageName = 'Source to Raw', @EndStageName = 'Raw to Trusted', @SourceGroup = 'LMS', @SourceName = 'LMS_lmsuu_mdl_enrol', @SourceObjectName = 'lmsuu.mdl_enrol', @SourceType = 'MySQL', @DataLoadMode= 'INCREMENTAL', @SourceSecretName = 'LMS-lmsp', @DLRawSecret = 'datalake-SasToken', @DLStagedSecret = 'datalake-SasToken', @DBProcessor = 'databricks-token|1028-231358-piles213|Standard_DS3_v2|8.1.x-scala2.12|2:8', @StageDBSecret = 'AzureSqlDatabase-SQLDB', @DLRawSubFolder = 'LMS/lmsuu_mdl_enrol', @DLRawType = 'BLOB Storage (json)', @DLStagedMainFolder = 'LMS', @DLStagedSubFolder = 'lmsuu_mdl_enrol', @DLStagedType = 'BLOB Storage (csv)', @DLObjectGrain = 'Day', @SourceCommand = 'SELECT * FROM lmsuu.mdl_enrol', @DLRawtoStageCommand = '/build/trusted/load-trusted-zone-v2', @DLStagetoDBCommand = '',@TargetObjectType= '', @TargetOverride= 'lmsuu.mdl_enrol', @BusinessKeyColumn= 'id', @WatermarkColumn= 'timemodified,timecreated', @TrackChanges= 'Yes', @AdditionalProperty = 'enrolstartdate,enrolenddate,timecreated,timemodified', @IsAuditTable = '', @SoftDeleteSource = '', @SourceTSFormat = ''</v>
      </c>
    </row>
    <row r="144" spans="1:34" x14ac:dyDescent="0.45">
      <c r="A144" s="2" t="s">
        <v>444</v>
      </c>
      <c r="B144" s="2" t="s">
        <v>35</v>
      </c>
      <c r="C144" s="2" t="s">
        <v>36</v>
      </c>
      <c r="D144" s="2" t="s">
        <v>444</v>
      </c>
      <c r="E144" s="14" t="s">
        <v>645</v>
      </c>
      <c r="F144" s="14" t="s">
        <v>453</v>
      </c>
      <c r="H144" s="14" t="s">
        <v>414</v>
      </c>
      <c r="I144" s="14" t="s">
        <v>615</v>
      </c>
      <c r="J144" s="2" t="s">
        <v>39</v>
      </c>
      <c r="M144" s="6" t="s">
        <v>448</v>
      </c>
      <c r="N144" s="14" t="s">
        <v>85</v>
      </c>
      <c r="O144" s="6" t="s">
        <v>118</v>
      </c>
      <c r="P144" s="2" t="s">
        <v>449</v>
      </c>
      <c r="Q144" s="2" t="s">
        <v>44</v>
      </c>
      <c r="R144" s="2" t="s">
        <v>44</v>
      </c>
      <c r="S144" s="2" t="s">
        <v>543</v>
      </c>
      <c r="T144" s="2" t="s">
        <v>46</v>
      </c>
      <c r="U144" s="3" t="str">
        <f>TBL_PREPROD[[#This Row],[Group]]&amp; "/"&amp; TRIM(SUBSTITUTE(SUBSTITUTE(SUBSTITUTE(TBL_PREPROD[[#This Row],[SourceObject]],"[",""),"]",""),".","_"))</f>
        <v>LMS/lmsuu_mdl_files</v>
      </c>
      <c r="V144" s="2" t="s">
        <v>47</v>
      </c>
      <c r="W144" s="3" t="str">
        <f>SUBSTITUTE(TBL_PREPROD[[#This Row],[Group]], "_", "")</f>
        <v>LMS</v>
      </c>
      <c r="X144" s="3" t="str">
        <f>TRIM(SUBSTITUTE(SUBSTITUTE(SUBSTITUTE(TBL_PREPROD[[#This Row],[SourceObject]],"[",""),"]",""),".","_"))</f>
        <v>lmsuu_mdl_files</v>
      </c>
      <c r="Y144" s="2" t="s">
        <v>48</v>
      </c>
      <c r="Z144" s="2" t="s">
        <v>49</v>
      </c>
      <c r="AA144" s="3" t="str">
        <f>IF(TBL_PREPROD[[#This Row],[SourceObject]] = "","",IF(OR(TBL_PREPROD[[#This Row],[SourceType]] = "Oracle", OR(TBL_PREPROD[[#This Row],[SourceType]] = "SQL Server"), TBL_PREPROD[[#This Row],[SourceType]] = "MySQL"), "SELECT * FROM " &amp; TBL_PREPROD[[#This Row],[SourceObject]],""))</f>
        <v>SELECT * FROM lmsuu.mdl_files</v>
      </c>
      <c r="AB144" s="2" t="s">
        <v>51</v>
      </c>
      <c r="AE144" s="2" t="str">
        <f>TRIM(SUBSTITUTE(SUBSTITUTE(TBL_PREPROD[[#This Row],[SourceObject]],"[",""),"]",""))</f>
        <v>lmsuu.mdl_files</v>
      </c>
      <c r="AF144" s="3" t="str">
        <f>TRIM(SUBSTITUTE(SUBSTITUTE(TBL_PREPROD[[#This Row],[SourceObject]],"[",""),"]",""))</f>
        <v>lmsuu.mdl_files</v>
      </c>
      <c r="AG144" s="3" t="str">
        <f>TBL_PREPROD[[#This Row],[Group]]&amp; "_"&amp; TRIM(SUBSTITUTE(SUBSTITUTE(SUBSTITUTE(TBL_PREPROD[[#This Row],[SourceObject]],"[",""),"]",""),".","_"))</f>
        <v>LMS_lmsuu_mdl_files</v>
      </c>
      <c r="AH144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'LMS', @StartStageName = 'Source to Raw', @EndStageName = 'Raw to Trusted', @SourceGroup = 'LMS', @SourceName = 'LMS_lmsuu_mdl_files', @SourceObjectName = 'lmsuu.mdl_files', @SourceType = 'MySQL', @DataLoadMode= 'INCREMENTAL', @SourceSecretName = 'LMS-lmsp', @DLRawSecret = 'datalake-SasToken', @DLStagedSecret = 'datalake-SasToken', @DBProcessor = 'databricks-token|1028-231358-piles213|Standard_DS3_v2|8.1.x-scala2.12|2:8', @StageDBSecret = 'AzureSqlDatabase-SQLDB', @DLRawSubFolder = 'LMS/lmsuu_mdl_files', @DLRawType = 'BLOB Storage (json)', @DLStagedMainFolder = 'LMS', @DLStagedSubFolder = 'lmsuu_mdl_files', @DLStagedType = 'BLOB Storage (csv)', @DLObjectGrain = 'Day', @SourceCommand = 'SELECT * FROM lmsuu.mdl_files', @DLRawtoStageCommand = '/build/trusted/load-trusted-zone-v2', @DLStagetoDBCommand = '',@TargetObjectType= '', @TargetOverride= 'lmsuu.mdl_files', @BusinessKeyColumn= 'id', @WatermarkColumn= 'timemodified,timecreated', @TrackChanges= 'Yes', @AdditionalProperty = 'timecreated,timemodified', @IsAuditTable = '', @SoftDeleteSource = '', @SourceTSFormat = ''</v>
      </c>
    </row>
    <row r="145" spans="1:34" x14ac:dyDescent="0.45">
      <c r="A145" s="2" t="s">
        <v>444</v>
      </c>
      <c r="B145" s="2" t="s">
        <v>35</v>
      </c>
      <c r="C145" s="2" t="s">
        <v>36</v>
      </c>
      <c r="D145" s="2" t="s">
        <v>444</v>
      </c>
      <c r="E145" s="14" t="s">
        <v>646</v>
      </c>
      <c r="F145" s="14" t="s">
        <v>647</v>
      </c>
      <c r="H145" s="14" t="s">
        <v>414</v>
      </c>
      <c r="I145" s="14"/>
      <c r="J145" s="2" t="s">
        <v>39</v>
      </c>
      <c r="M145" s="6" t="s">
        <v>448</v>
      </c>
      <c r="N145" s="14" t="s">
        <v>144</v>
      </c>
      <c r="O145" s="6" t="s">
        <v>42</v>
      </c>
      <c r="P145" s="2" t="s">
        <v>449</v>
      </c>
      <c r="Q145" s="2" t="s">
        <v>44</v>
      </c>
      <c r="R145" s="2" t="s">
        <v>44</v>
      </c>
      <c r="S145" s="2" t="s">
        <v>543</v>
      </c>
      <c r="T145" s="2" t="s">
        <v>46</v>
      </c>
      <c r="U145" s="3" t="str">
        <f>TBL_PREPROD[[#This Row],[Group]]&amp; "/"&amp; TRIM(SUBSTITUTE(SUBSTITUTE(SUBSTITUTE(TBL_PREPROD[[#This Row],[SourceObject]],"[",""),"]",""),".","_"))</f>
        <v>LMS/lmsuu_mdl_ga_allocation</v>
      </c>
      <c r="V145" s="2" t="s">
        <v>47</v>
      </c>
      <c r="W145" s="3" t="str">
        <f>SUBSTITUTE(TBL_PREPROD[[#This Row],[Group]], "_", "")</f>
        <v>LMS</v>
      </c>
      <c r="X145" s="3" t="str">
        <f>TRIM(SUBSTITUTE(SUBSTITUTE(SUBSTITUTE(TBL_PREPROD[[#This Row],[SourceObject]],"[",""),"]",""),".","_"))</f>
        <v>lmsuu_mdl_ga_allocation</v>
      </c>
      <c r="Y145" s="2" t="s">
        <v>48</v>
      </c>
      <c r="Z145" s="2" t="s">
        <v>49</v>
      </c>
      <c r="AA145" s="3" t="str">
        <f>IF(TBL_PREPROD[[#This Row],[SourceObject]] = "","",IF(OR(TBL_PREPROD[[#This Row],[SourceType]] = "Oracle", OR(TBL_PREPROD[[#This Row],[SourceType]] = "SQL Server"), TBL_PREPROD[[#This Row],[SourceType]] = "MySQL"), "SELECT * FROM " &amp; TBL_PREPROD[[#This Row],[SourceObject]],""))</f>
        <v>SELECT * FROM lmsuu.mdl_ga_allocation</v>
      </c>
      <c r="AB145" s="2" t="s">
        <v>51</v>
      </c>
      <c r="AE145" s="2" t="str">
        <f>TRIM(SUBSTITUTE(SUBSTITUTE(TBL_PREPROD[[#This Row],[SourceObject]],"[",""),"]",""))</f>
        <v>lmsuu.mdl_ga_allocation</v>
      </c>
      <c r="AF145" s="3" t="str">
        <f>TRIM(SUBSTITUTE(SUBSTITUTE(TBL_PREPROD[[#This Row],[SourceObject]],"[",""),"]",""))</f>
        <v>lmsuu.mdl_ga_allocation</v>
      </c>
      <c r="AG145" s="3" t="str">
        <f>TBL_PREPROD[[#This Row],[Group]]&amp; "_"&amp; TRIM(SUBSTITUTE(SUBSTITUTE(SUBSTITUTE(TBL_PREPROD[[#This Row],[SourceObject]],"[",""),"]",""),".","_"))</f>
        <v>LMS_lmsuu_mdl_ga_allocation</v>
      </c>
      <c r="AH145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'LMS', @StartStageName = 'Source to Raw', @EndStageName = 'Raw to Trusted', @SourceGroup = 'LMS', @SourceName = 'LMS_lmsuu_mdl_ga_allocation', @SourceObjectName = 'lmsuu.mdl_ga_allocation', @SourceType = 'MySQL', @DataLoadMode= 'FULL-EXTRACT', @SourceSecretName = 'LMS-lmsp', @DLRawSecret = 'datalake-SasToken', @DLStagedSecret = 'datalake-SasToken', @DBProcessor = 'databricks-token|1028-231358-piles213|Standard_DS3_v2|8.1.x-scala2.12|2:8', @StageDBSecret = 'AzureSqlDatabase-SQLDB', @DLRawSubFolder = 'LMS/lmsuu_mdl_ga_allocation', @DLRawType = 'BLOB Storage (json)', @DLStagedMainFolder = 'LMS', @DLStagedSubFolder = 'lmsuu_mdl_ga_allocation', @DLStagedType = 'BLOB Storage (csv)', @DLObjectGrain = 'Day', @SourceCommand = 'SELECT * FROM lmsuu.mdl_ga_allocation', @DLRawtoStageCommand = '/build/trusted/load-trusted-zone-v2', @DLStagetoDBCommand = '',@TargetObjectType= '', @TargetOverride= 'lmsuu.mdl_ga_allocation', @BusinessKeyColumn= 'id', @WatermarkColumn= '', @TrackChanges= 'No', @AdditionalProperty = 'timegraded,timeadded,timeallocated', @IsAuditTable = '', @SoftDeleteSource = '', @SourceTSFormat = ''</v>
      </c>
    </row>
    <row r="146" spans="1:34" x14ac:dyDescent="0.45">
      <c r="A146" s="2" t="s">
        <v>444</v>
      </c>
      <c r="B146" s="2" t="s">
        <v>35</v>
      </c>
      <c r="C146" s="2" t="s">
        <v>36</v>
      </c>
      <c r="D146" s="2" t="s">
        <v>444</v>
      </c>
      <c r="E146" s="14" t="s">
        <v>648</v>
      </c>
      <c r="F146" s="14" t="s">
        <v>649</v>
      </c>
      <c r="H146" s="14" t="s">
        <v>414</v>
      </c>
      <c r="I146" s="14" t="s">
        <v>615</v>
      </c>
      <c r="J146" s="2" t="s">
        <v>39</v>
      </c>
      <c r="M146" s="6" t="s">
        <v>448</v>
      </c>
      <c r="N146" s="14" t="s">
        <v>85</v>
      </c>
      <c r="O146" s="6" t="s">
        <v>118</v>
      </c>
      <c r="P146" s="2" t="s">
        <v>449</v>
      </c>
      <c r="Q146" s="2" t="s">
        <v>44</v>
      </c>
      <c r="R146" s="2" t="s">
        <v>44</v>
      </c>
      <c r="S146" s="2" t="s">
        <v>543</v>
      </c>
      <c r="T146" s="2" t="s">
        <v>46</v>
      </c>
      <c r="U146" s="3" t="str">
        <f>TBL_PREPROD[[#This Row],[Group]]&amp; "/"&amp; TRIM(SUBSTITUTE(SUBSTITUTE(SUBSTITUTE(TBL_PREPROD[[#This Row],[SourceObject]],"[",""),"]",""),".","_"))</f>
        <v>LMS/lmsuu_mdl_grade_grades</v>
      </c>
      <c r="V146" s="2" t="s">
        <v>47</v>
      </c>
      <c r="W146" s="3" t="str">
        <f>SUBSTITUTE(TBL_PREPROD[[#This Row],[Group]], "_", "")</f>
        <v>LMS</v>
      </c>
      <c r="X146" s="3" t="str">
        <f>TRIM(SUBSTITUTE(SUBSTITUTE(SUBSTITUTE(TBL_PREPROD[[#This Row],[SourceObject]],"[",""),"]",""),".","_"))</f>
        <v>lmsuu_mdl_grade_grades</v>
      </c>
      <c r="Y146" s="2" t="s">
        <v>48</v>
      </c>
      <c r="Z146" s="2" t="s">
        <v>49</v>
      </c>
      <c r="AA146" s="3" t="str">
        <f>IF(TBL_PREPROD[[#This Row],[SourceObject]] = "","",IF(OR(TBL_PREPROD[[#This Row],[SourceType]] = "Oracle", OR(TBL_PREPROD[[#This Row],[SourceType]] = "SQL Server"), TBL_PREPROD[[#This Row],[SourceType]] = "MySQL"), "SELECT * FROM " &amp; TBL_PREPROD[[#This Row],[SourceObject]],""))</f>
        <v>SELECT * FROM lmsuu.mdl_grade_grades</v>
      </c>
      <c r="AB146" s="2" t="s">
        <v>51</v>
      </c>
      <c r="AE146" s="2" t="str">
        <f>TRIM(SUBSTITUTE(SUBSTITUTE(TBL_PREPROD[[#This Row],[SourceObject]],"[",""),"]",""))</f>
        <v>lmsuu.mdl_grade_grades</v>
      </c>
      <c r="AF146" s="3" t="str">
        <f>TRIM(SUBSTITUTE(SUBSTITUTE(TBL_PREPROD[[#This Row],[SourceObject]],"[",""),"]",""))</f>
        <v>lmsuu.mdl_grade_grades</v>
      </c>
      <c r="AG146" s="3" t="str">
        <f>TBL_PREPROD[[#This Row],[Group]]&amp; "_"&amp; TRIM(SUBSTITUTE(SUBSTITUTE(SUBSTITUTE(TBL_PREPROD[[#This Row],[SourceObject]],"[",""),"]",""),".","_"))</f>
        <v>LMS_lmsuu_mdl_grade_grades</v>
      </c>
      <c r="AH146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'LMS', @StartStageName = 'Source to Raw', @EndStageName = 'Raw to Trusted', @SourceGroup = 'LMS', @SourceName = 'LMS_lmsuu_mdl_grade_grades', @SourceObjectName = 'lmsuu.mdl_grade_grades', @SourceType = 'MySQL', @DataLoadMode= 'INCREMENTAL', @SourceSecretName = 'LMS-lmsp', @DLRawSecret = 'datalake-SasToken', @DLStagedSecret = 'datalake-SasToken', @DBProcessor = 'databricks-token|1028-231358-piles213|Standard_DS3_v2|8.1.x-scala2.12|2:8', @StageDBSecret = 'AzureSqlDatabase-SQLDB', @DLRawSubFolder = 'LMS/lmsuu_mdl_grade_grades', @DLRawType = 'BLOB Storage (json)', @DLStagedMainFolder = 'LMS', @DLStagedSubFolder = 'lmsuu_mdl_grade_grades', @DLStagedType = 'BLOB Storage (csv)', @DLObjectGrain = 'Day', @SourceCommand = 'SELECT * FROM lmsuu.mdl_grade_grades', @DLRawtoStageCommand = '/build/trusted/load-trusted-zone-v2', @DLStagetoDBCommand = '',@TargetObjectType= '', @TargetOverride= 'lmsuu.mdl_grade_grades', @BusinessKeyColumn= 'id', @WatermarkColumn= 'timemodified,timecreated', @TrackChanges= 'Yes', @AdditionalProperty = 'locktime,timecreated,timemodified', @IsAuditTable = '', @SoftDeleteSource = '', @SourceTSFormat = ''</v>
      </c>
    </row>
    <row r="147" spans="1:34" x14ac:dyDescent="0.45">
      <c r="A147" s="2" t="s">
        <v>444</v>
      </c>
      <c r="B147" s="2" t="s">
        <v>35</v>
      </c>
      <c r="C147" s="2" t="s">
        <v>36</v>
      </c>
      <c r="D147" s="2" t="s">
        <v>444</v>
      </c>
      <c r="E147" s="14" t="s">
        <v>650</v>
      </c>
      <c r="F147" s="14" t="s">
        <v>628</v>
      </c>
      <c r="H147" s="14" t="s">
        <v>414</v>
      </c>
      <c r="I147" s="14" t="s">
        <v>628</v>
      </c>
      <c r="J147" s="2" t="s">
        <v>39</v>
      </c>
      <c r="M147" s="6" t="s">
        <v>448</v>
      </c>
      <c r="N147" s="14" t="s">
        <v>85</v>
      </c>
      <c r="O147" s="6" t="s">
        <v>118</v>
      </c>
      <c r="P147" s="2" t="s">
        <v>449</v>
      </c>
      <c r="Q147" s="2" t="s">
        <v>44</v>
      </c>
      <c r="R147" s="2" t="s">
        <v>44</v>
      </c>
      <c r="S147" s="2" t="s">
        <v>543</v>
      </c>
      <c r="T147" s="2" t="s">
        <v>46</v>
      </c>
      <c r="U147" s="3" t="str">
        <f>TBL_PREPROD[[#This Row],[Group]]&amp; "/"&amp; TRIM(SUBSTITUTE(SUBSTITUTE(SUBSTITUTE(TBL_PREPROD[[#This Row],[SourceObject]],"[",""),"]",""),".","_"))</f>
        <v>LMS/lmsuu_mdl_logstore_standard_log</v>
      </c>
      <c r="V147" s="2" t="s">
        <v>47</v>
      </c>
      <c r="W147" s="3" t="str">
        <f>SUBSTITUTE(TBL_PREPROD[[#This Row],[Group]], "_", "")</f>
        <v>LMS</v>
      </c>
      <c r="X147" s="3" t="str">
        <f>TRIM(SUBSTITUTE(SUBSTITUTE(SUBSTITUTE(TBL_PREPROD[[#This Row],[SourceObject]],"[",""),"]",""),".","_"))</f>
        <v>lmsuu_mdl_logstore_standard_log</v>
      </c>
      <c r="Y147" s="2" t="s">
        <v>48</v>
      </c>
      <c r="Z147" s="2" t="s">
        <v>49</v>
      </c>
      <c r="AA147" s="3" t="str">
        <f>IF(TBL_PREPROD[[#This Row],[SourceObject]] = "","",IF(OR(TBL_PREPROD[[#This Row],[SourceType]] = "Oracle", OR(TBL_PREPROD[[#This Row],[SourceType]] = "SQL Server"), TBL_PREPROD[[#This Row],[SourceType]] = "MySQL"), "SELECT * FROM " &amp; TBL_PREPROD[[#This Row],[SourceObject]],""))</f>
        <v>SELECT * FROM lmsuu.mdl_logstore_standard_log</v>
      </c>
      <c r="AB147" s="2" t="s">
        <v>51</v>
      </c>
      <c r="AE147" s="2" t="str">
        <f>TRIM(SUBSTITUTE(SUBSTITUTE(TBL_PREPROD[[#This Row],[SourceObject]],"[",""),"]",""))</f>
        <v>lmsuu.mdl_logstore_standard_log</v>
      </c>
      <c r="AF147" s="3" t="str">
        <f>TRIM(SUBSTITUTE(SUBSTITUTE(TBL_PREPROD[[#This Row],[SourceObject]],"[",""),"]",""))</f>
        <v>lmsuu.mdl_logstore_standard_log</v>
      </c>
      <c r="AG147" s="3" t="str">
        <f>TBL_PREPROD[[#This Row],[Group]]&amp; "_"&amp; TRIM(SUBSTITUTE(SUBSTITUTE(SUBSTITUTE(TBL_PREPROD[[#This Row],[SourceObject]],"[",""),"]",""),".","_"))</f>
        <v>LMS_lmsuu_mdl_logstore_standard_log</v>
      </c>
      <c r="AH147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'LMS', @StartStageName = 'Source to Raw', @EndStageName = 'Raw to Trusted', @SourceGroup = 'LMS', @SourceName = 'LMS_lmsuu_mdl_logstore_standard_log', @SourceObjectName = 'lmsuu.mdl_logstore_standard_log', @SourceType = 'MySQL', @DataLoadMode= 'INCREMENTAL', @SourceSecretName = 'LMS-lmsp', @DLRawSecret = 'datalake-SasToken', @DLStagedSecret = 'datalake-SasToken', @DBProcessor = 'databricks-token|1028-231358-piles213|Standard_DS3_v2|8.1.x-scala2.12|2:8', @StageDBSecret = 'AzureSqlDatabase-SQLDB', @DLRawSubFolder = 'LMS/lmsuu_mdl_logstore_standard_log', @DLRawType = 'BLOB Storage (json)', @DLStagedMainFolder = 'LMS', @DLStagedSubFolder = 'lmsuu_mdl_logstore_standard_log', @DLStagedType = 'BLOB Storage (csv)', @DLObjectGrain = 'Day', @SourceCommand = 'SELECT * FROM lmsuu.mdl_logstore_standard_log', @DLRawtoStageCommand = '/build/trusted/load-trusted-zone-v2', @DLStagetoDBCommand = '',@TargetObjectType= '', @TargetOverride= 'lmsuu.mdl_logstore_standard_log', @BusinessKeyColumn= 'id', @WatermarkColumn= 'timecreated', @TrackChanges= 'Yes', @AdditionalProperty = 'timecreated', @IsAuditTable = '', @SoftDeleteSource = '', @SourceTSFormat = ''</v>
      </c>
    </row>
    <row r="148" spans="1:34" x14ac:dyDescent="0.45">
      <c r="A148" s="2" t="s">
        <v>444</v>
      </c>
      <c r="B148" s="2" t="s">
        <v>35</v>
      </c>
      <c r="C148" s="2" t="s">
        <v>36</v>
      </c>
      <c r="D148" s="2" t="s">
        <v>444</v>
      </c>
      <c r="E148" s="14" t="s">
        <v>651</v>
      </c>
      <c r="F148" s="14"/>
      <c r="H148" s="14" t="s">
        <v>414</v>
      </c>
      <c r="I148" s="14"/>
      <c r="J148" s="2" t="s">
        <v>39</v>
      </c>
      <c r="M148" s="6" t="s">
        <v>448</v>
      </c>
      <c r="N148" s="14" t="s">
        <v>144</v>
      </c>
      <c r="O148" s="6" t="s">
        <v>42</v>
      </c>
      <c r="P148" s="2" t="s">
        <v>449</v>
      </c>
      <c r="Q148" s="2" t="s">
        <v>44</v>
      </c>
      <c r="R148" s="2" t="s">
        <v>44</v>
      </c>
      <c r="S148" s="2" t="s">
        <v>543</v>
      </c>
      <c r="T148" s="2" t="s">
        <v>46</v>
      </c>
      <c r="U148" s="3" t="str">
        <f>TBL_PREPROD[[#This Row],[Group]]&amp; "/"&amp; TRIM(SUBSTITUTE(SUBSTITUTE(SUBSTITUTE(TBL_PREPROD[[#This Row],[SourceObject]],"[",""),"]",""),".","_"))</f>
        <v>LMS/lmsuu_mdl_modules</v>
      </c>
      <c r="V148" s="2" t="s">
        <v>47</v>
      </c>
      <c r="W148" s="3" t="str">
        <f>SUBSTITUTE(TBL_PREPROD[[#This Row],[Group]], "_", "")</f>
        <v>LMS</v>
      </c>
      <c r="X148" s="3" t="str">
        <f>TRIM(SUBSTITUTE(SUBSTITUTE(SUBSTITUTE(TBL_PREPROD[[#This Row],[SourceObject]],"[",""),"]",""),".","_"))</f>
        <v>lmsuu_mdl_modules</v>
      </c>
      <c r="Y148" s="2" t="s">
        <v>48</v>
      </c>
      <c r="Z148" s="2" t="s">
        <v>49</v>
      </c>
      <c r="AA148" s="3" t="str">
        <f>IF(TBL_PREPROD[[#This Row],[SourceObject]] = "","",IF(OR(TBL_PREPROD[[#This Row],[SourceType]] = "Oracle", OR(TBL_PREPROD[[#This Row],[SourceType]] = "SQL Server"), TBL_PREPROD[[#This Row],[SourceType]] = "MySQL"), "SELECT * FROM " &amp; TBL_PREPROD[[#This Row],[SourceObject]],""))</f>
        <v>SELECT * FROM lmsuu.mdl_modules</v>
      </c>
      <c r="AB148" s="2" t="s">
        <v>51</v>
      </c>
      <c r="AE148" s="2" t="str">
        <f>TRIM(SUBSTITUTE(SUBSTITUTE(TBL_PREPROD[[#This Row],[SourceObject]],"[",""),"]",""))</f>
        <v>lmsuu.mdl_modules</v>
      </c>
      <c r="AF148" s="3" t="str">
        <f>TRIM(SUBSTITUTE(SUBSTITUTE(TBL_PREPROD[[#This Row],[SourceObject]],"[",""),"]",""))</f>
        <v>lmsuu.mdl_modules</v>
      </c>
      <c r="AG148" s="3" t="str">
        <f>TBL_PREPROD[[#This Row],[Group]]&amp; "_"&amp; TRIM(SUBSTITUTE(SUBSTITUTE(SUBSTITUTE(TBL_PREPROD[[#This Row],[SourceObject]],"[",""),"]",""),".","_"))</f>
        <v>LMS_lmsuu_mdl_modules</v>
      </c>
      <c r="AH148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'LMS', @StartStageName = 'Source to Raw', @EndStageName = 'Raw to Trusted', @SourceGroup = 'LMS', @SourceName = 'LMS_lmsuu_mdl_modules', @SourceObjectName = 'lmsuu.mdl_modules', @SourceType = 'MySQL', @DataLoadMode= 'FULL-EXTRACT', @SourceSecretName = 'LMS-lmsp', @DLRawSecret = 'datalake-SasToken', @DLStagedSecret = 'datalake-SasToken', @DBProcessor = 'databricks-token|1028-231358-piles213|Standard_DS3_v2|8.1.x-scala2.12|2:8', @StageDBSecret = 'AzureSqlDatabase-SQLDB', @DLRawSubFolder = 'LMS/lmsuu_mdl_modules', @DLRawType = 'BLOB Storage (json)', @DLStagedMainFolder = 'LMS', @DLStagedSubFolder = 'lmsuu_mdl_modules', @DLStagedType = 'BLOB Storage (csv)', @DLObjectGrain = 'Day', @SourceCommand = 'SELECT * FROM lmsuu.mdl_modules', @DLRawtoStageCommand = '/build/trusted/load-trusted-zone-v2', @DLStagetoDBCommand = '',@TargetObjectType= '', @TargetOverride= 'lmsuu.mdl_modules', @BusinessKeyColumn= 'id', @WatermarkColumn= '', @TrackChanges= 'No', @AdditionalProperty = '', @IsAuditTable = '', @SoftDeleteSource = '', @SourceTSFormat = ''</v>
      </c>
    </row>
    <row r="149" spans="1:34" x14ac:dyDescent="0.45">
      <c r="A149" s="2" t="s">
        <v>444</v>
      </c>
      <c r="B149" s="2" t="s">
        <v>35</v>
      </c>
      <c r="C149" s="2" t="s">
        <v>36</v>
      </c>
      <c r="D149" s="2" t="s">
        <v>444</v>
      </c>
      <c r="E149" s="14" t="s">
        <v>652</v>
      </c>
      <c r="F149" s="14" t="s">
        <v>453</v>
      </c>
      <c r="H149" s="14" t="s">
        <v>414</v>
      </c>
      <c r="I149" s="14" t="s">
        <v>615</v>
      </c>
      <c r="J149" s="2" t="s">
        <v>39</v>
      </c>
      <c r="M149" s="6" t="s">
        <v>448</v>
      </c>
      <c r="N149" s="14" t="s">
        <v>85</v>
      </c>
      <c r="O149" s="6" t="s">
        <v>118</v>
      </c>
      <c r="P149" s="2" t="s">
        <v>449</v>
      </c>
      <c r="Q149" s="2" t="s">
        <v>44</v>
      </c>
      <c r="R149" s="2" t="s">
        <v>44</v>
      </c>
      <c r="S149" s="2" t="s">
        <v>543</v>
      </c>
      <c r="T149" s="2" t="s">
        <v>46</v>
      </c>
      <c r="U149" s="3" t="str">
        <f>TBL_PREPROD[[#This Row],[Group]]&amp; "/"&amp; TRIM(SUBSTITUTE(SUBSTITUTE(SUBSTITUTE(TBL_PREPROD[[#This Row],[SourceObject]],"[",""),"]",""),".","_"))</f>
        <v>LMS/lmsuu_mdl_multipartassessment</v>
      </c>
      <c r="V149" s="2" t="s">
        <v>47</v>
      </c>
      <c r="W149" s="3" t="str">
        <f>SUBSTITUTE(TBL_PREPROD[[#This Row],[Group]], "_", "")</f>
        <v>LMS</v>
      </c>
      <c r="X149" s="3" t="str">
        <f>TRIM(SUBSTITUTE(SUBSTITUTE(SUBSTITUTE(TBL_PREPROD[[#This Row],[SourceObject]],"[",""),"]",""),".","_"))</f>
        <v>lmsuu_mdl_multipartassessment</v>
      </c>
      <c r="Y149" s="2" t="s">
        <v>48</v>
      </c>
      <c r="Z149" s="2" t="s">
        <v>49</v>
      </c>
      <c r="AA149" s="3" t="str">
        <f>IF(TBL_PREPROD[[#This Row],[SourceObject]] = "","",IF(OR(TBL_PREPROD[[#This Row],[SourceType]] = "Oracle", OR(TBL_PREPROD[[#This Row],[SourceType]] = "SQL Server"), TBL_PREPROD[[#This Row],[SourceType]] = "MySQL"), "SELECT * FROM " &amp; TBL_PREPROD[[#This Row],[SourceObject]],""))</f>
        <v>SELECT * FROM lmsuu.mdl_multipartassessment</v>
      </c>
      <c r="AB149" s="2" t="s">
        <v>51</v>
      </c>
      <c r="AE149" s="2" t="str">
        <f>TRIM(SUBSTITUTE(SUBSTITUTE(TBL_PREPROD[[#This Row],[SourceObject]],"[",""),"]",""))</f>
        <v>lmsuu.mdl_multipartassessment</v>
      </c>
      <c r="AF149" s="3" t="str">
        <f>TRIM(SUBSTITUTE(SUBSTITUTE(TBL_PREPROD[[#This Row],[SourceObject]],"[",""),"]",""))</f>
        <v>lmsuu.mdl_multipartassessment</v>
      </c>
      <c r="AG149" s="3" t="str">
        <f>TBL_PREPROD[[#This Row],[Group]]&amp; "_"&amp; TRIM(SUBSTITUTE(SUBSTITUTE(SUBSTITUTE(TBL_PREPROD[[#This Row],[SourceObject]],"[",""),"]",""),".","_"))</f>
        <v>LMS_lmsuu_mdl_multipartassessment</v>
      </c>
      <c r="AH149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'LMS', @StartStageName = 'Source to Raw', @EndStageName = 'Raw to Trusted', @SourceGroup = 'LMS', @SourceName = 'LMS_lmsuu_mdl_multipartassessment', @SourceObjectName = 'lmsuu.mdl_multipartassessment', @SourceType = 'MySQL', @DataLoadMode= 'INCREMENTAL', @SourceSecretName = 'LMS-lmsp', @DLRawSecret = 'datalake-SasToken', @DLStagedSecret = 'datalake-SasToken', @DBProcessor = 'databricks-token|1028-231358-piles213|Standard_DS3_v2|8.1.x-scala2.12|2:8', @StageDBSecret = 'AzureSqlDatabase-SQLDB', @DLRawSubFolder = 'LMS/lmsuu_mdl_multipartassessment', @DLRawType = 'BLOB Storage (json)', @DLStagedMainFolder = 'LMS', @DLStagedSubFolder = 'lmsuu_mdl_multipartassessment', @DLStagedType = 'BLOB Storage (csv)', @DLObjectGrain = 'Day', @SourceCommand = 'SELECT * FROM lmsuu.mdl_multipartassessment', @DLRawtoStageCommand = '/build/trusted/load-trusted-zone-v2', @DLStagetoDBCommand = '',@TargetObjectType= '', @TargetOverride= 'lmsuu.mdl_multipartassessment', @BusinessKeyColumn= 'id', @WatermarkColumn= 'timemodified,timecreated', @TrackChanges= 'Yes', @AdditionalProperty = 'timecreated,timemodified', @IsAuditTable = '', @SoftDeleteSource = '', @SourceTSFormat = ''</v>
      </c>
    </row>
    <row r="150" spans="1:34" x14ac:dyDescent="0.45">
      <c r="A150" s="2" t="s">
        <v>444</v>
      </c>
      <c r="B150" s="2" t="s">
        <v>35</v>
      </c>
      <c r="C150" s="2" t="s">
        <v>36</v>
      </c>
      <c r="D150" s="2" t="s">
        <v>444</v>
      </c>
      <c r="E150" s="14" t="s">
        <v>653</v>
      </c>
      <c r="F150" s="14"/>
      <c r="H150" s="14" t="s">
        <v>414</v>
      </c>
      <c r="I150" s="14"/>
      <c r="J150" s="2" t="s">
        <v>39</v>
      </c>
      <c r="M150" s="6" t="s">
        <v>448</v>
      </c>
      <c r="N150" s="14" t="s">
        <v>144</v>
      </c>
      <c r="O150" s="6" t="s">
        <v>42</v>
      </c>
      <c r="P150" s="2" t="s">
        <v>449</v>
      </c>
      <c r="Q150" s="2" t="s">
        <v>44</v>
      </c>
      <c r="R150" s="2" t="s">
        <v>44</v>
      </c>
      <c r="S150" s="2" t="s">
        <v>543</v>
      </c>
      <c r="T150" s="2" t="s">
        <v>46</v>
      </c>
      <c r="U150" s="3" t="str">
        <f>TBL_PREPROD[[#This Row],[Group]]&amp; "/"&amp; TRIM(SUBSTITUTE(SUBSTITUTE(SUBSTITUTE(TBL_PREPROD[[#This Row],[SourceObject]],"[",""),"]",""),".","_"))</f>
        <v>LMS/lmsuu_mdl_multipartassessment_map</v>
      </c>
      <c r="V150" s="2" t="s">
        <v>47</v>
      </c>
      <c r="W150" s="3" t="str">
        <f>SUBSTITUTE(TBL_PREPROD[[#This Row],[Group]], "_", "")</f>
        <v>LMS</v>
      </c>
      <c r="X150" s="3" t="str">
        <f>TRIM(SUBSTITUTE(SUBSTITUTE(SUBSTITUTE(TBL_PREPROD[[#This Row],[SourceObject]],"[",""),"]",""),".","_"))</f>
        <v>lmsuu_mdl_multipartassessment_map</v>
      </c>
      <c r="Y150" s="2" t="s">
        <v>48</v>
      </c>
      <c r="Z150" s="2" t="s">
        <v>49</v>
      </c>
      <c r="AA150" s="3" t="str">
        <f>IF(TBL_PREPROD[[#This Row],[SourceObject]] = "","",IF(OR(TBL_PREPROD[[#This Row],[SourceType]] = "Oracle", OR(TBL_PREPROD[[#This Row],[SourceType]] = "SQL Server"), TBL_PREPROD[[#This Row],[SourceType]] = "MySQL"), "SELECT * FROM " &amp; TBL_PREPROD[[#This Row],[SourceObject]],""))</f>
        <v>SELECT * FROM lmsuu.mdl_multipartassessment_map</v>
      </c>
      <c r="AB150" s="2" t="s">
        <v>51</v>
      </c>
      <c r="AE150" s="2" t="str">
        <f>TRIM(SUBSTITUTE(SUBSTITUTE(TBL_PREPROD[[#This Row],[SourceObject]],"[",""),"]",""))</f>
        <v>lmsuu.mdl_multipartassessment_map</v>
      </c>
      <c r="AF150" s="3" t="str">
        <f>TRIM(SUBSTITUTE(SUBSTITUTE(TBL_PREPROD[[#This Row],[SourceObject]],"[",""),"]",""))</f>
        <v>lmsuu.mdl_multipartassessment_map</v>
      </c>
      <c r="AG150" s="3" t="str">
        <f>TBL_PREPROD[[#This Row],[Group]]&amp; "_"&amp; TRIM(SUBSTITUTE(SUBSTITUTE(SUBSTITUTE(TBL_PREPROD[[#This Row],[SourceObject]],"[",""),"]",""),".","_"))</f>
        <v>LMS_lmsuu_mdl_multipartassessment_map</v>
      </c>
      <c r="AH150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'LMS', @StartStageName = 'Source to Raw', @EndStageName = 'Raw to Trusted', @SourceGroup = 'LMS', @SourceName = 'LMS_lmsuu_mdl_multipartassessment_map', @SourceObjectName = 'lmsuu.mdl_multipartassessment_map', @SourceType = 'MySQL', @DataLoadMode= 'FULL-EXTRACT', @SourceSecretName = 'LMS-lmsp', @DLRawSecret = 'datalake-SasToken', @DLStagedSecret = 'datalake-SasToken', @DBProcessor = 'databricks-token|1028-231358-piles213|Standard_DS3_v2|8.1.x-scala2.12|2:8', @StageDBSecret = 'AzureSqlDatabase-SQLDB', @DLRawSubFolder = 'LMS/lmsuu_mdl_multipartassessment_map', @DLRawType = 'BLOB Storage (json)', @DLStagedMainFolder = 'LMS', @DLStagedSubFolder = 'lmsuu_mdl_multipartassessment_map', @DLStagedType = 'BLOB Storage (csv)', @DLObjectGrain = 'Day', @SourceCommand = 'SELECT * FROM lmsuu.mdl_multipartassessment_map', @DLRawtoStageCommand = '/build/trusted/load-trusted-zone-v2', @DLStagetoDBCommand = '',@TargetObjectType= '', @TargetOverride= 'lmsuu.mdl_multipartassessment_map', @BusinessKeyColumn= 'id', @WatermarkColumn= '', @TrackChanges= 'No', @AdditionalProperty = '', @IsAuditTable = '', @SoftDeleteSource = '', @SourceTSFormat = ''</v>
      </c>
    </row>
    <row r="151" spans="1:34" x14ac:dyDescent="0.45">
      <c r="A151" s="2" t="s">
        <v>444</v>
      </c>
      <c r="B151" s="2" t="s">
        <v>35</v>
      </c>
      <c r="C151" s="2" t="s">
        <v>36</v>
      </c>
      <c r="D151" s="2" t="s">
        <v>444</v>
      </c>
      <c r="E151" s="14" t="s">
        <v>654</v>
      </c>
      <c r="F151" s="14" t="s">
        <v>655</v>
      </c>
      <c r="H151" s="14" t="s">
        <v>414</v>
      </c>
      <c r="I151" s="14" t="s">
        <v>615</v>
      </c>
      <c r="J151" s="2" t="s">
        <v>39</v>
      </c>
      <c r="M151" s="6" t="s">
        <v>448</v>
      </c>
      <c r="N151" s="14" t="s">
        <v>85</v>
      </c>
      <c r="O151" s="6" t="s">
        <v>118</v>
      </c>
      <c r="P151" s="2" t="s">
        <v>449</v>
      </c>
      <c r="Q151" s="2" t="s">
        <v>44</v>
      </c>
      <c r="R151" s="2" t="s">
        <v>44</v>
      </c>
      <c r="S151" s="2" t="s">
        <v>543</v>
      </c>
      <c r="T151" s="2" t="s">
        <v>46</v>
      </c>
      <c r="U151" s="3" t="str">
        <f>TBL_PREPROD[[#This Row],[Group]]&amp; "/"&amp; TRIM(SUBSTITUTE(SUBSTITUTE(SUBSTITUTE(TBL_PREPROD[[#This Row],[SourceObject]],"[",""),"]",""),".","_"))</f>
        <v>LMS/lmsuu_mdl_quiz</v>
      </c>
      <c r="V151" s="2" t="s">
        <v>47</v>
      </c>
      <c r="W151" s="3" t="str">
        <f>SUBSTITUTE(TBL_PREPROD[[#This Row],[Group]], "_", "")</f>
        <v>LMS</v>
      </c>
      <c r="X151" s="3" t="str">
        <f>TRIM(SUBSTITUTE(SUBSTITUTE(SUBSTITUTE(TBL_PREPROD[[#This Row],[SourceObject]],"[",""),"]",""),".","_"))</f>
        <v>lmsuu_mdl_quiz</v>
      </c>
      <c r="Y151" s="2" t="s">
        <v>48</v>
      </c>
      <c r="Z151" s="2" t="s">
        <v>49</v>
      </c>
      <c r="AA151" s="3" t="str">
        <f>IF(TBL_PREPROD[[#This Row],[SourceObject]] = "","",IF(OR(TBL_PREPROD[[#This Row],[SourceType]] = "Oracle", OR(TBL_PREPROD[[#This Row],[SourceType]] = "SQL Server"), TBL_PREPROD[[#This Row],[SourceType]] = "MySQL"), "SELECT * FROM " &amp; TBL_PREPROD[[#This Row],[SourceObject]],""))</f>
        <v>SELECT * FROM lmsuu.mdl_quiz</v>
      </c>
      <c r="AB151" s="2" t="s">
        <v>51</v>
      </c>
      <c r="AE151" s="2" t="str">
        <f>TRIM(SUBSTITUTE(SUBSTITUTE(TBL_PREPROD[[#This Row],[SourceObject]],"[",""),"]",""))</f>
        <v>lmsuu.mdl_quiz</v>
      </c>
      <c r="AF151" s="3" t="str">
        <f>TRIM(SUBSTITUTE(SUBSTITUTE(TBL_PREPROD[[#This Row],[SourceObject]],"[",""),"]",""))</f>
        <v>lmsuu.mdl_quiz</v>
      </c>
      <c r="AG151" s="3" t="str">
        <f>TBL_PREPROD[[#This Row],[Group]]&amp; "_"&amp; TRIM(SUBSTITUTE(SUBSTITUTE(SUBSTITUTE(TBL_PREPROD[[#This Row],[SourceObject]],"[",""),"]",""),".","_"))</f>
        <v>LMS_lmsuu_mdl_quiz</v>
      </c>
      <c r="AH151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'LMS', @StartStageName = 'Source to Raw', @EndStageName = 'Raw to Trusted', @SourceGroup = 'LMS', @SourceName = 'LMS_lmsuu_mdl_quiz', @SourceObjectName = 'lmsuu.mdl_quiz', @SourceType = 'MySQL', @DataLoadMode= 'INCREMENTAL', @SourceSecretName = 'LMS-lmsp', @DLRawSecret = 'datalake-SasToken', @DLStagedSecret = 'datalake-SasToken', @DBProcessor = 'databricks-token|1028-231358-piles213|Standard_DS3_v2|8.1.x-scala2.12|2:8', @StageDBSecret = 'AzureSqlDatabase-SQLDB', @DLRawSubFolder = 'LMS/lmsuu_mdl_quiz', @DLRawType = 'BLOB Storage (json)', @DLStagedMainFolder = 'LMS', @DLStagedSubFolder = 'lmsuu_mdl_quiz', @DLStagedType = 'BLOB Storage (csv)', @DLObjectGrain = 'Day', @SourceCommand = 'SELECT * FROM lmsuu.mdl_quiz', @DLRawtoStageCommand = '/build/trusted/load-trusted-zone-v2', @DLStagetoDBCommand = '',@TargetObjectType= '', @TargetOverride= 'lmsuu.mdl_quiz', @BusinessKeyColumn= 'id', @WatermarkColumn= 'timemodified,timecreated', @TrackChanges= 'Yes', @AdditionalProperty = 'timeopen,timeclose,timelimit,timecreated,timemodified', @IsAuditTable = '', @SoftDeleteSource = '', @SourceTSFormat = ''</v>
      </c>
    </row>
    <row r="152" spans="1:34" x14ac:dyDescent="0.45">
      <c r="A152" s="2" t="s">
        <v>444</v>
      </c>
      <c r="B152" s="2" t="s">
        <v>35</v>
      </c>
      <c r="C152" s="2" t="s">
        <v>36</v>
      </c>
      <c r="D152" s="2" t="s">
        <v>444</v>
      </c>
      <c r="E152" s="14" t="s">
        <v>656</v>
      </c>
      <c r="F152" s="14" t="s">
        <v>657</v>
      </c>
      <c r="H152" s="14" t="s">
        <v>414</v>
      </c>
      <c r="I152" s="14" t="s">
        <v>447</v>
      </c>
      <c r="J152" s="2" t="s">
        <v>39</v>
      </c>
      <c r="M152" s="6" t="s">
        <v>448</v>
      </c>
      <c r="N152" s="14" t="s">
        <v>85</v>
      </c>
      <c r="O152" s="6" t="s">
        <v>118</v>
      </c>
      <c r="P152" s="2" t="s">
        <v>449</v>
      </c>
      <c r="Q152" s="2" t="s">
        <v>44</v>
      </c>
      <c r="R152" s="2" t="s">
        <v>44</v>
      </c>
      <c r="S152" s="2" t="s">
        <v>543</v>
      </c>
      <c r="T152" s="2" t="s">
        <v>46</v>
      </c>
      <c r="U152" s="3" t="str">
        <f>TBL_PREPROD[[#This Row],[Group]]&amp; "/"&amp; TRIM(SUBSTITUTE(SUBSTITUTE(SUBSTITUTE(TBL_PREPROD[[#This Row],[SourceObject]],"[",""),"]",""),".","_"))</f>
        <v>LMS/lmsuu_mdl_quiz_attempts</v>
      </c>
      <c r="V152" s="2" t="s">
        <v>47</v>
      </c>
      <c r="W152" s="3" t="str">
        <f>SUBSTITUTE(TBL_PREPROD[[#This Row],[Group]], "_", "")</f>
        <v>LMS</v>
      </c>
      <c r="X152" s="3" t="str">
        <f>TRIM(SUBSTITUTE(SUBSTITUTE(SUBSTITUTE(TBL_PREPROD[[#This Row],[SourceObject]],"[",""),"]",""),".","_"))</f>
        <v>lmsuu_mdl_quiz_attempts</v>
      </c>
      <c r="Y152" s="2" t="s">
        <v>48</v>
      </c>
      <c r="Z152" s="2" t="s">
        <v>49</v>
      </c>
      <c r="AA152" s="3" t="str">
        <f>IF(TBL_PREPROD[[#This Row],[SourceObject]] = "","",IF(OR(TBL_PREPROD[[#This Row],[SourceType]] = "Oracle", OR(TBL_PREPROD[[#This Row],[SourceType]] = "SQL Server"), TBL_PREPROD[[#This Row],[SourceType]] = "MySQL"), "SELECT * FROM " &amp; TBL_PREPROD[[#This Row],[SourceObject]],""))</f>
        <v>SELECT * FROM lmsuu.mdl_quiz_attempts</v>
      </c>
      <c r="AB152" s="2" t="s">
        <v>51</v>
      </c>
      <c r="AE152" s="2" t="str">
        <f>TRIM(SUBSTITUTE(SUBSTITUTE(TBL_PREPROD[[#This Row],[SourceObject]],"[",""),"]",""))</f>
        <v>lmsuu.mdl_quiz_attempts</v>
      </c>
      <c r="AF152" s="3" t="str">
        <f>TRIM(SUBSTITUTE(SUBSTITUTE(TBL_PREPROD[[#This Row],[SourceObject]],"[",""),"]",""))</f>
        <v>lmsuu.mdl_quiz_attempts</v>
      </c>
      <c r="AG152" s="3" t="str">
        <f>TBL_PREPROD[[#This Row],[Group]]&amp; "_"&amp; TRIM(SUBSTITUTE(SUBSTITUTE(SUBSTITUTE(TBL_PREPROD[[#This Row],[SourceObject]],"[",""),"]",""),".","_"))</f>
        <v>LMS_lmsuu_mdl_quiz_attempts</v>
      </c>
      <c r="AH152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'LMS', @StartStageName = 'Source to Raw', @EndStageName = 'Raw to Trusted', @SourceGroup = 'LMS', @SourceName = 'LMS_lmsuu_mdl_quiz_attempts', @SourceObjectName = 'lmsuu.mdl_quiz_attempts', @SourceType = 'MySQL', @DataLoadMode= 'INCREMENTAL', @SourceSecretName = 'LMS-lmsp', @DLRawSecret = 'datalake-SasToken', @DLStagedSecret = 'datalake-SasToken', @DBProcessor = 'databricks-token|1028-231358-piles213|Standard_DS3_v2|8.1.x-scala2.12|2:8', @StageDBSecret = 'AzureSqlDatabase-SQLDB', @DLRawSubFolder = 'LMS/lmsuu_mdl_quiz_attempts', @DLRawType = 'BLOB Storage (json)', @DLStagedMainFolder = 'LMS', @DLStagedSubFolder = 'lmsuu_mdl_quiz_attempts', @DLStagedType = 'BLOB Storage (csv)', @DLObjectGrain = 'Day', @SourceCommand = 'SELECT * FROM lmsuu.mdl_quiz_attempts', @DLRawtoStageCommand = '/build/trusted/load-trusted-zone-v2', @DLStagetoDBCommand = '',@TargetObjectType= '', @TargetOverride= 'lmsuu.mdl_quiz_attempts', @BusinessKeyColumn= 'id', @WatermarkColumn= 'timemodified', @TrackChanges= 'Yes', @AdditionalProperty = 'timestart,timefinish,timemodified,timemodifiedoffline,timecheckstate', @IsAuditTable = '', @SoftDeleteSource = '', @SourceTSFormat = ''</v>
      </c>
    </row>
    <row r="153" spans="1:34" x14ac:dyDescent="0.45">
      <c r="A153" s="2" t="s">
        <v>444</v>
      </c>
      <c r="B153" s="2" t="s">
        <v>35</v>
      </c>
      <c r="C153" s="2" t="s">
        <v>36</v>
      </c>
      <c r="D153" s="2" t="s">
        <v>444</v>
      </c>
      <c r="E153" s="14" t="s">
        <v>658</v>
      </c>
      <c r="F153" s="14" t="s">
        <v>447</v>
      </c>
      <c r="H153" s="14" t="s">
        <v>414</v>
      </c>
      <c r="I153" s="14" t="s">
        <v>447</v>
      </c>
      <c r="J153" s="2" t="s">
        <v>39</v>
      </c>
      <c r="M153" s="6" t="s">
        <v>448</v>
      </c>
      <c r="N153" s="14" t="s">
        <v>85</v>
      </c>
      <c r="O153" s="6" t="s">
        <v>118</v>
      </c>
      <c r="P153" s="2" t="s">
        <v>449</v>
      </c>
      <c r="Q153" s="2" t="s">
        <v>44</v>
      </c>
      <c r="R153" s="2" t="s">
        <v>44</v>
      </c>
      <c r="S153" s="2" t="s">
        <v>543</v>
      </c>
      <c r="T153" s="2" t="s">
        <v>46</v>
      </c>
      <c r="U153" s="3" t="str">
        <f>TBL_PREPROD[[#This Row],[Group]]&amp; "/"&amp; TRIM(SUBSTITUTE(SUBSTITUTE(SUBSTITUTE(TBL_PREPROD[[#This Row],[SourceObject]],"[",""),"]",""),".","_"))</f>
        <v>LMS/lmsuu_mdl_quiz_grades</v>
      </c>
      <c r="V153" s="2" t="s">
        <v>47</v>
      </c>
      <c r="W153" s="3" t="str">
        <f>SUBSTITUTE(TBL_PREPROD[[#This Row],[Group]], "_", "")</f>
        <v>LMS</v>
      </c>
      <c r="X153" s="3" t="str">
        <f>TRIM(SUBSTITUTE(SUBSTITUTE(SUBSTITUTE(TBL_PREPROD[[#This Row],[SourceObject]],"[",""),"]",""),".","_"))</f>
        <v>lmsuu_mdl_quiz_grades</v>
      </c>
      <c r="Y153" s="2" t="s">
        <v>48</v>
      </c>
      <c r="Z153" s="2" t="s">
        <v>49</v>
      </c>
      <c r="AA153" s="3" t="str">
        <f>IF(TBL_PREPROD[[#This Row],[SourceObject]] = "","",IF(OR(TBL_PREPROD[[#This Row],[SourceType]] = "Oracle", OR(TBL_PREPROD[[#This Row],[SourceType]] = "SQL Server"), TBL_PREPROD[[#This Row],[SourceType]] = "MySQL"), "SELECT * FROM " &amp; TBL_PREPROD[[#This Row],[SourceObject]],""))</f>
        <v>SELECT * FROM lmsuu.mdl_quiz_grades</v>
      </c>
      <c r="AB153" s="2" t="s">
        <v>51</v>
      </c>
      <c r="AE153" s="2" t="str">
        <f>TRIM(SUBSTITUTE(SUBSTITUTE(TBL_PREPROD[[#This Row],[SourceObject]],"[",""),"]",""))</f>
        <v>lmsuu.mdl_quiz_grades</v>
      </c>
      <c r="AF153" s="3" t="str">
        <f>TRIM(SUBSTITUTE(SUBSTITUTE(TBL_PREPROD[[#This Row],[SourceObject]],"[",""),"]",""))</f>
        <v>lmsuu.mdl_quiz_grades</v>
      </c>
      <c r="AG153" s="3" t="str">
        <f>TBL_PREPROD[[#This Row],[Group]]&amp; "_"&amp; TRIM(SUBSTITUTE(SUBSTITUTE(SUBSTITUTE(TBL_PREPROD[[#This Row],[SourceObject]],"[",""),"]",""),".","_"))</f>
        <v>LMS_lmsuu_mdl_quiz_grades</v>
      </c>
      <c r="AH153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'LMS', @StartStageName = 'Source to Raw', @EndStageName = 'Raw to Trusted', @SourceGroup = 'LMS', @SourceName = 'LMS_lmsuu_mdl_quiz_grades', @SourceObjectName = 'lmsuu.mdl_quiz_grades', @SourceType = 'MySQL', @DataLoadMode= 'INCREMENTAL', @SourceSecretName = 'LMS-lmsp', @DLRawSecret = 'datalake-SasToken', @DLStagedSecret = 'datalake-SasToken', @DBProcessor = 'databricks-token|1028-231358-piles213|Standard_DS3_v2|8.1.x-scala2.12|2:8', @StageDBSecret = 'AzureSqlDatabase-SQLDB', @DLRawSubFolder = 'LMS/lmsuu_mdl_quiz_grades', @DLRawType = 'BLOB Storage (json)', @DLStagedMainFolder = 'LMS', @DLStagedSubFolder = 'lmsuu_mdl_quiz_grades', @DLStagedType = 'BLOB Storage (csv)', @DLObjectGrain = 'Day', @SourceCommand = 'SELECT * FROM lmsuu.mdl_quiz_grades', @DLRawtoStageCommand = '/build/trusted/load-trusted-zone-v2', @DLStagetoDBCommand = '',@TargetObjectType= '', @TargetOverride= 'lmsuu.mdl_quiz_grades', @BusinessKeyColumn= 'id', @WatermarkColumn= 'timemodified', @TrackChanges= 'Yes', @AdditionalProperty = 'timemodified', @IsAuditTable = '', @SoftDeleteSource = '', @SourceTSFormat = ''</v>
      </c>
    </row>
    <row r="154" spans="1:34" x14ac:dyDescent="0.45">
      <c r="A154" s="2" t="s">
        <v>444</v>
      </c>
      <c r="B154" s="2" t="s">
        <v>35</v>
      </c>
      <c r="C154" s="2" t="s">
        <v>36</v>
      </c>
      <c r="D154" s="2" t="s">
        <v>444</v>
      </c>
      <c r="E154" s="14" t="s">
        <v>659</v>
      </c>
      <c r="F154" s="14"/>
      <c r="H154" s="14" t="s">
        <v>414</v>
      </c>
      <c r="I154" s="14"/>
      <c r="J154" s="2" t="s">
        <v>39</v>
      </c>
      <c r="M154" s="6" t="s">
        <v>448</v>
      </c>
      <c r="N154" s="14" t="s">
        <v>144</v>
      </c>
      <c r="O154" s="6" t="s">
        <v>42</v>
      </c>
      <c r="P154" s="2" t="s">
        <v>449</v>
      </c>
      <c r="Q154" s="2" t="s">
        <v>44</v>
      </c>
      <c r="R154" s="2" t="s">
        <v>44</v>
      </c>
      <c r="S154" s="2" t="s">
        <v>543</v>
      </c>
      <c r="T154" s="2" t="s">
        <v>46</v>
      </c>
      <c r="U154" s="3" t="str">
        <f>TBL_PREPROD[[#This Row],[Group]]&amp; "/"&amp; TRIM(SUBSTITUTE(SUBSTITUTE(SUBSTITUTE(TBL_PREPROD[[#This Row],[SourceObject]],"[",""),"]",""),".","_"))</f>
        <v>LMS/lmsuu_mdl_role</v>
      </c>
      <c r="V154" s="2" t="s">
        <v>47</v>
      </c>
      <c r="W154" s="3" t="str">
        <f>SUBSTITUTE(TBL_PREPROD[[#This Row],[Group]], "_", "")</f>
        <v>LMS</v>
      </c>
      <c r="X154" s="3" t="str">
        <f>TRIM(SUBSTITUTE(SUBSTITUTE(SUBSTITUTE(TBL_PREPROD[[#This Row],[SourceObject]],"[",""),"]",""),".","_"))</f>
        <v>lmsuu_mdl_role</v>
      </c>
      <c r="Y154" s="2" t="s">
        <v>48</v>
      </c>
      <c r="Z154" s="2" t="s">
        <v>49</v>
      </c>
      <c r="AA154" s="3" t="str">
        <f>IF(TBL_PREPROD[[#This Row],[SourceObject]] = "","",IF(OR(TBL_PREPROD[[#This Row],[SourceType]] = "Oracle", OR(TBL_PREPROD[[#This Row],[SourceType]] = "SQL Server"), TBL_PREPROD[[#This Row],[SourceType]] = "MySQL"), "SELECT * FROM " &amp; TBL_PREPROD[[#This Row],[SourceObject]],""))</f>
        <v>SELECT * FROM lmsuu.mdl_role</v>
      </c>
      <c r="AB154" s="2" t="s">
        <v>51</v>
      </c>
      <c r="AE154" s="2" t="str">
        <f>TRIM(SUBSTITUTE(SUBSTITUTE(TBL_PREPROD[[#This Row],[SourceObject]],"[",""),"]",""))</f>
        <v>lmsuu.mdl_role</v>
      </c>
      <c r="AF154" s="3" t="str">
        <f>TRIM(SUBSTITUTE(SUBSTITUTE(TBL_PREPROD[[#This Row],[SourceObject]],"[",""),"]",""))</f>
        <v>lmsuu.mdl_role</v>
      </c>
      <c r="AG154" s="3" t="str">
        <f>TBL_PREPROD[[#This Row],[Group]]&amp; "_"&amp; TRIM(SUBSTITUTE(SUBSTITUTE(SUBSTITUTE(TBL_PREPROD[[#This Row],[SourceObject]],"[",""),"]",""),".","_"))</f>
        <v>LMS_lmsuu_mdl_role</v>
      </c>
      <c r="AH154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'LMS', @StartStageName = 'Source to Raw', @EndStageName = 'Raw to Trusted', @SourceGroup = 'LMS', @SourceName = 'LMS_lmsuu_mdl_role', @SourceObjectName = 'lmsuu.mdl_role', @SourceType = 'MySQL', @DataLoadMode= 'FULL-EXTRACT', @SourceSecretName = 'LMS-lmsp', @DLRawSecret = 'datalake-SasToken', @DLStagedSecret = 'datalake-SasToken', @DBProcessor = 'databricks-token|1028-231358-piles213|Standard_DS3_v2|8.1.x-scala2.12|2:8', @StageDBSecret = 'AzureSqlDatabase-SQLDB', @DLRawSubFolder = 'LMS/lmsuu_mdl_role', @DLRawType = 'BLOB Storage (json)', @DLStagedMainFolder = 'LMS', @DLStagedSubFolder = 'lmsuu_mdl_role', @DLStagedType = 'BLOB Storage (csv)', @DLObjectGrain = 'Day', @SourceCommand = 'SELECT * FROM lmsuu.mdl_role', @DLRawtoStageCommand = '/build/trusted/load-trusted-zone-v2', @DLStagetoDBCommand = '',@TargetObjectType= '', @TargetOverride= 'lmsuu.mdl_role', @BusinessKeyColumn= 'id', @WatermarkColumn= '', @TrackChanges= 'No', @AdditionalProperty = '', @IsAuditTable = '', @SoftDeleteSource = '', @SourceTSFormat = ''</v>
      </c>
    </row>
    <row r="155" spans="1:34" x14ac:dyDescent="0.45">
      <c r="A155" s="2" t="s">
        <v>444</v>
      </c>
      <c r="B155" s="2" t="s">
        <v>35</v>
      </c>
      <c r="C155" s="2" t="s">
        <v>36</v>
      </c>
      <c r="D155" s="2" t="s">
        <v>444</v>
      </c>
      <c r="E155" s="14" t="s">
        <v>660</v>
      </c>
      <c r="F155" s="14" t="s">
        <v>447</v>
      </c>
      <c r="H155" s="14" t="s">
        <v>414</v>
      </c>
      <c r="I155" s="14" t="s">
        <v>447</v>
      </c>
      <c r="J155" s="2" t="s">
        <v>39</v>
      </c>
      <c r="M155" s="6" t="s">
        <v>448</v>
      </c>
      <c r="N155" s="14" t="s">
        <v>85</v>
      </c>
      <c r="O155" s="6" t="s">
        <v>118</v>
      </c>
      <c r="P155" s="2" t="s">
        <v>449</v>
      </c>
      <c r="Q155" s="2" t="s">
        <v>44</v>
      </c>
      <c r="R155" s="2" t="s">
        <v>44</v>
      </c>
      <c r="S155" s="2" t="s">
        <v>543</v>
      </c>
      <c r="T155" s="2" t="s">
        <v>46</v>
      </c>
      <c r="U155" s="3" t="str">
        <f>TBL_PREPROD[[#This Row],[Group]]&amp; "/"&amp; TRIM(SUBSTITUTE(SUBSTITUTE(SUBSTITUTE(TBL_PREPROD[[#This Row],[SourceObject]],"[",""),"]",""),".","_"))</f>
        <v>LMS/lmsuu_mdl_role_assignments</v>
      </c>
      <c r="V155" s="2" t="s">
        <v>47</v>
      </c>
      <c r="W155" s="3" t="str">
        <f>SUBSTITUTE(TBL_PREPROD[[#This Row],[Group]], "_", "")</f>
        <v>LMS</v>
      </c>
      <c r="X155" s="3" t="str">
        <f>TRIM(SUBSTITUTE(SUBSTITUTE(SUBSTITUTE(TBL_PREPROD[[#This Row],[SourceObject]],"[",""),"]",""),".","_"))</f>
        <v>lmsuu_mdl_role_assignments</v>
      </c>
      <c r="Y155" s="2" t="s">
        <v>48</v>
      </c>
      <c r="Z155" s="2" t="s">
        <v>49</v>
      </c>
      <c r="AA155" s="3" t="str">
        <f>IF(TBL_PREPROD[[#This Row],[SourceObject]] = "","",IF(OR(TBL_PREPROD[[#This Row],[SourceType]] = "Oracle", OR(TBL_PREPROD[[#This Row],[SourceType]] = "SQL Server"), TBL_PREPROD[[#This Row],[SourceType]] = "MySQL"), "SELECT * FROM " &amp; TBL_PREPROD[[#This Row],[SourceObject]],""))</f>
        <v>SELECT * FROM lmsuu.mdl_role_assignments</v>
      </c>
      <c r="AB155" s="2" t="s">
        <v>51</v>
      </c>
      <c r="AE155" s="2" t="str">
        <f>TRIM(SUBSTITUTE(SUBSTITUTE(TBL_PREPROD[[#This Row],[SourceObject]],"[",""),"]",""))</f>
        <v>lmsuu.mdl_role_assignments</v>
      </c>
      <c r="AF155" s="3" t="str">
        <f>TRIM(SUBSTITUTE(SUBSTITUTE(TBL_PREPROD[[#This Row],[SourceObject]],"[",""),"]",""))</f>
        <v>lmsuu.mdl_role_assignments</v>
      </c>
      <c r="AG155" s="3" t="str">
        <f>TBL_PREPROD[[#This Row],[Group]]&amp; "_"&amp; TRIM(SUBSTITUTE(SUBSTITUTE(SUBSTITUTE(TBL_PREPROD[[#This Row],[SourceObject]],"[",""),"]",""),".","_"))</f>
        <v>LMS_lmsuu_mdl_role_assignments</v>
      </c>
      <c r="AH155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'LMS', @StartStageName = 'Source to Raw', @EndStageName = 'Raw to Trusted', @SourceGroup = 'LMS', @SourceName = 'LMS_lmsuu_mdl_role_assignments', @SourceObjectName = 'lmsuu.mdl_role_assignments', @SourceType = 'MySQL', @DataLoadMode= 'INCREMENTAL', @SourceSecretName = 'LMS-lmsp', @DLRawSecret = 'datalake-SasToken', @DLStagedSecret = 'datalake-SasToken', @DBProcessor = 'databricks-token|1028-231358-piles213|Standard_DS3_v2|8.1.x-scala2.12|2:8', @StageDBSecret = 'AzureSqlDatabase-SQLDB', @DLRawSubFolder = 'LMS/lmsuu_mdl_role_assignments', @DLRawType = 'BLOB Storage (json)', @DLStagedMainFolder = 'LMS', @DLStagedSubFolder = 'lmsuu_mdl_role_assignments', @DLStagedType = 'BLOB Storage (csv)', @DLObjectGrain = 'Day', @SourceCommand = 'SELECT * FROM lmsuu.mdl_role_assignments', @DLRawtoStageCommand = '/build/trusted/load-trusted-zone-v2', @DLStagetoDBCommand = '',@TargetObjectType= '', @TargetOverride= 'lmsuu.mdl_role_assignments', @BusinessKeyColumn= 'id', @WatermarkColumn= 'timemodified', @TrackChanges= 'Yes', @AdditionalProperty = 'timemodified', @IsAuditTable = '', @SoftDeleteSource = '', @SourceTSFormat = ''</v>
      </c>
    </row>
    <row r="156" spans="1:34" x14ac:dyDescent="0.45">
      <c r="A156" s="2" t="s">
        <v>444</v>
      </c>
      <c r="B156" s="2" t="s">
        <v>35</v>
      </c>
      <c r="C156" s="2" t="s">
        <v>36</v>
      </c>
      <c r="D156" s="2" t="s">
        <v>444</v>
      </c>
      <c r="E156" s="14" t="s">
        <v>661</v>
      </c>
      <c r="F156" s="14" t="s">
        <v>447</v>
      </c>
      <c r="H156" s="14" t="s">
        <v>414</v>
      </c>
      <c r="I156" s="14" t="s">
        <v>447</v>
      </c>
      <c r="J156" s="2" t="s">
        <v>39</v>
      </c>
      <c r="M156" s="6" t="s">
        <v>448</v>
      </c>
      <c r="N156" s="14" t="s">
        <v>85</v>
      </c>
      <c r="O156" s="6" t="s">
        <v>118</v>
      </c>
      <c r="P156" s="2" t="s">
        <v>449</v>
      </c>
      <c r="Q156" s="2" t="s">
        <v>44</v>
      </c>
      <c r="R156" s="2" t="s">
        <v>44</v>
      </c>
      <c r="S156" s="2" t="s">
        <v>543</v>
      </c>
      <c r="T156" s="2" t="s">
        <v>46</v>
      </c>
      <c r="U156" s="3" t="str">
        <f>TBL_PREPROD[[#This Row],[Group]]&amp; "/"&amp; TRIM(SUBSTITUTE(SUBSTITUTE(SUBSTITUTE(TBL_PREPROD[[#This Row],[SourceObject]],"[",""),"]",""),".","_"))</f>
        <v>LMS/lmsuu_mdl_scale</v>
      </c>
      <c r="V156" s="2" t="s">
        <v>47</v>
      </c>
      <c r="W156" s="3" t="str">
        <f>SUBSTITUTE(TBL_PREPROD[[#This Row],[Group]], "_", "")</f>
        <v>LMS</v>
      </c>
      <c r="X156" s="3" t="str">
        <f>TRIM(SUBSTITUTE(SUBSTITUTE(SUBSTITUTE(TBL_PREPROD[[#This Row],[SourceObject]],"[",""),"]",""),".","_"))</f>
        <v>lmsuu_mdl_scale</v>
      </c>
      <c r="Y156" s="2" t="s">
        <v>48</v>
      </c>
      <c r="Z156" s="2" t="s">
        <v>49</v>
      </c>
      <c r="AA156" s="3" t="str">
        <f>IF(TBL_PREPROD[[#This Row],[SourceObject]] = "","",IF(OR(TBL_PREPROD[[#This Row],[SourceType]] = "Oracle", OR(TBL_PREPROD[[#This Row],[SourceType]] = "SQL Server"), TBL_PREPROD[[#This Row],[SourceType]] = "MySQL"), "SELECT * FROM " &amp; TBL_PREPROD[[#This Row],[SourceObject]],""))</f>
        <v>SELECT * FROM lmsuu.mdl_scale</v>
      </c>
      <c r="AB156" s="2" t="s">
        <v>51</v>
      </c>
      <c r="AE156" s="2" t="str">
        <f>TRIM(SUBSTITUTE(SUBSTITUTE(TBL_PREPROD[[#This Row],[SourceObject]],"[",""),"]",""))</f>
        <v>lmsuu.mdl_scale</v>
      </c>
      <c r="AF156" s="3" t="str">
        <f>TRIM(SUBSTITUTE(SUBSTITUTE(TBL_PREPROD[[#This Row],[SourceObject]],"[",""),"]",""))</f>
        <v>lmsuu.mdl_scale</v>
      </c>
      <c r="AG156" s="3" t="str">
        <f>TBL_PREPROD[[#This Row],[Group]]&amp; "_"&amp; TRIM(SUBSTITUTE(SUBSTITUTE(SUBSTITUTE(TBL_PREPROD[[#This Row],[SourceObject]],"[",""),"]",""),".","_"))</f>
        <v>LMS_lmsuu_mdl_scale</v>
      </c>
      <c r="AH156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'LMS', @StartStageName = 'Source to Raw', @EndStageName = 'Raw to Trusted', @SourceGroup = 'LMS', @SourceName = 'LMS_lmsuu_mdl_scale', @SourceObjectName = 'lmsuu.mdl_scale', @SourceType = 'MySQL', @DataLoadMode= 'INCREMENTAL', @SourceSecretName = 'LMS-lmsp', @DLRawSecret = 'datalake-SasToken', @DLStagedSecret = 'datalake-SasToken', @DBProcessor = 'databricks-token|1028-231358-piles213|Standard_DS3_v2|8.1.x-scala2.12|2:8', @StageDBSecret = 'AzureSqlDatabase-SQLDB', @DLRawSubFolder = 'LMS/lmsuu_mdl_scale', @DLRawType = 'BLOB Storage (json)', @DLStagedMainFolder = 'LMS', @DLStagedSubFolder = 'lmsuu_mdl_scale', @DLStagedType = 'BLOB Storage (csv)', @DLObjectGrain = 'Day', @SourceCommand = 'SELECT * FROM lmsuu.mdl_scale', @DLRawtoStageCommand = '/build/trusted/load-trusted-zone-v2', @DLStagetoDBCommand = '',@TargetObjectType= '', @TargetOverride= 'lmsuu.mdl_scale', @BusinessKeyColumn= 'id', @WatermarkColumn= 'timemodified', @TrackChanges= 'Yes', @AdditionalProperty = 'timemodified', @IsAuditTable = '', @SoftDeleteSource = '', @SourceTSFormat = ''</v>
      </c>
    </row>
    <row r="157" spans="1:34" x14ac:dyDescent="0.45">
      <c r="A157" s="2" t="s">
        <v>444</v>
      </c>
      <c r="B157" s="2" t="s">
        <v>35</v>
      </c>
      <c r="C157" s="2" t="s">
        <v>36</v>
      </c>
      <c r="D157" s="2" t="s">
        <v>444</v>
      </c>
      <c r="E157" s="14" t="s">
        <v>662</v>
      </c>
      <c r="F157" s="14" t="s">
        <v>663</v>
      </c>
      <c r="H157" s="14" t="s">
        <v>414</v>
      </c>
      <c r="I157" s="14"/>
      <c r="J157" s="2" t="s">
        <v>39</v>
      </c>
      <c r="M157" s="6" t="s">
        <v>448</v>
      </c>
      <c r="N157" s="14" t="s">
        <v>144</v>
      </c>
      <c r="O157" s="6" t="s">
        <v>42</v>
      </c>
      <c r="P157" s="2" t="s">
        <v>449</v>
      </c>
      <c r="Q157" s="2" t="s">
        <v>44</v>
      </c>
      <c r="R157" s="2" t="s">
        <v>44</v>
      </c>
      <c r="S157" s="2" t="s">
        <v>543</v>
      </c>
      <c r="T157" s="2" t="s">
        <v>46</v>
      </c>
      <c r="U157" s="3" t="str">
        <f>TBL_PREPROD[[#This Row],[Group]]&amp; "/"&amp; TRIM(SUBSTITUTE(SUBSTITUTE(SUBSTITUTE(TBL_PREPROD[[#This Row],[SourceObject]],"[",""),"]",""),".","_"))</f>
        <v>LMS/lmsuu_mdl_task_scheduled</v>
      </c>
      <c r="V157" s="2" t="s">
        <v>47</v>
      </c>
      <c r="W157" s="3" t="str">
        <f>SUBSTITUTE(TBL_PREPROD[[#This Row],[Group]], "_", "")</f>
        <v>LMS</v>
      </c>
      <c r="X157" s="3" t="str">
        <f>TRIM(SUBSTITUTE(SUBSTITUTE(SUBSTITUTE(TBL_PREPROD[[#This Row],[SourceObject]],"[",""),"]",""),".","_"))</f>
        <v>lmsuu_mdl_task_scheduled</v>
      </c>
      <c r="Y157" s="2" t="s">
        <v>48</v>
      </c>
      <c r="Z157" s="2" t="s">
        <v>49</v>
      </c>
      <c r="AA157" s="3" t="str">
        <f>IF(TBL_PREPROD[[#This Row],[SourceObject]] = "","",IF(OR(TBL_PREPROD[[#This Row],[SourceType]] = "Oracle", OR(TBL_PREPROD[[#This Row],[SourceType]] = "SQL Server"), TBL_PREPROD[[#This Row],[SourceType]] = "MySQL"), "SELECT * FROM " &amp; TBL_PREPROD[[#This Row],[SourceObject]],""))</f>
        <v>SELECT * FROM lmsuu.mdl_task_scheduled</v>
      </c>
      <c r="AB157" s="2" t="s">
        <v>51</v>
      </c>
      <c r="AE157" s="2" t="str">
        <f>TRIM(SUBSTITUTE(SUBSTITUTE(TBL_PREPROD[[#This Row],[SourceObject]],"[",""),"]",""))</f>
        <v>lmsuu.mdl_task_scheduled</v>
      </c>
      <c r="AF157" s="3" t="str">
        <f>TRIM(SUBSTITUTE(SUBSTITUTE(TBL_PREPROD[[#This Row],[SourceObject]],"[",""),"]",""))</f>
        <v>lmsuu.mdl_task_scheduled</v>
      </c>
      <c r="AG157" s="3" t="str">
        <f>TBL_PREPROD[[#This Row],[Group]]&amp; "_"&amp; TRIM(SUBSTITUTE(SUBSTITUTE(SUBSTITUTE(TBL_PREPROD[[#This Row],[SourceObject]],"[",""),"]",""),".","_"))</f>
        <v>LMS_lmsuu_mdl_task_scheduled</v>
      </c>
      <c r="AH157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'LMS', @StartStageName = 'Source to Raw', @EndStageName = 'Raw to Trusted', @SourceGroup = 'LMS', @SourceName = 'LMS_lmsuu_mdl_task_scheduled', @SourceObjectName = 'lmsuu.mdl_task_scheduled', @SourceType = 'MySQL', @DataLoadMode= 'FULL-EXTRACT', @SourceSecretName = 'LMS-lmsp', @DLRawSecret = 'datalake-SasToken', @DLStagedSecret = 'datalake-SasToken', @DBProcessor = 'databricks-token|1028-231358-piles213|Standard_DS3_v2|8.1.x-scala2.12|2:8', @StageDBSecret = 'AzureSqlDatabase-SQLDB', @DLRawSubFolder = 'LMS/lmsuu_mdl_task_scheduled', @DLRawType = 'BLOB Storage (json)', @DLStagedMainFolder = 'LMS', @DLStagedSubFolder = 'lmsuu_mdl_task_scheduled', @DLStagedType = 'BLOB Storage (csv)', @DLObjectGrain = 'Day', @SourceCommand = 'SELECT * FROM lmsuu.mdl_task_scheduled', @DLRawtoStageCommand = '/build/trusted/load-trusted-zone-v2', @DLStagetoDBCommand = '',@TargetObjectType= '', @TargetOverride= 'lmsuu.mdl_task_scheduled', @BusinessKeyColumn= 'id', @WatermarkColumn= '', @TrackChanges= 'No', @AdditionalProperty = 'lastruntime,nextruntime', @IsAuditTable = '', @SoftDeleteSource = '', @SourceTSFormat = ''</v>
      </c>
    </row>
    <row r="158" spans="1:34" x14ac:dyDescent="0.45">
      <c r="A158" s="2" t="s">
        <v>444</v>
      </c>
      <c r="B158" s="2" t="s">
        <v>35</v>
      </c>
      <c r="C158" s="2" t="s">
        <v>36</v>
      </c>
      <c r="D158" s="2" t="s">
        <v>444</v>
      </c>
      <c r="E158" s="14" t="s">
        <v>664</v>
      </c>
      <c r="F158" s="14"/>
      <c r="H158" s="14" t="s">
        <v>414</v>
      </c>
      <c r="I158" s="14"/>
      <c r="J158" s="2" t="s">
        <v>39</v>
      </c>
      <c r="M158" s="6" t="s">
        <v>448</v>
      </c>
      <c r="N158" s="14" t="s">
        <v>144</v>
      </c>
      <c r="O158" s="6" t="s">
        <v>42</v>
      </c>
      <c r="P158" s="2" t="s">
        <v>449</v>
      </c>
      <c r="Q158" s="2" t="s">
        <v>44</v>
      </c>
      <c r="R158" s="2" t="s">
        <v>44</v>
      </c>
      <c r="S158" s="2" t="s">
        <v>543</v>
      </c>
      <c r="T158" s="2" t="s">
        <v>46</v>
      </c>
      <c r="U158" s="3" t="str">
        <f>TBL_PREPROD[[#This Row],[Group]]&amp; "/"&amp; TRIM(SUBSTITUTE(SUBSTITUTE(SUBSTITUTE(TBL_PREPROD[[#This Row],[SourceObject]],"[",""),"]",""),".","_"))</f>
        <v>LMS/lmsuu_mdl_tdc_coursemetadata</v>
      </c>
      <c r="V158" s="2" t="s">
        <v>47</v>
      </c>
      <c r="W158" s="3" t="str">
        <f>SUBSTITUTE(TBL_PREPROD[[#This Row],[Group]], "_", "")</f>
        <v>LMS</v>
      </c>
      <c r="X158" s="3" t="str">
        <f>TRIM(SUBSTITUTE(SUBSTITUTE(SUBSTITUTE(TBL_PREPROD[[#This Row],[SourceObject]],"[",""),"]",""),".","_"))</f>
        <v>lmsuu_mdl_tdc_coursemetadata</v>
      </c>
      <c r="Y158" s="2" t="s">
        <v>48</v>
      </c>
      <c r="Z158" s="2" t="s">
        <v>49</v>
      </c>
      <c r="AA158" s="3" t="str">
        <f>IF(TBL_PREPROD[[#This Row],[SourceObject]] = "","",IF(OR(TBL_PREPROD[[#This Row],[SourceType]] = "Oracle", OR(TBL_PREPROD[[#This Row],[SourceType]] = "SQL Server"), TBL_PREPROD[[#This Row],[SourceType]] = "MySQL"), "SELECT * FROM " &amp; TBL_PREPROD[[#This Row],[SourceObject]],""))</f>
        <v>SELECT * FROM lmsuu.mdl_tdc_coursemetadata</v>
      </c>
      <c r="AB158" s="2" t="s">
        <v>51</v>
      </c>
      <c r="AE158" s="2" t="str">
        <f>TRIM(SUBSTITUTE(SUBSTITUTE(TBL_PREPROD[[#This Row],[SourceObject]],"[",""),"]",""))</f>
        <v>lmsuu.mdl_tdc_coursemetadata</v>
      </c>
      <c r="AF158" s="3" t="str">
        <f>TRIM(SUBSTITUTE(SUBSTITUTE(TBL_PREPROD[[#This Row],[SourceObject]],"[",""),"]",""))</f>
        <v>lmsuu.mdl_tdc_coursemetadata</v>
      </c>
      <c r="AG158" s="3" t="str">
        <f>TBL_PREPROD[[#This Row],[Group]]&amp; "_"&amp; TRIM(SUBSTITUTE(SUBSTITUTE(SUBSTITUTE(TBL_PREPROD[[#This Row],[SourceObject]],"[",""),"]",""),".","_"))</f>
        <v>LMS_lmsuu_mdl_tdc_coursemetadata</v>
      </c>
      <c r="AH158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'LMS', @StartStageName = 'Source to Raw', @EndStageName = 'Raw to Trusted', @SourceGroup = 'LMS', @SourceName = 'LMS_lmsuu_mdl_tdc_coursemetadata', @SourceObjectName = 'lmsuu.mdl_tdc_coursemetadata', @SourceType = 'MySQL', @DataLoadMode= 'FULL-EXTRACT', @SourceSecretName = 'LMS-lmsp', @DLRawSecret = 'datalake-SasToken', @DLStagedSecret = 'datalake-SasToken', @DBProcessor = 'databricks-token|1028-231358-piles213|Standard_DS3_v2|8.1.x-scala2.12|2:8', @StageDBSecret = 'AzureSqlDatabase-SQLDB', @DLRawSubFolder = 'LMS/lmsuu_mdl_tdc_coursemetadata', @DLRawType = 'BLOB Storage (json)', @DLStagedMainFolder = 'LMS', @DLStagedSubFolder = 'lmsuu_mdl_tdc_coursemetadata', @DLStagedType = 'BLOB Storage (csv)', @DLObjectGrain = 'Day', @SourceCommand = 'SELECT * FROM lmsuu.mdl_tdc_coursemetadata', @DLRawtoStageCommand = '/build/trusted/load-trusted-zone-v2', @DLStagetoDBCommand = '',@TargetObjectType= '', @TargetOverride= 'lmsuu.mdl_tdc_coursemetadata', @BusinessKeyColumn= 'id', @WatermarkColumn= '', @TrackChanges= 'No', @AdditionalProperty = '', @IsAuditTable = '', @SoftDeleteSource = '', @SourceTSFormat = ''</v>
      </c>
    </row>
    <row r="159" spans="1:34" x14ac:dyDescent="0.45">
      <c r="A159" s="2" t="s">
        <v>444</v>
      </c>
      <c r="B159" s="2" t="s">
        <v>35</v>
      </c>
      <c r="C159" s="2" t="s">
        <v>36</v>
      </c>
      <c r="D159" s="2" t="s">
        <v>444</v>
      </c>
      <c r="E159" s="14" t="s">
        <v>665</v>
      </c>
      <c r="F159" s="14"/>
      <c r="H159" s="14" t="s">
        <v>414</v>
      </c>
      <c r="I159" s="14"/>
      <c r="J159" s="2" t="s">
        <v>39</v>
      </c>
      <c r="M159" s="6" t="s">
        <v>448</v>
      </c>
      <c r="N159" s="14" t="s">
        <v>144</v>
      </c>
      <c r="O159" s="6" t="s">
        <v>42</v>
      </c>
      <c r="P159" s="2" t="s">
        <v>449</v>
      </c>
      <c r="Q159" s="2" t="s">
        <v>44</v>
      </c>
      <c r="R159" s="2" t="s">
        <v>44</v>
      </c>
      <c r="S159" s="2" t="s">
        <v>543</v>
      </c>
      <c r="T159" s="2" t="s">
        <v>46</v>
      </c>
      <c r="U159" s="3" t="str">
        <f>TBL_PREPROD[[#This Row],[Group]]&amp; "/"&amp; TRIM(SUBSTITUTE(SUBSTITUTE(SUBSTITUTE(TBL_PREPROD[[#This Row],[SourceObject]],"[",""),"]",""),".","_"))</f>
        <v>LMS/lmsuu_mdl_tdc_grading_panel</v>
      </c>
      <c r="V159" s="2" t="s">
        <v>47</v>
      </c>
      <c r="W159" s="3" t="str">
        <f>SUBSTITUTE(TBL_PREPROD[[#This Row],[Group]], "_", "")</f>
        <v>LMS</v>
      </c>
      <c r="X159" s="3" t="str">
        <f>TRIM(SUBSTITUTE(SUBSTITUTE(SUBSTITUTE(TBL_PREPROD[[#This Row],[SourceObject]],"[",""),"]",""),".","_"))</f>
        <v>lmsuu_mdl_tdc_grading_panel</v>
      </c>
      <c r="Y159" s="2" t="s">
        <v>48</v>
      </c>
      <c r="Z159" s="2" t="s">
        <v>49</v>
      </c>
      <c r="AA159" s="3" t="str">
        <f>IF(TBL_PREPROD[[#This Row],[SourceObject]] = "","",IF(OR(TBL_PREPROD[[#This Row],[SourceType]] = "Oracle", OR(TBL_PREPROD[[#This Row],[SourceType]] = "SQL Server"), TBL_PREPROD[[#This Row],[SourceType]] = "MySQL"), "SELECT * FROM " &amp; TBL_PREPROD[[#This Row],[SourceObject]],""))</f>
        <v>SELECT * FROM lmsuu.mdl_tdc_grading_panel</v>
      </c>
      <c r="AB159" s="2" t="s">
        <v>51</v>
      </c>
      <c r="AE159" s="2" t="str">
        <f>TRIM(SUBSTITUTE(SUBSTITUTE(TBL_PREPROD[[#This Row],[SourceObject]],"[",""),"]",""))</f>
        <v>lmsuu.mdl_tdc_grading_panel</v>
      </c>
      <c r="AF159" s="3" t="str">
        <f>TRIM(SUBSTITUTE(SUBSTITUTE(TBL_PREPROD[[#This Row],[SourceObject]],"[",""),"]",""))</f>
        <v>lmsuu.mdl_tdc_grading_panel</v>
      </c>
      <c r="AG159" s="3" t="str">
        <f>TBL_PREPROD[[#This Row],[Group]]&amp; "_"&amp; TRIM(SUBSTITUTE(SUBSTITUTE(SUBSTITUTE(TBL_PREPROD[[#This Row],[SourceObject]],"[",""),"]",""),".","_"))</f>
        <v>LMS_lmsuu_mdl_tdc_grading_panel</v>
      </c>
      <c r="AH159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'LMS', @StartStageName = 'Source to Raw', @EndStageName = 'Raw to Trusted', @SourceGroup = 'LMS', @SourceName = 'LMS_lmsuu_mdl_tdc_grading_panel', @SourceObjectName = 'lmsuu.mdl_tdc_grading_panel', @SourceType = 'MySQL', @DataLoadMode= 'FULL-EXTRACT', @SourceSecretName = 'LMS-lmsp', @DLRawSecret = 'datalake-SasToken', @DLStagedSecret = 'datalake-SasToken', @DBProcessor = 'databricks-token|1028-231358-piles213|Standard_DS3_v2|8.1.x-scala2.12|2:8', @StageDBSecret = 'AzureSqlDatabase-SQLDB', @DLRawSubFolder = 'LMS/lmsuu_mdl_tdc_grading_panel', @DLRawType = 'BLOB Storage (json)', @DLStagedMainFolder = 'LMS', @DLStagedSubFolder = 'lmsuu_mdl_tdc_grading_panel', @DLStagedType = 'BLOB Storage (csv)', @DLObjectGrain = 'Day', @SourceCommand = 'SELECT * FROM lmsuu.mdl_tdc_grading_panel', @DLRawtoStageCommand = '/build/trusted/load-trusted-zone-v2', @DLStagetoDBCommand = '',@TargetObjectType= '', @TargetOverride= 'lmsuu.mdl_tdc_grading_panel', @BusinessKeyColumn= 'id', @WatermarkColumn= '', @TrackChanges= 'No', @AdditionalProperty = '', @IsAuditTable = '', @SoftDeleteSource = '', @SourceTSFormat = ''</v>
      </c>
    </row>
    <row r="160" spans="1:34" x14ac:dyDescent="0.45">
      <c r="A160" s="2" t="s">
        <v>444</v>
      </c>
      <c r="B160" s="2" t="s">
        <v>35</v>
      </c>
      <c r="C160" s="2" t="s">
        <v>36</v>
      </c>
      <c r="D160" s="2" t="s">
        <v>444</v>
      </c>
      <c r="E160" s="14" t="s">
        <v>666</v>
      </c>
      <c r="F160" s="14"/>
      <c r="H160" s="14" t="s">
        <v>414</v>
      </c>
      <c r="I160" s="14"/>
      <c r="J160" s="2" t="s">
        <v>39</v>
      </c>
      <c r="M160" s="6" t="s">
        <v>448</v>
      </c>
      <c r="N160" s="14" t="s">
        <v>144</v>
      </c>
      <c r="O160" s="6" t="s">
        <v>42</v>
      </c>
      <c r="P160" s="2" t="s">
        <v>449</v>
      </c>
      <c r="Q160" s="2" t="s">
        <v>44</v>
      </c>
      <c r="R160" s="2" t="s">
        <v>44</v>
      </c>
      <c r="S160" s="2" t="s">
        <v>543</v>
      </c>
      <c r="T160" s="2" t="s">
        <v>46</v>
      </c>
      <c r="U160" s="3" t="str">
        <f>TBL_PREPROD[[#This Row],[Group]]&amp; "/"&amp; TRIM(SUBSTITUTE(SUBSTITUTE(SUBSTITUTE(TBL_PREPROD[[#This Row],[SourceObject]],"[",""),"]",""),".","_"))</f>
        <v>LMS/lmsuu_mdl_tdc_grading_panel_grader</v>
      </c>
      <c r="V160" s="2" t="s">
        <v>47</v>
      </c>
      <c r="W160" s="3" t="str">
        <f>SUBSTITUTE(TBL_PREPROD[[#This Row],[Group]], "_", "")</f>
        <v>LMS</v>
      </c>
      <c r="X160" s="3" t="str">
        <f>TRIM(SUBSTITUTE(SUBSTITUTE(SUBSTITUTE(TBL_PREPROD[[#This Row],[SourceObject]],"[",""),"]",""),".","_"))</f>
        <v>lmsuu_mdl_tdc_grading_panel_grader</v>
      </c>
      <c r="Y160" s="2" t="s">
        <v>48</v>
      </c>
      <c r="Z160" s="2" t="s">
        <v>49</v>
      </c>
      <c r="AA160" s="3" t="str">
        <f>IF(TBL_PREPROD[[#This Row],[SourceObject]] = "","",IF(OR(TBL_PREPROD[[#This Row],[SourceType]] = "Oracle", OR(TBL_PREPROD[[#This Row],[SourceType]] = "SQL Server"), TBL_PREPROD[[#This Row],[SourceType]] = "MySQL"), "SELECT * FROM " &amp; TBL_PREPROD[[#This Row],[SourceObject]],""))</f>
        <v>SELECT * FROM lmsuu.mdl_tdc_grading_panel_grader</v>
      </c>
      <c r="AB160" s="2" t="s">
        <v>51</v>
      </c>
      <c r="AE160" s="2" t="str">
        <f>TRIM(SUBSTITUTE(SUBSTITUTE(TBL_PREPROD[[#This Row],[SourceObject]],"[",""),"]",""))</f>
        <v>lmsuu.mdl_tdc_grading_panel_grader</v>
      </c>
      <c r="AF160" s="3" t="str">
        <f>TRIM(SUBSTITUTE(SUBSTITUTE(TBL_PREPROD[[#This Row],[SourceObject]],"[",""),"]",""))</f>
        <v>lmsuu.mdl_tdc_grading_panel_grader</v>
      </c>
      <c r="AG160" s="3" t="str">
        <f>TBL_PREPROD[[#This Row],[Group]]&amp; "_"&amp; TRIM(SUBSTITUTE(SUBSTITUTE(SUBSTITUTE(TBL_PREPROD[[#This Row],[SourceObject]],"[",""),"]",""),".","_"))</f>
        <v>LMS_lmsuu_mdl_tdc_grading_panel_grader</v>
      </c>
      <c r="AH160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'LMS', @StartStageName = 'Source to Raw', @EndStageName = 'Raw to Trusted', @SourceGroup = 'LMS', @SourceName = 'LMS_lmsuu_mdl_tdc_grading_panel_grader', @SourceObjectName = 'lmsuu.mdl_tdc_grading_panel_grader', @SourceType = 'MySQL', @DataLoadMode= 'FULL-EXTRACT', @SourceSecretName = 'LMS-lmsp', @DLRawSecret = 'datalake-SasToken', @DLStagedSecret = 'datalake-SasToken', @DBProcessor = 'databricks-token|1028-231358-piles213|Standard_DS3_v2|8.1.x-scala2.12|2:8', @StageDBSecret = 'AzureSqlDatabase-SQLDB', @DLRawSubFolder = 'LMS/lmsuu_mdl_tdc_grading_panel_grader', @DLRawType = 'BLOB Storage (json)', @DLStagedMainFolder = 'LMS', @DLStagedSubFolder = 'lmsuu_mdl_tdc_grading_panel_grader', @DLStagedType = 'BLOB Storage (csv)', @DLObjectGrain = 'Day', @SourceCommand = 'SELECT * FROM lmsuu.mdl_tdc_grading_panel_grader', @DLRawtoStageCommand = '/build/trusted/load-trusted-zone-v2', @DLStagetoDBCommand = '',@TargetObjectType= '', @TargetOverride= 'lmsuu.mdl_tdc_grading_panel_grader', @BusinessKeyColumn= 'id', @WatermarkColumn= '', @TrackChanges= 'No', @AdditionalProperty = '', @IsAuditTable = '', @SoftDeleteSource = '', @SourceTSFormat = ''</v>
      </c>
    </row>
    <row r="161" spans="1:34" x14ac:dyDescent="0.45">
      <c r="A161" s="2" t="s">
        <v>444</v>
      </c>
      <c r="B161" s="2" t="s">
        <v>35</v>
      </c>
      <c r="C161" s="2" t="s">
        <v>36</v>
      </c>
      <c r="D161" s="2" t="s">
        <v>444</v>
      </c>
      <c r="E161" s="14" t="s">
        <v>667</v>
      </c>
      <c r="F161" s="14"/>
      <c r="H161" s="14" t="s">
        <v>414</v>
      </c>
      <c r="I161" s="14"/>
      <c r="J161" s="2" t="s">
        <v>39</v>
      </c>
      <c r="M161" s="6" t="s">
        <v>448</v>
      </c>
      <c r="N161" s="14" t="s">
        <v>144</v>
      </c>
      <c r="O161" s="6" t="s">
        <v>42</v>
      </c>
      <c r="P161" s="2" t="s">
        <v>449</v>
      </c>
      <c r="Q161" s="2" t="s">
        <v>44</v>
      </c>
      <c r="R161" s="2" t="s">
        <v>44</v>
      </c>
      <c r="S161" s="2" t="s">
        <v>543</v>
      </c>
      <c r="T161" s="2" t="s">
        <v>46</v>
      </c>
      <c r="U161" s="3" t="str">
        <f>TBL_PREPROD[[#This Row],[Group]]&amp; "/"&amp; TRIM(SUBSTITUTE(SUBSTITUTE(SUBSTITUTE(TBL_PREPROD[[#This Row],[SourceObject]],"[",""),"]",""),".","_"))</f>
        <v>LMS/lmsuu_mdl_tdc_interaction</v>
      </c>
      <c r="V161" s="2" t="s">
        <v>47</v>
      </c>
      <c r="W161" s="3" t="str">
        <f>SUBSTITUTE(TBL_PREPROD[[#This Row],[Group]], "_", "")</f>
        <v>LMS</v>
      </c>
      <c r="X161" s="3" t="str">
        <f>TRIM(SUBSTITUTE(SUBSTITUTE(SUBSTITUTE(TBL_PREPROD[[#This Row],[SourceObject]],"[",""),"]",""),".","_"))</f>
        <v>lmsuu_mdl_tdc_interaction</v>
      </c>
      <c r="Y161" s="2" t="s">
        <v>48</v>
      </c>
      <c r="Z161" s="2" t="s">
        <v>49</v>
      </c>
      <c r="AA161" s="3" t="str">
        <f>IF(TBL_PREPROD[[#This Row],[SourceObject]] = "","",IF(OR(TBL_PREPROD[[#This Row],[SourceType]] = "Oracle", OR(TBL_PREPROD[[#This Row],[SourceType]] = "SQL Server"), TBL_PREPROD[[#This Row],[SourceType]] = "MySQL"), "SELECT * FROM " &amp; TBL_PREPROD[[#This Row],[SourceObject]],""))</f>
        <v>SELECT * FROM lmsuu.mdl_tdc_interaction</v>
      </c>
      <c r="AB161" s="2" t="s">
        <v>51</v>
      </c>
      <c r="AE161" s="2" t="str">
        <f>TRIM(SUBSTITUTE(SUBSTITUTE(TBL_PREPROD[[#This Row],[SourceObject]],"[",""),"]",""))</f>
        <v>lmsuu.mdl_tdc_interaction</v>
      </c>
      <c r="AF161" s="3" t="str">
        <f>TRIM(SUBSTITUTE(SUBSTITUTE(TBL_PREPROD[[#This Row],[SourceObject]],"[",""),"]",""))</f>
        <v>lmsuu.mdl_tdc_interaction</v>
      </c>
      <c r="AG161" s="3" t="str">
        <f>TBL_PREPROD[[#This Row],[Group]]&amp; "_"&amp; TRIM(SUBSTITUTE(SUBSTITUTE(SUBSTITUTE(TBL_PREPROD[[#This Row],[SourceObject]],"[",""),"]",""),".","_"))</f>
        <v>LMS_lmsuu_mdl_tdc_interaction</v>
      </c>
      <c r="AH161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'LMS', @StartStageName = 'Source to Raw', @EndStageName = 'Raw to Trusted', @SourceGroup = 'LMS', @SourceName = 'LMS_lmsuu_mdl_tdc_interaction', @SourceObjectName = 'lmsuu.mdl_tdc_interaction', @SourceType = 'MySQL', @DataLoadMode= 'FULL-EXTRACT', @SourceSecretName = 'LMS-lmsp', @DLRawSecret = 'datalake-SasToken', @DLStagedSecret = 'datalake-SasToken', @DBProcessor = 'databricks-token|1028-231358-piles213|Standard_DS3_v2|8.1.x-scala2.12|2:8', @StageDBSecret = 'AzureSqlDatabase-SQLDB', @DLRawSubFolder = 'LMS/lmsuu_mdl_tdc_interaction', @DLRawType = 'BLOB Storage (json)', @DLStagedMainFolder = 'LMS', @DLStagedSubFolder = 'lmsuu_mdl_tdc_interaction', @DLStagedType = 'BLOB Storage (csv)', @DLObjectGrain = 'Day', @SourceCommand = 'SELECT * FROM lmsuu.mdl_tdc_interaction', @DLRawtoStageCommand = '/build/trusted/load-trusted-zone-v2', @DLStagetoDBCommand = '',@TargetObjectType= '', @TargetOverride= 'lmsuu.mdl_tdc_interaction', @BusinessKeyColumn= 'id', @WatermarkColumn= '', @TrackChanges= 'No', @AdditionalProperty = '', @IsAuditTable = '', @SoftDeleteSource = '', @SourceTSFormat = ''</v>
      </c>
    </row>
    <row r="162" spans="1:34" x14ac:dyDescent="0.45">
      <c r="A162" s="2" t="s">
        <v>444</v>
      </c>
      <c r="B162" s="2" t="s">
        <v>35</v>
      </c>
      <c r="C162" s="2" t="s">
        <v>36</v>
      </c>
      <c r="D162" s="2" t="s">
        <v>444</v>
      </c>
      <c r="E162" s="15" t="s">
        <v>668</v>
      </c>
      <c r="F162" s="14"/>
      <c r="H162" s="14" t="s">
        <v>414</v>
      </c>
      <c r="I162" s="14"/>
      <c r="J162" s="2" t="s">
        <v>39</v>
      </c>
      <c r="M162" s="6" t="s">
        <v>448</v>
      </c>
      <c r="N162" s="14" t="s">
        <v>144</v>
      </c>
      <c r="O162" s="6" t="s">
        <v>42</v>
      </c>
      <c r="P162" s="2" t="s">
        <v>449</v>
      </c>
      <c r="Q162" s="2" t="s">
        <v>44</v>
      </c>
      <c r="R162" s="2" t="s">
        <v>44</v>
      </c>
      <c r="S162" s="2" t="s">
        <v>543</v>
      </c>
      <c r="T162" s="2" t="s">
        <v>46</v>
      </c>
      <c r="U162" s="3" t="str">
        <f>TBL_PREPROD[[#This Row],[Group]]&amp; "/"&amp; TRIM(SUBSTITUTE(SUBSTITUTE(SUBSTITUTE(TBL_PREPROD[[#This Row],[SourceObject]],"[",""),"]",""),".","_"))</f>
        <v>LMS/lmsuu_mdl_tdc_interaction_recipient</v>
      </c>
      <c r="V162" s="2" t="s">
        <v>47</v>
      </c>
      <c r="W162" s="3" t="str">
        <f>SUBSTITUTE(TBL_PREPROD[[#This Row],[Group]], "_", "")</f>
        <v>LMS</v>
      </c>
      <c r="X162" s="3" t="str">
        <f>TRIM(SUBSTITUTE(SUBSTITUTE(SUBSTITUTE(TBL_PREPROD[[#This Row],[SourceObject]],"[",""),"]",""),".","_"))</f>
        <v>lmsuu_mdl_tdc_interaction_recipient</v>
      </c>
      <c r="Y162" s="2" t="s">
        <v>48</v>
      </c>
      <c r="Z162" s="2" t="s">
        <v>49</v>
      </c>
      <c r="AA162" s="3" t="str">
        <f>IF(TBL_PREPROD[[#This Row],[SourceObject]] = "","",IF(OR(TBL_PREPROD[[#This Row],[SourceType]] = "Oracle", OR(TBL_PREPROD[[#This Row],[SourceType]] = "SQL Server"), TBL_PREPROD[[#This Row],[SourceType]] = "MySQL"), "SELECT * FROM " &amp; TBL_PREPROD[[#This Row],[SourceObject]],""))</f>
        <v>SELECT * FROM lmsuu.mdl_tdc_interaction_recipient</v>
      </c>
      <c r="AB162" s="2" t="s">
        <v>51</v>
      </c>
      <c r="AE162" s="3" t="str">
        <f>TRIM(SUBSTITUTE(SUBSTITUTE(TBL_PREPROD[[#This Row],[SourceObject]],"[",""),"]",""))</f>
        <v>lmsuu.mdl_tdc_interaction_recipient</v>
      </c>
      <c r="AF162" s="3" t="str">
        <f>TRIM(SUBSTITUTE(SUBSTITUTE(TBL_PREPROD[[#This Row],[SourceObject]],"[",""),"]",""))</f>
        <v>lmsuu.mdl_tdc_interaction_recipient</v>
      </c>
      <c r="AG162" s="3" t="str">
        <f>TBL_PREPROD[[#This Row],[Group]]&amp; "_"&amp; TRIM(SUBSTITUTE(SUBSTITUTE(SUBSTITUTE(TBL_PREPROD[[#This Row],[SourceObject]],"[",""),"]",""),".","_"))</f>
        <v>LMS_lmsuu_mdl_tdc_interaction_recipient</v>
      </c>
      <c r="AH162" s="3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'LMS', @StartStageName = 'Source to Raw', @EndStageName = 'Raw to Trusted', @SourceGroup = 'LMS', @SourceName = 'LMS_lmsuu_mdl_tdc_interaction_recipient', @SourceObjectName = 'lmsuu.mdl_tdc_interaction_recipient', @SourceType = 'MySQL', @DataLoadMode= 'FULL-EXTRACT', @SourceSecretName = 'LMS-lmsp', @DLRawSecret = 'datalake-SasToken', @DLStagedSecret = 'datalake-SasToken', @DBProcessor = 'databricks-token|1028-231358-piles213|Standard_DS3_v2|8.1.x-scala2.12|2:8', @StageDBSecret = 'AzureSqlDatabase-SQLDB', @DLRawSubFolder = 'LMS/lmsuu_mdl_tdc_interaction_recipient', @DLRawType = 'BLOB Storage (json)', @DLStagedMainFolder = 'LMS', @DLStagedSubFolder = 'lmsuu_mdl_tdc_interaction_recipient', @DLStagedType = 'BLOB Storage (csv)', @DLObjectGrain = 'Day', @SourceCommand = 'SELECT * FROM lmsuu.mdl_tdc_interaction_recipient', @DLRawtoStageCommand = '/build/trusted/load-trusted-zone-v2', @DLStagetoDBCommand = '',@TargetObjectType= '', @TargetOverride= 'lmsuu.mdl_tdc_interaction_recipient', @BusinessKeyColumn= 'id', @WatermarkColumn= '', @TrackChanges= 'No', @AdditionalProperty = '', @IsAuditTable = '', @SoftDeleteSource = '', @SourceTSFormat = ''</v>
      </c>
    </row>
    <row r="163" spans="1:34" x14ac:dyDescent="0.45">
      <c r="A163" s="2" t="s">
        <v>444</v>
      </c>
      <c r="B163" s="2" t="s">
        <v>35</v>
      </c>
      <c r="C163" s="2" t="s">
        <v>36</v>
      </c>
      <c r="D163" s="2" t="s">
        <v>444</v>
      </c>
      <c r="E163" s="15" t="s">
        <v>669</v>
      </c>
      <c r="F163" s="14"/>
      <c r="H163" s="14" t="s">
        <v>414</v>
      </c>
      <c r="I163" s="14"/>
      <c r="J163" s="2" t="s">
        <v>39</v>
      </c>
      <c r="M163" s="6" t="s">
        <v>448</v>
      </c>
      <c r="N163" s="14" t="s">
        <v>144</v>
      </c>
      <c r="O163" s="6" t="s">
        <v>42</v>
      </c>
      <c r="P163" s="2" t="s">
        <v>449</v>
      </c>
      <c r="Q163" s="2" t="s">
        <v>44</v>
      </c>
      <c r="R163" s="2" t="s">
        <v>44</v>
      </c>
      <c r="S163" s="2" t="s">
        <v>543</v>
      </c>
      <c r="T163" s="2" t="s">
        <v>46</v>
      </c>
      <c r="U163" s="3" t="str">
        <f>TBL_PREPROD[[#This Row],[Group]]&amp; "/"&amp; TRIM(SUBSTITUTE(SUBSTITUTE(SUBSTITUTE(TBL_PREPROD[[#This Row],[SourceObject]],"[",""),"]",""),".","_"))</f>
        <v>LMS/lmsuu_mdl_tdc_moduledata</v>
      </c>
      <c r="V163" s="2" t="s">
        <v>47</v>
      </c>
      <c r="W163" s="3" t="str">
        <f>SUBSTITUTE(TBL_PREPROD[[#This Row],[Group]], "_", "")</f>
        <v>LMS</v>
      </c>
      <c r="X163" s="3" t="str">
        <f>TRIM(SUBSTITUTE(SUBSTITUTE(SUBSTITUTE(TBL_PREPROD[[#This Row],[SourceObject]],"[",""),"]",""),".","_"))</f>
        <v>lmsuu_mdl_tdc_moduledata</v>
      </c>
      <c r="Y163" s="2" t="s">
        <v>48</v>
      </c>
      <c r="Z163" s="2" t="s">
        <v>49</v>
      </c>
      <c r="AA163" s="3" t="str">
        <f>IF(TBL_PREPROD[[#This Row],[SourceObject]] = "","",IF(OR(TBL_PREPROD[[#This Row],[SourceType]] = "Oracle", OR(TBL_PREPROD[[#This Row],[SourceType]] = "SQL Server"), TBL_PREPROD[[#This Row],[SourceType]] = "MySQL"), "SELECT * FROM " &amp; TBL_PREPROD[[#This Row],[SourceObject]],""))</f>
        <v>SELECT * FROM lmsuu.mdl_tdc_moduledata</v>
      </c>
      <c r="AB163" s="2" t="s">
        <v>51</v>
      </c>
      <c r="AE163" s="3" t="str">
        <f>TRIM(SUBSTITUTE(SUBSTITUTE(TBL_PREPROD[[#This Row],[SourceObject]],"[",""),"]",""))</f>
        <v>lmsuu.mdl_tdc_moduledata</v>
      </c>
      <c r="AF163" s="3" t="str">
        <f>TRIM(SUBSTITUTE(SUBSTITUTE(TBL_PREPROD[[#This Row],[SourceObject]],"[",""),"]",""))</f>
        <v>lmsuu.mdl_tdc_moduledata</v>
      </c>
      <c r="AG163" s="3" t="str">
        <f>TBL_PREPROD[[#This Row],[Group]]&amp; "_"&amp; TRIM(SUBSTITUTE(SUBSTITUTE(SUBSTITUTE(TBL_PREPROD[[#This Row],[SourceObject]],"[",""),"]",""),".","_"))</f>
        <v>LMS_lmsuu_mdl_tdc_moduledata</v>
      </c>
      <c r="AH163" s="3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'LMS', @StartStageName = 'Source to Raw', @EndStageName = 'Raw to Trusted', @SourceGroup = 'LMS', @SourceName = 'LMS_lmsuu_mdl_tdc_moduledata', @SourceObjectName = 'lmsuu.mdl_tdc_moduledata', @SourceType = 'MySQL', @DataLoadMode= 'FULL-EXTRACT', @SourceSecretName = 'LMS-lmsp', @DLRawSecret = 'datalake-SasToken', @DLStagedSecret = 'datalake-SasToken', @DBProcessor = 'databricks-token|1028-231358-piles213|Standard_DS3_v2|8.1.x-scala2.12|2:8', @StageDBSecret = 'AzureSqlDatabase-SQLDB', @DLRawSubFolder = 'LMS/lmsuu_mdl_tdc_moduledata', @DLRawType = 'BLOB Storage (json)', @DLStagedMainFolder = 'LMS', @DLStagedSubFolder = 'lmsuu_mdl_tdc_moduledata', @DLStagedType = 'BLOB Storage (csv)', @DLObjectGrain = 'Day', @SourceCommand = 'SELECT * FROM lmsuu.mdl_tdc_moduledata', @DLRawtoStageCommand = '/build/trusted/load-trusted-zone-v2', @DLStagetoDBCommand = '',@TargetObjectType= '', @TargetOverride= 'lmsuu.mdl_tdc_moduledata', @BusinessKeyColumn= 'id', @WatermarkColumn= '', @TrackChanges= 'No', @AdditionalProperty = '', @IsAuditTable = '', @SoftDeleteSource = '', @SourceTSFormat = ''</v>
      </c>
    </row>
    <row r="164" spans="1:34" x14ac:dyDescent="0.45">
      <c r="A164" s="2" t="s">
        <v>444</v>
      </c>
      <c r="B164" s="2" t="s">
        <v>35</v>
      </c>
      <c r="C164" s="2" t="s">
        <v>36</v>
      </c>
      <c r="D164" s="2" t="s">
        <v>444</v>
      </c>
      <c r="E164" s="15" t="s">
        <v>670</v>
      </c>
      <c r="F164" s="14"/>
      <c r="H164" s="14" t="s">
        <v>414</v>
      </c>
      <c r="I164" s="14"/>
      <c r="J164" s="2" t="s">
        <v>39</v>
      </c>
      <c r="M164" s="6" t="s">
        <v>448</v>
      </c>
      <c r="N164" s="14" t="s">
        <v>144</v>
      </c>
      <c r="O164" s="6" t="s">
        <v>42</v>
      </c>
      <c r="P164" s="2" t="s">
        <v>449</v>
      </c>
      <c r="Q164" s="2" t="s">
        <v>44</v>
      </c>
      <c r="R164" s="2" t="s">
        <v>44</v>
      </c>
      <c r="S164" s="2" t="s">
        <v>543</v>
      </c>
      <c r="T164" s="2" t="s">
        <v>46</v>
      </c>
      <c r="U164" s="3" t="str">
        <f>TBL_PREPROD[[#This Row],[Group]]&amp; "/"&amp; TRIM(SUBSTITUTE(SUBSTITUTE(SUBSTITUTE(TBL_PREPROD[[#This Row],[SourceObject]],"[",""),"]",""),".","_"))</f>
        <v>LMS/lmsuu_mdl_tdc_offsitemarkerreport</v>
      </c>
      <c r="V164" s="2" t="s">
        <v>47</v>
      </c>
      <c r="W164" s="3" t="str">
        <f>SUBSTITUTE(TBL_PREPROD[[#This Row],[Group]], "_", "")</f>
        <v>LMS</v>
      </c>
      <c r="X164" s="3" t="str">
        <f>TRIM(SUBSTITUTE(SUBSTITUTE(SUBSTITUTE(TBL_PREPROD[[#This Row],[SourceObject]],"[",""),"]",""),".","_"))</f>
        <v>lmsuu_mdl_tdc_offsitemarkerreport</v>
      </c>
      <c r="Y164" s="2" t="s">
        <v>48</v>
      </c>
      <c r="Z164" s="2" t="s">
        <v>49</v>
      </c>
      <c r="AA164" s="3" t="str">
        <f>IF(TBL_PREPROD[[#This Row],[SourceObject]] = "","",IF(OR(TBL_PREPROD[[#This Row],[SourceType]] = "Oracle", OR(TBL_PREPROD[[#This Row],[SourceType]] = "SQL Server"), TBL_PREPROD[[#This Row],[SourceType]] = "MySQL"), "SELECT * FROM " &amp; TBL_PREPROD[[#This Row],[SourceObject]],""))</f>
        <v>SELECT * FROM lmsuu.mdl_tdc_offsitemarkerreport</v>
      </c>
      <c r="AB164" s="2" t="s">
        <v>51</v>
      </c>
      <c r="AE164" s="3" t="str">
        <f>TRIM(SUBSTITUTE(SUBSTITUTE(TBL_PREPROD[[#This Row],[SourceObject]],"[",""),"]",""))</f>
        <v>lmsuu.mdl_tdc_offsitemarkerreport</v>
      </c>
      <c r="AF164" s="3" t="str">
        <f>TRIM(SUBSTITUTE(SUBSTITUTE(TBL_PREPROD[[#This Row],[SourceObject]],"[",""),"]",""))</f>
        <v>lmsuu.mdl_tdc_offsitemarkerreport</v>
      </c>
      <c r="AG164" s="3" t="str">
        <f>TBL_PREPROD[[#This Row],[Group]]&amp; "_"&amp; TRIM(SUBSTITUTE(SUBSTITUTE(SUBSTITUTE(TBL_PREPROD[[#This Row],[SourceObject]],"[",""),"]",""),".","_"))</f>
        <v>LMS_lmsuu_mdl_tdc_offsitemarkerreport</v>
      </c>
      <c r="AH164" s="3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'LMS', @StartStageName = 'Source to Raw', @EndStageName = 'Raw to Trusted', @SourceGroup = 'LMS', @SourceName = 'LMS_lmsuu_mdl_tdc_offsitemarkerreport', @SourceObjectName = 'lmsuu.mdl_tdc_offsitemarkerreport', @SourceType = 'MySQL', @DataLoadMode= 'FULL-EXTRACT', @SourceSecretName = 'LMS-lmsp', @DLRawSecret = 'datalake-SasToken', @DLStagedSecret = 'datalake-SasToken', @DBProcessor = 'databricks-token|1028-231358-piles213|Standard_DS3_v2|8.1.x-scala2.12|2:8', @StageDBSecret = 'AzureSqlDatabase-SQLDB', @DLRawSubFolder = 'LMS/lmsuu_mdl_tdc_offsitemarkerreport', @DLRawType = 'BLOB Storage (json)', @DLStagedMainFolder = 'LMS', @DLStagedSubFolder = 'lmsuu_mdl_tdc_offsitemarkerreport', @DLStagedType = 'BLOB Storage (csv)', @DLObjectGrain = 'Day', @SourceCommand = 'SELECT * FROM lmsuu.mdl_tdc_offsitemarkerreport', @DLRawtoStageCommand = '/build/trusted/load-trusted-zone-v2', @DLStagetoDBCommand = '',@TargetObjectType= '', @TargetOverride= 'lmsuu.mdl_tdc_offsitemarkerreport', @BusinessKeyColumn= 'id', @WatermarkColumn= '', @TrackChanges= 'No', @AdditionalProperty = '', @IsAuditTable = '', @SoftDeleteSource = '', @SourceTSFormat = ''</v>
      </c>
    </row>
    <row r="165" spans="1:34" x14ac:dyDescent="0.45">
      <c r="A165" s="2" t="s">
        <v>444</v>
      </c>
      <c r="B165" s="2" t="s">
        <v>35</v>
      </c>
      <c r="C165" s="2" t="s">
        <v>36</v>
      </c>
      <c r="D165" s="2" t="s">
        <v>444</v>
      </c>
      <c r="E165" s="15" t="s">
        <v>671</v>
      </c>
      <c r="F165" s="14" t="s">
        <v>672</v>
      </c>
      <c r="H165" s="14" t="s">
        <v>414</v>
      </c>
      <c r="I165" s="14"/>
      <c r="J165" s="2" t="s">
        <v>39</v>
      </c>
      <c r="M165" s="6" t="s">
        <v>448</v>
      </c>
      <c r="N165" s="14" t="s">
        <v>144</v>
      </c>
      <c r="O165" s="6" t="s">
        <v>42</v>
      </c>
      <c r="P165" s="2" t="s">
        <v>449</v>
      </c>
      <c r="Q165" s="2" t="s">
        <v>44</v>
      </c>
      <c r="R165" s="2" t="s">
        <v>44</v>
      </c>
      <c r="S165" s="2" t="s">
        <v>543</v>
      </c>
      <c r="T165" s="2" t="s">
        <v>46</v>
      </c>
      <c r="U165" s="3" t="str">
        <f>TBL_PREPROD[[#This Row],[Group]]&amp; "/"&amp; TRIM(SUBSTITUTE(SUBSTITUTE(SUBSTITUTE(TBL_PREPROD[[#This Row],[SourceObject]],"[",""),"]",""),".","_"))</f>
        <v>LMS/lmsuu_mdl_tdc_offsitemarkerreport_history</v>
      </c>
      <c r="V165" s="2" t="s">
        <v>47</v>
      </c>
      <c r="W165" s="3" t="str">
        <f>SUBSTITUTE(TBL_PREPROD[[#This Row],[Group]], "_", "")</f>
        <v>LMS</v>
      </c>
      <c r="X165" s="3" t="str">
        <f>TRIM(SUBSTITUTE(SUBSTITUTE(SUBSTITUTE(TBL_PREPROD[[#This Row],[SourceObject]],"[",""),"]",""),".","_"))</f>
        <v>lmsuu_mdl_tdc_offsitemarkerreport_history</v>
      </c>
      <c r="Y165" s="2" t="s">
        <v>48</v>
      </c>
      <c r="Z165" s="2" t="s">
        <v>49</v>
      </c>
      <c r="AA165" s="3" t="str">
        <f>IF(TBL_PREPROD[[#This Row],[SourceObject]] = "","",IF(OR(TBL_PREPROD[[#This Row],[SourceType]] = "Oracle", OR(TBL_PREPROD[[#This Row],[SourceType]] = "SQL Server"), TBL_PREPROD[[#This Row],[SourceType]] = "MySQL"), "SELECT * FROM " &amp; TBL_PREPROD[[#This Row],[SourceObject]],""))</f>
        <v>SELECT * FROM lmsuu.mdl_tdc_offsitemarkerreport_history</v>
      </c>
      <c r="AB165" s="2" t="s">
        <v>51</v>
      </c>
      <c r="AE165" s="3" t="str">
        <f>TRIM(SUBSTITUTE(SUBSTITUTE(TBL_PREPROD[[#This Row],[SourceObject]],"[",""),"]",""))</f>
        <v>lmsuu.mdl_tdc_offsitemarkerreport_history</v>
      </c>
      <c r="AF165" s="3" t="str">
        <f>TRIM(SUBSTITUTE(SUBSTITUTE(TBL_PREPROD[[#This Row],[SourceObject]],"[",""),"]",""))</f>
        <v>lmsuu.mdl_tdc_offsitemarkerreport_history</v>
      </c>
      <c r="AG165" s="3" t="str">
        <f>TBL_PREPROD[[#This Row],[Group]]&amp; "_"&amp; TRIM(SUBSTITUTE(SUBSTITUTE(SUBSTITUTE(TBL_PREPROD[[#This Row],[SourceObject]],"[",""),"]",""),".","_"))</f>
        <v>LMS_lmsuu_mdl_tdc_offsitemarkerreport_history</v>
      </c>
      <c r="AH165" s="3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'LMS', @StartStageName = 'Source to Raw', @EndStageName = 'Raw to Trusted', @SourceGroup = 'LMS', @SourceName = 'LMS_lmsuu_mdl_tdc_offsitemarkerreport_history', @SourceObjectName = 'lmsuu.mdl_tdc_offsitemarkerreport_history', @SourceType = 'MySQL', @DataLoadMode= 'FULL-EXTRACT', @SourceSecretName = 'LMS-lmsp', @DLRawSecret = 'datalake-SasToken', @DLStagedSecret = 'datalake-SasToken', @DBProcessor = 'databricks-token|1028-231358-piles213|Standard_DS3_v2|8.1.x-scala2.12|2:8', @StageDBSecret = 'AzureSqlDatabase-SQLDB', @DLRawSubFolder = 'LMS/lmsuu_mdl_tdc_offsitemarkerreport_history', @DLRawType = 'BLOB Storage (json)', @DLStagedMainFolder = 'LMS', @DLStagedSubFolder = 'lmsuu_mdl_tdc_offsitemarkerreport_history', @DLStagedType = 'BLOB Storage (csv)', @DLObjectGrain = 'Day', @SourceCommand = 'SELECT * FROM lmsuu.mdl_tdc_offsitemarkerreport_history', @DLRawtoStageCommand = '/build/trusted/load-trusted-zone-v2', @DLStagetoDBCommand = '',@TargetObjectType= '', @TargetOverride= 'lmsuu.mdl_tdc_offsitemarkerreport_history', @BusinessKeyColumn= 'id', @WatermarkColumn= '', @TrackChanges= 'No', @AdditionalProperty = 'timerun,timererun', @IsAuditTable = '', @SoftDeleteSource = '', @SourceTSFormat = ''</v>
      </c>
    </row>
    <row r="166" spans="1:34" x14ac:dyDescent="0.45">
      <c r="A166" s="2" t="s">
        <v>444</v>
      </c>
      <c r="B166" s="2" t="s">
        <v>35</v>
      </c>
      <c r="C166" s="2" t="s">
        <v>36</v>
      </c>
      <c r="D166" s="2" t="s">
        <v>444</v>
      </c>
      <c r="E166" s="15" t="s">
        <v>673</v>
      </c>
      <c r="F166" s="14" t="s">
        <v>674</v>
      </c>
      <c r="H166" s="14" t="s">
        <v>414</v>
      </c>
      <c r="I166" s="14"/>
      <c r="J166" s="2" t="s">
        <v>39</v>
      </c>
      <c r="M166" s="6" t="s">
        <v>448</v>
      </c>
      <c r="N166" s="14" t="s">
        <v>144</v>
      </c>
      <c r="O166" s="6" t="s">
        <v>42</v>
      </c>
      <c r="P166" s="2" t="s">
        <v>449</v>
      </c>
      <c r="Q166" s="2" t="s">
        <v>44</v>
      </c>
      <c r="R166" s="2" t="s">
        <v>44</v>
      </c>
      <c r="S166" s="2" t="s">
        <v>543</v>
      </c>
      <c r="T166" s="2" t="s">
        <v>46</v>
      </c>
      <c r="U166" s="3" t="str">
        <f>TBL_PREPROD[[#This Row],[Group]]&amp; "/"&amp; TRIM(SUBSTITUTE(SUBSTITUTE(SUBSTITUTE(TBL_PREPROD[[#This Row],[SourceObject]],"[",""),"]",""),".","_"))</f>
        <v>LMS/lmsuu_mdl_tdc_quotaoverrides</v>
      </c>
      <c r="V166" s="2" t="s">
        <v>47</v>
      </c>
      <c r="W166" s="3" t="str">
        <f>SUBSTITUTE(TBL_PREPROD[[#This Row],[Group]], "_", "")</f>
        <v>LMS</v>
      </c>
      <c r="X166" s="3" t="str">
        <f>TRIM(SUBSTITUTE(SUBSTITUTE(SUBSTITUTE(TBL_PREPROD[[#This Row],[SourceObject]],"[",""),"]",""),".","_"))</f>
        <v>lmsuu_mdl_tdc_quotaoverrides</v>
      </c>
      <c r="Y166" s="2" t="s">
        <v>48</v>
      </c>
      <c r="Z166" s="2" t="s">
        <v>49</v>
      </c>
      <c r="AA166" s="3" t="str">
        <f>IF(TBL_PREPROD[[#This Row],[SourceObject]] = "","",IF(OR(TBL_PREPROD[[#This Row],[SourceType]] = "Oracle", OR(TBL_PREPROD[[#This Row],[SourceType]] = "SQL Server"), TBL_PREPROD[[#This Row],[SourceType]] = "MySQL"), "SELECT * FROM " &amp; TBL_PREPROD[[#This Row],[SourceObject]],""))</f>
        <v>SELECT * FROM lmsuu.mdl_tdc_quotaoverrides</v>
      </c>
      <c r="AB166" s="2" t="s">
        <v>51</v>
      </c>
      <c r="AE166" s="3" t="str">
        <f>TRIM(SUBSTITUTE(SUBSTITUTE(TBL_PREPROD[[#This Row],[SourceObject]],"[",""),"]",""))</f>
        <v>lmsuu.mdl_tdc_quotaoverrides</v>
      </c>
      <c r="AF166" s="3" t="str">
        <f>TRIM(SUBSTITUTE(SUBSTITUTE(TBL_PREPROD[[#This Row],[SourceObject]],"[",""),"]",""))</f>
        <v>lmsuu.mdl_tdc_quotaoverrides</v>
      </c>
      <c r="AG166" s="3" t="str">
        <f>TBL_PREPROD[[#This Row],[Group]]&amp; "_"&amp; TRIM(SUBSTITUTE(SUBSTITUTE(SUBSTITUTE(TBL_PREPROD[[#This Row],[SourceObject]],"[",""),"]",""),".","_"))</f>
        <v>LMS_lmsuu_mdl_tdc_quotaoverrides</v>
      </c>
      <c r="AH166" s="3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'LMS', @StartStageName = 'Source to Raw', @EndStageName = 'Raw to Trusted', @SourceGroup = 'LMS', @SourceName = 'LMS_lmsuu_mdl_tdc_quotaoverrides', @SourceObjectName = 'lmsuu.mdl_tdc_quotaoverrides', @SourceType = 'MySQL', @DataLoadMode= 'FULL-EXTRACT', @SourceSecretName = 'LMS-lmsp', @DLRawSecret = 'datalake-SasToken', @DLStagedSecret = 'datalake-SasToken', @DBProcessor = 'databricks-token|1028-231358-piles213|Standard_DS3_v2|8.1.x-scala2.12|2:8', @StageDBSecret = 'AzureSqlDatabase-SQLDB', @DLRawSubFolder = 'LMS/lmsuu_mdl_tdc_quotaoverrides', @DLRawType = 'BLOB Storage (json)', @DLStagedMainFolder = 'LMS', @DLStagedSubFolder = 'lmsuu_mdl_tdc_quotaoverrides', @DLStagedType = 'BLOB Storage (csv)', @DLObjectGrain = 'Day', @SourceCommand = 'SELECT * FROM lmsuu.mdl_tdc_quotaoverrides', @DLRawtoStageCommand = '/build/trusted/load-trusted-zone-v2', @DLStagetoDBCommand = '',@TargetObjectType= '', @TargetOverride= 'lmsuu.mdl_tdc_quotaoverrides', @BusinessKeyColumn= 'id', @WatermarkColumn= '', @TrackChanges= 'No', @AdditionalProperty = 'startdate,enddate,setdate', @IsAuditTable = '', @SoftDeleteSource = '', @SourceTSFormat = ''</v>
      </c>
    </row>
    <row r="167" spans="1:34" x14ac:dyDescent="0.45">
      <c r="A167" s="2" t="s">
        <v>444</v>
      </c>
      <c r="B167" s="2" t="s">
        <v>35</v>
      </c>
      <c r="C167" s="2" t="s">
        <v>36</v>
      </c>
      <c r="D167" s="2" t="s">
        <v>444</v>
      </c>
      <c r="E167" s="15" t="s">
        <v>675</v>
      </c>
      <c r="F167" s="14"/>
      <c r="H167" s="14" t="s">
        <v>414</v>
      </c>
      <c r="I167" s="14"/>
      <c r="J167" s="2" t="s">
        <v>39</v>
      </c>
      <c r="M167" s="6" t="s">
        <v>448</v>
      </c>
      <c r="N167" s="14" t="s">
        <v>144</v>
      </c>
      <c r="O167" s="6" t="s">
        <v>42</v>
      </c>
      <c r="P167" s="2" t="s">
        <v>449</v>
      </c>
      <c r="Q167" s="2" t="s">
        <v>44</v>
      </c>
      <c r="R167" s="2" t="s">
        <v>44</v>
      </c>
      <c r="S167" s="2" t="s">
        <v>543</v>
      </c>
      <c r="T167" s="2" t="s">
        <v>46</v>
      </c>
      <c r="U167" s="3" t="str">
        <f>TBL_PREPROD[[#This Row],[Group]]&amp; "/"&amp; TRIM(SUBSTITUTE(SUBSTITUTE(SUBSTITUTE(TBL_PREPROD[[#This Row],[SourceObject]],"[",""),"]",""),".","_"))</f>
        <v>LMS/lmsuu_mdl_tdc_submission_reversion_comment</v>
      </c>
      <c r="V167" s="2" t="s">
        <v>47</v>
      </c>
      <c r="W167" s="3" t="str">
        <f>SUBSTITUTE(TBL_PREPROD[[#This Row],[Group]], "_", "")</f>
        <v>LMS</v>
      </c>
      <c r="X167" s="3" t="str">
        <f>TRIM(SUBSTITUTE(SUBSTITUTE(SUBSTITUTE(TBL_PREPROD[[#This Row],[SourceObject]],"[",""),"]",""),".","_"))</f>
        <v>lmsuu_mdl_tdc_submission_reversion_comment</v>
      </c>
      <c r="Y167" s="2" t="s">
        <v>48</v>
      </c>
      <c r="Z167" s="2" t="s">
        <v>49</v>
      </c>
      <c r="AA167" s="3" t="str">
        <f>IF(TBL_PREPROD[[#This Row],[SourceObject]] = "","",IF(OR(TBL_PREPROD[[#This Row],[SourceType]] = "Oracle", OR(TBL_PREPROD[[#This Row],[SourceType]] = "SQL Server"), TBL_PREPROD[[#This Row],[SourceType]] = "MySQL"), "SELECT * FROM " &amp; TBL_PREPROD[[#This Row],[SourceObject]],""))</f>
        <v>SELECT * FROM lmsuu.mdl_tdc_submission_reversion_comment</v>
      </c>
      <c r="AB167" s="2" t="s">
        <v>51</v>
      </c>
      <c r="AE167" s="3" t="str">
        <f>TRIM(SUBSTITUTE(SUBSTITUTE(TBL_PREPROD[[#This Row],[SourceObject]],"[",""),"]",""))</f>
        <v>lmsuu.mdl_tdc_submission_reversion_comment</v>
      </c>
      <c r="AF167" s="3" t="str">
        <f>TRIM(SUBSTITUTE(SUBSTITUTE(TBL_PREPROD[[#This Row],[SourceObject]],"[",""),"]",""))</f>
        <v>lmsuu.mdl_tdc_submission_reversion_comment</v>
      </c>
      <c r="AG167" s="3" t="str">
        <f>TBL_PREPROD[[#This Row],[Group]]&amp; "_"&amp; TRIM(SUBSTITUTE(SUBSTITUTE(SUBSTITUTE(TBL_PREPROD[[#This Row],[SourceObject]],"[",""),"]",""),".","_"))</f>
        <v>LMS_lmsuu_mdl_tdc_submission_reversion_comment</v>
      </c>
      <c r="AH167" s="3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'LMS', @StartStageName = 'Source to Raw', @EndStageName = 'Raw to Trusted', @SourceGroup = 'LMS', @SourceName = 'LMS_lmsuu_mdl_tdc_submission_reversion_comment', @SourceObjectName = 'lmsuu.mdl_tdc_submission_reversion_comment', @SourceType = 'MySQL', @DataLoadMode= 'FULL-EXTRACT', @SourceSecretName = 'LMS-lmsp', @DLRawSecret = 'datalake-SasToken', @DLStagedSecret = 'datalake-SasToken', @DBProcessor = 'databricks-token|1028-231358-piles213|Standard_DS3_v2|8.1.x-scala2.12|2:8', @StageDBSecret = 'AzureSqlDatabase-SQLDB', @DLRawSubFolder = 'LMS/lmsuu_mdl_tdc_submission_reversion_comment', @DLRawType = 'BLOB Storage (json)', @DLStagedMainFolder = 'LMS', @DLStagedSubFolder = 'lmsuu_mdl_tdc_submission_reversion_comment', @DLStagedType = 'BLOB Storage (csv)', @DLObjectGrain = 'Day', @SourceCommand = 'SELECT * FROM lmsuu.mdl_tdc_submission_reversion_comment', @DLRawtoStageCommand = '/build/trusted/load-trusted-zone-v2', @DLStagetoDBCommand = '',@TargetObjectType= '', @TargetOverride= 'lmsuu.mdl_tdc_submission_reversion_comment', @BusinessKeyColumn= 'id', @WatermarkColumn= '', @TrackChanges= 'No', @AdditionalProperty = '', @IsAuditTable = '', @SoftDeleteSource = '', @SourceTSFormat = ''</v>
      </c>
    </row>
    <row r="168" spans="1:34" x14ac:dyDescent="0.45">
      <c r="A168" s="2" t="s">
        <v>444</v>
      </c>
      <c r="B168" s="2" t="s">
        <v>35</v>
      </c>
      <c r="C168" s="2" t="s">
        <v>36</v>
      </c>
      <c r="D168" s="2" t="s">
        <v>444</v>
      </c>
      <c r="E168" s="15" t="s">
        <v>676</v>
      </c>
      <c r="F168" s="14" t="s">
        <v>677</v>
      </c>
      <c r="H168" s="14" t="s">
        <v>414</v>
      </c>
      <c r="I168" s="14"/>
      <c r="J168" s="2" t="s">
        <v>39</v>
      </c>
      <c r="M168" s="6" t="s">
        <v>448</v>
      </c>
      <c r="N168" s="14" t="s">
        <v>144</v>
      </c>
      <c r="O168" s="6" t="s">
        <v>42</v>
      </c>
      <c r="P168" s="2" t="s">
        <v>449</v>
      </c>
      <c r="Q168" s="2" t="s">
        <v>44</v>
      </c>
      <c r="R168" s="2" t="s">
        <v>44</v>
      </c>
      <c r="S168" s="2" t="s">
        <v>543</v>
      </c>
      <c r="T168" s="2" t="s">
        <v>46</v>
      </c>
      <c r="U168" s="3" t="str">
        <f>TBL_PREPROD[[#This Row],[Group]]&amp; "/"&amp; TRIM(SUBSTITUTE(SUBSTITUTE(SUBSTITUTE(TBL_PREPROD[[#This Row],[SourceObject]],"[",""),"]",""),".","_"))</f>
        <v>LMS/lmsuu_mdl_tdc_teacher_calculated_quota</v>
      </c>
      <c r="V168" s="2" t="s">
        <v>47</v>
      </c>
      <c r="W168" s="3" t="str">
        <f>SUBSTITUTE(TBL_PREPROD[[#This Row],[Group]], "_", "")</f>
        <v>LMS</v>
      </c>
      <c r="X168" s="3" t="str">
        <f>TRIM(SUBSTITUTE(SUBSTITUTE(SUBSTITUTE(TBL_PREPROD[[#This Row],[SourceObject]],"[",""),"]",""),".","_"))</f>
        <v>lmsuu_mdl_tdc_teacher_calculated_quota</v>
      </c>
      <c r="Y168" s="2" t="s">
        <v>48</v>
      </c>
      <c r="Z168" s="2" t="s">
        <v>49</v>
      </c>
      <c r="AA168" s="3" t="str">
        <f>IF(TBL_PREPROD[[#This Row],[SourceObject]] = "","",IF(OR(TBL_PREPROD[[#This Row],[SourceType]] = "Oracle", OR(TBL_PREPROD[[#This Row],[SourceType]] = "SQL Server"), TBL_PREPROD[[#This Row],[SourceType]] = "MySQL"), "SELECT * FROM " &amp; TBL_PREPROD[[#This Row],[SourceObject]],""))</f>
        <v>SELECT * FROM lmsuu.mdl_tdc_teacher_calculated_quota</v>
      </c>
      <c r="AB168" s="2" t="s">
        <v>51</v>
      </c>
      <c r="AE168" s="3" t="str">
        <f>TRIM(SUBSTITUTE(SUBSTITUTE(TBL_PREPROD[[#This Row],[SourceObject]],"[",""),"]",""))</f>
        <v>lmsuu.mdl_tdc_teacher_calculated_quota</v>
      </c>
      <c r="AF168" s="3" t="str">
        <f>TRIM(SUBSTITUTE(SUBSTITUTE(TBL_PREPROD[[#This Row],[SourceObject]],"[",""),"]",""))</f>
        <v>lmsuu.mdl_tdc_teacher_calculated_quota</v>
      </c>
      <c r="AG168" s="3" t="str">
        <f>TBL_PREPROD[[#This Row],[Group]]&amp; "_"&amp; TRIM(SUBSTITUTE(SUBSTITUTE(SUBSTITUTE(TBL_PREPROD[[#This Row],[SourceObject]],"[",""),"]",""),".","_"))</f>
        <v>LMS_lmsuu_mdl_tdc_teacher_calculated_quota</v>
      </c>
      <c r="AH168" s="3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'LMS', @StartStageName = 'Source to Raw', @EndStageName = 'Raw to Trusted', @SourceGroup = 'LMS', @SourceName = 'LMS_lmsuu_mdl_tdc_teacher_calculated_quota', @SourceObjectName = 'lmsuu.mdl_tdc_teacher_calculated_quota', @SourceType = 'MySQL', @DataLoadMode= 'FULL-EXTRACT', @SourceSecretName = 'LMS-lmsp', @DLRawSecret = 'datalake-SasToken', @DLStagedSecret = 'datalake-SasToken', @DBProcessor = 'databricks-token|1028-231358-piles213|Standard_DS3_v2|8.1.x-scala2.12|2:8', @StageDBSecret = 'AzureSqlDatabase-SQLDB', @DLRawSubFolder = 'LMS/lmsuu_mdl_tdc_teacher_calculated_quota', @DLRawType = 'BLOB Storage (json)', @DLStagedMainFolder = 'LMS', @DLStagedSubFolder = 'lmsuu_mdl_tdc_teacher_calculated_quota', @DLStagedType = 'BLOB Storage (csv)', @DLObjectGrain = 'Day', @SourceCommand = 'SELECT * FROM lmsuu.mdl_tdc_teacher_calculated_quota', @DLRawtoStageCommand = '/build/trusted/load-trusted-zone-v2', @DLStagetoDBCommand = '',@TargetObjectType= '', @TargetOverride= 'lmsuu.mdl_tdc_teacher_calculated_quota', @BusinessKeyColumn= 'id', @WatermarkColumn= '', @TrackChanges= 'No', @AdditionalProperty = 'calcdate', @IsAuditTable = '', @SoftDeleteSource = '', @SourceTSFormat = ''</v>
      </c>
    </row>
    <row r="169" spans="1:34" x14ac:dyDescent="0.45">
      <c r="A169" s="2" t="s">
        <v>444</v>
      </c>
      <c r="B169" s="2" t="s">
        <v>35</v>
      </c>
      <c r="C169" s="2" t="s">
        <v>36</v>
      </c>
      <c r="D169" s="2" t="s">
        <v>444</v>
      </c>
      <c r="E169" s="15" t="s">
        <v>678</v>
      </c>
      <c r="F169" s="14" t="s">
        <v>679</v>
      </c>
      <c r="H169" s="14" t="s">
        <v>414</v>
      </c>
      <c r="I169" s="14"/>
      <c r="J169" s="2" t="s">
        <v>39</v>
      </c>
      <c r="M169" s="6" t="s">
        <v>448</v>
      </c>
      <c r="N169" s="14" t="s">
        <v>144</v>
      </c>
      <c r="O169" s="6" t="s">
        <v>42</v>
      </c>
      <c r="P169" s="2" t="s">
        <v>449</v>
      </c>
      <c r="Q169" s="2" t="s">
        <v>44</v>
      </c>
      <c r="R169" s="2" t="s">
        <v>44</v>
      </c>
      <c r="S169" s="2" t="s">
        <v>543</v>
      </c>
      <c r="T169" s="2" t="s">
        <v>46</v>
      </c>
      <c r="U169" s="3" t="str">
        <f>TBL_PREPROD[[#This Row],[Group]]&amp; "/"&amp; TRIM(SUBSTITUTE(SUBSTITUTE(SUBSTITUTE(TBL_PREPROD[[#This Row],[SourceObject]],"[",""),"]",""),".","_"))</f>
        <v>LMS/lmsuu_mdl_tdc_training_plans</v>
      </c>
      <c r="V169" s="2" t="s">
        <v>47</v>
      </c>
      <c r="W169" s="3" t="str">
        <f>SUBSTITUTE(TBL_PREPROD[[#This Row],[Group]], "_", "")</f>
        <v>LMS</v>
      </c>
      <c r="X169" s="3" t="str">
        <f>TRIM(SUBSTITUTE(SUBSTITUTE(SUBSTITUTE(TBL_PREPROD[[#This Row],[SourceObject]],"[",""),"]",""),".","_"))</f>
        <v>lmsuu_mdl_tdc_training_plans</v>
      </c>
      <c r="Y169" s="2" t="s">
        <v>48</v>
      </c>
      <c r="Z169" s="2" t="s">
        <v>49</v>
      </c>
      <c r="AA169" s="3" t="str">
        <f>IF(TBL_PREPROD[[#This Row],[SourceObject]] = "","",IF(OR(TBL_PREPROD[[#This Row],[SourceType]] = "Oracle", OR(TBL_PREPROD[[#This Row],[SourceType]] = "SQL Server"), TBL_PREPROD[[#This Row],[SourceType]] = "MySQL"), "SELECT * FROM " &amp; TBL_PREPROD[[#This Row],[SourceObject]],""))</f>
        <v>SELECT * FROM lmsuu.mdl_tdc_training_plans</v>
      </c>
      <c r="AB169" s="2" t="s">
        <v>51</v>
      </c>
      <c r="AE169" s="3" t="str">
        <f>TRIM(SUBSTITUTE(SUBSTITUTE(TBL_PREPROD[[#This Row],[SourceObject]],"[",""),"]",""))</f>
        <v>lmsuu.mdl_tdc_training_plans</v>
      </c>
      <c r="AF169" s="3" t="str">
        <f>TRIM(SUBSTITUTE(SUBSTITUTE(TBL_PREPROD[[#This Row],[SourceObject]],"[",""),"]",""))</f>
        <v>lmsuu.mdl_tdc_training_plans</v>
      </c>
      <c r="AG169" s="3" t="str">
        <f>TBL_PREPROD[[#This Row],[Group]]&amp; "_"&amp; TRIM(SUBSTITUTE(SUBSTITUTE(SUBSTITUTE(TBL_PREPROD[[#This Row],[SourceObject]],"[",""),"]",""),".","_"))</f>
        <v>LMS_lmsuu_mdl_tdc_training_plans</v>
      </c>
      <c r="AH169" s="3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'LMS', @StartStageName = 'Source to Raw', @EndStageName = 'Raw to Trusted', @SourceGroup = 'LMS', @SourceName = 'LMS_lmsuu_mdl_tdc_training_plans', @SourceObjectName = 'lmsuu.mdl_tdc_training_plans', @SourceType = 'MySQL', @DataLoadMode= 'FULL-EXTRACT', @SourceSecretName = 'LMS-lmsp', @DLRawSecret = 'datalake-SasToken', @DLStagedSecret = 'datalake-SasToken', @DBProcessor = 'databricks-token|1028-231358-piles213|Standard_DS3_v2|8.1.x-scala2.12|2:8', @StageDBSecret = 'AzureSqlDatabase-SQLDB', @DLRawSubFolder = 'LMS/lmsuu_mdl_tdc_training_plans', @DLRawType = 'BLOB Storage (json)', @DLStagedMainFolder = 'LMS', @DLStagedSubFolder = 'lmsuu_mdl_tdc_training_plans', @DLStagedType = 'BLOB Storage (csv)', @DLObjectGrain = 'Day', @SourceCommand = 'SELECT * FROM lmsuu.mdl_tdc_training_plans', @DLRawtoStageCommand = '/build/trusted/load-trusted-zone-v2', @DLStagetoDBCommand = '',@TargetObjectType= '', @TargetOverride= 'lmsuu.mdl_tdc_training_plans', @BusinessKeyColumn= 'id', @WatermarkColumn= '', @TrackChanges= 'No', @AdditionalProperty = 'updated', @IsAuditTable = '', @SoftDeleteSource = '', @SourceTSFormat = ''</v>
      </c>
    </row>
    <row r="170" spans="1:34" x14ac:dyDescent="0.45">
      <c r="A170" s="2" t="s">
        <v>444</v>
      </c>
      <c r="B170" s="2" t="s">
        <v>35</v>
      </c>
      <c r="C170" s="2" t="s">
        <v>36</v>
      </c>
      <c r="D170" s="2" t="s">
        <v>444</v>
      </c>
      <c r="E170" s="15" t="s">
        <v>680</v>
      </c>
      <c r="F170" s="14" t="s">
        <v>679</v>
      </c>
      <c r="H170" s="14" t="s">
        <v>414</v>
      </c>
      <c r="I170" s="14"/>
      <c r="J170" s="2" t="s">
        <v>39</v>
      </c>
      <c r="M170" s="6" t="s">
        <v>448</v>
      </c>
      <c r="N170" s="14" t="s">
        <v>144</v>
      </c>
      <c r="O170" s="6" t="s">
        <v>42</v>
      </c>
      <c r="P170" s="2" t="s">
        <v>449</v>
      </c>
      <c r="Q170" s="2" t="s">
        <v>44</v>
      </c>
      <c r="R170" s="2" t="s">
        <v>44</v>
      </c>
      <c r="S170" s="2" t="s">
        <v>543</v>
      </c>
      <c r="T170" s="2" t="s">
        <v>46</v>
      </c>
      <c r="U170" s="3" t="str">
        <f>TBL_PREPROD[[#This Row],[Group]]&amp; "/"&amp; TRIM(SUBSTITUTE(SUBSTITUTE(SUBSTITUTE(TBL_PREPROD[[#This Row],[SourceObject]],"[",""),"]",""),".","_"))</f>
        <v>LMS/lmsuu_mdl_tdc_training_plans_history</v>
      </c>
      <c r="V170" s="2" t="s">
        <v>47</v>
      </c>
      <c r="W170" s="3" t="str">
        <f>SUBSTITUTE(TBL_PREPROD[[#This Row],[Group]], "_", "")</f>
        <v>LMS</v>
      </c>
      <c r="X170" s="3" t="str">
        <f>TRIM(SUBSTITUTE(SUBSTITUTE(SUBSTITUTE(TBL_PREPROD[[#This Row],[SourceObject]],"[",""),"]",""),".","_"))</f>
        <v>lmsuu_mdl_tdc_training_plans_history</v>
      </c>
      <c r="Y170" s="2" t="s">
        <v>48</v>
      </c>
      <c r="Z170" s="2" t="s">
        <v>49</v>
      </c>
      <c r="AA170" s="3" t="str">
        <f>IF(TBL_PREPROD[[#This Row],[SourceObject]] = "","",IF(OR(TBL_PREPROD[[#This Row],[SourceType]] = "Oracle", OR(TBL_PREPROD[[#This Row],[SourceType]] = "SQL Server"), TBL_PREPROD[[#This Row],[SourceType]] = "MySQL"), "SELECT * FROM " &amp; TBL_PREPROD[[#This Row],[SourceObject]],""))</f>
        <v>SELECT * FROM lmsuu.mdl_tdc_training_plans_history</v>
      </c>
      <c r="AB170" s="2" t="s">
        <v>51</v>
      </c>
      <c r="AE170" s="3" t="str">
        <f>TRIM(SUBSTITUTE(SUBSTITUTE(TBL_PREPROD[[#This Row],[SourceObject]],"[",""),"]",""))</f>
        <v>lmsuu.mdl_tdc_training_plans_history</v>
      </c>
      <c r="AF170" s="3" t="str">
        <f>TRIM(SUBSTITUTE(SUBSTITUTE(TBL_PREPROD[[#This Row],[SourceObject]],"[",""),"]",""))</f>
        <v>lmsuu.mdl_tdc_training_plans_history</v>
      </c>
      <c r="AG170" s="3" t="str">
        <f>TBL_PREPROD[[#This Row],[Group]]&amp; "_"&amp; TRIM(SUBSTITUTE(SUBSTITUTE(SUBSTITUTE(TBL_PREPROD[[#This Row],[SourceObject]],"[",""),"]",""),".","_"))</f>
        <v>LMS_lmsuu_mdl_tdc_training_plans_history</v>
      </c>
      <c r="AH170" s="3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'LMS', @StartStageName = 'Source to Raw', @EndStageName = 'Raw to Trusted', @SourceGroup = 'LMS', @SourceName = 'LMS_lmsuu_mdl_tdc_training_plans_history', @SourceObjectName = 'lmsuu.mdl_tdc_training_plans_history', @SourceType = 'MySQL', @DataLoadMode= 'FULL-EXTRACT', @SourceSecretName = 'LMS-lmsp', @DLRawSecret = 'datalake-SasToken', @DLStagedSecret = 'datalake-SasToken', @DBProcessor = 'databricks-token|1028-231358-piles213|Standard_DS3_v2|8.1.x-scala2.12|2:8', @StageDBSecret = 'AzureSqlDatabase-SQLDB', @DLRawSubFolder = 'LMS/lmsuu_mdl_tdc_training_plans_history', @DLRawType = 'BLOB Storage (json)', @DLStagedMainFolder = 'LMS', @DLStagedSubFolder = 'lmsuu_mdl_tdc_training_plans_history', @DLStagedType = 'BLOB Storage (csv)', @DLObjectGrain = 'Day', @SourceCommand = 'SELECT * FROM lmsuu.mdl_tdc_training_plans_history', @DLRawtoStageCommand = '/build/trusted/load-trusted-zone-v2', @DLStagetoDBCommand = '',@TargetObjectType= '', @TargetOverride= 'lmsuu.mdl_tdc_training_plans_history', @BusinessKeyColumn= 'id', @WatermarkColumn= '', @TrackChanges= 'No', @AdditionalProperty = 'updated', @IsAuditTable = '', @SoftDeleteSource = '', @SourceTSFormat = ''</v>
      </c>
    </row>
    <row r="171" spans="1:34" x14ac:dyDescent="0.45">
      <c r="A171" s="2" t="s">
        <v>444</v>
      </c>
      <c r="B171" s="2" t="s">
        <v>35</v>
      </c>
      <c r="C171" s="2" t="s">
        <v>36</v>
      </c>
      <c r="D171" s="2" t="s">
        <v>444</v>
      </c>
      <c r="E171" s="15" t="s">
        <v>681</v>
      </c>
      <c r="F171" s="14"/>
      <c r="H171" s="14" t="s">
        <v>414</v>
      </c>
      <c r="I171" s="14"/>
      <c r="J171" s="2" t="s">
        <v>39</v>
      </c>
      <c r="M171" s="6" t="s">
        <v>448</v>
      </c>
      <c r="N171" s="14" t="s">
        <v>144</v>
      </c>
      <c r="O171" s="6" t="s">
        <v>42</v>
      </c>
      <c r="P171" s="2" t="s">
        <v>449</v>
      </c>
      <c r="Q171" s="2" t="s">
        <v>44</v>
      </c>
      <c r="R171" s="2" t="s">
        <v>44</v>
      </c>
      <c r="S171" s="2" t="s">
        <v>543</v>
      </c>
      <c r="T171" s="2" t="s">
        <v>46</v>
      </c>
      <c r="U171" s="3" t="str">
        <f>TBL_PREPROD[[#This Row],[Group]]&amp; "/"&amp; TRIM(SUBSTITUTE(SUBSTITUTE(SUBSTITUTE(TBL_PREPROD[[#This Row],[SourceObject]],"[",""),"]",""),".","_"))</f>
        <v>LMS/lmsuu_mdl_tdc_unit_lock</v>
      </c>
      <c r="V171" s="2" t="s">
        <v>47</v>
      </c>
      <c r="W171" s="3" t="str">
        <f>SUBSTITUTE(TBL_PREPROD[[#This Row],[Group]], "_", "")</f>
        <v>LMS</v>
      </c>
      <c r="X171" s="3" t="str">
        <f>TRIM(SUBSTITUTE(SUBSTITUTE(SUBSTITUTE(TBL_PREPROD[[#This Row],[SourceObject]],"[",""),"]",""),".","_"))</f>
        <v>lmsuu_mdl_tdc_unit_lock</v>
      </c>
      <c r="Y171" s="2" t="s">
        <v>48</v>
      </c>
      <c r="Z171" s="2" t="s">
        <v>49</v>
      </c>
      <c r="AA171" s="3" t="str">
        <f>IF(TBL_PREPROD[[#This Row],[SourceObject]] = "","",IF(OR(TBL_PREPROD[[#This Row],[SourceType]] = "Oracle", OR(TBL_PREPROD[[#This Row],[SourceType]] = "SQL Server"), TBL_PREPROD[[#This Row],[SourceType]] = "MySQL"), "SELECT * FROM " &amp; TBL_PREPROD[[#This Row],[SourceObject]],""))</f>
        <v>SELECT * FROM lmsuu.mdl_tdc_unit_lock</v>
      </c>
      <c r="AB171" s="2" t="s">
        <v>51</v>
      </c>
      <c r="AE171" s="3" t="str">
        <f>TRIM(SUBSTITUTE(SUBSTITUTE(TBL_PREPROD[[#This Row],[SourceObject]],"[",""),"]",""))</f>
        <v>lmsuu.mdl_tdc_unit_lock</v>
      </c>
      <c r="AF171" s="3" t="str">
        <f>TRIM(SUBSTITUTE(SUBSTITUTE(TBL_PREPROD[[#This Row],[SourceObject]],"[",""),"]",""))</f>
        <v>lmsuu.mdl_tdc_unit_lock</v>
      </c>
      <c r="AG171" s="3" t="str">
        <f>TBL_PREPROD[[#This Row],[Group]]&amp; "_"&amp; TRIM(SUBSTITUTE(SUBSTITUTE(SUBSTITUTE(TBL_PREPROD[[#This Row],[SourceObject]],"[",""),"]",""),".","_"))</f>
        <v>LMS_lmsuu_mdl_tdc_unit_lock</v>
      </c>
      <c r="AH171" s="3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'LMS', @StartStageName = 'Source to Raw', @EndStageName = 'Raw to Trusted', @SourceGroup = 'LMS', @SourceName = 'LMS_lmsuu_mdl_tdc_unit_lock', @SourceObjectName = 'lmsuu.mdl_tdc_unit_lock', @SourceType = 'MySQL', @DataLoadMode= 'FULL-EXTRACT', @SourceSecretName = 'LMS-lmsp', @DLRawSecret = 'datalake-SasToken', @DLStagedSecret = 'datalake-SasToken', @DBProcessor = 'databricks-token|1028-231358-piles213|Standard_DS3_v2|8.1.x-scala2.12|2:8', @StageDBSecret = 'AzureSqlDatabase-SQLDB', @DLRawSubFolder = 'LMS/lmsuu_mdl_tdc_unit_lock', @DLRawType = 'BLOB Storage (json)', @DLStagedMainFolder = 'LMS', @DLStagedSubFolder = 'lmsuu_mdl_tdc_unit_lock', @DLStagedType = 'BLOB Storage (csv)', @DLObjectGrain = 'Day', @SourceCommand = 'SELECT * FROM lmsuu.mdl_tdc_unit_lock', @DLRawtoStageCommand = '/build/trusted/load-trusted-zone-v2', @DLStagetoDBCommand = '',@TargetObjectType= '', @TargetOverride= 'lmsuu.mdl_tdc_unit_lock', @BusinessKeyColumn= 'id', @WatermarkColumn= '', @TrackChanges= 'No', @AdditionalProperty = '', @IsAuditTable = '', @SoftDeleteSource = '', @SourceTSFormat = ''</v>
      </c>
    </row>
    <row r="172" spans="1:34" x14ac:dyDescent="0.45">
      <c r="A172" s="2" t="s">
        <v>444</v>
      </c>
      <c r="B172" s="2" t="s">
        <v>35</v>
      </c>
      <c r="C172" s="2" t="s">
        <v>36</v>
      </c>
      <c r="D172" s="2" t="s">
        <v>444</v>
      </c>
      <c r="E172" s="15" t="s">
        <v>682</v>
      </c>
      <c r="F172" s="14"/>
      <c r="H172" s="14" t="s">
        <v>414</v>
      </c>
      <c r="I172" s="14"/>
      <c r="J172" s="2" t="s">
        <v>39</v>
      </c>
      <c r="M172" s="6" t="s">
        <v>448</v>
      </c>
      <c r="N172" s="14" t="s">
        <v>144</v>
      </c>
      <c r="O172" s="6" t="s">
        <v>42</v>
      </c>
      <c r="P172" s="2" t="s">
        <v>449</v>
      </c>
      <c r="Q172" s="2" t="s">
        <v>44</v>
      </c>
      <c r="R172" s="2" t="s">
        <v>44</v>
      </c>
      <c r="S172" s="2" t="s">
        <v>543</v>
      </c>
      <c r="T172" s="2" t="s">
        <v>46</v>
      </c>
      <c r="U172" s="3" t="str">
        <f>TBL_PREPROD[[#This Row],[Group]]&amp; "/"&amp; TRIM(SUBSTITUTE(SUBSTITUTE(SUBSTITUTE(TBL_PREPROD[[#This Row],[SourceObject]],"[",""),"]",""),".","_"))</f>
        <v>LMS/lmsuu_mdl_tdc_unit_prerequisite</v>
      </c>
      <c r="V172" s="2" t="s">
        <v>47</v>
      </c>
      <c r="W172" s="3" t="str">
        <f>SUBSTITUTE(TBL_PREPROD[[#This Row],[Group]], "_", "")</f>
        <v>LMS</v>
      </c>
      <c r="X172" s="3" t="str">
        <f>TRIM(SUBSTITUTE(SUBSTITUTE(SUBSTITUTE(TBL_PREPROD[[#This Row],[SourceObject]],"[",""),"]",""),".","_"))</f>
        <v>lmsuu_mdl_tdc_unit_prerequisite</v>
      </c>
      <c r="Y172" s="2" t="s">
        <v>48</v>
      </c>
      <c r="Z172" s="2" t="s">
        <v>49</v>
      </c>
      <c r="AA172" s="3" t="str">
        <f>IF(TBL_PREPROD[[#This Row],[SourceObject]] = "","",IF(OR(TBL_PREPROD[[#This Row],[SourceType]] = "Oracle", OR(TBL_PREPROD[[#This Row],[SourceType]] = "SQL Server"), TBL_PREPROD[[#This Row],[SourceType]] = "MySQL"), "SELECT * FROM " &amp; TBL_PREPROD[[#This Row],[SourceObject]],""))</f>
        <v>SELECT * FROM lmsuu.mdl_tdc_unit_prerequisite</v>
      </c>
      <c r="AB172" s="2" t="s">
        <v>51</v>
      </c>
      <c r="AE172" s="3" t="str">
        <f>TRIM(SUBSTITUTE(SUBSTITUTE(TBL_PREPROD[[#This Row],[SourceObject]],"[",""),"]",""))</f>
        <v>lmsuu.mdl_tdc_unit_prerequisite</v>
      </c>
      <c r="AF172" s="3" t="str">
        <f>TRIM(SUBSTITUTE(SUBSTITUTE(TBL_PREPROD[[#This Row],[SourceObject]],"[",""),"]",""))</f>
        <v>lmsuu.mdl_tdc_unit_prerequisite</v>
      </c>
      <c r="AG172" s="3" t="str">
        <f>TBL_PREPROD[[#This Row],[Group]]&amp; "_"&amp; TRIM(SUBSTITUTE(SUBSTITUTE(SUBSTITUTE(TBL_PREPROD[[#This Row],[SourceObject]],"[",""),"]",""),".","_"))</f>
        <v>LMS_lmsuu_mdl_tdc_unit_prerequisite</v>
      </c>
      <c r="AH172" s="3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'LMS', @StartStageName = 'Source to Raw', @EndStageName = 'Raw to Trusted', @SourceGroup = 'LMS', @SourceName = 'LMS_lmsuu_mdl_tdc_unit_prerequisite', @SourceObjectName = 'lmsuu.mdl_tdc_unit_prerequisite', @SourceType = 'MySQL', @DataLoadMode= 'FULL-EXTRACT', @SourceSecretName = 'LMS-lmsp', @DLRawSecret = 'datalake-SasToken', @DLStagedSecret = 'datalake-SasToken', @DBProcessor = 'databricks-token|1028-231358-piles213|Standard_DS3_v2|8.1.x-scala2.12|2:8', @StageDBSecret = 'AzureSqlDatabase-SQLDB', @DLRawSubFolder = 'LMS/lmsuu_mdl_tdc_unit_prerequisite', @DLRawType = 'BLOB Storage (json)', @DLStagedMainFolder = 'LMS', @DLStagedSubFolder = 'lmsuu_mdl_tdc_unit_prerequisite', @DLStagedType = 'BLOB Storage (csv)', @DLObjectGrain = 'Day', @SourceCommand = 'SELECT * FROM lmsuu.mdl_tdc_unit_prerequisite', @DLRawtoStageCommand = '/build/trusted/load-trusted-zone-v2', @DLStagetoDBCommand = '',@TargetObjectType= '', @TargetOverride= 'lmsuu.mdl_tdc_unit_prerequisite', @BusinessKeyColumn= 'id', @WatermarkColumn= '', @TrackChanges= 'No', @AdditionalProperty = '', @IsAuditTable = '', @SoftDeleteSource = '', @SourceTSFormat = ''</v>
      </c>
    </row>
    <row r="173" spans="1:34" x14ac:dyDescent="0.45">
      <c r="A173" s="2" t="s">
        <v>444</v>
      </c>
      <c r="B173" s="2" t="s">
        <v>35</v>
      </c>
      <c r="C173" s="2" t="s">
        <v>36</v>
      </c>
      <c r="D173" s="2" t="s">
        <v>444</v>
      </c>
      <c r="E173" s="15" t="s">
        <v>683</v>
      </c>
      <c r="F173" s="14"/>
      <c r="H173" s="14" t="s">
        <v>414</v>
      </c>
      <c r="I173" s="14"/>
      <c r="J173" s="2" t="s">
        <v>39</v>
      </c>
      <c r="M173" s="6" t="s">
        <v>448</v>
      </c>
      <c r="N173" s="14" t="s">
        <v>144</v>
      </c>
      <c r="O173" s="6" t="s">
        <v>42</v>
      </c>
      <c r="P173" s="2" t="s">
        <v>449</v>
      </c>
      <c r="Q173" s="2" t="s">
        <v>44</v>
      </c>
      <c r="R173" s="2" t="s">
        <v>44</v>
      </c>
      <c r="S173" s="2" t="s">
        <v>543</v>
      </c>
      <c r="T173" s="2" t="s">
        <v>46</v>
      </c>
      <c r="U173" s="3" t="str">
        <f>TBL_PREPROD[[#This Row],[Group]]&amp; "/"&amp; TRIM(SUBSTITUTE(SUBSTITUTE(SUBSTITUTE(TBL_PREPROD[[#This Row],[SourceObject]],"[",""),"]",""),".","_"))</f>
        <v>LMS/lmsuu_mdl_tdc_unit_prerequisite_config</v>
      </c>
      <c r="V173" s="2" t="s">
        <v>47</v>
      </c>
      <c r="W173" s="3" t="str">
        <f>SUBSTITUTE(TBL_PREPROD[[#This Row],[Group]], "_", "")</f>
        <v>LMS</v>
      </c>
      <c r="X173" s="3" t="str">
        <f>TRIM(SUBSTITUTE(SUBSTITUTE(SUBSTITUTE(TBL_PREPROD[[#This Row],[SourceObject]],"[",""),"]",""),".","_"))</f>
        <v>lmsuu_mdl_tdc_unit_prerequisite_config</v>
      </c>
      <c r="Y173" s="2" t="s">
        <v>48</v>
      </c>
      <c r="Z173" s="2" t="s">
        <v>49</v>
      </c>
      <c r="AA173" s="3" t="str">
        <f>IF(TBL_PREPROD[[#This Row],[SourceObject]] = "","",IF(OR(TBL_PREPROD[[#This Row],[SourceType]] = "Oracle", OR(TBL_PREPROD[[#This Row],[SourceType]] = "SQL Server"), TBL_PREPROD[[#This Row],[SourceType]] = "MySQL"), "SELECT * FROM " &amp; TBL_PREPROD[[#This Row],[SourceObject]],""))</f>
        <v>SELECT * FROM lmsuu.mdl_tdc_unit_prerequisite_config</v>
      </c>
      <c r="AB173" s="2" t="s">
        <v>51</v>
      </c>
      <c r="AE173" s="3" t="str">
        <f>TRIM(SUBSTITUTE(SUBSTITUTE(TBL_PREPROD[[#This Row],[SourceObject]],"[",""),"]",""))</f>
        <v>lmsuu.mdl_tdc_unit_prerequisite_config</v>
      </c>
      <c r="AF173" s="3" t="str">
        <f>TRIM(SUBSTITUTE(SUBSTITUTE(TBL_PREPROD[[#This Row],[SourceObject]],"[",""),"]",""))</f>
        <v>lmsuu.mdl_tdc_unit_prerequisite_config</v>
      </c>
      <c r="AG173" s="3" t="str">
        <f>TBL_PREPROD[[#This Row],[Group]]&amp; "_"&amp; TRIM(SUBSTITUTE(SUBSTITUTE(SUBSTITUTE(TBL_PREPROD[[#This Row],[SourceObject]],"[",""),"]",""),".","_"))</f>
        <v>LMS_lmsuu_mdl_tdc_unit_prerequisite_config</v>
      </c>
      <c r="AH173" s="3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'LMS', @StartStageName = 'Source to Raw', @EndStageName = 'Raw to Trusted', @SourceGroup = 'LMS', @SourceName = 'LMS_lmsuu_mdl_tdc_unit_prerequisite_config', @SourceObjectName = 'lmsuu.mdl_tdc_unit_prerequisite_config', @SourceType = 'MySQL', @DataLoadMode= 'FULL-EXTRACT', @SourceSecretName = 'LMS-lmsp', @DLRawSecret = 'datalake-SasToken', @DLStagedSecret = 'datalake-SasToken', @DBProcessor = 'databricks-token|1028-231358-piles213|Standard_DS3_v2|8.1.x-scala2.12|2:8', @StageDBSecret = 'AzureSqlDatabase-SQLDB', @DLRawSubFolder = 'LMS/lmsuu_mdl_tdc_unit_prerequisite_config', @DLRawType = 'BLOB Storage (json)', @DLStagedMainFolder = 'LMS', @DLStagedSubFolder = 'lmsuu_mdl_tdc_unit_prerequisite_config', @DLStagedType = 'BLOB Storage (csv)', @DLObjectGrain = 'Day', @SourceCommand = 'SELECT * FROM lmsuu.mdl_tdc_unit_prerequisite_config', @DLRawtoStageCommand = '/build/trusted/load-trusted-zone-v2', @DLStagetoDBCommand = '',@TargetObjectType= '', @TargetOverride= 'lmsuu.mdl_tdc_unit_prerequisite_config', @BusinessKeyColumn= 'id', @WatermarkColumn= '', @TrackChanges= 'No', @AdditionalProperty = '', @IsAuditTable = '', @SoftDeleteSource = '', @SourceTSFormat = ''</v>
      </c>
    </row>
    <row r="174" spans="1:34" x14ac:dyDescent="0.45">
      <c r="A174" s="2" t="s">
        <v>444</v>
      </c>
      <c r="B174" s="2" t="s">
        <v>35</v>
      </c>
      <c r="C174" s="2" t="s">
        <v>36</v>
      </c>
      <c r="D174" s="2" t="s">
        <v>444</v>
      </c>
      <c r="E174" s="15" t="s">
        <v>684</v>
      </c>
      <c r="F174" s="14" t="s">
        <v>628</v>
      </c>
      <c r="H174" s="14" t="s">
        <v>414</v>
      </c>
      <c r="I174" s="14" t="s">
        <v>628</v>
      </c>
      <c r="J174" s="2" t="s">
        <v>39</v>
      </c>
      <c r="M174" s="6" t="s">
        <v>448</v>
      </c>
      <c r="N174" s="14" t="s">
        <v>85</v>
      </c>
      <c r="O174" s="6" t="s">
        <v>118</v>
      </c>
      <c r="P174" s="2" t="s">
        <v>449</v>
      </c>
      <c r="Q174" s="2" t="s">
        <v>44</v>
      </c>
      <c r="R174" s="2" t="s">
        <v>44</v>
      </c>
      <c r="S174" s="2" t="s">
        <v>543</v>
      </c>
      <c r="T174" s="2" t="s">
        <v>46</v>
      </c>
      <c r="U174" s="3" t="str">
        <f>TBL_PREPROD[[#This Row],[Group]]&amp; "/"&amp; TRIM(SUBSTITUTE(SUBSTITUTE(SUBSTITUTE(TBL_PREPROD[[#This Row],[SourceObject]],"[",""),"]",""),".","_"))</f>
        <v>LMS/lmsuu_mdl_tdlp_assessment_tileview_cancelled</v>
      </c>
      <c r="V174" s="2" t="s">
        <v>47</v>
      </c>
      <c r="W174" s="3" t="str">
        <f>SUBSTITUTE(TBL_PREPROD[[#This Row],[Group]], "_", "")</f>
        <v>LMS</v>
      </c>
      <c r="X174" s="3" t="str">
        <f>TRIM(SUBSTITUTE(SUBSTITUTE(SUBSTITUTE(TBL_PREPROD[[#This Row],[SourceObject]],"[",""),"]",""),".","_"))</f>
        <v>lmsuu_mdl_tdlp_assessment_tileview_cancelled</v>
      </c>
      <c r="Y174" s="2" t="s">
        <v>48</v>
      </c>
      <c r="Z174" s="2" t="s">
        <v>49</v>
      </c>
      <c r="AA174" s="3" t="str">
        <f>IF(TBL_PREPROD[[#This Row],[SourceObject]] = "","",IF(OR(TBL_PREPROD[[#This Row],[SourceType]] = "Oracle", OR(TBL_PREPROD[[#This Row],[SourceType]] = "SQL Server"), TBL_PREPROD[[#This Row],[SourceType]] = "MySQL"), "SELECT * FROM " &amp; TBL_PREPROD[[#This Row],[SourceObject]],""))</f>
        <v>SELECT * FROM lmsuu.mdl_tdlp_assessment_tileview_cancelled</v>
      </c>
      <c r="AB174" s="2" t="s">
        <v>51</v>
      </c>
      <c r="AE174" s="3" t="str">
        <f>TRIM(SUBSTITUTE(SUBSTITUTE(TBL_PREPROD[[#This Row],[SourceObject]],"[",""),"]",""))</f>
        <v>lmsuu.mdl_tdlp_assessment_tileview_cancelled</v>
      </c>
      <c r="AF174" s="3" t="str">
        <f>TRIM(SUBSTITUTE(SUBSTITUTE(TBL_PREPROD[[#This Row],[SourceObject]],"[",""),"]",""))</f>
        <v>lmsuu.mdl_tdlp_assessment_tileview_cancelled</v>
      </c>
      <c r="AG174" s="3" t="str">
        <f>TBL_PREPROD[[#This Row],[Group]]&amp; "_"&amp; TRIM(SUBSTITUTE(SUBSTITUTE(SUBSTITUTE(TBL_PREPROD[[#This Row],[SourceObject]],"[",""),"]",""),".","_"))</f>
        <v>LMS_lmsuu_mdl_tdlp_assessment_tileview_cancelled</v>
      </c>
      <c r="AH174" s="3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'LMS', @StartStageName = 'Source to Raw', @EndStageName = 'Raw to Trusted', @SourceGroup = 'LMS', @SourceName = 'LMS_lmsuu_mdl_tdlp_assessment_tileview_cancelled', @SourceObjectName = 'lmsuu.mdl_tdlp_assessment_tileview_cancelled', @SourceType = 'MySQL', @DataLoadMode= 'INCREMENTAL', @SourceSecretName = 'LMS-lmsp', @DLRawSecret = 'datalake-SasToken', @DLStagedSecret = 'datalake-SasToken', @DBProcessor = 'databricks-token|1028-231358-piles213|Standard_DS3_v2|8.1.x-scala2.12|2:8', @StageDBSecret = 'AzureSqlDatabase-SQLDB', @DLRawSubFolder = 'LMS/lmsuu_mdl_tdlp_assessment_tileview_cancelled', @DLRawType = 'BLOB Storage (json)', @DLStagedMainFolder = 'LMS', @DLStagedSubFolder = 'lmsuu_mdl_tdlp_assessment_tileview_cancelled', @DLStagedType = 'BLOB Storage (csv)', @DLObjectGrain = 'Day', @SourceCommand = 'SELECT * FROM lmsuu.mdl_tdlp_assessment_tileview_cancelled', @DLRawtoStageCommand = '/build/trusted/load-trusted-zone-v2', @DLStagetoDBCommand = '',@TargetObjectType= '', @TargetOverride= 'lmsuu.mdl_tdlp_assessment_tileview_cancelled', @BusinessKeyColumn= 'id', @WatermarkColumn= 'timecreated', @TrackChanges= 'Yes', @AdditionalProperty = 'timecreated', @IsAuditTable = '', @SoftDeleteSource = '', @SourceTSFormat = ''</v>
      </c>
    </row>
    <row r="175" spans="1:34" x14ac:dyDescent="0.45">
      <c r="A175" s="2" t="s">
        <v>444</v>
      </c>
      <c r="B175" s="2" t="s">
        <v>35</v>
      </c>
      <c r="C175" s="2" t="s">
        <v>36</v>
      </c>
      <c r="D175" s="2" t="s">
        <v>444</v>
      </c>
      <c r="E175" s="15" t="s">
        <v>685</v>
      </c>
      <c r="F175" s="14"/>
      <c r="H175" s="14" t="s">
        <v>414</v>
      </c>
      <c r="I175" s="14"/>
      <c r="J175" s="2" t="s">
        <v>39</v>
      </c>
      <c r="M175" s="6" t="s">
        <v>448</v>
      </c>
      <c r="N175" s="14" t="s">
        <v>144</v>
      </c>
      <c r="O175" s="6" t="s">
        <v>42</v>
      </c>
      <c r="P175" s="2" t="s">
        <v>449</v>
      </c>
      <c r="Q175" s="2" t="s">
        <v>44</v>
      </c>
      <c r="R175" s="2" t="s">
        <v>44</v>
      </c>
      <c r="S175" s="2" t="s">
        <v>543</v>
      </c>
      <c r="T175" s="2" t="s">
        <v>46</v>
      </c>
      <c r="U175" s="3" t="str">
        <f>TBL_PREPROD[[#This Row],[Group]]&amp; "/"&amp; TRIM(SUBSTITUTE(SUBSTITUTE(SUBSTITUTE(TBL_PREPROD[[#This Row],[SourceObject]],"[",""),"]",""),".","_"))</f>
        <v>LMS/lmsuu_mdl_unit_clusters</v>
      </c>
      <c r="V175" s="2" t="s">
        <v>47</v>
      </c>
      <c r="W175" s="3" t="str">
        <f>SUBSTITUTE(TBL_PREPROD[[#This Row],[Group]], "_", "")</f>
        <v>LMS</v>
      </c>
      <c r="X175" s="3" t="str">
        <f>TRIM(SUBSTITUTE(SUBSTITUTE(SUBSTITUTE(TBL_PREPROD[[#This Row],[SourceObject]],"[",""),"]",""),".","_"))</f>
        <v>lmsuu_mdl_unit_clusters</v>
      </c>
      <c r="Y175" s="2" t="s">
        <v>48</v>
      </c>
      <c r="Z175" s="2" t="s">
        <v>49</v>
      </c>
      <c r="AA175" s="3" t="str">
        <f>IF(TBL_PREPROD[[#This Row],[SourceObject]] = "","",IF(OR(TBL_PREPROD[[#This Row],[SourceType]] = "Oracle", OR(TBL_PREPROD[[#This Row],[SourceType]] = "SQL Server"), TBL_PREPROD[[#This Row],[SourceType]] = "MySQL"), "SELECT * FROM " &amp; TBL_PREPROD[[#This Row],[SourceObject]],""))</f>
        <v>SELECT * FROM lmsuu.mdl_unit_clusters</v>
      </c>
      <c r="AB175" s="2" t="s">
        <v>51</v>
      </c>
      <c r="AE175" s="3" t="str">
        <f>TRIM(SUBSTITUTE(SUBSTITUTE(TBL_PREPROD[[#This Row],[SourceObject]],"[",""),"]",""))</f>
        <v>lmsuu.mdl_unit_clusters</v>
      </c>
      <c r="AF175" s="3" t="str">
        <f>TRIM(SUBSTITUTE(SUBSTITUTE(TBL_PREPROD[[#This Row],[SourceObject]],"[",""),"]",""))</f>
        <v>lmsuu.mdl_unit_clusters</v>
      </c>
      <c r="AG175" s="3" t="str">
        <f>TBL_PREPROD[[#This Row],[Group]]&amp; "_"&amp; TRIM(SUBSTITUTE(SUBSTITUTE(SUBSTITUTE(TBL_PREPROD[[#This Row],[SourceObject]],"[",""),"]",""),".","_"))</f>
        <v>LMS_lmsuu_mdl_unit_clusters</v>
      </c>
      <c r="AH175" s="3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'LMS', @StartStageName = 'Source to Raw', @EndStageName = 'Raw to Trusted', @SourceGroup = 'LMS', @SourceName = 'LMS_lmsuu_mdl_unit_clusters', @SourceObjectName = 'lmsuu.mdl_unit_clusters', @SourceType = 'MySQL', @DataLoadMode= 'FULL-EXTRACT', @SourceSecretName = 'LMS-lmsp', @DLRawSecret = 'datalake-SasToken', @DLStagedSecret = 'datalake-SasToken', @DBProcessor = 'databricks-token|1028-231358-piles213|Standard_DS3_v2|8.1.x-scala2.12|2:8', @StageDBSecret = 'AzureSqlDatabase-SQLDB', @DLRawSubFolder = 'LMS/lmsuu_mdl_unit_clusters', @DLRawType = 'BLOB Storage (json)', @DLStagedMainFolder = 'LMS', @DLStagedSubFolder = 'lmsuu_mdl_unit_clusters', @DLStagedType = 'BLOB Storage (csv)', @DLObjectGrain = 'Day', @SourceCommand = 'SELECT * FROM lmsuu.mdl_unit_clusters', @DLRawtoStageCommand = '/build/trusted/load-trusted-zone-v2', @DLStagetoDBCommand = '',@TargetObjectType= '', @TargetOverride= 'lmsuu.mdl_unit_clusters', @BusinessKeyColumn= 'id', @WatermarkColumn= '', @TrackChanges= 'No', @AdditionalProperty = '', @IsAuditTable = '', @SoftDeleteSource = '', @SourceTSFormat = ''</v>
      </c>
    </row>
    <row r="176" spans="1:34" x14ac:dyDescent="0.45">
      <c r="A176" s="2" t="s">
        <v>444</v>
      </c>
      <c r="B176" s="2" t="s">
        <v>35</v>
      </c>
      <c r="C176" s="2" t="s">
        <v>36</v>
      </c>
      <c r="D176" s="2" t="s">
        <v>444</v>
      </c>
      <c r="E176" s="15" t="s">
        <v>686</v>
      </c>
      <c r="F176" s="14" t="s">
        <v>453</v>
      </c>
      <c r="H176" s="14" t="s">
        <v>414</v>
      </c>
      <c r="I176" s="14" t="s">
        <v>615</v>
      </c>
      <c r="J176" s="2" t="s">
        <v>39</v>
      </c>
      <c r="M176" s="6" t="s">
        <v>448</v>
      </c>
      <c r="N176" s="14" t="s">
        <v>85</v>
      </c>
      <c r="O176" s="6" t="s">
        <v>118</v>
      </c>
      <c r="P176" s="2" t="s">
        <v>449</v>
      </c>
      <c r="Q176" s="2" t="s">
        <v>44</v>
      </c>
      <c r="R176" s="2" t="s">
        <v>44</v>
      </c>
      <c r="S176" s="2" t="s">
        <v>543</v>
      </c>
      <c r="T176" s="2" t="s">
        <v>46</v>
      </c>
      <c r="U176" s="3" t="str">
        <f>TBL_PREPROD[[#This Row],[Group]]&amp; "/"&amp; TRIM(SUBSTITUTE(SUBSTITUTE(SUBSTITUTE(TBL_PREPROD[[#This Row],[SourceObject]],"[",""),"]",""),".","_"))</f>
        <v>LMS/lmsuu_mdl_user</v>
      </c>
      <c r="V176" s="2" t="s">
        <v>47</v>
      </c>
      <c r="W176" s="3" t="str">
        <f>SUBSTITUTE(TBL_PREPROD[[#This Row],[Group]], "_", "")</f>
        <v>LMS</v>
      </c>
      <c r="X176" s="3" t="str">
        <f>TRIM(SUBSTITUTE(SUBSTITUTE(SUBSTITUTE(TBL_PREPROD[[#This Row],[SourceObject]],"[",""),"]",""),".","_"))</f>
        <v>lmsuu_mdl_user</v>
      </c>
      <c r="Y176" s="2" t="s">
        <v>48</v>
      </c>
      <c r="Z176" s="2" t="s">
        <v>49</v>
      </c>
      <c r="AA176" s="3" t="str">
        <f>IF(TBL_PREPROD[[#This Row],[SourceObject]] = "","",IF(OR(TBL_PREPROD[[#This Row],[SourceType]] = "Oracle", OR(TBL_PREPROD[[#This Row],[SourceType]] = "SQL Server"), TBL_PREPROD[[#This Row],[SourceType]] = "MySQL"), "SELECT * FROM " &amp; TBL_PREPROD[[#This Row],[SourceObject]],""))</f>
        <v>SELECT * FROM lmsuu.mdl_user</v>
      </c>
      <c r="AB176" s="2" t="s">
        <v>51</v>
      </c>
      <c r="AE176" s="3" t="str">
        <f>TRIM(SUBSTITUTE(SUBSTITUTE(TBL_PREPROD[[#This Row],[SourceObject]],"[",""),"]",""))</f>
        <v>lmsuu.mdl_user</v>
      </c>
      <c r="AF176" s="3" t="str">
        <f>TRIM(SUBSTITUTE(SUBSTITUTE(TBL_PREPROD[[#This Row],[SourceObject]],"[",""),"]",""))</f>
        <v>lmsuu.mdl_user</v>
      </c>
      <c r="AG176" s="3" t="str">
        <f>TBL_PREPROD[[#This Row],[Group]]&amp; "_"&amp; TRIM(SUBSTITUTE(SUBSTITUTE(SUBSTITUTE(TBL_PREPROD[[#This Row],[SourceObject]],"[",""),"]",""),".","_"))</f>
        <v>LMS_lmsuu_mdl_user</v>
      </c>
      <c r="AH176" s="3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'LMS', @StartStageName = 'Source to Raw', @EndStageName = 'Raw to Trusted', @SourceGroup = 'LMS', @SourceName = 'LMS_lmsuu_mdl_user', @SourceObjectName = 'lmsuu.mdl_user', @SourceType = 'MySQL', @DataLoadMode= 'INCREMENTAL', @SourceSecretName = 'LMS-lmsp', @DLRawSecret = 'datalake-SasToken', @DLStagedSecret = 'datalake-SasToken', @DBProcessor = 'databricks-token|1028-231358-piles213|Standard_DS3_v2|8.1.x-scala2.12|2:8', @StageDBSecret = 'AzureSqlDatabase-SQLDB', @DLRawSubFolder = 'LMS/lmsuu_mdl_user', @DLRawType = 'BLOB Storage (json)', @DLStagedMainFolder = 'LMS', @DLStagedSubFolder = 'lmsuu_mdl_user', @DLStagedType = 'BLOB Storage (csv)', @DLObjectGrain = 'Day', @SourceCommand = 'SELECT * FROM lmsuu.mdl_user', @DLRawtoStageCommand = '/build/trusted/load-trusted-zone-v2', @DLStagetoDBCommand = '',@TargetObjectType= '', @TargetOverride= 'lmsuu.mdl_user', @BusinessKeyColumn= 'id', @WatermarkColumn= 'timemodified,timecreated', @TrackChanges= 'Yes', @AdditionalProperty = 'timecreated,timemodified', @IsAuditTable = '', @SoftDeleteSource = '', @SourceTSFormat = ''</v>
      </c>
    </row>
    <row r="177" spans="1:34" x14ac:dyDescent="0.45">
      <c r="A177" s="2" t="s">
        <v>444</v>
      </c>
      <c r="B177" s="2" t="s">
        <v>35</v>
      </c>
      <c r="C177" s="2" t="s">
        <v>36</v>
      </c>
      <c r="D177" s="2" t="s">
        <v>444</v>
      </c>
      <c r="E177" s="15" t="s">
        <v>687</v>
      </c>
      <c r="F177" s="14" t="s">
        <v>688</v>
      </c>
      <c r="H177" s="14" t="s">
        <v>414</v>
      </c>
      <c r="I177" s="14" t="s">
        <v>615</v>
      </c>
      <c r="J177" s="2" t="s">
        <v>39</v>
      </c>
      <c r="M177" s="6" t="s">
        <v>448</v>
      </c>
      <c r="N177" s="14" t="s">
        <v>85</v>
      </c>
      <c r="O177" s="6" t="s">
        <v>118</v>
      </c>
      <c r="P177" s="2" t="s">
        <v>449</v>
      </c>
      <c r="Q177" s="2" t="s">
        <v>44</v>
      </c>
      <c r="R177" s="2" t="s">
        <v>44</v>
      </c>
      <c r="S177" s="2" t="s">
        <v>543</v>
      </c>
      <c r="T177" s="2" t="s">
        <v>46</v>
      </c>
      <c r="U177" s="3" t="str">
        <f>TBL_PREPROD[[#This Row],[Group]]&amp; "/"&amp; TRIM(SUBSTITUTE(SUBSTITUTE(SUBSTITUTE(TBL_PREPROD[[#This Row],[SourceObject]],"[",""),"]",""),".","_"))</f>
        <v>LMS/lmsuu_mdl_user_enrolments</v>
      </c>
      <c r="V177" s="2" t="s">
        <v>47</v>
      </c>
      <c r="W177" s="3" t="str">
        <f>SUBSTITUTE(TBL_PREPROD[[#This Row],[Group]], "_", "")</f>
        <v>LMS</v>
      </c>
      <c r="X177" s="3" t="str">
        <f>TRIM(SUBSTITUTE(SUBSTITUTE(SUBSTITUTE(TBL_PREPROD[[#This Row],[SourceObject]],"[",""),"]",""),".","_"))</f>
        <v>lmsuu_mdl_user_enrolments</v>
      </c>
      <c r="Y177" s="2" t="s">
        <v>48</v>
      </c>
      <c r="Z177" s="2" t="s">
        <v>49</v>
      </c>
      <c r="AA177" s="3" t="str">
        <f>IF(TBL_PREPROD[[#This Row],[SourceObject]] = "","",IF(OR(TBL_PREPROD[[#This Row],[SourceType]] = "Oracle", OR(TBL_PREPROD[[#This Row],[SourceType]] = "SQL Server"), TBL_PREPROD[[#This Row],[SourceType]] = "MySQL"), "SELECT * FROM " &amp; TBL_PREPROD[[#This Row],[SourceObject]],""))</f>
        <v>SELECT * FROM lmsuu.mdl_user_enrolments</v>
      </c>
      <c r="AB177" s="2" t="s">
        <v>51</v>
      </c>
      <c r="AE177" s="3" t="str">
        <f>TRIM(SUBSTITUTE(SUBSTITUTE(TBL_PREPROD[[#This Row],[SourceObject]],"[",""),"]",""))</f>
        <v>lmsuu.mdl_user_enrolments</v>
      </c>
      <c r="AF177" s="3" t="str">
        <f>TRIM(SUBSTITUTE(SUBSTITUTE(TBL_PREPROD[[#This Row],[SourceObject]],"[",""),"]",""))</f>
        <v>lmsuu.mdl_user_enrolments</v>
      </c>
      <c r="AG177" s="3" t="str">
        <f>TBL_PREPROD[[#This Row],[Group]]&amp; "_"&amp; TRIM(SUBSTITUTE(SUBSTITUTE(SUBSTITUTE(TBL_PREPROD[[#This Row],[SourceObject]],"[",""),"]",""),".","_"))</f>
        <v>LMS_lmsuu_mdl_user_enrolments</v>
      </c>
      <c r="AH177" s="3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'LMS', @StartStageName = 'Source to Raw', @EndStageName = 'Raw to Trusted', @SourceGroup = 'LMS', @SourceName = 'LMS_lmsuu_mdl_user_enrolments', @SourceObjectName = 'lmsuu.mdl_user_enrolments', @SourceType = 'MySQL', @DataLoadMode= 'INCREMENTAL', @SourceSecretName = 'LMS-lmsp', @DLRawSecret = 'datalake-SasToken', @DLStagedSecret = 'datalake-SasToken', @DBProcessor = 'databricks-token|1028-231358-piles213|Standard_DS3_v2|8.1.x-scala2.12|2:8', @StageDBSecret = 'AzureSqlDatabase-SQLDB', @DLRawSubFolder = 'LMS/lmsuu_mdl_user_enrolments', @DLRawType = 'BLOB Storage (json)', @DLStagedMainFolder = 'LMS', @DLStagedSubFolder = 'lmsuu_mdl_user_enrolments', @DLStagedType = 'BLOB Storage (csv)', @DLObjectGrain = 'Day', @SourceCommand = 'SELECT * FROM lmsuu.mdl_user_enrolments', @DLRawtoStageCommand = '/build/trusted/load-trusted-zone-v2', @DLStagetoDBCommand = '',@TargetObjectType= '', @TargetOverride= 'lmsuu.mdl_user_enrolments', @BusinessKeyColumn= 'id', @WatermarkColumn= 'timemodified,timecreated', @TrackChanges= 'Yes', @AdditionalProperty = 'timestart,timeend,timecreated,timemodified', @IsAuditTable = '', @SoftDeleteSource = '', @SourceTSFormat = ''</v>
      </c>
    </row>
    <row r="178" spans="1:34" x14ac:dyDescent="0.45">
      <c r="A178" s="2" t="s">
        <v>444</v>
      </c>
      <c r="B178" s="2" t="s">
        <v>35</v>
      </c>
      <c r="C178" s="2" t="s">
        <v>36</v>
      </c>
      <c r="D178" s="2" t="s">
        <v>444</v>
      </c>
      <c r="E178" s="15" t="s">
        <v>689</v>
      </c>
      <c r="F178" s="14"/>
      <c r="H178" s="14" t="s">
        <v>414</v>
      </c>
      <c r="I178" s="14"/>
      <c r="J178" s="2" t="s">
        <v>39</v>
      </c>
      <c r="M178" s="6" t="s">
        <v>448</v>
      </c>
      <c r="N178" s="14" t="s">
        <v>144</v>
      </c>
      <c r="O178" s="6" t="s">
        <v>42</v>
      </c>
      <c r="P178" s="2" t="s">
        <v>449</v>
      </c>
      <c r="Q178" s="2" t="s">
        <v>44</v>
      </c>
      <c r="R178" s="2" t="s">
        <v>44</v>
      </c>
      <c r="S178" s="2" t="s">
        <v>543</v>
      </c>
      <c r="T178" s="2" t="s">
        <v>46</v>
      </c>
      <c r="U178" s="3" t="str">
        <f>TBL_PREPROD[[#This Row],[Group]]&amp; "/"&amp; TRIM(SUBSTITUTE(SUBSTITUTE(SUBSTITUTE(TBL_PREPROD[[#This Row],[SourceObject]],"[",""),"]",""),".","_"))</f>
        <v>LMS/lmsuu_mdl_user_info_data</v>
      </c>
      <c r="V178" s="2" t="s">
        <v>47</v>
      </c>
      <c r="W178" s="3" t="str">
        <f>SUBSTITUTE(TBL_PREPROD[[#This Row],[Group]], "_", "")</f>
        <v>LMS</v>
      </c>
      <c r="X178" s="3" t="str">
        <f>TRIM(SUBSTITUTE(SUBSTITUTE(SUBSTITUTE(TBL_PREPROD[[#This Row],[SourceObject]],"[",""),"]",""),".","_"))</f>
        <v>lmsuu_mdl_user_info_data</v>
      </c>
      <c r="Y178" s="2" t="s">
        <v>48</v>
      </c>
      <c r="Z178" s="2" t="s">
        <v>49</v>
      </c>
      <c r="AA178" s="3" t="str">
        <f>IF(TBL_PREPROD[[#This Row],[SourceObject]] = "","",IF(OR(TBL_PREPROD[[#This Row],[SourceType]] = "Oracle", OR(TBL_PREPROD[[#This Row],[SourceType]] = "SQL Server"), TBL_PREPROD[[#This Row],[SourceType]] = "MySQL"), "SELECT * FROM " &amp; TBL_PREPROD[[#This Row],[SourceObject]],""))</f>
        <v>SELECT * FROM lmsuu.mdl_user_info_data</v>
      </c>
      <c r="AB178" s="2" t="s">
        <v>51</v>
      </c>
      <c r="AE178" s="3" t="str">
        <f>TRIM(SUBSTITUTE(SUBSTITUTE(TBL_PREPROD[[#This Row],[SourceObject]],"[",""),"]",""))</f>
        <v>lmsuu.mdl_user_info_data</v>
      </c>
      <c r="AF178" s="3" t="str">
        <f>TRIM(SUBSTITUTE(SUBSTITUTE(TBL_PREPROD[[#This Row],[SourceObject]],"[",""),"]",""))</f>
        <v>lmsuu.mdl_user_info_data</v>
      </c>
      <c r="AG178" s="3" t="str">
        <f>TBL_PREPROD[[#This Row],[Group]]&amp; "_"&amp; TRIM(SUBSTITUTE(SUBSTITUTE(SUBSTITUTE(TBL_PREPROD[[#This Row],[SourceObject]],"[",""),"]",""),".","_"))</f>
        <v>LMS_lmsuu_mdl_user_info_data</v>
      </c>
      <c r="AH178" s="3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'LMS', @StartStageName = 'Source to Raw', @EndStageName = 'Raw to Trusted', @SourceGroup = 'LMS', @SourceName = 'LMS_lmsuu_mdl_user_info_data', @SourceObjectName = 'lmsuu.mdl_user_info_data', @SourceType = 'MySQL', @DataLoadMode= 'FULL-EXTRACT', @SourceSecretName = 'LMS-lmsp', @DLRawSecret = 'datalake-SasToken', @DLStagedSecret = 'datalake-SasToken', @DBProcessor = 'databricks-token|1028-231358-piles213|Standard_DS3_v2|8.1.x-scala2.12|2:8', @StageDBSecret = 'AzureSqlDatabase-SQLDB', @DLRawSubFolder = 'LMS/lmsuu_mdl_user_info_data', @DLRawType = 'BLOB Storage (json)', @DLStagedMainFolder = 'LMS', @DLStagedSubFolder = 'lmsuu_mdl_user_info_data', @DLStagedType = 'BLOB Storage (csv)', @DLObjectGrain = 'Day', @SourceCommand = 'SELECT * FROM lmsuu.mdl_user_info_data', @DLRawtoStageCommand = '/build/trusted/load-trusted-zone-v2', @DLStagetoDBCommand = '',@TargetObjectType= '', @TargetOverride= 'lmsuu.mdl_user_info_data', @BusinessKeyColumn= 'id', @WatermarkColumn= '', @TrackChanges= 'No', @AdditionalProperty = '', @IsAuditTable = '', @SoftDeleteSource = '', @SourceTSFormat = ''</v>
      </c>
    </row>
    <row r="179" spans="1:34" x14ac:dyDescent="0.45">
      <c r="A179" s="2" t="s">
        <v>444</v>
      </c>
      <c r="B179" s="2" t="s">
        <v>35</v>
      </c>
      <c r="C179" s="2" t="s">
        <v>36</v>
      </c>
      <c r="D179" s="2" t="s">
        <v>444</v>
      </c>
      <c r="E179" s="15" t="s">
        <v>690</v>
      </c>
      <c r="F179" s="14"/>
      <c r="H179" s="14" t="s">
        <v>414</v>
      </c>
      <c r="I179" s="14"/>
      <c r="J179" s="2" t="s">
        <v>39</v>
      </c>
      <c r="M179" s="6" t="s">
        <v>448</v>
      </c>
      <c r="N179" s="14" t="s">
        <v>144</v>
      </c>
      <c r="O179" s="6" t="s">
        <v>42</v>
      </c>
      <c r="P179" s="2" t="s">
        <v>449</v>
      </c>
      <c r="Q179" s="2" t="s">
        <v>44</v>
      </c>
      <c r="R179" s="2" t="s">
        <v>44</v>
      </c>
      <c r="S179" s="2" t="s">
        <v>543</v>
      </c>
      <c r="T179" s="2" t="s">
        <v>46</v>
      </c>
      <c r="U179" s="3" t="str">
        <f>TBL_PREPROD[[#This Row],[Group]]&amp; "/"&amp; TRIM(SUBSTITUTE(SUBSTITUTE(SUBSTITUTE(TBL_PREPROD[[#This Row],[SourceObject]],"[",""),"]",""),".","_"))</f>
        <v>LMS/lmsuu_mdl_user_info_field</v>
      </c>
      <c r="V179" s="2" t="s">
        <v>47</v>
      </c>
      <c r="W179" s="3" t="str">
        <f>SUBSTITUTE(TBL_PREPROD[[#This Row],[Group]], "_", "")</f>
        <v>LMS</v>
      </c>
      <c r="X179" s="3" t="str">
        <f>TRIM(SUBSTITUTE(SUBSTITUTE(SUBSTITUTE(TBL_PREPROD[[#This Row],[SourceObject]],"[",""),"]",""),".","_"))</f>
        <v>lmsuu_mdl_user_info_field</v>
      </c>
      <c r="Y179" s="2" t="s">
        <v>48</v>
      </c>
      <c r="Z179" s="2" t="s">
        <v>49</v>
      </c>
      <c r="AA179" s="3" t="str">
        <f>IF(TBL_PREPROD[[#This Row],[SourceObject]] = "","",IF(OR(TBL_PREPROD[[#This Row],[SourceType]] = "Oracle", OR(TBL_PREPROD[[#This Row],[SourceType]] = "SQL Server"), TBL_PREPROD[[#This Row],[SourceType]] = "MySQL"), "SELECT * FROM " &amp; TBL_PREPROD[[#This Row],[SourceObject]],""))</f>
        <v>SELECT * FROM lmsuu.mdl_user_info_field</v>
      </c>
      <c r="AB179" s="2" t="s">
        <v>51</v>
      </c>
      <c r="AE179" s="3" t="str">
        <f>TRIM(SUBSTITUTE(SUBSTITUTE(TBL_PREPROD[[#This Row],[SourceObject]],"[",""),"]",""))</f>
        <v>lmsuu.mdl_user_info_field</v>
      </c>
      <c r="AF179" s="3" t="str">
        <f>TRIM(SUBSTITUTE(SUBSTITUTE(TBL_PREPROD[[#This Row],[SourceObject]],"[",""),"]",""))</f>
        <v>lmsuu.mdl_user_info_field</v>
      </c>
      <c r="AG179" s="3" t="str">
        <f>TBL_PREPROD[[#This Row],[Group]]&amp; "_"&amp; TRIM(SUBSTITUTE(SUBSTITUTE(SUBSTITUTE(TBL_PREPROD[[#This Row],[SourceObject]],"[",""),"]",""),".","_"))</f>
        <v>LMS_lmsuu_mdl_user_info_field</v>
      </c>
      <c r="AH179" s="3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'LMS', @StartStageName = 'Source to Raw', @EndStageName = 'Raw to Trusted', @SourceGroup = 'LMS', @SourceName = 'LMS_lmsuu_mdl_user_info_field', @SourceObjectName = 'lmsuu.mdl_user_info_field', @SourceType = 'MySQL', @DataLoadMode= 'FULL-EXTRACT', @SourceSecretName = 'LMS-lmsp', @DLRawSecret = 'datalake-SasToken', @DLStagedSecret = 'datalake-SasToken', @DBProcessor = 'databricks-token|1028-231358-piles213|Standard_DS3_v2|8.1.x-scala2.12|2:8', @StageDBSecret = 'AzureSqlDatabase-SQLDB', @DLRawSubFolder = 'LMS/lmsuu_mdl_user_info_field', @DLRawType = 'BLOB Storage (json)', @DLStagedMainFolder = 'LMS', @DLStagedSubFolder = 'lmsuu_mdl_user_info_field', @DLStagedType = 'BLOB Storage (csv)', @DLObjectGrain = 'Day', @SourceCommand = 'SELECT * FROM lmsuu.mdl_user_info_field', @DLRawtoStageCommand = '/build/trusted/load-trusted-zone-v2', @DLStagetoDBCommand = '',@TargetObjectType= '', @TargetOverride= 'lmsuu.mdl_user_info_field', @BusinessKeyColumn= 'id', @WatermarkColumn= '', @TrackChanges= 'No', @AdditionalProperty = '', @IsAuditTable = '', @SoftDeleteSource = '', @SourceTSFormat = ''</v>
      </c>
    </row>
    <row r="180" spans="1:34" x14ac:dyDescent="0.45">
      <c r="A180" s="2" t="s">
        <v>444</v>
      </c>
      <c r="B180" s="2" t="s">
        <v>35</v>
      </c>
      <c r="C180" s="2" t="s">
        <v>36</v>
      </c>
      <c r="D180" s="2" t="s">
        <v>444</v>
      </c>
      <c r="E180" s="15" t="s">
        <v>691</v>
      </c>
      <c r="F180" s="14" t="s">
        <v>692</v>
      </c>
      <c r="H180" s="14" t="s">
        <v>414</v>
      </c>
      <c r="I180" s="14"/>
      <c r="J180" s="2" t="s">
        <v>39</v>
      </c>
      <c r="M180" s="6" t="s">
        <v>448</v>
      </c>
      <c r="N180" s="14" t="s">
        <v>144</v>
      </c>
      <c r="O180" s="6" t="s">
        <v>42</v>
      </c>
      <c r="P180" s="2" t="s">
        <v>449</v>
      </c>
      <c r="Q180" s="2" t="s">
        <v>44</v>
      </c>
      <c r="R180" s="2" t="s">
        <v>44</v>
      </c>
      <c r="S180" s="2" t="s">
        <v>543</v>
      </c>
      <c r="T180" s="2" t="s">
        <v>46</v>
      </c>
      <c r="U180" s="3" t="str">
        <f>TBL_PREPROD[[#This Row],[Group]]&amp; "/"&amp; TRIM(SUBSTITUTE(SUBSTITUTE(SUBSTITUTE(TBL_PREPROD[[#This Row],[SourceObject]],"[",""),"]",""),".","_"))</f>
        <v>LMS/lmsuu_mdl_user_lastaccess</v>
      </c>
      <c r="V180" s="2" t="s">
        <v>47</v>
      </c>
      <c r="W180" s="3" t="str">
        <f>SUBSTITUTE(TBL_PREPROD[[#This Row],[Group]], "_", "")</f>
        <v>LMS</v>
      </c>
      <c r="X180" s="3" t="str">
        <f>TRIM(SUBSTITUTE(SUBSTITUTE(SUBSTITUTE(TBL_PREPROD[[#This Row],[SourceObject]],"[",""),"]",""),".","_"))</f>
        <v>lmsuu_mdl_user_lastaccess</v>
      </c>
      <c r="Y180" s="2" t="s">
        <v>48</v>
      </c>
      <c r="Z180" s="2" t="s">
        <v>49</v>
      </c>
      <c r="AA180" s="3" t="str">
        <f>IF(TBL_PREPROD[[#This Row],[SourceObject]] = "","",IF(OR(TBL_PREPROD[[#This Row],[SourceType]] = "Oracle", OR(TBL_PREPROD[[#This Row],[SourceType]] = "SQL Server"), TBL_PREPROD[[#This Row],[SourceType]] = "MySQL"), "SELECT * FROM " &amp; TBL_PREPROD[[#This Row],[SourceObject]],""))</f>
        <v>SELECT * FROM lmsuu.mdl_user_lastaccess</v>
      </c>
      <c r="AB180" s="2" t="s">
        <v>51</v>
      </c>
      <c r="AE180" s="3" t="str">
        <f>TRIM(SUBSTITUTE(SUBSTITUTE(TBL_PREPROD[[#This Row],[SourceObject]],"[",""),"]",""))</f>
        <v>lmsuu.mdl_user_lastaccess</v>
      </c>
      <c r="AF180" s="3" t="str">
        <f>TRIM(SUBSTITUTE(SUBSTITUTE(TBL_PREPROD[[#This Row],[SourceObject]],"[",""),"]",""))</f>
        <v>lmsuu.mdl_user_lastaccess</v>
      </c>
      <c r="AG180" s="3" t="str">
        <f>TBL_PREPROD[[#This Row],[Group]]&amp; "_"&amp; TRIM(SUBSTITUTE(SUBSTITUTE(SUBSTITUTE(TBL_PREPROD[[#This Row],[SourceObject]],"[",""),"]",""),".","_"))</f>
        <v>LMS_lmsuu_mdl_user_lastaccess</v>
      </c>
      <c r="AH180" s="3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'LMS', @StartStageName = 'Source to Raw', @EndStageName = 'Raw to Trusted', @SourceGroup = 'LMS', @SourceName = 'LMS_lmsuu_mdl_user_lastaccess', @SourceObjectName = 'lmsuu.mdl_user_lastaccess', @SourceType = 'MySQL', @DataLoadMode= 'FULL-EXTRACT', @SourceSecretName = 'LMS-lmsp', @DLRawSecret = 'datalake-SasToken', @DLStagedSecret = 'datalake-SasToken', @DBProcessor = 'databricks-token|1028-231358-piles213|Standard_DS3_v2|8.1.x-scala2.12|2:8', @StageDBSecret = 'AzureSqlDatabase-SQLDB', @DLRawSubFolder = 'LMS/lmsuu_mdl_user_lastaccess', @DLRawType = 'BLOB Storage (json)', @DLStagedMainFolder = 'LMS', @DLStagedSubFolder = 'lmsuu_mdl_user_lastaccess', @DLStagedType = 'BLOB Storage (csv)', @DLObjectGrain = 'Day', @SourceCommand = 'SELECT * FROM lmsuu.mdl_user_lastaccess', @DLRawtoStageCommand = '/build/trusted/load-trusted-zone-v2', @DLStagetoDBCommand = '',@TargetObjectType= '', @TargetOverride= 'lmsuu.mdl_user_lastaccess', @BusinessKeyColumn= 'id', @WatermarkColumn= '', @TrackChanges= 'No', @AdditionalProperty = 'timeaccess', @IsAuditTable = '', @SoftDeleteSource = '', @SourceTSFormat = ''</v>
      </c>
    </row>
    <row r="181" spans="1:34" ht="14.25" customHeight="1" x14ac:dyDescent="0.45">
      <c r="A181" s="2" t="s">
        <v>444</v>
      </c>
      <c r="B181" s="2" t="s">
        <v>35</v>
      </c>
      <c r="C181" s="2" t="s">
        <v>36</v>
      </c>
      <c r="D181" s="2" t="s">
        <v>444</v>
      </c>
      <c r="E181" s="14" t="s">
        <v>693</v>
      </c>
      <c r="F181" s="14" t="s">
        <v>446</v>
      </c>
      <c r="H181" s="15" t="s">
        <v>414</v>
      </c>
      <c r="I181" s="14" t="s">
        <v>447</v>
      </c>
      <c r="J181" s="2" t="s">
        <v>39</v>
      </c>
      <c r="M181" s="6" t="s">
        <v>448</v>
      </c>
      <c r="N181" s="14" t="s">
        <v>144</v>
      </c>
      <c r="O181" s="6" t="s">
        <v>42</v>
      </c>
      <c r="P181" s="2" t="s">
        <v>694</v>
      </c>
      <c r="Q181" s="2" t="s">
        <v>44</v>
      </c>
      <c r="R181" s="2" t="s">
        <v>44</v>
      </c>
      <c r="S181" s="2" t="s">
        <v>543</v>
      </c>
      <c r="T181" s="2" t="s">
        <v>46</v>
      </c>
      <c r="U181" s="3" t="str">
        <f>TBL_PREPROD[[#This Row],[Group]]&amp; "/"&amp; TRIM(SUBSTITUTE(SUBSTITUTE(SUBSTITUTE(TBL_PREPROD[[#This Row],[SourceObject]],"[",""),"]",""),".","_"))</f>
        <v>LMS/clmsu_mdl_assign</v>
      </c>
      <c r="V181" s="2" t="s">
        <v>47</v>
      </c>
      <c r="W181" s="3" t="str">
        <f>SUBSTITUTE(TBL_PREPROD[[#This Row],[Group]], "_", "")</f>
        <v>LMS</v>
      </c>
      <c r="X181" s="3" t="str">
        <f>TRIM(SUBSTITUTE(SUBSTITUTE(SUBSTITUTE(TBL_PREPROD[[#This Row],[SourceObject]],"[",""),"]",""),".","_"))</f>
        <v>clmsu_mdl_assign</v>
      </c>
      <c r="Y181" s="2" t="s">
        <v>48</v>
      </c>
      <c r="Z181" s="2" t="s">
        <v>49</v>
      </c>
      <c r="AA181" s="3" t="str">
        <f>IF(TBL_PREPROD[[#This Row],[SourceObject]] = "","",IF(OR(TBL_PREPROD[[#This Row],[SourceType]] = "Oracle", OR(TBL_PREPROD[[#This Row],[SourceType]] = "SQL Server"), TBL_PREPROD[[#This Row],[SourceType]] = "MySQL"), "SELECT * FROM " &amp; TBL_PREPROD[[#This Row],[SourceObject]],""))</f>
        <v>SELECT * FROM clmsu.mdl_assign</v>
      </c>
      <c r="AB181" s="2" t="s">
        <v>51</v>
      </c>
      <c r="AE181" s="3" t="str">
        <f>TRIM(SUBSTITUTE(SUBSTITUTE(TBL_PREPROD[[#This Row],[SourceObject]],"[",""),"]",""))</f>
        <v>clmsu.mdl_assign</v>
      </c>
      <c r="AF181" s="3" t="str">
        <f>TRIM(SUBSTITUTE(SUBSTITUTE(TBL_PREPROD[[#This Row],[SourceObject]],"[",""),"]",""))</f>
        <v>clmsu.mdl_assign</v>
      </c>
      <c r="AG181" s="3" t="str">
        <f>TBL_PREPROD[[#This Row],[Group]]&amp; "_"&amp; TRIM(SUBSTITUTE(SUBSTITUTE(SUBSTITUTE(TBL_PREPROD[[#This Row],[SourceObject]],"[",""),"]",""),".","_"))</f>
        <v>LMS_clmsu_mdl_assign</v>
      </c>
      <c r="AH181" s="3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'LMS', @StartStageName = 'Source to Raw', @EndStageName = 'Raw to Trusted', @SourceGroup = 'LMS', @SourceName = 'LMS_clmsu_mdl_assign', @SourceObjectName = 'clmsu.mdl_assign', @SourceType = 'MySQL', @DataLoadMode= 'FULL-EXTRACT', @SourceSecretName = 'LMS-clms', @DLRawSecret = 'datalake-SasToken', @DLStagedSecret = 'datalake-SasToken', @DBProcessor = 'databricks-token|1028-231358-piles213|Standard_DS3_v2|8.1.x-scala2.12|2:8', @StageDBSecret = 'AzureSqlDatabase-SQLDB', @DLRawSubFolder = 'LMS/clmsu_mdl_assign', @DLRawType = 'BLOB Storage (json)', @DLStagedMainFolder = 'LMS', @DLStagedSubFolder = 'clmsu_mdl_assign', @DLStagedType = 'BLOB Storage (csv)', @DLObjectGrain = 'Day', @SourceCommand = 'SELECT * FROM clmsu.mdl_assign', @DLRawtoStageCommand = '/build/trusted/load-trusted-zone-v2', @DLStagetoDBCommand = '',@TargetObjectType= '', @TargetOverride= 'clmsu.mdl_assign', @BusinessKeyColumn= 'id', @WatermarkColumn= 'timemodified', @TrackChanges= 'No', @AdditionalProperty = 'duedate,allowsubmissionsfromdate,timemodified,cutoffdate,gradingduedate', @IsAuditTable = '', @SoftDeleteSource = '', @SourceTSFormat = ''</v>
      </c>
    </row>
    <row r="182" spans="1:34" x14ac:dyDescent="0.45">
      <c r="A182" s="2" t="s">
        <v>301</v>
      </c>
      <c r="B182" s="2" t="s">
        <v>35</v>
      </c>
      <c r="C182" s="2" t="s">
        <v>36</v>
      </c>
      <c r="D182" s="2" t="s">
        <v>298</v>
      </c>
      <c r="E182" s="2" t="s">
        <v>466</v>
      </c>
      <c r="F182"/>
      <c r="G182"/>
      <c r="J182" s="2" t="s">
        <v>39</v>
      </c>
      <c r="M182" s="2" t="s">
        <v>112</v>
      </c>
      <c r="N182" s="2" t="s">
        <v>41</v>
      </c>
      <c r="O182" s="6" t="s">
        <v>42</v>
      </c>
      <c r="P182" s="8" t="s">
        <v>695</v>
      </c>
      <c r="Q182" s="2" t="s">
        <v>44</v>
      </c>
      <c r="R182" s="2" t="s">
        <v>44</v>
      </c>
      <c r="S182" s="2" t="s">
        <v>696</v>
      </c>
      <c r="T182" s="2" t="s">
        <v>46</v>
      </c>
      <c r="U182" s="3" t="str">
        <f>TBL_PREPROD[[#This Row],[Group]]&amp; "/"&amp; TRIM(SUBSTITUTE(SUBSTITUTE(SUBSTITUTE(TBL_PREPROD[[#This Row],[SourceObject]],"[",""),"]",""),".","_"))</f>
        <v>reference/CommencingProgramIdentifierescfmt</v>
      </c>
      <c r="V182" s="2" t="s">
        <v>48</v>
      </c>
      <c r="W182" s="3" t="str">
        <f>SUBSTITUTE(TBL_PREPROD[[#This Row],[Group]], "_", "")</f>
        <v>reference</v>
      </c>
      <c r="X182" s="3" t="str">
        <f>TRIM(SUBSTITUTE(SUBSTITUTE(SUBSTITUTE(TBL_PREPROD[[#This Row],[SourceObject]],"[",""),"]",""),".","_"))</f>
        <v>CommencingProgramIdentifierescfmt</v>
      </c>
      <c r="Y182" s="2" t="s">
        <v>48</v>
      </c>
      <c r="Z182" s="2" t="s">
        <v>49</v>
      </c>
      <c r="AA182" s="2" t="s">
        <v>467</v>
      </c>
      <c r="AB182" s="2" t="s">
        <v>51</v>
      </c>
      <c r="AC182" s="9"/>
      <c r="AE182" s="3" t="str">
        <f>TRIM(SUBSTITUTE(SUBSTITUTE(TBL_PREPROD[[#This Row],[SourceObject]],"[",""),"]",""))</f>
        <v>CommencingProgramIdentifierescfmt</v>
      </c>
      <c r="AF182" s="3" t="str">
        <f>TRIM(SUBSTITUTE(SUBSTITUTE(TBL_PREPROD[[#This Row],[SourceObject]],"[",""),"]",""))</f>
        <v>CommencingProgramIdentifierescfmt</v>
      </c>
      <c r="AG182" s="3" t="str">
        <f>TBL_PREPROD[[#This Row],[Group]]&amp; "_"&amp; TRIM(SUBSTITUTE(SUBSTITUTE(SUBSTITUTE(TBL_PREPROD[[#This Row],[SourceObject]],"[",""),"]",""),".","_"))</f>
        <v>reference_CommencingProgramIdentifierescfmt</v>
      </c>
      <c r="AH182" s="3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'ReferenceData', @StartStageName = 'Source to Raw', @EndStageName = 'Raw to Trusted', @SourceGroup = 'reference', @SourceName = 'reference_CommencingProgramIdentifierescfmt', @SourceObjectName = 'CommencingProgramIdentifierescfmt', @SourceType = 'Flat File', @DataLoadMode= 'TRUNCATE-LOAD', @SourceSecretName = 'FileServer-URL|srvEDWSMFT@tafenswpre.edu.au|FileServer-ServiceAccount-Password|In', @DLRawSecret = 'datalake-SasToken', @DLStagedSecret = 'datalake-SasToken', @DBProcessor = 'databricks-token|1028-231358-piles213|Standard_DS3_v2|8.1.x-scala2.12|2:8|interactive', @StageDBSecret = 'AzureSqlDatabase-SQLDB', @DLRawSubFolder = 'reference/CommencingProgramIdentifierescfmt', @DLRawType = 'BLOB Storage (csv)', @DLStagedMainFolder = 'reference', @DLStagedSubFolder = 'CommencingProgramIdentifierescfmt', @DLStagedType = 'BLOB Storage (csv)', @DLObjectGrain = 'Day', @SourceCommand = 'Commencing_Program_Identifier_escfmt.csv', @DLRawtoStageCommand = '/build/trusted/load-trusted-zone-v2', @DLStagetoDBCommand = '',@TargetObjectType= '', @TargetOverride= 'CommencingProgramIdentifierescfmt', @BusinessKeyColumn= '', @WatermarkColumn= '', @TrackChanges= 'No', @AdditionalProperty = '', @IsAuditTable = '', @SoftDeleteSource = '', @SourceTSFormat = ''</v>
      </c>
    </row>
    <row r="183" spans="1:34" x14ac:dyDescent="0.45">
      <c r="A183" s="2" t="s">
        <v>301</v>
      </c>
      <c r="B183" s="2" t="s">
        <v>35</v>
      </c>
      <c r="C183" s="2" t="s">
        <v>36</v>
      </c>
      <c r="D183" s="2" t="s">
        <v>298</v>
      </c>
      <c r="E183" s="2" t="s">
        <v>468</v>
      </c>
      <c r="F183"/>
      <c r="G183"/>
      <c r="J183" s="2" t="s">
        <v>39</v>
      </c>
      <c r="M183" s="2" t="s">
        <v>112</v>
      </c>
      <c r="N183" s="2" t="s">
        <v>41</v>
      </c>
      <c r="O183" s="6" t="s">
        <v>42</v>
      </c>
      <c r="P183" s="8" t="s">
        <v>695</v>
      </c>
      <c r="Q183" s="2" t="s">
        <v>44</v>
      </c>
      <c r="R183" s="2" t="s">
        <v>44</v>
      </c>
      <c r="S183" s="2" t="s">
        <v>696</v>
      </c>
      <c r="T183" s="2" t="s">
        <v>46</v>
      </c>
      <c r="U183" s="3" t="str">
        <f>TBL_PREPROD[[#This Row],[Group]]&amp; "/"&amp; TRIM(SUBSTITUTE(SUBSTITUTE(SUBSTITUTE(TBL_PREPROD[[#This Row],[SourceObject]],"[",""),"]",""),".","_"))</f>
        <v>reference/CommencingProgramIdentifierunitesc</v>
      </c>
      <c r="V183" s="2" t="s">
        <v>48</v>
      </c>
      <c r="W183" s="3" t="str">
        <f>SUBSTITUTE(TBL_PREPROD[[#This Row],[Group]], "_", "")</f>
        <v>reference</v>
      </c>
      <c r="X183" s="3" t="str">
        <f>TRIM(SUBSTITUTE(SUBSTITUTE(SUBSTITUTE(TBL_PREPROD[[#This Row],[SourceObject]],"[",""),"]",""),".","_"))</f>
        <v>CommencingProgramIdentifierunitesc</v>
      </c>
      <c r="Y183" s="2" t="s">
        <v>48</v>
      </c>
      <c r="Z183" s="2" t="s">
        <v>49</v>
      </c>
      <c r="AA183" s="2" t="s">
        <v>469</v>
      </c>
      <c r="AB183" s="2" t="s">
        <v>51</v>
      </c>
      <c r="AC183" s="9"/>
      <c r="AE183" s="3" t="str">
        <f>TRIM(SUBSTITUTE(SUBSTITUTE(TBL_PREPROD[[#This Row],[SourceObject]],"[",""),"]",""))</f>
        <v>CommencingProgramIdentifierunitesc</v>
      </c>
      <c r="AF183" s="3" t="str">
        <f>TRIM(SUBSTITUTE(SUBSTITUTE(TBL_PREPROD[[#This Row],[SourceObject]],"[",""),"]",""))</f>
        <v>CommencingProgramIdentifierunitesc</v>
      </c>
      <c r="AG183" s="3" t="str">
        <f>TBL_PREPROD[[#This Row],[Group]]&amp; "_"&amp; TRIM(SUBSTITUTE(SUBSTITUTE(SUBSTITUTE(TBL_PREPROD[[#This Row],[SourceObject]],"[",""),"]",""),".","_"))</f>
        <v>reference_CommencingProgramIdentifierunitesc</v>
      </c>
      <c r="AH183" s="3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'ReferenceData', @StartStageName = 'Source to Raw', @EndStageName = 'Raw to Trusted', @SourceGroup = 'reference', @SourceName = 'reference_CommencingProgramIdentifierunitesc', @SourceObjectName = 'CommencingProgramIdentifierunitesc', @SourceType = 'Flat File', @DataLoadMode= 'TRUNCATE-LOAD', @SourceSecretName = 'FileServer-URL|srvEDWSMFT@tafenswpre.edu.au|FileServer-ServiceAccount-Password|In', @DLRawSecret = 'datalake-SasToken', @DLStagedSecret = 'datalake-SasToken', @DBProcessor = 'databricks-token|1028-231358-piles213|Standard_DS3_v2|8.1.x-scala2.12|2:8|interactive', @StageDBSecret = 'AzureSqlDatabase-SQLDB', @DLRawSubFolder = 'reference/CommencingProgramIdentifierunitesc', @DLRawType = 'BLOB Storage (csv)', @DLStagedMainFolder = 'reference', @DLStagedSubFolder = 'CommencingProgramIdentifierunitesc', @DLStagedType = 'BLOB Storage (csv)', @DLObjectGrain = 'Day', @SourceCommand = 'Commencing_Program_Identifier_unitesc.csv', @DLRawtoStageCommand = '/build/trusted/load-trusted-zone-v2', @DLStagetoDBCommand = '',@TargetObjectType= '', @TargetOverride= 'CommencingProgramIdentifierunitesc', @BusinessKeyColumn= '', @WatermarkColumn= '', @TrackChanges= 'No', @AdditionalProperty = '', @IsAuditTable = '', @SoftDeleteSource = '', @SourceTSFormat = ''</v>
      </c>
    </row>
    <row r="184" spans="1:34" x14ac:dyDescent="0.45">
      <c r="A184" s="2" t="s">
        <v>301</v>
      </c>
      <c r="B184" s="2" t="s">
        <v>35</v>
      </c>
      <c r="C184" s="2" t="s">
        <v>36</v>
      </c>
      <c r="D184" s="2" t="s">
        <v>298</v>
      </c>
      <c r="E184" s="2" t="s">
        <v>470</v>
      </c>
      <c r="F184"/>
      <c r="G184"/>
      <c r="J184" s="2" t="s">
        <v>39</v>
      </c>
      <c r="M184" s="2" t="s">
        <v>112</v>
      </c>
      <c r="N184" s="2" t="s">
        <v>41</v>
      </c>
      <c r="O184" s="6" t="s">
        <v>42</v>
      </c>
      <c r="P184" s="8" t="s">
        <v>695</v>
      </c>
      <c r="Q184" s="2" t="s">
        <v>44</v>
      </c>
      <c r="R184" s="2" t="s">
        <v>44</v>
      </c>
      <c r="S184" s="2" t="s">
        <v>696</v>
      </c>
      <c r="T184" s="2" t="s">
        <v>46</v>
      </c>
      <c r="U184" s="3" t="str">
        <f>TBL_PREPROD[[#This Row],[Group]]&amp; "/"&amp; TRIM(SUBSTITUTE(SUBSTITUTE(SUBSTITUTE(TBL_PREPROD[[#This Row],[SourceObject]],"[",""),"]",""),".","_"))</f>
        <v>reference/CommencingProgramIdentifierescnm</v>
      </c>
      <c r="V184" s="2" t="s">
        <v>48</v>
      </c>
      <c r="W184" s="3" t="str">
        <f>SUBSTITUTE(TBL_PREPROD[[#This Row],[Group]], "_", "")</f>
        <v>reference</v>
      </c>
      <c r="X184" s="3" t="str">
        <f>TRIM(SUBSTITUTE(SUBSTITUTE(SUBSTITUTE(TBL_PREPROD[[#This Row],[SourceObject]],"[",""),"]",""),".","_"))</f>
        <v>CommencingProgramIdentifierescnm</v>
      </c>
      <c r="Y184" s="2" t="s">
        <v>48</v>
      </c>
      <c r="Z184" s="2" t="s">
        <v>49</v>
      </c>
      <c r="AA184" s="2" t="s">
        <v>471</v>
      </c>
      <c r="AB184" s="2" t="s">
        <v>51</v>
      </c>
      <c r="AC184" s="9"/>
      <c r="AE184" s="3" t="str">
        <f>TRIM(SUBSTITUTE(SUBSTITUTE(TBL_PREPROD[[#This Row],[SourceObject]],"[",""),"]",""))</f>
        <v>CommencingProgramIdentifierescnm</v>
      </c>
      <c r="AF184" s="3" t="str">
        <f>TRIM(SUBSTITUTE(SUBSTITUTE(TBL_PREPROD[[#This Row],[SourceObject]],"[",""),"]",""))</f>
        <v>CommencingProgramIdentifierescnm</v>
      </c>
      <c r="AG184" s="3" t="str">
        <f>TBL_PREPROD[[#This Row],[Group]]&amp; "_"&amp; TRIM(SUBSTITUTE(SUBSTITUTE(SUBSTITUTE(TBL_PREPROD[[#This Row],[SourceObject]],"[",""),"]",""),".","_"))</f>
        <v>reference_CommencingProgramIdentifierescnm</v>
      </c>
      <c r="AH184" s="3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'ReferenceData', @StartStageName = 'Source to Raw', @EndStageName = 'Raw to Trusted', @SourceGroup = 'reference', @SourceName = 'reference_CommencingProgramIdentifierescnm', @SourceObjectName = 'CommencingProgramIdentifierescnm', @SourceType = 'Flat File', @DataLoadMode= 'TRUNCATE-LOAD', @SourceSecretName = 'FileServer-URL|srvEDWSMFT@tafenswpre.edu.au|FileServer-ServiceAccount-Password|In', @DLRawSecret = 'datalake-SasToken', @DLStagedSecret = 'datalake-SasToken', @DBProcessor = 'databricks-token|1028-231358-piles213|Standard_DS3_v2|8.1.x-scala2.12|2:8|interactive', @StageDBSecret = 'AzureSqlDatabase-SQLDB', @DLRawSubFolder = 'reference/CommencingProgramIdentifierescnm', @DLRawType = 'BLOB Storage (csv)', @DLStagedMainFolder = 'reference', @DLStagedSubFolder = 'CommencingProgramIdentifierescnm', @DLStagedType = 'BLOB Storage (csv)', @DLObjectGrain = 'Day', @SourceCommand = 'Commencing_Program_Identifier_escnm.csv', @DLRawtoStageCommand = '/build/trusted/load-trusted-zone-v2', @DLStagetoDBCommand = '',@TargetObjectType= '', @TargetOverride= 'CommencingProgramIdentifierescnm', @BusinessKeyColumn= '', @WatermarkColumn= '', @TrackChanges= 'No', @AdditionalProperty = '', @IsAuditTable = '', @SoftDeleteSource = '', @SourceTSFormat = ''</v>
      </c>
    </row>
    <row r="185" spans="1:34" x14ac:dyDescent="0.45">
      <c r="A185" s="2" t="s">
        <v>74</v>
      </c>
      <c r="B185" s="2" t="s">
        <v>35</v>
      </c>
      <c r="C185" s="2" t="s">
        <v>36</v>
      </c>
      <c r="D185" s="2" t="s">
        <v>74</v>
      </c>
      <c r="E185" s="2" t="s">
        <v>697</v>
      </c>
      <c r="H185" s="2" t="s">
        <v>82</v>
      </c>
      <c r="I185" s="2" t="s">
        <v>116</v>
      </c>
      <c r="J185" s="2" t="s">
        <v>39</v>
      </c>
      <c r="M185" s="2" t="s">
        <v>84</v>
      </c>
      <c r="N185" s="6" t="s">
        <v>85</v>
      </c>
      <c r="O185" s="6" t="s">
        <v>118</v>
      </c>
      <c r="P185" s="2" t="s">
        <v>119</v>
      </c>
      <c r="Q185" s="2" t="s">
        <v>44</v>
      </c>
      <c r="R185" s="2" t="s">
        <v>44</v>
      </c>
      <c r="S185" s="2" t="s">
        <v>543</v>
      </c>
      <c r="T185" s="2" t="s">
        <v>46</v>
      </c>
      <c r="U185" s="3" t="str">
        <f>TBL_PREPROD[[#This Row],[Group]]&amp; "/"&amp; TRIM(SUBSTITUTE(SUBSTITUTE(SUBSTITUTE(TBL_PREPROD[[#This Row],[SourceObject]],"[",""),"]",""),".","_"))</f>
        <v>OneEBS/EBS_0165_PEOPLE_DEDUPLICATION_AUDIT</v>
      </c>
      <c r="V185" s="2" t="s">
        <v>47</v>
      </c>
      <c r="W185" s="3" t="str">
        <f>SUBSTITUTE(TBL_PREPROD[[#This Row],[Group]], "_", "")</f>
        <v>OneEBS</v>
      </c>
      <c r="X185" s="3" t="str">
        <f>TRIM(SUBSTITUTE(SUBSTITUTE(SUBSTITUTE(TBL_PREPROD[[#This Row],[SourceObject]],"[",""),"]",""),".","_"))</f>
        <v>EBS_0165_PEOPLE_DEDUPLICATION_AUDIT</v>
      </c>
      <c r="Y185" s="2" t="s">
        <v>48</v>
      </c>
      <c r="Z185" s="2" t="s">
        <v>49</v>
      </c>
      <c r="AA185" s="2" t="str">
        <f>IF(TBL_PREPROD[[#This Row],[SourceObject]] = "","",IF(TBL_PREPROD[[#This Row],[SourceType]] = "Oracle", "SELECT * FROM " &amp; TBL_PREPROD[[#This Row],[SourceObject]],""))</f>
        <v>SELECT * FROM EBS_0165.PEOPLE_DEDUPLICATION_AUDIT</v>
      </c>
      <c r="AB185" s="2" t="s">
        <v>51</v>
      </c>
      <c r="AF185" s="3" t="str">
        <f>TRIM(SUBSTITUTE(SUBSTITUTE(TBL_PREPROD[[#This Row],[SourceObject]],"[",""),"]",""))</f>
        <v>EBS_0165.PEOPLE_DEDUPLICATION_AUDIT</v>
      </c>
      <c r="AG185" s="3" t="str">
        <f>TBL_PREPROD[[#This Row],[Group]]&amp; "_"&amp; TRIM(SUBSTITUTE(SUBSTITUTE(SUBSTITUTE(TBL_PREPROD[[#This Row],[SourceObject]],"[",""),"]",""),".","_"))</f>
        <v>OneEBS_EBS_0165_PEOPLE_DEDUPLICATION_AUDIT</v>
      </c>
      <c r="AH185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'OneEBS', @StartStageName = 'Source to Raw', @EndStageName = 'Raw to Trusted', @SourceGroup = 'OneEBS', @SourceName = 'OneEBS_EBS_0165_PEOPLE_DEDUPLICATION_AUDIT', @SourceObjectName = 'EBS_0165.PEOPLE_DEDUPLICATION_AUDIT', @SourceType = 'Oracle', @DataLoadMode= 'INCREMENTAL', @SourceSecretName = 'OneEBS-0165', @DLRawSecret = 'datalake-SasToken', @DLStagedSecret = 'datalake-SasToken', @DBProcessor = 'databricks-token|1028-231358-piles213|Standard_DS3_v2|8.1.x-scala2.12|2:8', @StageDBSecret = 'AzureSqlDatabase-SQLDB', @DLRawSubFolder = 'OneEBS/EBS_0165_PEOPLE_DEDUPLICATION_AUDIT', @DLRawType = 'BLOB Storage (json)', @DLStagedMainFolder = 'OneEBS', @DLStagedSubFolder = 'EBS_0165_PEOPLE_DEDUPLICATION_AUDIT', @DLStagedType = 'BLOB Storage (csv)', @DLObjectGrain = 'Day', @SourceCommand = 'SELECT * FROM EBS_0165.PEOPLE_DEDUPLICATION_AUDIT', @DLRawtoStageCommand = '/build/trusted/load-trusted-zone-v2', @DLStagetoDBCommand = '',@TargetObjectType= '', @TargetOverride= '', @BusinessKeyColumn= 'ID', @WatermarkColumn= 'UPDATED_DATE, CREATED_DATE', @TrackChanges= 'Yes', @AdditionalProperty = '', @IsAuditTable = '', @SoftDeleteSource = '', @SourceTSFormat = ''</v>
      </c>
    </row>
    <row r="186" spans="1:34" x14ac:dyDescent="0.45">
      <c r="A186" s="2" t="s">
        <v>74</v>
      </c>
      <c r="B186" s="2" t="s">
        <v>35</v>
      </c>
      <c r="C186" s="2" t="s">
        <v>36</v>
      </c>
      <c r="D186" s="2" t="s">
        <v>74</v>
      </c>
      <c r="E186" s="2" t="s">
        <v>698</v>
      </c>
      <c r="H186" s="2" t="s">
        <v>699</v>
      </c>
      <c r="I186" s="2" t="s">
        <v>116</v>
      </c>
      <c r="J186" s="2" t="s">
        <v>39</v>
      </c>
      <c r="M186" s="2" t="s">
        <v>84</v>
      </c>
      <c r="N186" s="6" t="s">
        <v>85</v>
      </c>
      <c r="O186" s="6" t="s">
        <v>118</v>
      </c>
      <c r="P186" s="2" t="s">
        <v>119</v>
      </c>
      <c r="Q186" s="2" t="s">
        <v>44</v>
      </c>
      <c r="R186" s="2" t="s">
        <v>44</v>
      </c>
      <c r="S186" s="2" t="s">
        <v>543</v>
      </c>
      <c r="T186" s="2" t="s">
        <v>46</v>
      </c>
      <c r="U186" s="3" t="str">
        <f>TBL_PREPROD[[#This Row],[Group]]&amp; "/"&amp; TRIM(SUBSTITUTE(SUBSTITUTE(SUBSTITUTE(TBL_PREPROD[[#This Row],[SourceObject]],"[",""),"]",""),".","_"))</f>
        <v>OneEBS/EBS_0165_ROLES</v>
      </c>
      <c r="V186" s="2" t="s">
        <v>47</v>
      </c>
      <c r="W186" s="3" t="str">
        <f>SUBSTITUTE(TBL_PREPROD[[#This Row],[Group]], "_", "")</f>
        <v>OneEBS</v>
      </c>
      <c r="X186" s="3" t="str">
        <f>TRIM(SUBSTITUTE(SUBSTITUTE(SUBSTITUTE(TBL_PREPROD[[#This Row],[SourceObject]],"[",""),"]",""),".","_"))</f>
        <v>EBS_0165_ROLES</v>
      </c>
      <c r="Y186" s="2" t="s">
        <v>48</v>
      </c>
      <c r="Z186" s="2" t="s">
        <v>49</v>
      </c>
      <c r="AA186" s="2" t="str">
        <f>IF(TBL_PREPROD[[#This Row],[SourceObject]] = "","",IF(TBL_PREPROD[[#This Row],[SourceType]] = "Oracle", "SELECT * FROM " &amp; TBL_PREPROD[[#This Row],[SourceObject]],""))</f>
        <v>SELECT * FROM EBS_0165.ROLES</v>
      </c>
      <c r="AB186" s="2" t="s">
        <v>51</v>
      </c>
      <c r="AF186" s="3" t="str">
        <f>TRIM(SUBSTITUTE(SUBSTITUTE(TBL_PREPROD[[#This Row],[SourceObject]],"[",""),"]",""))</f>
        <v>EBS_0165.ROLES</v>
      </c>
      <c r="AG186" s="3" t="str">
        <f>TBL_PREPROD[[#This Row],[Group]]&amp; "_"&amp; TRIM(SUBSTITUTE(SUBSTITUTE(SUBSTITUTE(TBL_PREPROD[[#This Row],[SourceObject]],"[",""),"]",""),".","_"))</f>
        <v>OneEBS_EBS_0165_ROLES</v>
      </c>
      <c r="AH186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'OneEBS', @StartStageName = 'Source to Raw', @EndStageName = 'Raw to Trusted', @SourceGroup = 'OneEBS', @SourceName = 'OneEBS_EBS_0165_ROLES', @SourceObjectName = 'EBS_0165.ROLES', @SourceType = 'Oracle', @DataLoadMode= 'INCREMENTAL', @SourceSecretName = 'OneEBS-0165', @DLRawSecret = 'datalake-SasToken', @DLStagedSecret = 'datalake-SasToken', @DBProcessor = 'databricks-token|1028-231358-piles213|Standard_DS3_v2|8.1.x-scala2.12|2:8', @StageDBSecret = 'AzureSqlDatabase-SQLDB', @DLRawSubFolder = 'OneEBS/EBS_0165_ROLES', @DLRawType = 'BLOB Storage (json)', @DLStagedMainFolder = 'OneEBS', @DLStagedSubFolder = 'EBS_0165_ROLES', @DLStagedType = 'BLOB Storage (csv)', @DLObjectGrain = 'Day', @SourceCommand = 'SELECT * FROM EBS_0165.ROLES', @DLRawtoStageCommand = '/build/trusted/load-trusted-zone-v2', @DLStagetoDBCommand = '',@TargetObjectType= '', @TargetOverride= '', @BusinessKeyColumn= 'ROLE_ID', @WatermarkColumn= 'UPDATED_DATE, CREATED_DATE', @TrackChanges= 'Yes', @AdditionalProperty = '', @IsAuditTable = '', @SoftDeleteSource = '', @SourceTSFormat = ''</v>
      </c>
    </row>
    <row r="187" spans="1:34" x14ac:dyDescent="0.45">
      <c r="A187" s="2" t="s">
        <v>74</v>
      </c>
      <c r="B187" s="2" t="s">
        <v>35</v>
      </c>
      <c r="C187" s="2" t="s">
        <v>36</v>
      </c>
      <c r="D187" s="2" t="s">
        <v>74</v>
      </c>
      <c r="E187" s="2" t="s">
        <v>700</v>
      </c>
      <c r="H187" s="2" t="s">
        <v>82</v>
      </c>
      <c r="I187" s="2" t="s">
        <v>116</v>
      </c>
      <c r="J187" s="2" t="s">
        <v>39</v>
      </c>
      <c r="M187" s="2" t="s">
        <v>84</v>
      </c>
      <c r="N187" s="6" t="s">
        <v>85</v>
      </c>
      <c r="O187" s="6" t="s">
        <v>118</v>
      </c>
      <c r="P187" s="2" t="s">
        <v>119</v>
      </c>
      <c r="Q187" s="2" t="s">
        <v>44</v>
      </c>
      <c r="R187" s="2" t="s">
        <v>44</v>
      </c>
      <c r="S187" s="2" t="s">
        <v>543</v>
      </c>
      <c r="T187" s="2" t="s">
        <v>46</v>
      </c>
      <c r="U187" s="3" t="str">
        <f>TBL_PREPROD[[#This Row],[Group]]&amp; "/"&amp; TRIM(SUBSTITUTE(SUBSTITUTE(SUBSTITUTE(TBL_PREPROD[[#This Row],[SourceObject]],"[",""),"]",""),".","_"))</f>
        <v>OneEBS/EBS_0900_GRADING_SCHEMES</v>
      </c>
      <c r="V187" s="2" t="s">
        <v>47</v>
      </c>
      <c r="W187" s="3" t="str">
        <f>SUBSTITUTE(TBL_PREPROD[[#This Row],[Group]], "_", "")</f>
        <v>OneEBS</v>
      </c>
      <c r="X187" s="3" t="str">
        <f>TRIM(SUBSTITUTE(SUBSTITUTE(SUBSTITUTE(TBL_PREPROD[[#This Row],[SourceObject]],"[",""),"]",""),".","_"))</f>
        <v>EBS_0900_GRADING_SCHEMES</v>
      </c>
      <c r="Y187" s="2" t="s">
        <v>48</v>
      </c>
      <c r="Z187" s="2" t="s">
        <v>49</v>
      </c>
      <c r="AA187" s="2" t="str">
        <f>IF(TBL_PREPROD[[#This Row],[SourceObject]] = "","",IF(TBL_PREPROD[[#This Row],[SourceType]] = "Oracle", "SELECT * FROM " &amp; TBL_PREPROD[[#This Row],[SourceObject]],""))</f>
        <v>SELECT * FROM EBS_0900.GRADING_SCHEMES</v>
      </c>
      <c r="AB187" s="2" t="s">
        <v>51</v>
      </c>
      <c r="AF187" s="3" t="str">
        <f>TRIM(SUBSTITUTE(SUBSTITUTE(TBL_PREPROD[[#This Row],[SourceObject]],"[",""),"]",""))</f>
        <v>EBS_0900.GRADING_SCHEMES</v>
      </c>
      <c r="AG187" s="3" t="str">
        <f>TBL_PREPROD[[#This Row],[Group]]&amp; "_"&amp; TRIM(SUBSTITUTE(SUBSTITUTE(SUBSTITUTE(TBL_PREPROD[[#This Row],[SourceObject]],"[",""),"]",""),".","_"))</f>
        <v>OneEBS_EBS_0900_GRADING_SCHEMES</v>
      </c>
      <c r="AH187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'OneEBS', @StartStageName = 'Source to Raw', @EndStageName = 'Raw to Trusted', @SourceGroup = 'OneEBS', @SourceName = 'OneEBS_EBS_0900_GRADING_SCHEMES', @SourceObjectName = 'EBS_0900.GRADING_SCHEMES', @SourceType = 'Oracle', @DataLoadMode= 'INCREMENTAL', @SourceSecretName = 'OneEBS-0165', @DLRawSecret = 'datalake-SasToken', @DLStagedSecret = 'datalake-SasToken', @DBProcessor = 'databricks-token|1028-231358-piles213|Standard_DS3_v2|8.1.x-scala2.12|2:8', @StageDBSecret = 'AzureSqlDatabase-SQLDB', @DLRawSubFolder = 'OneEBS/EBS_0900_GRADING_SCHEMES', @DLRawType = 'BLOB Storage (json)', @DLStagedMainFolder = 'OneEBS', @DLStagedSubFolder = 'EBS_0900_GRADING_SCHEMES', @DLStagedType = 'BLOB Storage (csv)', @DLObjectGrain = 'Day', @SourceCommand = 'SELECT * FROM EBS_0900.GRADING_SCHEMES', @DLRawtoStageCommand = '/build/trusted/load-trusted-zone-v2', @DLStagetoDBCommand = '',@TargetObjectType= '', @TargetOverride= '', @BusinessKeyColumn= 'ID', @WatermarkColumn= 'UPDATED_DATE, CREATED_DATE', @TrackChanges= 'Yes', @AdditionalProperty = '', @IsAuditTable = '', @SoftDeleteSource = '', @SourceTSFormat = ''</v>
      </c>
    </row>
    <row r="188" spans="1:34" x14ac:dyDescent="0.45">
      <c r="A188" s="2" t="s">
        <v>74</v>
      </c>
      <c r="B188" s="2" t="s">
        <v>35</v>
      </c>
      <c r="C188" s="2" t="s">
        <v>36</v>
      </c>
      <c r="D188" s="2" t="s">
        <v>74</v>
      </c>
      <c r="E188" s="2" t="s">
        <v>120</v>
      </c>
      <c r="H188" s="2" t="s">
        <v>82</v>
      </c>
      <c r="I188" s="2" t="s">
        <v>116</v>
      </c>
      <c r="J188" s="2" t="s">
        <v>39</v>
      </c>
      <c r="L188" s="2" t="s">
        <v>117</v>
      </c>
      <c r="M188" s="2" t="s">
        <v>84</v>
      </c>
      <c r="N188" s="2" t="s">
        <v>85</v>
      </c>
      <c r="O188" s="2" t="s">
        <v>118</v>
      </c>
      <c r="P188" s="2" t="s">
        <v>119</v>
      </c>
      <c r="Q188" s="2" t="s">
        <v>44</v>
      </c>
      <c r="R188" s="2" t="s">
        <v>44</v>
      </c>
      <c r="S188" s="2" t="s">
        <v>543</v>
      </c>
      <c r="T188" s="2" t="s">
        <v>46</v>
      </c>
      <c r="U188" s="2" t="str">
        <f>TBL_PREPROD[[#This Row],[Group]]&amp; "/"&amp; TRIM(SUBSTITUTE(SUBSTITUTE(SUBSTITUTE(TBL_PREPROD[[#This Row],[SourceObject]],"[",""),"]",""),".","_"))</f>
        <v>OneEBS/EBS_0165_UI_ACCREDITATION</v>
      </c>
      <c r="V188" s="2" t="s">
        <v>47</v>
      </c>
      <c r="W188" s="2" t="str">
        <f>SUBSTITUTE(TBL_PREPROD[[#This Row],[Group]], "_", "")</f>
        <v>OneEBS</v>
      </c>
      <c r="X188" s="2" t="str">
        <f>TRIM(SUBSTITUTE(SUBSTITUTE(SUBSTITUTE(TBL_PREPROD[[#This Row],[SourceObject]],"[",""),"]",""),".","_"))</f>
        <v>EBS_0165_UI_ACCREDITATION</v>
      </c>
      <c r="Y188" s="2" t="s">
        <v>48</v>
      </c>
      <c r="Z188" s="2" t="s">
        <v>49</v>
      </c>
      <c r="AA188" s="2" t="str">
        <f>IF(TBL_PREPROD[[#This Row],[SourceObject]] = "","",IF(TBL_PREPROD[[#This Row],[SourceType]] = "Oracle", "SELECT * FROM " &amp; TBL_PREPROD[[#This Row],[SourceObject]],""))</f>
        <v>SELECT * FROM EBS_0165.UI_ACCREDITATION</v>
      </c>
      <c r="AB188" s="2" t="s">
        <v>51</v>
      </c>
      <c r="AF188" s="2" t="str">
        <f>TRIM(SUBSTITUTE(SUBSTITUTE(TBL_PREPROD[[#This Row],[SourceObject]],"[",""),"]",""))</f>
        <v>EBS_0165.UI_ACCREDITATION</v>
      </c>
      <c r="AG188" s="2" t="str">
        <f>TBL_PREPROD[[#This Row],[Group]]&amp; "_"&amp; TRIM(SUBSTITUTE(SUBSTITUTE(SUBSTITUTE(TBL_PREPROD[[#This Row],[SourceObject]],"[",""),"]",""),".","_"))</f>
        <v>OneEBS_EBS_0165_UI_ACCREDITATION</v>
      </c>
      <c r="AH188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'OneEBS', @StartStageName = 'Source to Raw', @EndStageName = 'Raw to Trusted', @SourceGroup = 'OneEBS', @SourceName = 'OneEBS_EBS_0165_UI_ACCREDITATION', @SourceObjectName = 'EBS_0165.UI_ACCREDITATION', @SourceType = 'Oracle', @DataLoadMode= 'INCREMENTAL', @SourceSecretName = 'OneEBS-0165', @DLRawSecret = 'datalake-SasToken', @DLStagedSecret = 'datalake-SasToken', @DBProcessor = 'databricks-token|1028-231358-piles213|Standard_DS3_v2|8.1.x-scala2.12|2:8', @StageDBSecret = 'AzureSqlDatabase-SQLDB', @DLRawSubFolder = 'OneEBS/EBS_0165_UI_ACCREDITATION', @DLRawType = 'BLOB Storage (json)', @DLStagedMainFolder = 'OneEBS', @DLStagedSubFolder = 'EBS_0165_UI_ACCREDITATION', @DLStagedType = 'BLOB Storage (csv)', @DLObjectGrain = 'Day', @SourceCommand = 'SELECT * FROM EBS_0165.UI_ACCREDITATION', @DLRawtoStageCommand = '/build/trusted/load-trusted-zone-v2', @DLStagetoDBCommand = '',@TargetObjectType= '', @TargetOverride= '', @BusinessKeyColumn= 'ID', @WatermarkColumn= 'UPDATED_DATE, CREATED_DATE', @TrackChanges= 'Yes', @AdditionalProperty = '', @IsAuditTable = 'N', @SoftDeleteSource = '', @SourceTSFormat = ''</v>
      </c>
    </row>
    <row r="189" spans="1:34" x14ac:dyDescent="0.45">
      <c r="A189" s="2" t="s">
        <v>74</v>
      </c>
      <c r="B189" s="2" t="s">
        <v>35</v>
      </c>
      <c r="C189" s="2" t="s">
        <v>36</v>
      </c>
      <c r="D189" s="2" t="s">
        <v>74</v>
      </c>
      <c r="E189" s="2" t="s">
        <v>120</v>
      </c>
      <c r="H189" s="2" t="s">
        <v>82</v>
      </c>
      <c r="I189" s="2" t="s">
        <v>116</v>
      </c>
      <c r="J189" s="2" t="s">
        <v>39</v>
      </c>
      <c r="K189" s="2" t="s">
        <v>701</v>
      </c>
      <c r="M189" s="2" t="s">
        <v>84</v>
      </c>
      <c r="N189" s="6" t="s">
        <v>85</v>
      </c>
      <c r="O189" s="6" t="s">
        <v>118</v>
      </c>
      <c r="P189" s="2" t="s">
        <v>119</v>
      </c>
      <c r="Q189" s="2" t="s">
        <v>44</v>
      </c>
      <c r="R189" s="2" t="s">
        <v>44</v>
      </c>
      <c r="S189" s="2" t="s">
        <v>543</v>
      </c>
      <c r="T189" s="2" t="s">
        <v>46</v>
      </c>
      <c r="U189" s="2" t="str">
        <f>TBL_PREPROD[[#This Row],[Group]]&amp; "/"&amp; TRIM(SUBSTITUTE(SUBSTITUTE(SUBSTITUTE(TBL_PREPROD[[#This Row],[SourceObject]],"[",""),"]",""),".","_"))</f>
        <v>OneEBS/EBS_0165_UI_ACCREDITATION</v>
      </c>
      <c r="V189" s="2" t="s">
        <v>47</v>
      </c>
      <c r="W189" s="2" t="str">
        <f>SUBSTITUTE(TBL_PREPROD[[#This Row],[Group]], "_", "")</f>
        <v>OneEBS</v>
      </c>
      <c r="X189" s="2" t="str">
        <f>TRIM(SUBSTITUTE(SUBSTITUTE(SUBSTITUTE(TBL_PREPROD[[#This Row],[SourceObject]],"[",""),"]",""),".","_"))</f>
        <v>EBS_0165_UI_ACCREDITATION</v>
      </c>
      <c r="Y189" s="2" t="s">
        <v>48</v>
      </c>
      <c r="Z189" s="2" t="s">
        <v>49</v>
      </c>
      <c r="AA189" s="2" t="str">
        <f>IF(TBL_PREPROD[[#This Row],[SourceObject]] = "","",IF(TBL_PREPROD[[#This Row],[SourceType]] = "Oracle", "SELECT * FROM " &amp; TBL_PREPROD[[#This Row],[SourceObject]],""))</f>
        <v>SELECT * FROM EBS_0165.UI_ACCREDITATION</v>
      </c>
      <c r="AB189" s="2" t="s">
        <v>51</v>
      </c>
      <c r="AF189" s="2" t="str">
        <f>TRIM(SUBSTITUTE(SUBSTITUTE(TBL_PREPROD[[#This Row],[SourceObject]],"[",""),"]",""))</f>
        <v>EBS_0165.UI_ACCREDITATION</v>
      </c>
      <c r="AG189" s="2" t="str">
        <f>TBL_PREPROD[[#This Row],[Group]]&amp; "_"&amp; TRIM(SUBSTITUTE(SUBSTITUTE(SUBSTITUTE(TBL_PREPROD[[#This Row],[SourceObject]],"[",""),"]",""),".","_"))</f>
        <v>OneEBS_EBS_0165_UI_ACCREDITATION</v>
      </c>
      <c r="AH189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'OneEBS', @StartStageName = 'Source to Raw', @EndStageName = 'Raw to Trusted', @SourceGroup = 'OneEBS', @SourceName = 'OneEBS_EBS_0165_UI_ACCREDITATION', @SourceObjectName = 'EBS_0165.UI_ACCREDITATION', @SourceType = 'Oracle', @DataLoadMode= 'INCREMENTAL', @SourceSecretName = 'OneEBS-0165', @DLRawSecret = 'datalake-SasToken', @DLStagedSecret = 'datalake-SasToken', @DBProcessor = 'databricks-token|1028-231358-piles213|Standard_DS3_v2|8.1.x-scala2.12|2:8', @StageDBSecret = 'AzureSqlDatabase-SQLDB', @DLRawSubFolder = 'OneEBS/EBS_0165_UI_ACCREDITATION', @DLRawType = 'BLOB Storage (json)', @DLStagedMainFolder = 'OneEBS', @DLStagedSubFolder = 'EBS_0165_UI_ACCREDITATION', @DLStagedType = 'BLOB Storage (csv)', @DLObjectGrain = 'Day', @SourceCommand = 'SELECT * FROM EBS_0165.UI_ACCREDITATION', @DLRawtoStageCommand = '/build/trusted/load-trusted-zone-v2', @DLStagetoDBCommand = '',@TargetObjectType= '', @TargetOverride= '', @BusinessKeyColumn= 'ID', @WatermarkColumn= 'UPDATED_DATE, CREATED_DATE', @TrackChanges= 'Yes', @AdditionalProperty = '', @IsAuditTable = '', @SoftDeleteSource = 'AUD_EBS_0165.A__UI_ACCREDITATION', @SourceTSFormat = ''</v>
      </c>
    </row>
    <row r="190" spans="1:34" x14ac:dyDescent="0.4">
      <c r="A190" s="2" t="s">
        <v>74</v>
      </c>
      <c r="B190" s="2" t="s">
        <v>35</v>
      </c>
      <c r="C190" s="2" t="s">
        <v>35</v>
      </c>
      <c r="D190" s="2" t="s">
        <v>176</v>
      </c>
      <c r="E190" s="2" t="s">
        <v>701</v>
      </c>
      <c r="H190" s="12" t="s">
        <v>82</v>
      </c>
      <c r="I190" s="2" t="s">
        <v>178</v>
      </c>
      <c r="J190" s="2" t="s">
        <v>39</v>
      </c>
      <c r="L190" s="2" t="s">
        <v>39</v>
      </c>
      <c r="M190" s="2" t="s">
        <v>84</v>
      </c>
      <c r="N190" s="2" t="s">
        <v>179</v>
      </c>
      <c r="O190" s="2" t="s">
        <v>42</v>
      </c>
      <c r="P190" s="2" t="s">
        <v>119</v>
      </c>
      <c r="Q190" s="2" t="s">
        <v>44</v>
      </c>
      <c r="R190" s="2" t="s">
        <v>44</v>
      </c>
      <c r="S190" s="2" t="s">
        <v>543</v>
      </c>
      <c r="T190" s="2" t="s">
        <v>46</v>
      </c>
      <c r="U190" s="2" t="str">
        <f>TBL_PREPROD[[#This Row],[Group]]&amp; "/"&amp; TRIM(SUBSTITUTE(SUBSTITUTE(SUBSTITUTE(TBL_PREPROD[[#This Row],[SourceObject]],"[",""),"]",""),".","_"))</f>
        <v>OneEBSAudit/AUD_EBS_0165_A__UI_ACCREDITATION</v>
      </c>
      <c r="V190" s="2" t="s">
        <v>47</v>
      </c>
      <c r="W190" s="2" t="str">
        <f>SUBSTITUTE(TBL_PREPROD[[#This Row],[Group]], "_", "")</f>
        <v>OneEBSAudit</v>
      </c>
      <c r="X190" s="2" t="str">
        <f>TRIM(SUBSTITUTE(SUBSTITUTE(SUBSTITUTE(TBL_PREPROD[[#This Row],[SourceObject]],"[",""),"]",""),".","_"))</f>
        <v>AUD_EBS_0165_A__UI_ACCREDITATION</v>
      </c>
      <c r="Y190" s="2" t="s">
        <v>48</v>
      </c>
      <c r="Z190" s="2" t="s">
        <v>49</v>
      </c>
      <c r="AA190" s="2" t="str">
        <f>IF(TBL_PREPROD[[#This Row],[SourceObject]] = "","",IF(TBL_PREPROD[[#This Row],[SourceType]] = "Oracle", "SELECT * FROM " &amp; TBL_PREPROD[[#This Row],[SourceObject]],""))</f>
        <v>SELECT * FROM AUD_EBS_0165.A__UI_ACCREDITATION</v>
      </c>
      <c r="AB190" s="2" t="s">
        <v>51</v>
      </c>
      <c r="AF190" s="2" t="str">
        <f>TRIM(SUBSTITUTE(SUBSTITUTE(TBL_PREPROD[[#This Row],[SourceObject]],"[",""),"]",""))</f>
        <v>AUD_EBS_0165.A__UI_ACCREDITATION</v>
      </c>
      <c r="AG190" s="2" t="str">
        <f>TBL_PREPROD[[#This Row],[Group]]&amp; "_"&amp; TRIM(SUBSTITUTE(SUBSTITUTE(SUBSTITUTE(TBL_PREPROD[[#This Row],[SourceObject]],"[",""),"]",""),".","_"))</f>
        <v>OneEBSAudit_AUD_EBS_0165_A__UI_ACCREDITATION</v>
      </c>
      <c r="AH190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'OneEBS', @StartStageName = 'Source to Raw', @EndStageName = 'Source to Raw', @SourceGroup = 'OneEBSAudit', @SourceName = 'OneEBSAudit_AUD_EBS_0165_A__UI_ACCREDITATION', @SourceObjectName = 'AUD_EBS_0165.A__UI_ACCREDITATION', @SourceType = 'Oracle', @DataLoadMode= 'APPEND', @SourceSecretName = 'OneEBS-0165', @DLRawSecret = 'datalake-SasToken', @DLStagedSecret = 'datalake-SasToken', @DBProcessor = 'databricks-token|1028-231358-piles213|Standard_DS3_v2|8.1.x-scala2.12|2:8', @StageDBSecret = 'AzureSqlDatabase-SQLDB', @DLRawSubFolder = 'OneEBSAudit/AUD_EBS_0165_A__UI_ACCREDITATION', @DLRawType = 'BLOB Storage (json)', @DLStagedMainFolder = 'OneEBSAudit', @DLStagedSubFolder = 'AUD_EBS_0165_A__UI_ACCREDITATION', @DLStagedType = 'BLOB Storage (csv)', @DLObjectGrain = 'Day', @SourceCommand = 'SELECT * FROM AUD_EBS_0165.A__UI_ACCREDITATION', @DLRawtoStageCommand = '/build/trusted/load-trusted-zone-v2', @DLStagetoDBCommand = '',@TargetObjectType= '', @TargetOverride= '', @BusinessKeyColumn= 'ID', @WatermarkColumn= 'AUDIT__TIMESTAMP', @TrackChanges= 'No', @AdditionalProperty = '', @IsAuditTable = 'Y', @SoftDeleteSource = '', @SourceTSFormat = ''</v>
      </c>
    </row>
    <row r="191" spans="1:34" x14ac:dyDescent="0.45">
      <c r="A191" s="2" t="s">
        <v>267</v>
      </c>
      <c r="B191" s="2" t="s">
        <v>35</v>
      </c>
      <c r="C191" s="2" t="s">
        <v>36</v>
      </c>
      <c r="D191" s="2" t="s">
        <v>267</v>
      </c>
      <c r="E191" s="2" t="s">
        <v>702</v>
      </c>
      <c r="J191" s="2" t="s">
        <v>39</v>
      </c>
      <c r="M191" s="6" t="s">
        <v>78</v>
      </c>
      <c r="N191" s="2" t="s">
        <v>41</v>
      </c>
      <c r="O191" s="6" t="s">
        <v>42</v>
      </c>
      <c r="P191" s="2" t="s">
        <v>271</v>
      </c>
      <c r="Q191" s="2" t="s">
        <v>44</v>
      </c>
      <c r="R191" s="2" t="s">
        <v>44</v>
      </c>
      <c r="S191" s="2" t="s">
        <v>543</v>
      </c>
      <c r="T191" s="2" t="s">
        <v>46</v>
      </c>
      <c r="U191" s="3" t="str">
        <f>TBL_PREPROD[[#This Row],[Group]]&amp; "/"&amp; TRIM(SUBSTITUTE(SUBSTITUTE(SUBSTITUTE(TBL_PREPROD[[#This Row],[SourceObject]],"[",""),"]",""),".","_"))</f>
        <v>PradaFinals/dbo_Course_Enrolments_OneEBS</v>
      </c>
      <c r="V191" s="2" t="s">
        <v>47</v>
      </c>
      <c r="W191" s="3" t="str">
        <f>SUBSTITUTE(TBL_PREPROD[[#This Row],[Group]], "_", "")</f>
        <v>PradaFinals</v>
      </c>
      <c r="X191" s="3" t="str">
        <f>TRIM(SUBSTITUTE(SUBSTITUTE(SUBSTITUTE(TBL_PREPROD[[#This Row],[SourceObject]],"[",""),"]",""),".","_"))</f>
        <v>dbo_Course_Enrolments_OneEBS</v>
      </c>
      <c r="Y191" s="2" t="s">
        <v>48</v>
      </c>
      <c r="Z191" s="2" t="s">
        <v>49</v>
      </c>
      <c r="AA191" s="3" t="s">
        <v>703</v>
      </c>
      <c r="AB191" s="2" t="s">
        <v>51</v>
      </c>
      <c r="AF191" s="3" t="str">
        <f>TRIM(SUBSTITUTE(SUBSTITUTE(TBL_PREPROD[[#This Row],[SourceObject]],"[",""),"]",""))</f>
        <v>dbo.Course_Enrolments_OneEBS</v>
      </c>
      <c r="AG191" s="3" t="str">
        <f>TBL_PREPROD[[#This Row],[Group]]&amp; "_"&amp; TRIM(SUBSTITUTE(SUBSTITUTE(SUBSTITUTE(TBL_PREPROD[[#This Row],[SourceObject]],"[",""),"]",""),".","_"))</f>
        <v>PradaFinals_dbo_Course_Enrolments_OneEBS</v>
      </c>
      <c r="AH191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'PradaFinals', @StartStageName = 'Source to Raw', @EndStageName = 'Raw to Trusted', @SourceGroup = 'PradaFinals', @SourceName = 'PradaFinals_dbo_Course_Enrolments_OneEBS', @SourceObjectName = 'dbo.Course_Enrolments_OneEBS', @SourceType = 'SQL Server', @DataLoadMode= 'TRUNCATE-LOAD', @SourceSecretName = 'OnPremSQL-Enrolment-ConnString', @DLRawSecret = 'datalake-SasToken', @DLStagedSecret = 'datalake-SasToken', @DBProcessor = 'databricks-token|1028-231358-piles213|Standard_DS3_v2|8.1.x-scala2.12|2:8', @StageDBSecret = 'AzureSqlDatabase-SQLDB', @DLRawSubFolder = 'PradaFinals/dbo_Course_Enrolments_OneEBS', @DLRawType = 'BLOB Storage (json)', @DLStagedMainFolder = 'PradaFinals', @DLStagedSubFolder = 'dbo_Course_Enrolments_OneEBS', @DLStagedType = 'BLOB Storage (csv)', @DLObjectGrain = 'Day', @SourceCommand = 'Select * from dbo.COURSE_ENROLMENTS_OneEBS where report_date = 2020', @DLRawtoStageCommand = '/build/trusted/load-trusted-zone-v2', @DLStagetoDBCommand = '',@TargetObjectType= '', @TargetOverride= '', @BusinessKeyColumn= '', @WatermarkColumn= '', @TrackChanges= 'No', @AdditionalProperty = '', @IsAuditTable = '', @SoftDeleteSource = '', @SourceTSFormat = ''</v>
      </c>
    </row>
    <row r="192" spans="1:34" x14ac:dyDescent="0.45">
      <c r="A192" s="2" t="s">
        <v>267</v>
      </c>
      <c r="B192" s="2" t="s">
        <v>35</v>
      </c>
      <c r="C192" s="2" t="s">
        <v>36</v>
      </c>
      <c r="D192" s="2" t="s">
        <v>267</v>
      </c>
      <c r="E192" s="2" t="s">
        <v>704</v>
      </c>
      <c r="J192" s="2" t="s">
        <v>39</v>
      </c>
      <c r="M192" s="6" t="s">
        <v>78</v>
      </c>
      <c r="N192" s="2" t="s">
        <v>41</v>
      </c>
      <c r="O192" s="6" t="s">
        <v>42</v>
      </c>
      <c r="P192" s="2" t="s">
        <v>271</v>
      </c>
      <c r="Q192" s="2" t="s">
        <v>44</v>
      </c>
      <c r="R192" s="2" t="s">
        <v>44</v>
      </c>
      <c r="S192" s="2" t="s">
        <v>543</v>
      </c>
      <c r="T192" s="2" t="s">
        <v>46</v>
      </c>
      <c r="U192" s="3" t="str">
        <f>TBL_PREPROD[[#This Row],[Group]]&amp; "/"&amp; TRIM(SUBSTITUTE(SUBSTITUTE(SUBSTITUTE(TBL_PREPROD[[#This Row],[SourceObject]],"[",""),"]",""),".","_"))</f>
        <v>PradaFinals/dbo_People_OneEBS</v>
      </c>
      <c r="V192" s="2" t="s">
        <v>47</v>
      </c>
      <c r="W192" s="3" t="str">
        <f>SUBSTITUTE(TBL_PREPROD[[#This Row],[Group]], "_", "")</f>
        <v>PradaFinals</v>
      </c>
      <c r="X192" s="3" t="str">
        <f>TRIM(SUBSTITUTE(SUBSTITUTE(SUBSTITUTE(TBL_PREPROD[[#This Row],[SourceObject]],"[",""),"]",""),".","_"))</f>
        <v>dbo_People_OneEBS</v>
      </c>
      <c r="Y192" s="2" t="s">
        <v>48</v>
      </c>
      <c r="Z192" s="2" t="s">
        <v>49</v>
      </c>
      <c r="AA192" s="3" t="s">
        <v>705</v>
      </c>
      <c r="AB192" s="2" t="s">
        <v>51</v>
      </c>
      <c r="AF192" s="3" t="str">
        <f>TRIM(SUBSTITUTE(SUBSTITUTE(TBL_PREPROD[[#This Row],[SourceObject]],"[",""),"]",""))</f>
        <v>dbo.People_OneEBS</v>
      </c>
      <c r="AG192" s="3" t="str">
        <f>TBL_PREPROD[[#This Row],[Group]]&amp; "_"&amp; TRIM(SUBSTITUTE(SUBSTITUTE(SUBSTITUTE(TBL_PREPROD[[#This Row],[SourceObject]],"[",""),"]",""),".","_"))</f>
        <v>PradaFinals_dbo_People_OneEBS</v>
      </c>
      <c r="AH192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'PradaFinals', @StartStageName = 'Source to Raw', @EndStageName = 'Raw to Trusted', @SourceGroup = 'PradaFinals', @SourceName = 'PradaFinals_dbo_People_OneEBS', @SourceObjectName = 'dbo.People_OneEBS', @SourceType = 'SQL Server', @DataLoadMode= 'TRUNCATE-LOAD', @SourceSecretName = 'OnPremSQL-Enrolment-ConnString', @DLRawSecret = 'datalake-SasToken', @DLStagedSecret = 'datalake-SasToken', @DBProcessor = 'databricks-token|1028-231358-piles213|Standard_DS3_v2|8.1.x-scala2.12|2:8', @StageDBSecret = 'AzureSqlDatabase-SQLDB', @DLRawSubFolder = 'PradaFinals/dbo_People_OneEBS', @DLRawType = 'BLOB Storage (json)', @DLStagedMainFolder = 'PradaFinals', @DLStagedSubFolder = 'dbo_People_OneEBS', @DLStagedType = 'BLOB Storage (csv)', @DLObjectGrain = 'Day', @SourceCommand = 'Select * from [dbo].[PEOPLE_OneEBS] where extract_date = 2020', @DLRawtoStageCommand = '/build/trusted/load-trusted-zone-v2', @DLStagetoDBCommand = '',@TargetObjectType= '', @TargetOverride= '', @BusinessKeyColumn= '', @WatermarkColumn= '', @TrackChanges= 'No', @AdditionalProperty = '', @IsAuditTable = '', @SoftDeleteSource = '', @SourceTSFormat = ''</v>
      </c>
    </row>
    <row r="193" spans="1:34" x14ac:dyDescent="0.45">
      <c r="A193" s="2" t="s">
        <v>267</v>
      </c>
      <c r="B193" s="2" t="s">
        <v>35</v>
      </c>
      <c r="C193" s="2" t="s">
        <v>36</v>
      </c>
      <c r="D193" s="2" t="s">
        <v>267</v>
      </c>
      <c r="E193" s="2" t="s">
        <v>706</v>
      </c>
      <c r="J193" s="2" t="s">
        <v>39</v>
      </c>
      <c r="M193" s="6" t="s">
        <v>78</v>
      </c>
      <c r="N193" s="2" t="s">
        <v>41</v>
      </c>
      <c r="O193" s="6" t="s">
        <v>42</v>
      </c>
      <c r="P193" s="2" t="s">
        <v>271</v>
      </c>
      <c r="Q193" s="2" t="s">
        <v>44</v>
      </c>
      <c r="R193" s="2" t="s">
        <v>44</v>
      </c>
      <c r="S193" s="2" t="s">
        <v>543</v>
      </c>
      <c r="T193" s="2" t="s">
        <v>46</v>
      </c>
      <c r="U193" s="3" t="str">
        <f>TBL_PREPROD[[#This Row],[Group]]&amp; "/"&amp; TRIM(SUBSTITUTE(SUBSTITUTE(SUBSTITUTE(TBL_PREPROD[[#This Row],[SourceObject]],"[",""),"]",""),".","_"))</f>
        <v>PradaFinals/dbo_Reference_data_OneEBS</v>
      </c>
      <c r="V193" s="2" t="s">
        <v>47</v>
      </c>
      <c r="W193" s="3" t="str">
        <f>SUBSTITUTE(TBL_PREPROD[[#This Row],[Group]], "_", "")</f>
        <v>PradaFinals</v>
      </c>
      <c r="X193" s="3" t="str">
        <f>TRIM(SUBSTITUTE(SUBSTITUTE(SUBSTITUTE(TBL_PREPROD[[#This Row],[SourceObject]],"[",""),"]",""),".","_"))</f>
        <v>dbo_Reference_data_OneEBS</v>
      </c>
      <c r="Y193" s="2" t="s">
        <v>48</v>
      </c>
      <c r="Z193" s="2" t="s">
        <v>49</v>
      </c>
      <c r="AA193" s="3" t="s">
        <v>707</v>
      </c>
      <c r="AB193" s="2" t="s">
        <v>51</v>
      </c>
      <c r="AF193" s="3" t="str">
        <f>TRIM(SUBSTITUTE(SUBSTITUTE(TBL_PREPROD[[#This Row],[SourceObject]],"[",""),"]",""))</f>
        <v>dbo.Reference_data_OneEBS</v>
      </c>
      <c r="AG193" s="3" t="str">
        <f>TBL_PREPROD[[#This Row],[Group]]&amp; "_"&amp; TRIM(SUBSTITUTE(SUBSTITUTE(SUBSTITUTE(TBL_PREPROD[[#This Row],[SourceObject]],"[",""),"]",""),".","_"))</f>
        <v>PradaFinals_dbo_Reference_data_OneEBS</v>
      </c>
      <c r="AH193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'PradaFinals', @StartStageName = 'Source to Raw', @EndStageName = 'Raw to Trusted', @SourceGroup = 'PradaFinals', @SourceName = 'PradaFinals_dbo_Reference_data_OneEBS', @SourceObjectName = 'dbo.Reference_data_OneEBS', @SourceType = 'SQL Server', @DataLoadMode= 'TRUNCATE-LOAD', @SourceSecretName = 'OnPremSQL-Enrolment-ConnString', @DLRawSecret = 'datalake-SasToken', @DLStagedSecret = 'datalake-SasToken', @DBProcessor = 'databricks-token|1028-231358-piles213|Standard_DS3_v2|8.1.x-scala2.12|2:8', @StageDBSecret = 'AzureSqlDatabase-SQLDB', @DLRawSubFolder = 'PradaFinals/dbo_Reference_data_OneEBS', @DLRawType = 'BLOB Storage (json)', @DLStagedMainFolder = 'PradaFinals', @DLStagedSubFolder = 'dbo_Reference_data_OneEBS', @DLStagedType = 'BLOB Storage (csv)', @DLObjectGrain = 'Day', @SourceCommand = 'Select * from [dbo].[REFERENCE_DATA_OneEBS]', @DLRawtoStageCommand = '/build/trusted/load-trusted-zone-v2', @DLStagetoDBCommand = '',@TargetObjectType= '', @TargetOverride= '', @BusinessKeyColumn= '', @WatermarkColumn= '', @TrackChanges= 'No', @AdditionalProperty = '', @IsAuditTable = '', @SoftDeleteSource = '', @SourceTSFormat = ''</v>
      </c>
    </row>
    <row r="194" spans="1:34" x14ac:dyDescent="0.45">
      <c r="A194" s="2" t="s">
        <v>267</v>
      </c>
      <c r="B194" s="2" t="s">
        <v>35</v>
      </c>
      <c r="C194" s="2" t="s">
        <v>36</v>
      </c>
      <c r="D194" s="2" t="s">
        <v>267</v>
      </c>
      <c r="E194" s="2" t="s">
        <v>708</v>
      </c>
      <c r="J194" s="2" t="s">
        <v>39</v>
      </c>
      <c r="M194" s="6" t="s">
        <v>78</v>
      </c>
      <c r="N194" s="2" t="s">
        <v>41</v>
      </c>
      <c r="O194" s="6" t="s">
        <v>42</v>
      </c>
      <c r="P194" s="2" t="s">
        <v>271</v>
      </c>
      <c r="Q194" s="2" t="s">
        <v>44</v>
      </c>
      <c r="R194" s="2" t="s">
        <v>44</v>
      </c>
      <c r="S194" s="2" t="s">
        <v>543</v>
      </c>
      <c r="T194" s="2" t="s">
        <v>46</v>
      </c>
      <c r="U194" s="3" t="str">
        <f>TBL_PREPROD[[#This Row],[Group]]&amp; "/"&amp; TRIM(SUBSTITUTE(SUBSTITUTE(SUBSTITUTE(TBL_PREPROD[[#This Row],[SourceObject]],"[",""),"]",""),".","_"))</f>
        <v>PradaFinals/dbo_Reference_data</v>
      </c>
      <c r="V194" s="2" t="s">
        <v>47</v>
      </c>
      <c r="W194" s="3" t="str">
        <f>SUBSTITUTE(TBL_PREPROD[[#This Row],[Group]], "_", "")</f>
        <v>PradaFinals</v>
      </c>
      <c r="X194" s="3" t="str">
        <f>TRIM(SUBSTITUTE(SUBSTITUTE(SUBSTITUTE(TBL_PREPROD[[#This Row],[SourceObject]],"[",""),"]",""),".","_"))</f>
        <v>dbo_Reference_data</v>
      </c>
      <c r="Y194" s="2" t="s">
        <v>48</v>
      </c>
      <c r="Z194" s="2" t="s">
        <v>49</v>
      </c>
      <c r="AA194" s="3" t="s">
        <v>709</v>
      </c>
      <c r="AB194" s="2" t="s">
        <v>51</v>
      </c>
      <c r="AF194" s="3" t="str">
        <f>TRIM(SUBSTITUTE(SUBSTITUTE(TBL_PREPROD[[#This Row],[SourceObject]],"[",""),"]",""))</f>
        <v>dbo.Reference_data</v>
      </c>
      <c r="AG194" s="3" t="str">
        <f>TBL_PREPROD[[#This Row],[Group]]&amp; "_"&amp; TRIM(SUBSTITUTE(SUBSTITUTE(SUBSTITUTE(TBL_PREPROD[[#This Row],[SourceObject]],"[",""),"]",""),".","_"))</f>
        <v>PradaFinals_dbo_Reference_data</v>
      </c>
      <c r="AH194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'PradaFinals', @StartStageName = 'Source to Raw', @EndStageName = 'Raw to Trusted', @SourceGroup = 'PradaFinals', @SourceName = 'PradaFinals_dbo_Reference_data', @SourceObjectName = 'dbo.Reference_data', @SourceType = 'SQL Server', @DataLoadMode= 'TRUNCATE-LOAD', @SourceSecretName = 'OnPremSQL-Enrolment-ConnString', @DLRawSecret = 'datalake-SasToken', @DLStagedSecret = 'datalake-SasToken', @DBProcessor = 'databricks-token|1028-231358-piles213|Standard_DS3_v2|8.1.x-scala2.12|2:8', @StageDBSecret = 'AzureSqlDatabase-SQLDB', @DLRawSubFolder = 'PradaFinals/dbo_Reference_data', @DLRawType = 'BLOB Storage (json)', @DLStagedMainFolder = 'PradaFinals', @DLStagedSubFolder = 'dbo_Reference_data', @DLStagedType = 'BLOB Storage (csv)', @DLObjectGrain = 'Day', @SourceCommand = 'Select * from [dbo].[REFERENCE_DATA]', @DLRawtoStageCommand = '/build/trusted/load-trusted-zone-v2', @DLStagetoDBCommand = '',@TargetObjectType= '', @TargetOverride= '', @BusinessKeyColumn= '', @WatermarkColumn= '', @TrackChanges= 'No', @AdditionalProperty = '', @IsAuditTable = '', @SoftDeleteSource = '', @SourceTSFormat = ''</v>
      </c>
    </row>
    <row r="195" spans="1:34" x14ac:dyDescent="0.45">
      <c r="A195" s="2" t="s">
        <v>267</v>
      </c>
      <c r="B195" s="2" t="s">
        <v>35</v>
      </c>
      <c r="C195" s="2" t="s">
        <v>36</v>
      </c>
      <c r="D195" s="2" t="s">
        <v>267</v>
      </c>
      <c r="E195" s="2" t="s">
        <v>710</v>
      </c>
      <c r="J195" s="2" t="s">
        <v>39</v>
      </c>
      <c r="M195" s="6" t="s">
        <v>78</v>
      </c>
      <c r="N195" s="2" t="s">
        <v>41</v>
      </c>
      <c r="O195" s="6" t="s">
        <v>42</v>
      </c>
      <c r="P195" s="2" t="s">
        <v>271</v>
      </c>
      <c r="Q195" s="2" t="s">
        <v>44</v>
      </c>
      <c r="R195" s="2" t="s">
        <v>44</v>
      </c>
      <c r="S195" s="2" t="s">
        <v>543</v>
      </c>
      <c r="T195" s="2" t="s">
        <v>46</v>
      </c>
      <c r="U195" s="3" t="str">
        <f>TBL_PREPROD[[#This Row],[Group]]&amp; "/"&amp; TRIM(SUBSTITUTE(SUBSTITUTE(SUBSTITUTE(TBL_PREPROD[[#This Row],[SourceObject]],"[",""),"]",""),".","_"))</f>
        <v>PradaFinals/dbo_Unit_Instance_Occurrences_OneEBS</v>
      </c>
      <c r="V195" s="2" t="s">
        <v>47</v>
      </c>
      <c r="W195" s="3" t="str">
        <f>SUBSTITUTE(TBL_PREPROD[[#This Row],[Group]], "_", "")</f>
        <v>PradaFinals</v>
      </c>
      <c r="X195" s="3" t="str">
        <f>TRIM(SUBSTITUTE(SUBSTITUTE(SUBSTITUTE(TBL_PREPROD[[#This Row],[SourceObject]],"[",""),"]",""),".","_"))</f>
        <v>dbo_Unit_Instance_Occurrences_OneEBS</v>
      </c>
      <c r="Y195" s="2" t="s">
        <v>48</v>
      </c>
      <c r="Z195" s="2" t="s">
        <v>49</v>
      </c>
      <c r="AA195" s="3" t="s">
        <v>711</v>
      </c>
      <c r="AB195" s="2" t="s">
        <v>51</v>
      </c>
      <c r="AF195" s="3" t="str">
        <f>TRIM(SUBSTITUTE(SUBSTITUTE(TBL_PREPROD[[#This Row],[SourceObject]],"[",""),"]",""))</f>
        <v>dbo.Unit_Instance_Occurrences_OneEBS</v>
      </c>
      <c r="AG195" s="3" t="str">
        <f>TBL_PREPROD[[#This Row],[Group]]&amp; "_"&amp; TRIM(SUBSTITUTE(SUBSTITUTE(SUBSTITUTE(TBL_PREPROD[[#This Row],[SourceObject]],"[",""),"]",""),".","_"))</f>
        <v>PradaFinals_dbo_Unit_Instance_Occurrences_OneEBS</v>
      </c>
      <c r="AH195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'PradaFinals', @StartStageName = 'Source to Raw', @EndStageName = 'Raw to Trusted', @SourceGroup = 'PradaFinals', @SourceName = 'PradaFinals_dbo_Unit_Instance_Occurrences_OneEBS', @SourceObjectName = 'dbo.Unit_Instance_Occurrences_OneEBS', @SourceType = 'SQL Server', @DataLoadMode= 'TRUNCATE-LOAD', @SourceSecretName = 'OnPremSQL-Enrolment-ConnString', @DLRawSecret = 'datalake-SasToken', @DLStagedSecret = 'datalake-SasToken', @DBProcessor = 'databricks-token|1028-231358-piles213|Standard_DS3_v2|8.1.x-scala2.12|2:8', @StageDBSecret = 'AzureSqlDatabase-SQLDB', @DLRawSubFolder = 'PradaFinals/dbo_Unit_Instance_Occurrences_OneEBS', @DLRawType = 'BLOB Storage (json)', @DLStagedMainFolder = 'PradaFinals', @DLStagedSubFolder = 'dbo_Unit_Instance_Occurrences_OneEBS', @DLStagedType = 'BLOB Storage (csv)', @DLObjectGrain = 'Day', @SourceCommand = 'Select * from [dbo].[UNIT_INSTANCE_OCCURRENCES_OneEBS] where extract_date = 2020', @DLRawtoStageCommand = '/build/trusted/load-trusted-zone-v2', @DLStagetoDBCommand = '',@TargetObjectType= '', @TargetOverride= '', @BusinessKeyColumn= '', @WatermarkColumn= '', @TrackChanges= 'No', @AdditionalProperty = '', @IsAuditTable = '', @SoftDeleteSource = '', @SourceTSFormat = ''</v>
      </c>
    </row>
    <row r="196" spans="1:34" x14ac:dyDescent="0.45">
      <c r="A196" s="2" t="s">
        <v>267</v>
      </c>
      <c r="B196" s="2" t="s">
        <v>35</v>
      </c>
      <c r="C196" s="2" t="s">
        <v>36</v>
      </c>
      <c r="D196" s="2" t="s">
        <v>267</v>
      </c>
      <c r="E196" s="2" t="s">
        <v>712</v>
      </c>
      <c r="J196" s="2" t="s">
        <v>39</v>
      </c>
      <c r="M196" s="6" t="s">
        <v>78</v>
      </c>
      <c r="N196" s="2" t="s">
        <v>41</v>
      </c>
      <c r="O196" s="6" t="s">
        <v>42</v>
      </c>
      <c r="P196" s="2" t="s">
        <v>271</v>
      </c>
      <c r="Q196" s="2" t="s">
        <v>44</v>
      </c>
      <c r="R196" s="2" t="s">
        <v>44</v>
      </c>
      <c r="S196" s="2" t="s">
        <v>543</v>
      </c>
      <c r="T196" s="2" t="s">
        <v>46</v>
      </c>
      <c r="U196" s="3" t="str">
        <f>TBL_PREPROD[[#This Row],[Group]]&amp; "/"&amp; TRIM(SUBSTITUTE(SUBSTITUTE(SUBSTITUTE(TBL_PREPROD[[#This Row],[SourceObject]],"[",""),"]",""),".","_"))</f>
        <v>PradaFinals/dbo_STS_Data</v>
      </c>
      <c r="V196" s="2" t="s">
        <v>47</v>
      </c>
      <c r="W196" s="3" t="str">
        <f>SUBSTITUTE(TBL_PREPROD[[#This Row],[Group]], "_", "")</f>
        <v>PradaFinals</v>
      </c>
      <c r="X196" s="3" t="str">
        <f>TRIM(SUBSTITUTE(SUBSTITUTE(SUBSTITUTE(TBL_PREPROD[[#This Row],[SourceObject]],"[",""),"]",""),".","_"))</f>
        <v>dbo_STS_Data</v>
      </c>
      <c r="Y196" s="2" t="s">
        <v>48</v>
      </c>
      <c r="Z196" s="2" t="s">
        <v>49</v>
      </c>
      <c r="AA196" s="3" t="s">
        <v>713</v>
      </c>
      <c r="AB196" s="2" t="s">
        <v>51</v>
      </c>
      <c r="AF196" s="3" t="str">
        <f>TRIM(SUBSTITUTE(SUBSTITUTE(TBL_PREPROD[[#This Row],[SourceObject]],"[",""),"]",""))</f>
        <v>dbo.STS_Data</v>
      </c>
      <c r="AG196" s="3" t="str">
        <f>TBL_PREPROD[[#This Row],[Group]]&amp; "_"&amp; TRIM(SUBSTITUTE(SUBSTITUTE(SUBSTITUTE(TBL_PREPROD[[#This Row],[SourceObject]],"[",""),"]",""),".","_"))</f>
        <v>PradaFinals_dbo_STS_Data</v>
      </c>
      <c r="AH196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'PradaFinals', @StartStageName = 'Source to Raw', @EndStageName = 'Raw to Trusted', @SourceGroup = 'PradaFinals', @SourceName = 'PradaFinals_dbo_STS_Data', @SourceObjectName = 'dbo.STS_Data', @SourceType = 'SQL Server', @DataLoadMode= 'TRUNCATE-LOAD', @SourceSecretName = 'OnPremSQL-Enrolment-ConnString', @DLRawSecret = 'datalake-SasToken', @DLStagedSecret = 'datalake-SasToken', @DBProcessor = 'databricks-token|1028-231358-piles213|Standard_DS3_v2|8.1.x-scala2.12|2:8', @StageDBSecret = 'AzureSqlDatabase-SQLDB', @DLRawSubFolder = 'PradaFinals/dbo_STS_Data', @DLRawType = 'BLOB Storage (json)', @DLStagedMainFolder = 'PradaFinals', @DLStagedSubFolder = 'dbo_STS_Data', @DLStagedType = 'BLOB Storage (csv)', @DLObjectGrain = 'Day', @SourceCommand = 'Select * from [dbo].[STS_DATA]', @DLRawtoStageCommand = '/build/trusted/load-trusted-zone-v2', @DLStagetoDBCommand = '',@TargetObjectType= '', @TargetOverride= '', @BusinessKeyColumn= '', @WatermarkColumn= '', @TrackChanges= 'No', @AdditionalProperty = '', @IsAuditTable = '', @SoftDeleteSource = '', @SourceTSFormat = ''</v>
      </c>
    </row>
    <row r="197" spans="1:34" x14ac:dyDescent="0.45">
      <c r="A197" s="2" t="s">
        <v>267</v>
      </c>
      <c r="B197" s="2" t="s">
        <v>35</v>
      </c>
      <c r="C197" s="2" t="s">
        <v>36</v>
      </c>
      <c r="D197" s="2" t="s">
        <v>267</v>
      </c>
      <c r="E197" s="2" t="s">
        <v>714</v>
      </c>
      <c r="J197" s="2" t="s">
        <v>39</v>
      </c>
      <c r="M197" s="6" t="s">
        <v>78</v>
      </c>
      <c r="N197" s="2" t="s">
        <v>41</v>
      </c>
      <c r="O197" s="6" t="s">
        <v>42</v>
      </c>
      <c r="P197" s="2" t="s">
        <v>271</v>
      </c>
      <c r="Q197" s="2" t="s">
        <v>44</v>
      </c>
      <c r="R197" s="2" t="s">
        <v>44</v>
      </c>
      <c r="S197" s="2" t="s">
        <v>543</v>
      </c>
      <c r="T197" s="2" t="s">
        <v>46</v>
      </c>
      <c r="U197" s="3" t="str">
        <f>TBL_PREPROD[[#This Row],[Group]]&amp; "/"&amp; TRIM(SUBSTITUTE(SUBSTITUTE(SUBSTITUTE(TBL_PREPROD[[#This Row],[SourceObject]],"[",""),"]",""),".","_"))</f>
        <v>PradaFinals/dbo_Skills_Team_Mapping</v>
      </c>
      <c r="V197" s="2" t="s">
        <v>47</v>
      </c>
      <c r="W197" s="3" t="str">
        <f>SUBSTITUTE(TBL_PREPROD[[#This Row],[Group]], "_", "")</f>
        <v>PradaFinals</v>
      </c>
      <c r="X197" s="3" t="str">
        <f>TRIM(SUBSTITUTE(SUBSTITUTE(SUBSTITUTE(TBL_PREPROD[[#This Row],[SourceObject]],"[",""),"]",""),".","_"))</f>
        <v>dbo_Skills_Team_Mapping</v>
      </c>
      <c r="Y197" s="2" t="s">
        <v>48</v>
      </c>
      <c r="Z197" s="2" t="s">
        <v>49</v>
      </c>
      <c r="AA197" s="3" t="s">
        <v>715</v>
      </c>
      <c r="AB197" s="2" t="s">
        <v>51</v>
      </c>
      <c r="AF197" s="3" t="str">
        <f>TRIM(SUBSTITUTE(SUBSTITUTE(TBL_PREPROD[[#This Row],[SourceObject]],"[",""),"]",""))</f>
        <v>dbo.Skills_Team_Mapping</v>
      </c>
      <c r="AG197" s="3" t="str">
        <f>TBL_PREPROD[[#This Row],[Group]]&amp; "_"&amp; TRIM(SUBSTITUTE(SUBSTITUTE(SUBSTITUTE(TBL_PREPROD[[#This Row],[SourceObject]],"[",""),"]",""),".","_"))</f>
        <v>PradaFinals_dbo_Skills_Team_Mapping</v>
      </c>
      <c r="AH197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'PradaFinals', @StartStageName = 'Source to Raw', @EndStageName = 'Raw to Trusted', @SourceGroup = 'PradaFinals', @SourceName = 'PradaFinals_dbo_Skills_Team_Mapping', @SourceObjectName = 'dbo.Skills_Team_Mapping', @SourceType = 'SQL Server', @DataLoadMode= 'TRUNCATE-LOAD', @SourceSecretName = 'OnPremSQL-Enrolment-ConnString', @DLRawSecret = 'datalake-SasToken', @DLStagedSecret = 'datalake-SasToken', @DBProcessor = 'databricks-token|1028-231358-piles213|Standard_DS3_v2|8.1.x-scala2.12|2:8', @StageDBSecret = 'AzureSqlDatabase-SQLDB', @DLRawSubFolder = 'PradaFinals/dbo_Skills_Team_Mapping', @DLRawType = 'BLOB Storage (json)', @DLStagedMainFolder = 'PradaFinals', @DLStagedSubFolder = 'dbo_Skills_Team_Mapping', @DLStagedType = 'BLOB Storage (csv)', @DLObjectGrain = 'Day', @SourceCommand = 'Select * from [dbo].[SKILLS_TEAM_MAPPING]', @DLRawtoStageCommand = '/build/trusted/load-trusted-zone-v2', @DLStagetoDBCommand = '',@TargetObjectType= '', @TargetOverride= '', @BusinessKeyColumn= '', @WatermarkColumn= '', @TrackChanges= 'No', @AdditionalProperty = '', @IsAuditTable = '', @SoftDeleteSource = '', @SourceTSFormat = ''</v>
      </c>
    </row>
    <row r="198" spans="1:34" x14ac:dyDescent="0.45">
      <c r="A198" s="2" t="s">
        <v>267</v>
      </c>
      <c r="B198" s="2" t="s">
        <v>35</v>
      </c>
      <c r="C198" s="2" t="s">
        <v>36</v>
      </c>
      <c r="D198" s="2" t="s">
        <v>267</v>
      </c>
      <c r="E198" s="2" t="s">
        <v>716</v>
      </c>
      <c r="J198" s="2" t="s">
        <v>39</v>
      </c>
      <c r="M198" s="6" t="s">
        <v>78</v>
      </c>
      <c r="N198" s="2" t="s">
        <v>41</v>
      </c>
      <c r="O198" s="6" t="s">
        <v>42</v>
      </c>
      <c r="P198" s="2" t="s">
        <v>271</v>
      </c>
      <c r="Q198" s="2" t="s">
        <v>44</v>
      </c>
      <c r="R198" s="2" t="s">
        <v>44</v>
      </c>
      <c r="S198" s="2" t="s">
        <v>543</v>
      </c>
      <c r="T198" s="2" t="s">
        <v>46</v>
      </c>
      <c r="U198" s="3" t="str">
        <f>TBL_PREPROD[[#This Row],[Group]]&amp; "/"&amp; TRIM(SUBSTITUTE(SUBSTITUTE(SUBSTITUTE(TBL_PREPROD[[#This Row],[SourceObject]],"[",""),"]",""),".","_"))</f>
        <v>PradaFinals/dbo_Unit_Instances_OneEBS</v>
      </c>
      <c r="V198" s="2" t="s">
        <v>47</v>
      </c>
      <c r="W198" s="3" t="str">
        <f>SUBSTITUTE(TBL_PREPROD[[#This Row],[Group]], "_", "")</f>
        <v>PradaFinals</v>
      </c>
      <c r="X198" s="3" t="str">
        <f>TRIM(SUBSTITUTE(SUBSTITUTE(SUBSTITUTE(TBL_PREPROD[[#This Row],[SourceObject]],"[",""),"]",""),".","_"))</f>
        <v>dbo_Unit_Instances_OneEBS</v>
      </c>
      <c r="Y198" s="2" t="s">
        <v>48</v>
      </c>
      <c r="Z198" s="2" t="s">
        <v>49</v>
      </c>
      <c r="AA198" s="3" t="s">
        <v>717</v>
      </c>
      <c r="AB198" s="2" t="s">
        <v>51</v>
      </c>
      <c r="AF198" s="3" t="str">
        <f>TRIM(SUBSTITUTE(SUBSTITUTE(TBL_PREPROD[[#This Row],[SourceObject]],"[",""),"]",""))</f>
        <v>dbo.Unit_Instances_OneEBS</v>
      </c>
      <c r="AG198" s="3" t="str">
        <f>TBL_PREPROD[[#This Row],[Group]]&amp; "_"&amp; TRIM(SUBSTITUTE(SUBSTITUTE(SUBSTITUTE(TBL_PREPROD[[#This Row],[SourceObject]],"[",""),"]",""),".","_"))</f>
        <v>PradaFinals_dbo_Unit_Instances_OneEBS</v>
      </c>
      <c r="AH198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'PradaFinals', @StartStageName = 'Source to Raw', @EndStageName = 'Raw to Trusted', @SourceGroup = 'PradaFinals', @SourceName = 'PradaFinals_dbo_Unit_Instances_OneEBS', @SourceObjectName = 'dbo.Unit_Instances_OneEBS', @SourceType = 'SQL Server', @DataLoadMode= 'TRUNCATE-LOAD', @SourceSecretName = 'OnPremSQL-Enrolment-ConnString', @DLRawSecret = 'datalake-SasToken', @DLStagedSecret = 'datalake-SasToken', @DBProcessor = 'databricks-token|1028-231358-piles213|Standard_DS3_v2|8.1.x-scala2.12|2:8', @StageDBSecret = 'AzureSqlDatabase-SQLDB', @DLRawSubFolder = 'PradaFinals/dbo_Unit_Instances_OneEBS', @DLRawType = 'BLOB Storage (json)', @DLStagedMainFolder = 'PradaFinals', @DLStagedSubFolder = 'dbo_Unit_Instances_OneEBS', @DLStagedType = 'BLOB Storage (csv)', @DLObjectGrain = 'Day', @SourceCommand = 'Select * from [dbo].[UNIT_INSTANCES_OneEBS] where extract_date = 2020', @DLRawtoStageCommand = '/build/trusted/load-trusted-zone-v2', @DLStagetoDBCommand = '',@TargetObjectType= '', @TargetOverride= '', @BusinessKeyColumn= '', @WatermarkColumn= '', @TrackChanges= 'No', @AdditionalProperty = '', @IsAuditTable = '', @SoftDeleteSource = '', @SourceTSFormat = ''</v>
      </c>
    </row>
    <row r="199" spans="1:34" x14ac:dyDescent="0.45">
      <c r="U199" s="3" t="str">
        <f>TBL_PREPROD[[#This Row],[Group]]&amp; "/"&amp; TRIM(SUBSTITUTE(SUBSTITUTE(SUBSTITUTE(TBL_PREPROD[[#This Row],[SourceObject]],"[",""),"]",""),".","_"))</f>
        <v>/</v>
      </c>
      <c r="W199" s="3" t="str">
        <f>SUBSTITUTE(TBL_PREPROD[[#This Row],[Group]], "_", "")</f>
        <v/>
      </c>
      <c r="X199" s="3" t="str">
        <f>TRIM(SUBSTITUTE(SUBSTITUTE(SUBSTITUTE(TBL_PREPROD[[#This Row],[SourceObject]],"[",""),"]",""),".","_"))</f>
        <v/>
      </c>
      <c r="AA199" s="3" t="str">
        <f>IF(TBL_PREPROD[[#This Row],[SourceObject]] = "","",IF(TBL_PREPROD[[#This Row],[SourceType]] = "ODBC", "Select * from " &amp;#REF! &amp; "." &amp; TBL_PREPROD[[#This Row],[SourceObject]],""))</f>
        <v/>
      </c>
      <c r="AE199" s="3" t="str">
        <f>TRIM(SUBSTITUTE(SUBSTITUTE(TBL_PREPROD[[#This Row],[SourceObject]],"[",""),"]",""))</f>
        <v/>
      </c>
      <c r="AF199" s="3" t="str">
        <f>TRIM(SUBSTITUTE(SUBSTITUTE(TBL_PREPROD[[#This Row],[SourceObject]],"[",""),"]",""))</f>
        <v/>
      </c>
      <c r="AG199" s="3" t="str">
        <f>TBL_PREPROD[[#This Row],[Group]]&amp; "_"&amp; TRIM(SUBSTITUTE(SUBSTITUTE(SUBSTITUTE(TBL_PREPROD[[#This Row],[SourceObject]],"[",""),"]",""),".","_"))</f>
        <v>_</v>
      </c>
      <c r="AH199" s="3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'', @DLStagedMainFolder = '', @DLStagedSubFolder = '', @DLStagedType = '', @DLObjectGrain = '',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200" spans="1:34" x14ac:dyDescent="0.45">
      <c r="U200" s="3" t="str">
        <f>TBL_PREPROD[[#This Row],[Group]]&amp; "/"&amp; TRIM(SUBSTITUTE(SUBSTITUTE(SUBSTITUTE(TBL_PREPROD[[#This Row],[SourceObject]],"[",""),"]",""),".","_"))</f>
        <v>/</v>
      </c>
      <c r="W200" s="3" t="str">
        <f>SUBSTITUTE(TBL_PREPROD[[#This Row],[Group]], "_", "")</f>
        <v/>
      </c>
      <c r="X200" s="3" t="str">
        <f>TRIM(SUBSTITUTE(SUBSTITUTE(SUBSTITUTE(TBL_PREPROD[[#This Row],[SourceObject]],"[",""),"]",""),".","_"))</f>
        <v/>
      </c>
      <c r="AA200" s="3" t="str">
        <f>IF(TBL_PREPROD[[#This Row],[SourceObject]] = "","",IF(TBL_PREPROD[[#This Row],[SourceType]] = "ODBC", "Select * from " &amp;#REF! &amp; "." &amp; TBL_PREPROD[[#This Row],[SourceObject]],""))</f>
        <v/>
      </c>
      <c r="AE200" s="3" t="str">
        <f>TRIM(SUBSTITUTE(SUBSTITUTE(TBL_PREPROD[[#This Row],[SourceObject]],"[",""),"]",""))</f>
        <v/>
      </c>
      <c r="AF200" s="3" t="str">
        <f>TRIM(SUBSTITUTE(SUBSTITUTE(TBL_PREPROD[[#This Row],[SourceObject]],"[",""),"]",""))</f>
        <v/>
      </c>
      <c r="AG200" s="3" t="str">
        <f>TBL_PREPROD[[#This Row],[Group]]&amp; "_"&amp; TRIM(SUBSTITUTE(SUBSTITUTE(SUBSTITUTE(TBL_PREPROD[[#This Row],[SourceObject]],"[",""),"]",""),".","_"))</f>
        <v>_</v>
      </c>
      <c r="AH200" s="3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'', @DLStagedMainFolder = '', @DLStagedSubFolder = '', @DLStagedType = '', @DLObjectGrain = '',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201" spans="1:34" x14ac:dyDescent="0.45">
      <c r="U201" s="3" t="str">
        <f>TBL_PREPROD[[#This Row],[Group]]&amp; "/"&amp; TRIM(SUBSTITUTE(SUBSTITUTE(SUBSTITUTE(TBL_PREPROD[[#This Row],[SourceObject]],"[",""),"]",""),".","_"))</f>
        <v>/</v>
      </c>
      <c r="W201" s="3" t="str">
        <f>SUBSTITUTE(TBL_PREPROD[[#This Row],[Group]], "_", "")</f>
        <v/>
      </c>
      <c r="X201" s="3" t="str">
        <f>TRIM(SUBSTITUTE(SUBSTITUTE(SUBSTITUTE(TBL_PREPROD[[#This Row],[SourceObject]],"[",""),"]",""),".","_"))</f>
        <v/>
      </c>
      <c r="AA201" s="3" t="str">
        <f>IF(TBL_PREPROD[[#This Row],[SourceObject]] = "","",IF(TBL_PREPROD[[#This Row],[SourceType]] = "ODBC", "Select * from " &amp;#REF! &amp; "." &amp; TBL_PREPROD[[#This Row],[SourceObject]],""))</f>
        <v/>
      </c>
      <c r="AE201" s="3" t="str">
        <f>TRIM(SUBSTITUTE(SUBSTITUTE(TBL_PREPROD[[#This Row],[SourceObject]],"[",""),"]",""))</f>
        <v/>
      </c>
      <c r="AF201" s="3" t="str">
        <f>TRIM(SUBSTITUTE(SUBSTITUTE(TBL_PREPROD[[#This Row],[SourceObject]],"[",""),"]",""))</f>
        <v/>
      </c>
      <c r="AG201" s="3" t="str">
        <f>TBL_PREPROD[[#This Row],[Group]]&amp; "_"&amp; TRIM(SUBSTITUTE(SUBSTITUTE(SUBSTITUTE(TBL_PREPROD[[#This Row],[SourceObject]],"[",""),"]",""),".","_"))</f>
        <v>_</v>
      </c>
      <c r="AH201" s="3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'', @DLStagedMainFolder = '', @DLStagedSubFolder = '', @DLStagedType = '', @DLObjectGrain = '',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202" spans="1:34" x14ac:dyDescent="0.45">
      <c r="U202" s="3" t="str">
        <f>TBL_PREPROD[[#This Row],[Group]]&amp; "/"&amp; TRIM(SUBSTITUTE(SUBSTITUTE(SUBSTITUTE(TBL_PREPROD[[#This Row],[SourceObject]],"[",""),"]",""),".","_"))</f>
        <v>/</v>
      </c>
      <c r="W202" s="3" t="str">
        <f>SUBSTITUTE(TBL_PREPROD[[#This Row],[Group]], "_", "")</f>
        <v/>
      </c>
      <c r="X202" s="3" t="str">
        <f>TRIM(SUBSTITUTE(SUBSTITUTE(SUBSTITUTE(TBL_PREPROD[[#This Row],[SourceObject]],"[",""),"]",""),".","_"))</f>
        <v/>
      </c>
      <c r="AA202" s="3" t="str">
        <f>IF(TBL_PREPROD[[#This Row],[SourceObject]] = "","",IF(TBL_PREPROD[[#This Row],[SourceType]] = "ODBC", "Select * from " &amp;#REF! &amp; "." &amp; TBL_PREPROD[[#This Row],[SourceObject]],""))</f>
        <v/>
      </c>
      <c r="AE202" s="3" t="str">
        <f>TRIM(SUBSTITUTE(SUBSTITUTE(TBL_PREPROD[[#This Row],[SourceObject]],"[",""),"]",""))</f>
        <v/>
      </c>
      <c r="AF202" s="3" t="str">
        <f>TRIM(SUBSTITUTE(SUBSTITUTE(TBL_PREPROD[[#This Row],[SourceObject]],"[",""),"]",""))</f>
        <v/>
      </c>
      <c r="AG202" s="3" t="str">
        <f>TBL_PREPROD[[#This Row],[Group]]&amp; "_"&amp; TRIM(SUBSTITUTE(SUBSTITUTE(SUBSTITUTE(TBL_PREPROD[[#This Row],[SourceObject]],"[",""),"]",""),".","_"))</f>
        <v>_</v>
      </c>
      <c r="AH202" s="3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'', @DLStagedMainFolder = '', @DLStagedSubFolder = '', @DLStagedType = '', @DLObjectGrain = '',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203" spans="1:34" x14ac:dyDescent="0.45">
      <c r="U203" s="3" t="str">
        <f>TBL_PREPROD[[#This Row],[Group]]&amp; "/"&amp; TRIM(SUBSTITUTE(SUBSTITUTE(SUBSTITUTE(TBL_PREPROD[[#This Row],[SourceObject]],"[",""),"]",""),".","_"))</f>
        <v>/</v>
      </c>
      <c r="W203" s="3" t="str">
        <f>SUBSTITUTE(TBL_PREPROD[[#This Row],[Group]], "_", "")</f>
        <v/>
      </c>
      <c r="X203" s="3" t="str">
        <f>TRIM(SUBSTITUTE(SUBSTITUTE(SUBSTITUTE(TBL_PREPROD[[#This Row],[SourceObject]],"[",""),"]",""),".","_"))</f>
        <v/>
      </c>
      <c r="AA203" s="3" t="str">
        <f>IF(TBL_PREPROD[[#This Row],[SourceObject]] = "","",IF(TBL_PREPROD[[#This Row],[SourceType]] = "ODBC", "Select * from " &amp;#REF! &amp; "." &amp; TBL_PREPROD[[#This Row],[SourceObject]],""))</f>
        <v/>
      </c>
      <c r="AE203" s="3" t="str">
        <f>TRIM(SUBSTITUTE(SUBSTITUTE(TBL_PREPROD[[#This Row],[SourceObject]],"[",""),"]",""))</f>
        <v/>
      </c>
      <c r="AF203" s="3" t="str">
        <f>TRIM(SUBSTITUTE(SUBSTITUTE(TBL_PREPROD[[#This Row],[SourceObject]],"[",""),"]",""))</f>
        <v/>
      </c>
      <c r="AG203" s="3" t="str">
        <f>TBL_PREPROD[[#This Row],[Group]]&amp; "_"&amp; TRIM(SUBSTITUTE(SUBSTITUTE(SUBSTITUTE(TBL_PREPROD[[#This Row],[SourceObject]],"[",""),"]",""),".","_"))</f>
        <v>_</v>
      </c>
      <c r="AH203" s="3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'', @DLStagedMainFolder = '', @DLStagedSubFolder = '', @DLStagedType = '', @DLObjectGrain = '',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204" spans="1:34" x14ac:dyDescent="0.45">
      <c r="U204" s="3" t="str">
        <f>TBL_PREPROD[[#This Row],[Group]]&amp; "/"&amp; TRIM(SUBSTITUTE(SUBSTITUTE(SUBSTITUTE(TBL_PREPROD[[#This Row],[SourceObject]],"[",""),"]",""),".","_"))</f>
        <v>/</v>
      </c>
      <c r="W204" s="3" t="str">
        <f>SUBSTITUTE(TBL_PREPROD[[#This Row],[Group]], "_", "")</f>
        <v/>
      </c>
      <c r="X204" s="3" t="str">
        <f>TRIM(SUBSTITUTE(SUBSTITUTE(SUBSTITUTE(TBL_PREPROD[[#This Row],[SourceObject]],"[",""),"]",""),".","_"))</f>
        <v/>
      </c>
      <c r="AA204" s="3" t="str">
        <f>IF(TBL_PREPROD[[#This Row],[SourceObject]] = "","",IF(TBL_PREPROD[[#This Row],[SourceType]] = "ODBC", "Select * from " &amp;#REF! &amp; "." &amp; TBL_PREPROD[[#This Row],[SourceObject]],""))</f>
        <v/>
      </c>
      <c r="AE204" s="3" t="str">
        <f>TRIM(SUBSTITUTE(SUBSTITUTE(TBL_PREPROD[[#This Row],[SourceObject]],"[",""),"]",""))</f>
        <v/>
      </c>
      <c r="AF204" s="3" t="str">
        <f>TRIM(SUBSTITUTE(SUBSTITUTE(TBL_PREPROD[[#This Row],[SourceObject]],"[",""),"]",""))</f>
        <v/>
      </c>
      <c r="AG204" s="3" t="str">
        <f>TBL_PREPROD[[#This Row],[Group]]&amp; "_"&amp; TRIM(SUBSTITUTE(SUBSTITUTE(SUBSTITUTE(TBL_PREPROD[[#This Row],[SourceObject]],"[",""),"]",""),".","_"))</f>
        <v>_</v>
      </c>
      <c r="AH204" s="3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'', @DLStagedMainFolder = '', @DLStagedSubFolder = '', @DLStagedType = '', @DLObjectGrain = '',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205" spans="1:34" x14ac:dyDescent="0.45">
      <c r="U205" s="3" t="str">
        <f>TBL_PREPROD[[#This Row],[Group]]&amp; "/"&amp; TRIM(SUBSTITUTE(SUBSTITUTE(SUBSTITUTE(TBL_PREPROD[[#This Row],[SourceObject]],"[",""),"]",""),".","_"))</f>
        <v>/</v>
      </c>
      <c r="W205" s="3" t="str">
        <f>SUBSTITUTE(TBL_PREPROD[[#This Row],[Group]], "_", "")</f>
        <v/>
      </c>
      <c r="X205" s="3" t="str">
        <f>TRIM(SUBSTITUTE(SUBSTITUTE(SUBSTITUTE(TBL_PREPROD[[#This Row],[SourceObject]],"[",""),"]",""),".","_"))</f>
        <v/>
      </c>
      <c r="AA205" s="3" t="str">
        <f>IF(TBL_PREPROD[[#This Row],[SourceObject]] = "","",IF(TBL_PREPROD[[#This Row],[SourceType]] = "ODBC", "Select * from " &amp;#REF! &amp; "." &amp; TBL_PREPROD[[#This Row],[SourceObject]],""))</f>
        <v/>
      </c>
      <c r="AE205" s="3" t="str">
        <f>TRIM(SUBSTITUTE(SUBSTITUTE(TBL_PREPROD[[#This Row],[SourceObject]],"[",""),"]",""))</f>
        <v/>
      </c>
      <c r="AF205" s="3" t="str">
        <f>TRIM(SUBSTITUTE(SUBSTITUTE(TBL_PREPROD[[#This Row],[SourceObject]],"[",""),"]",""))</f>
        <v/>
      </c>
      <c r="AG205" s="3" t="str">
        <f>TBL_PREPROD[[#This Row],[Group]]&amp; "_"&amp; TRIM(SUBSTITUTE(SUBSTITUTE(SUBSTITUTE(TBL_PREPROD[[#This Row],[SourceObject]],"[",""),"]",""),".","_"))</f>
        <v>_</v>
      </c>
      <c r="AH205" s="3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'', @DLStagedMainFolder = '', @DLStagedSubFolder = '', @DLStagedType = '', @DLObjectGrain = '',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206" spans="1:34" x14ac:dyDescent="0.45">
      <c r="U206" s="3" t="str">
        <f>TBL_PREPROD[[#This Row],[Group]]&amp; "/"&amp; TRIM(SUBSTITUTE(SUBSTITUTE(SUBSTITUTE(TBL_PREPROD[[#This Row],[SourceObject]],"[",""),"]",""),".","_"))</f>
        <v>/</v>
      </c>
      <c r="W206" s="3" t="str">
        <f>SUBSTITUTE(TBL_PREPROD[[#This Row],[Group]], "_", "")</f>
        <v/>
      </c>
      <c r="X206" s="3" t="str">
        <f>TRIM(SUBSTITUTE(SUBSTITUTE(SUBSTITUTE(TBL_PREPROD[[#This Row],[SourceObject]],"[",""),"]",""),".","_"))</f>
        <v/>
      </c>
      <c r="AA206" s="3" t="str">
        <f>IF(TBL_PREPROD[[#This Row],[SourceObject]] = "","",IF(TBL_PREPROD[[#This Row],[SourceType]] = "ODBC", "Select * from " &amp;#REF! &amp; "." &amp; TBL_PREPROD[[#This Row],[SourceObject]],""))</f>
        <v/>
      </c>
      <c r="AE206" s="3" t="str">
        <f>TRIM(SUBSTITUTE(SUBSTITUTE(TBL_PREPROD[[#This Row],[SourceObject]],"[",""),"]",""))</f>
        <v/>
      </c>
      <c r="AF206" s="3" t="str">
        <f>TRIM(SUBSTITUTE(SUBSTITUTE(TBL_PREPROD[[#This Row],[SourceObject]],"[",""),"]",""))</f>
        <v/>
      </c>
      <c r="AG206" s="3" t="str">
        <f>TBL_PREPROD[[#This Row],[Group]]&amp; "_"&amp; TRIM(SUBSTITUTE(SUBSTITUTE(SUBSTITUTE(TBL_PREPROD[[#This Row],[SourceObject]],"[",""),"]",""),".","_"))</f>
        <v>_</v>
      </c>
      <c r="AH206" s="3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'', @DLStagedMainFolder = '', @DLStagedSubFolder = '', @DLStagedType = '', @DLObjectGrain = '',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207" spans="1:34" x14ac:dyDescent="0.45">
      <c r="U207" s="3" t="str">
        <f>TBL_PREPROD[[#This Row],[Group]]&amp; "/"&amp; TRIM(SUBSTITUTE(SUBSTITUTE(SUBSTITUTE(TBL_PREPROD[[#This Row],[SourceObject]],"[",""),"]",""),".","_"))</f>
        <v>/</v>
      </c>
      <c r="W207" s="3" t="str">
        <f>SUBSTITUTE(TBL_PREPROD[[#This Row],[Group]], "_", "")</f>
        <v/>
      </c>
      <c r="X207" s="3" t="str">
        <f>TRIM(SUBSTITUTE(SUBSTITUTE(SUBSTITUTE(TBL_PREPROD[[#This Row],[SourceObject]],"[",""),"]",""),".","_"))</f>
        <v/>
      </c>
      <c r="AA207" s="3" t="str">
        <f>IF(TBL_PREPROD[[#This Row],[SourceObject]] = "","",IF(TBL_PREPROD[[#This Row],[SourceType]] = "ODBC", "Select * from " &amp;#REF! &amp; "." &amp; TBL_PREPROD[[#This Row],[SourceObject]],""))</f>
        <v/>
      </c>
      <c r="AE207" s="3" t="str">
        <f>TRIM(SUBSTITUTE(SUBSTITUTE(TBL_PREPROD[[#This Row],[SourceObject]],"[",""),"]",""))</f>
        <v/>
      </c>
      <c r="AF207" s="3" t="str">
        <f>TRIM(SUBSTITUTE(SUBSTITUTE(TBL_PREPROD[[#This Row],[SourceObject]],"[",""),"]",""))</f>
        <v/>
      </c>
      <c r="AG207" s="3" t="str">
        <f>TBL_PREPROD[[#This Row],[Group]]&amp; "_"&amp; TRIM(SUBSTITUTE(SUBSTITUTE(SUBSTITUTE(TBL_PREPROD[[#This Row],[SourceObject]],"[",""),"]",""),".","_"))</f>
        <v>_</v>
      </c>
      <c r="AH207" s="3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'', @DLStagedMainFolder = '', @DLStagedSubFolder = '', @DLStagedType = '', @DLObjectGrain = '',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208" spans="1:34" x14ac:dyDescent="0.45">
      <c r="U208" s="3" t="str">
        <f>TBL_PREPROD[[#This Row],[Group]]&amp; "/"&amp; TRIM(SUBSTITUTE(SUBSTITUTE(SUBSTITUTE(TBL_PREPROD[[#This Row],[SourceObject]],"[",""),"]",""),".","_"))</f>
        <v>/</v>
      </c>
      <c r="W208" s="3" t="str">
        <f>SUBSTITUTE(TBL_PREPROD[[#This Row],[Group]], "_", "")</f>
        <v/>
      </c>
      <c r="X208" s="3" t="str">
        <f>TRIM(SUBSTITUTE(SUBSTITUTE(SUBSTITUTE(TBL_PREPROD[[#This Row],[SourceObject]],"[",""),"]",""),".","_"))</f>
        <v/>
      </c>
      <c r="AA208" s="3" t="str">
        <f>IF(TBL_PREPROD[[#This Row],[SourceObject]] = "","",IF(TBL_PREPROD[[#This Row],[SourceType]] = "ODBC", "Select * from " &amp;#REF! &amp; "." &amp; TBL_PREPROD[[#This Row],[SourceObject]],""))</f>
        <v/>
      </c>
      <c r="AE208" s="3" t="str">
        <f>TRIM(SUBSTITUTE(SUBSTITUTE(TBL_PREPROD[[#This Row],[SourceObject]],"[",""),"]",""))</f>
        <v/>
      </c>
      <c r="AF208" s="3" t="str">
        <f>TRIM(SUBSTITUTE(SUBSTITUTE(TBL_PREPROD[[#This Row],[SourceObject]],"[",""),"]",""))</f>
        <v/>
      </c>
      <c r="AG208" s="3" t="str">
        <f>TBL_PREPROD[[#This Row],[Group]]&amp; "_"&amp; TRIM(SUBSTITUTE(SUBSTITUTE(SUBSTITUTE(TBL_PREPROD[[#This Row],[SourceObject]],"[",""),"]",""),".","_"))</f>
        <v>_</v>
      </c>
      <c r="AH208" s="3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'', @DLStagedMainFolder = '', @DLStagedSubFolder = '', @DLStagedType = '', @DLObjectGrain = '',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209" spans="21:34" x14ac:dyDescent="0.45">
      <c r="U209" s="3" t="str">
        <f>TBL_PREPROD[[#This Row],[Group]]&amp; "/"&amp; TRIM(SUBSTITUTE(SUBSTITUTE(SUBSTITUTE(TBL_PREPROD[[#This Row],[SourceObject]],"[",""),"]",""),".","_"))</f>
        <v>/</v>
      </c>
      <c r="W209" s="3" t="str">
        <f>SUBSTITUTE(TBL_PREPROD[[#This Row],[Group]], "_", "")</f>
        <v/>
      </c>
      <c r="X209" s="3" t="str">
        <f>TRIM(SUBSTITUTE(SUBSTITUTE(SUBSTITUTE(TBL_PREPROD[[#This Row],[SourceObject]],"[",""),"]",""),".","_"))</f>
        <v/>
      </c>
      <c r="AA209" s="3" t="str">
        <f>IF(TBL_PREPROD[[#This Row],[SourceObject]] = "","",IF(TBL_PREPROD[[#This Row],[SourceType]] = "ODBC", "Select * from " &amp;#REF! &amp; "." &amp; TBL_PREPROD[[#This Row],[SourceObject]],""))</f>
        <v/>
      </c>
      <c r="AE209" s="3" t="str">
        <f>TRIM(SUBSTITUTE(SUBSTITUTE(TBL_PREPROD[[#This Row],[SourceObject]],"[",""),"]",""))</f>
        <v/>
      </c>
      <c r="AF209" s="3" t="str">
        <f>TRIM(SUBSTITUTE(SUBSTITUTE(TBL_PREPROD[[#This Row],[SourceObject]],"[",""),"]",""))</f>
        <v/>
      </c>
      <c r="AG209" s="3" t="str">
        <f>TBL_PREPROD[[#This Row],[Group]]&amp; "_"&amp; TRIM(SUBSTITUTE(SUBSTITUTE(SUBSTITUTE(TBL_PREPROD[[#This Row],[SourceObject]],"[",""),"]",""),".","_"))</f>
        <v>_</v>
      </c>
      <c r="AH209" s="3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'', @DLStagedMainFolder = '', @DLStagedSubFolder = '', @DLStagedType = '', @DLObjectGrain = '',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210" spans="21:34" x14ac:dyDescent="0.45">
      <c r="U210" s="3" t="str">
        <f>TBL_PREPROD[[#This Row],[Group]]&amp; "/"&amp; TRIM(SUBSTITUTE(SUBSTITUTE(SUBSTITUTE(TBL_PREPROD[[#This Row],[SourceObject]],"[",""),"]",""),".","_"))</f>
        <v>/</v>
      </c>
      <c r="W210" s="3" t="str">
        <f>SUBSTITUTE(TBL_PREPROD[[#This Row],[Group]], "_", "")</f>
        <v/>
      </c>
      <c r="X210" s="3" t="str">
        <f>TRIM(SUBSTITUTE(SUBSTITUTE(SUBSTITUTE(TBL_PREPROD[[#This Row],[SourceObject]],"[",""),"]",""),".","_"))</f>
        <v/>
      </c>
      <c r="AA210" s="3" t="str">
        <f>IF(TBL_PREPROD[[#This Row],[SourceObject]] = "","",IF(TBL_PREPROD[[#This Row],[SourceType]] = "ODBC", "Select * from " &amp;#REF! &amp; "." &amp; TBL_PREPROD[[#This Row],[SourceObject]],""))</f>
        <v/>
      </c>
      <c r="AE210" s="3" t="str">
        <f>TRIM(SUBSTITUTE(SUBSTITUTE(TBL_PREPROD[[#This Row],[SourceObject]],"[",""),"]",""))</f>
        <v/>
      </c>
      <c r="AF210" s="3" t="str">
        <f>TRIM(SUBSTITUTE(SUBSTITUTE(TBL_PREPROD[[#This Row],[SourceObject]],"[",""),"]",""))</f>
        <v/>
      </c>
      <c r="AG210" s="3" t="str">
        <f>TBL_PREPROD[[#This Row],[Group]]&amp; "_"&amp; TRIM(SUBSTITUTE(SUBSTITUTE(SUBSTITUTE(TBL_PREPROD[[#This Row],[SourceObject]],"[",""),"]",""),".","_"))</f>
        <v>_</v>
      </c>
      <c r="AH210" s="3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'', @DLStagedMainFolder = '', @DLStagedSubFolder = '', @DLStagedType = '', @DLObjectGrain = '',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211" spans="21:34" x14ac:dyDescent="0.45">
      <c r="U211" s="3" t="str">
        <f>TBL_PREPROD[[#This Row],[Group]]&amp; "/"&amp; TRIM(SUBSTITUTE(SUBSTITUTE(SUBSTITUTE(TBL_PREPROD[[#This Row],[SourceObject]],"[",""),"]",""),".","_"))</f>
        <v>/</v>
      </c>
      <c r="W211" s="3" t="str">
        <f>SUBSTITUTE(TBL_PREPROD[[#This Row],[Group]], "_", "")</f>
        <v/>
      </c>
      <c r="X211" s="3" t="str">
        <f>TRIM(SUBSTITUTE(SUBSTITUTE(SUBSTITUTE(TBL_PREPROD[[#This Row],[SourceObject]],"[",""),"]",""),".","_"))</f>
        <v/>
      </c>
      <c r="AA211" s="3" t="str">
        <f>IF(TBL_PREPROD[[#This Row],[SourceObject]] = "","",IF(TBL_PREPROD[[#This Row],[SourceType]] = "ODBC", "Select * from " &amp;#REF! &amp; "." &amp; TBL_PREPROD[[#This Row],[SourceObject]],""))</f>
        <v/>
      </c>
      <c r="AE211" s="3" t="str">
        <f>TRIM(SUBSTITUTE(SUBSTITUTE(TBL_PREPROD[[#This Row],[SourceObject]],"[",""),"]",""))</f>
        <v/>
      </c>
      <c r="AF211" s="3" t="str">
        <f>TRIM(SUBSTITUTE(SUBSTITUTE(TBL_PREPROD[[#This Row],[SourceObject]],"[",""),"]",""))</f>
        <v/>
      </c>
      <c r="AG211" s="3" t="str">
        <f>TBL_PREPROD[[#This Row],[Group]]&amp; "_"&amp; TRIM(SUBSTITUTE(SUBSTITUTE(SUBSTITUTE(TBL_PREPROD[[#This Row],[SourceObject]],"[",""),"]",""),".","_"))</f>
        <v>_</v>
      </c>
      <c r="AH211" s="3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'', @DLStagedMainFolder = '', @DLStagedSubFolder = '', @DLStagedType = '', @DLObjectGrain = '',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212" spans="21:34" x14ac:dyDescent="0.45">
      <c r="U212" s="3" t="str">
        <f>TBL_PREPROD[[#This Row],[Group]]&amp; "/"&amp; TRIM(SUBSTITUTE(SUBSTITUTE(SUBSTITUTE(TBL_PREPROD[[#This Row],[SourceObject]],"[",""),"]",""),".","_"))</f>
        <v>/</v>
      </c>
      <c r="W212" s="3" t="str">
        <f>SUBSTITUTE(TBL_PREPROD[[#This Row],[Group]], "_", "")</f>
        <v/>
      </c>
      <c r="X212" s="3" t="str">
        <f>TRIM(SUBSTITUTE(SUBSTITUTE(SUBSTITUTE(TBL_PREPROD[[#This Row],[SourceObject]],"[",""),"]",""),".","_"))</f>
        <v/>
      </c>
      <c r="AA212" s="3" t="str">
        <f>IF(TBL_PREPROD[[#This Row],[SourceObject]] = "","",IF(TBL_PREPROD[[#This Row],[SourceType]] = "ODBC", "Select * from " &amp;#REF! &amp; "." &amp; TBL_PREPROD[[#This Row],[SourceObject]],""))</f>
        <v/>
      </c>
      <c r="AE212" s="3" t="str">
        <f>TRIM(SUBSTITUTE(SUBSTITUTE(TBL_PREPROD[[#This Row],[SourceObject]],"[",""),"]",""))</f>
        <v/>
      </c>
      <c r="AF212" s="3" t="str">
        <f>TRIM(SUBSTITUTE(SUBSTITUTE(TBL_PREPROD[[#This Row],[SourceObject]],"[",""),"]",""))</f>
        <v/>
      </c>
      <c r="AG212" s="3" t="str">
        <f>TBL_PREPROD[[#This Row],[Group]]&amp; "_"&amp; TRIM(SUBSTITUTE(SUBSTITUTE(SUBSTITUTE(TBL_PREPROD[[#This Row],[SourceObject]],"[",""),"]",""),".","_"))</f>
        <v>_</v>
      </c>
      <c r="AH212" s="3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'', @DLStagedMainFolder = '', @DLStagedSubFolder = '', @DLStagedType = '', @DLObjectGrain = '',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213" spans="21:34" x14ac:dyDescent="0.45">
      <c r="U213" s="3" t="str">
        <f>TBL_PREPROD[[#This Row],[Group]]&amp; "/"&amp; TRIM(SUBSTITUTE(SUBSTITUTE(SUBSTITUTE(TBL_PREPROD[[#This Row],[SourceObject]],"[",""),"]",""),".","_"))</f>
        <v>/</v>
      </c>
      <c r="W213" s="3" t="str">
        <f>SUBSTITUTE(TBL_PREPROD[[#This Row],[Group]], "_", "")</f>
        <v/>
      </c>
      <c r="X213" s="3" t="str">
        <f>TRIM(SUBSTITUTE(SUBSTITUTE(SUBSTITUTE(TBL_PREPROD[[#This Row],[SourceObject]],"[",""),"]",""),".","_"))</f>
        <v/>
      </c>
      <c r="AA213" s="3" t="str">
        <f>IF(TBL_PREPROD[[#This Row],[SourceObject]] = "","",IF(TBL_PREPROD[[#This Row],[SourceType]] = "ODBC", "Select * from " &amp;#REF! &amp; "." &amp; TBL_PREPROD[[#This Row],[SourceObject]],""))</f>
        <v/>
      </c>
      <c r="AE213" s="3" t="str">
        <f>TRIM(SUBSTITUTE(SUBSTITUTE(TBL_PREPROD[[#This Row],[SourceObject]],"[",""),"]",""))</f>
        <v/>
      </c>
      <c r="AF213" s="3" t="str">
        <f>TRIM(SUBSTITUTE(SUBSTITUTE(TBL_PREPROD[[#This Row],[SourceObject]],"[",""),"]",""))</f>
        <v/>
      </c>
      <c r="AG213" s="3" t="str">
        <f>TBL_PREPROD[[#This Row],[Group]]&amp; "_"&amp; TRIM(SUBSTITUTE(SUBSTITUTE(SUBSTITUTE(TBL_PREPROD[[#This Row],[SourceObject]],"[",""),"]",""),".","_"))</f>
        <v>_</v>
      </c>
      <c r="AH213" s="3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'', @DLStagedMainFolder = '', @DLStagedSubFolder = '', @DLStagedType = '', @DLObjectGrain = '',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</sheetData>
  <pageMargins left="0.7" right="0.7" top="0.75" bottom="0.75" header="0.3" footer="0.3"/>
  <pageSetup paperSize="9" orientation="portrait" horizontalDpi="4294967293" verticalDpi="4294967293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D5D3942-FDCC-4970-8A55-1C83EE751CD1}">
          <x14:formula1>
            <xm:f>'Ref Lookups'!$B$3:$B$6</xm:f>
          </x14:formula1>
          <xm:sqref>B2:C40 B95:C114 B188:C188 B191:C198</xm:sqref>
        </x14:dataValidation>
        <x14:dataValidation type="list" allowBlank="1" showInputMessage="1" showErrorMessage="1" xr:uid="{5C0A75FD-DF4D-477D-AEC2-538555438A20}">
          <x14:formula1>
            <xm:f>'Ref Lookups'!$B$3:$B$8</xm:f>
          </x14:formula1>
          <xm:sqref>B41:C94 B185:C187 B189:C190</xm:sqref>
        </x14:dataValidation>
        <x14:dataValidation type="list" allowBlank="1" showInputMessage="1" showErrorMessage="1" xr:uid="{C7E70CDC-E07B-4DB6-96A8-39754745F116}">
          <x14:formula1>
            <xm:f>'Ref Lookups'!$G$3:$G$7</xm:f>
          </x14:formula1>
          <xm:sqref>N2:N114 N182:N198</xm:sqref>
        </x14:dataValidation>
        <x14:dataValidation type="list" allowBlank="1" showInputMessage="1" showErrorMessage="1" xr:uid="{C28443AD-50F2-49D5-AAE1-7C54B51478AA}">
          <x14:formula1>
            <xm:f>'Ref Lookups'!$E$3:$E$18</xm:f>
          </x14:formula1>
          <xm:sqref>M2:M105 M107:M198</xm:sqref>
        </x14:dataValidation>
        <x14:dataValidation type="list" allowBlank="1" showInputMessage="1" showErrorMessage="1" xr:uid="{E0AD1B03-56F4-4029-A8D7-5A464BC11609}">
          <x14:formula1>
            <xm:f>'Ref Lookups'!$B$3:$B$7</xm:f>
          </x14:formula1>
          <xm:sqref>B115:C184</xm:sqref>
        </x14:dataValidation>
        <x14:dataValidation type="list" allowBlank="1" showInputMessage="1" showErrorMessage="1" xr:uid="{865CA01A-83CA-45F8-8816-525AEFD270E0}">
          <x14:formula1>
            <xm:f>'Ref Lookups'!$E$3:$E$10</xm:f>
          </x14:formula1>
          <xm:sqref>V2:V213 Y2:Y213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 tint="-0.499984740745262"/>
  </sheetPr>
  <dimension ref="A2:G18"/>
  <sheetViews>
    <sheetView workbookViewId="0"/>
  </sheetViews>
  <sheetFormatPr defaultRowHeight="14.25" x14ac:dyDescent="0.45"/>
  <cols>
    <col min="1" max="1" width="10.59765625" customWidth="1"/>
    <col min="2" max="2" width="19.3984375" bestFit="1" customWidth="1"/>
    <col min="3" max="3" width="4.86328125" customWidth="1"/>
    <col min="4" max="4" width="11.265625" customWidth="1"/>
    <col min="5" max="5" width="24" bestFit="1" customWidth="1"/>
    <col min="7" max="7" width="14.265625" bestFit="1" customWidth="1"/>
  </cols>
  <sheetData>
    <row r="2" spans="1:7" x14ac:dyDescent="0.45">
      <c r="A2" t="s">
        <v>534</v>
      </c>
      <c r="B2" t="s">
        <v>535</v>
      </c>
      <c r="D2" t="s">
        <v>534</v>
      </c>
      <c r="E2" t="s">
        <v>535</v>
      </c>
      <c r="G2" t="s">
        <v>13</v>
      </c>
    </row>
    <row r="3" spans="1:7" x14ac:dyDescent="0.45">
      <c r="A3" s="1">
        <v>1</v>
      </c>
      <c r="B3" t="s">
        <v>35</v>
      </c>
      <c r="D3" s="1">
        <v>1</v>
      </c>
      <c r="E3" t="s">
        <v>78</v>
      </c>
      <c r="G3" t="s">
        <v>144</v>
      </c>
    </row>
    <row r="4" spans="1:7" x14ac:dyDescent="0.45">
      <c r="A4" s="1">
        <v>2</v>
      </c>
      <c r="B4" t="s">
        <v>36</v>
      </c>
      <c r="D4" s="1">
        <v>2</v>
      </c>
      <c r="E4" t="s">
        <v>48</v>
      </c>
      <c r="G4" t="s">
        <v>41</v>
      </c>
    </row>
    <row r="5" spans="1:7" x14ac:dyDescent="0.45">
      <c r="A5" s="1">
        <v>3</v>
      </c>
      <c r="B5" t="s">
        <v>63</v>
      </c>
      <c r="D5" s="1">
        <v>3</v>
      </c>
      <c r="E5" t="s">
        <v>47</v>
      </c>
      <c r="G5" t="s">
        <v>85</v>
      </c>
    </row>
    <row r="6" spans="1:7" x14ac:dyDescent="0.45">
      <c r="A6" s="1">
        <v>4</v>
      </c>
      <c r="B6" t="s">
        <v>75</v>
      </c>
      <c r="D6" s="1">
        <v>4</v>
      </c>
      <c r="E6" t="s">
        <v>65</v>
      </c>
      <c r="G6" t="s">
        <v>179</v>
      </c>
    </row>
    <row r="7" spans="1:7" x14ac:dyDescent="0.45">
      <c r="A7" s="1">
        <v>5</v>
      </c>
      <c r="B7" t="s">
        <v>416</v>
      </c>
      <c r="D7" s="1">
        <v>5</v>
      </c>
      <c r="E7" t="s">
        <v>112</v>
      </c>
      <c r="G7" t="s">
        <v>536</v>
      </c>
    </row>
    <row r="8" spans="1:7" x14ac:dyDescent="0.45">
      <c r="A8" s="1">
        <v>6</v>
      </c>
      <c r="B8" t="s">
        <v>472</v>
      </c>
      <c r="D8" s="1">
        <v>6</v>
      </c>
      <c r="E8" t="s">
        <v>84</v>
      </c>
    </row>
    <row r="9" spans="1:7" x14ac:dyDescent="0.45">
      <c r="A9" s="1">
        <v>7</v>
      </c>
      <c r="B9" t="s">
        <v>474</v>
      </c>
      <c r="D9" s="1">
        <v>7</v>
      </c>
      <c r="E9" t="s">
        <v>537</v>
      </c>
    </row>
    <row r="10" spans="1:7" x14ac:dyDescent="0.45">
      <c r="D10" s="1">
        <v>8</v>
      </c>
      <c r="E10" t="s">
        <v>538</v>
      </c>
    </row>
    <row r="11" spans="1:7" x14ac:dyDescent="0.45">
      <c r="D11" s="1">
        <v>9</v>
      </c>
      <c r="E11" t="s">
        <v>539</v>
      </c>
    </row>
    <row r="12" spans="1:7" x14ac:dyDescent="0.45">
      <c r="D12" s="1">
        <v>10</v>
      </c>
      <c r="E12" t="s">
        <v>352</v>
      </c>
    </row>
    <row r="13" spans="1:7" x14ac:dyDescent="0.45">
      <c r="D13" s="1">
        <v>11</v>
      </c>
      <c r="E13" t="s">
        <v>540</v>
      </c>
    </row>
    <row r="14" spans="1:7" x14ac:dyDescent="0.45">
      <c r="D14" s="1">
        <v>12</v>
      </c>
      <c r="E14" t="s">
        <v>541</v>
      </c>
    </row>
    <row r="15" spans="1:7" x14ac:dyDescent="0.45">
      <c r="D15" s="1">
        <v>13</v>
      </c>
      <c r="E15" t="s">
        <v>53</v>
      </c>
    </row>
    <row r="16" spans="1:7" x14ac:dyDescent="0.45">
      <c r="D16" s="1">
        <v>14</v>
      </c>
      <c r="E16" t="s">
        <v>409</v>
      </c>
    </row>
    <row r="17" spans="4:5" x14ac:dyDescent="0.45">
      <c r="D17" s="1">
        <v>15</v>
      </c>
      <c r="E17" t="s">
        <v>542</v>
      </c>
    </row>
    <row r="18" spans="4:5" x14ac:dyDescent="0.45">
      <c r="D18" s="1">
        <v>16</v>
      </c>
      <c r="E18" t="s">
        <v>448</v>
      </c>
    </row>
  </sheetData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8E94A-C38C-4141-BA50-086E40614B14}">
  <sheetPr>
    <tabColor theme="0" tint="-0.499984740745262"/>
  </sheetPr>
  <dimension ref="A1:AH283"/>
  <sheetViews>
    <sheetView workbookViewId="0"/>
  </sheetViews>
  <sheetFormatPr defaultColWidth="18.265625" defaultRowHeight="14.25" x14ac:dyDescent="0.45"/>
  <cols>
    <col min="1" max="1" width="23" style="2" bestFit="1" customWidth="1"/>
    <col min="2" max="2" width="15.1328125" style="2" bestFit="1" customWidth="1"/>
    <col min="3" max="3" width="14.73046875" style="2" bestFit="1" customWidth="1"/>
    <col min="4" max="4" width="9.1328125" style="2"/>
    <col min="5" max="5" width="50.1328125" style="2" customWidth="1"/>
    <col min="6" max="6" width="69.73046875" style="2" customWidth="1"/>
    <col min="7" max="7" width="12.86328125" style="2" customWidth="1"/>
    <col min="8" max="8" width="16.73046875" style="2" customWidth="1"/>
    <col min="9" max="9" width="31.73046875" style="2" bestFit="1" customWidth="1"/>
    <col min="10" max="12" width="13.59765625" style="2" customWidth="1"/>
    <col min="13" max="13" width="9.1328125" style="2"/>
    <col min="14" max="14" width="15.59765625" style="2" bestFit="1" customWidth="1"/>
    <col min="15" max="15" width="14.265625" style="2" customWidth="1"/>
    <col min="16" max="16" width="34.86328125" style="2" bestFit="1" customWidth="1"/>
    <col min="17" max="17" width="24.265625" style="2" customWidth="1"/>
    <col min="18" max="18" width="25.59765625" style="2" bestFit="1" customWidth="1"/>
    <col min="19" max="19" width="113.59765625" style="2" customWidth="1"/>
    <col min="20" max="20" width="27.3984375" style="2" customWidth="1"/>
    <col min="21" max="21" width="47.1328125" style="2" bestFit="1" customWidth="1"/>
    <col min="22" max="22" width="22.3984375" style="2" customWidth="1"/>
    <col min="23" max="23" width="23.59765625" style="2" customWidth="1"/>
    <col min="24" max="24" width="38.3984375" style="2" customWidth="1"/>
    <col min="25" max="25" width="20.265625" style="2" customWidth="1"/>
    <col min="26" max="26" width="17.3984375" style="2" customWidth="1"/>
    <col min="27" max="27" width="53.59765625" style="2" bestFit="1" customWidth="1"/>
    <col min="28" max="28" width="39" style="2" customWidth="1"/>
    <col min="29" max="29" width="45.3984375" style="2" customWidth="1"/>
    <col min="30" max="33" width="34.73046875" style="2" customWidth="1"/>
    <col min="34" max="34" width="26.3984375" customWidth="1"/>
    <col min="35" max="35" width="47.265625" style="2" customWidth="1"/>
    <col min="36" max="16384" width="18.265625" style="2"/>
  </cols>
  <sheetData>
    <row r="1" spans="1:34" x14ac:dyDescent="0.45">
      <c r="A1" s="5" t="s">
        <v>0</v>
      </c>
      <c r="B1" s="2" t="s">
        <v>1</v>
      </c>
      <c r="C1" s="2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5" t="s">
        <v>25</v>
      </c>
      <c r="AA1" s="5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4" t="s">
        <v>31</v>
      </c>
      <c r="AG1" s="4" t="s">
        <v>32</v>
      </c>
      <c r="AH1" s="2" t="s">
        <v>33</v>
      </c>
    </row>
    <row r="2" spans="1:34" x14ac:dyDescent="0.45">
      <c r="A2" s="2" t="s">
        <v>74</v>
      </c>
      <c r="B2" s="2" t="s">
        <v>35</v>
      </c>
      <c r="C2" s="2" t="s">
        <v>36</v>
      </c>
      <c r="D2" s="2" t="s">
        <v>74</v>
      </c>
      <c r="E2" s="2" t="s">
        <v>114</v>
      </c>
      <c r="H2" s="2" t="s">
        <v>115</v>
      </c>
      <c r="I2" s="2" t="s">
        <v>116</v>
      </c>
      <c r="J2" s="2" t="s">
        <v>39</v>
      </c>
      <c r="L2" s="2" t="s">
        <v>117</v>
      </c>
      <c r="M2" s="2" t="s">
        <v>84</v>
      </c>
      <c r="N2" s="2" t="s">
        <v>85</v>
      </c>
      <c r="O2" s="2" t="s">
        <v>118</v>
      </c>
      <c r="P2" s="2" t="s">
        <v>119</v>
      </c>
      <c r="Q2" s="2" t="s">
        <v>44</v>
      </c>
      <c r="R2" s="2" t="s">
        <v>44</v>
      </c>
      <c r="S2" s="2" t="s">
        <v>718</v>
      </c>
      <c r="T2" s="2" t="s">
        <v>46</v>
      </c>
      <c r="U2" s="2" t="str">
        <f>TBL_PROD[[#This Row],[Group]]&amp; "/"&amp; TRIM(SUBSTITUTE(SUBSTITUTE(SUBSTITUTE(TBL_PROD[[#This Row],[SourceObject]],"[",""),"]",""),".","_"))</f>
        <v>OneEBS/EBS_0165_ADDRESSES</v>
      </c>
      <c r="V2" s="2" t="s">
        <v>47</v>
      </c>
      <c r="W2" s="2" t="str">
        <f>SUBSTITUTE(TBL_PROD[[#This Row],[Group]], "_", "")</f>
        <v>OneEBS</v>
      </c>
      <c r="X2" s="2" t="str">
        <f>TRIM(SUBSTITUTE(SUBSTITUTE(SUBSTITUTE(TBL_PROD[[#This Row],[SourceObject]],"[",""),"]",""),".","_"))</f>
        <v>EBS_0165_ADDRESSES</v>
      </c>
      <c r="Y2" s="2" t="s">
        <v>48</v>
      </c>
      <c r="Z2" s="2" t="s">
        <v>49</v>
      </c>
      <c r="AA2" s="2" t="str">
        <f>IF(TBL_PROD[[#This Row],[SourceObject]] = "","",IF(TBL_PROD[[#This Row],[SourceType]] = "Oracle", "SELECT * FROM " &amp; TBL_PROD[[#This Row],[SourceObject]],""))</f>
        <v>SELECT * FROM EBS_0165.ADDRESSES</v>
      </c>
      <c r="AB2" s="2" t="s">
        <v>51</v>
      </c>
      <c r="AF2" s="2" t="str">
        <f>TRIM(SUBSTITUTE(SUBSTITUTE(TBL_PROD[[#This Row],[SourceObject]],"[",""),"]",""))</f>
        <v>EBS_0165.ADDRESSES</v>
      </c>
      <c r="AG2" s="2" t="str">
        <f>TBL_PROD[[#This Row],[Group]]&amp; "_"&amp; TRIM(SUBSTITUTE(SUBSTITUTE(SUBSTITUTE(TBL_PROD[[#This Row],[SourceObject]],"[",""),"]",""),".","_"))</f>
        <v>OneEBS_EBS_0165_ADDRESSES</v>
      </c>
      <c r="AH2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'OneEBS', @StartStageName = 'Source to Raw', @EndStageName = 'Raw to Trusted', @SourceGroup = 'OneEBS', @SourceName = 'OneEBS_EBS_0165_ADDRESSES', @SourceObjectName = 'EBS_0165.ADDRESSES', @SourceType = 'Oracle', @DataLoadMode= 'INCREMENTAL', @SourceSecretName = 'OneEBS-0165', @DLRawSecret = 'datalake-SasToken', @DLStagedSecret = 'datalake-SasToken', @DBProcessor = 'databricks-token|1101-233321-much337|Standard_DS3_v2|8.1.x-scala2.12|2:8', @StageDBSecret = 'AzureSqlDatabase-SQLDB', @DLRawSubFolder = 'OneEBS/EBS_0165_ADDRESSES', @DLRawType = 'BLOB Storage (json)', @DLStagedMainFolder = 'OneEBS', @DLStagedSubFolder = 'EBS_0165_ADDRESSES', @DLStagedType = 'BLOB Storage (csv)', @DLObjectGrain = 'Day', @SourceCommand = 'SELECT * FROM EBS_0165.ADDRESSES', @DLRawtoStageCommand = '/build/trusted/load-trusted-zone-v2', @DLStagetoDBCommand = '',@TargetObjectType= '', @TargetOverride= '', @BusinessKeyColumn= 'ADDRESS_CODE', @WatermarkColumn= 'UPDATED_DATE, CREATED_DATE', @TrackChanges= 'Yes', @AdditionalProperty = '', @IsAuditTable = 'N', @SoftDeleteSource = '', @SourceTSFormat = ''</v>
      </c>
    </row>
    <row r="3" spans="1:34" x14ac:dyDescent="0.45">
      <c r="A3" s="2" t="s">
        <v>74</v>
      </c>
      <c r="B3" s="2" t="s">
        <v>35</v>
      </c>
      <c r="C3" s="2" t="s">
        <v>36</v>
      </c>
      <c r="D3" s="2" t="s">
        <v>74</v>
      </c>
      <c r="E3" s="2" t="s">
        <v>121</v>
      </c>
      <c r="H3" s="2" t="s">
        <v>122</v>
      </c>
      <c r="I3" s="2" t="s">
        <v>116</v>
      </c>
      <c r="J3" s="2" t="s">
        <v>39</v>
      </c>
      <c r="M3" s="6" t="s">
        <v>84</v>
      </c>
      <c r="N3" s="6" t="s">
        <v>85</v>
      </c>
      <c r="O3" s="6" t="s">
        <v>118</v>
      </c>
      <c r="P3" s="2" t="s">
        <v>119</v>
      </c>
      <c r="Q3" s="2" t="s">
        <v>44</v>
      </c>
      <c r="R3" s="2" t="s">
        <v>44</v>
      </c>
      <c r="S3" s="2" t="s">
        <v>718</v>
      </c>
      <c r="T3" s="2" t="s">
        <v>46</v>
      </c>
      <c r="U3" s="2" t="str">
        <f>TBL_PROD[[#This Row],[Group]]&amp; "/"&amp; TRIM(SUBSTITUTE(SUBSTITUTE(SUBSTITUTE(TBL_PROD[[#This Row],[SourceObject]],"[",""),"]",""),".","_"))</f>
        <v>OneEBS/EBS_0165_ATTAINMENTS</v>
      </c>
      <c r="V3" s="2" t="s">
        <v>47</v>
      </c>
      <c r="W3" s="2" t="str">
        <f>SUBSTITUTE(TBL_PROD[[#This Row],[Group]], "_", "")</f>
        <v>OneEBS</v>
      </c>
      <c r="X3" s="2" t="str">
        <f>TRIM(SUBSTITUTE(SUBSTITUTE(SUBSTITUTE(TBL_PROD[[#This Row],[SourceObject]],"[",""),"]",""),".","_"))</f>
        <v>EBS_0165_ATTAINMENTS</v>
      </c>
      <c r="Y3" s="2" t="s">
        <v>48</v>
      </c>
      <c r="Z3" s="2" t="s">
        <v>49</v>
      </c>
      <c r="AA3" s="2" t="str">
        <f>IF(TBL_PROD[[#This Row],[SourceObject]] = "","",IF(TBL_PROD[[#This Row],[SourceType]] = "Oracle", "SELECT * FROM " &amp; TBL_PROD[[#This Row],[SourceObject]],""))</f>
        <v>SELECT * FROM EBS_0165.ATTAINMENTS</v>
      </c>
      <c r="AB3" s="2" t="s">
        <v>51</v>
      </c>
      <c r="AF3" s="2" t="str">
        <f>TRIM(SUBSTITUTE(SUBSTITUTE(TBL_PROD[[#This Row],[SourceObject]],"[",""),"]",""))</f>
        <v>EBS_0165.ATTAINMENTS</v>
      </c>
      <c r="AG3" s="2" t="str">
        <f>TBL_PROD[[#This Row],[Group]]&amp; "_"&amp; TRIM(SUBSTITUTE(SUBSTITUTE(SUBSTITUTE(TBL_PROD[[#This Row],[SourceObject]],"[",""),"]",""),".","_"))</f>
        <v>OneEBS_EBS_0165_ATTAINMENTS</v>
      </c>
      <c r="AH3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'OneEBS', @StartStageName = 'Source to Raw', @EndStageName = 'Raw to Trusted', @SourceGroup = 'OneEBS', @SourceName = 'OneEBS_EBS_0165_ATTAINMENTS', @SourceObjectName = 'EBS_0165.ATTAINMENTS', @SourceType = 'Oracle', @DataLoadMode= 'INCREMENTAL', @SourceSecretName = 'OneEBS-0165', @DLRawSecret = 'datalake-SasToken', @DLStagedSecret = 'datalake-SasToken', @DBProcessor = 'databricks-token|1101-233321-much337|Standard_DS3_v2|8.1.x-scala2.12|2:8', @StageDBSecret = 'AzureSqlDatabase-SQLDB', @DLRawSubFolder = 'OneEBS/EBS_0165_ATTAINMENTS', @DLRawType = 'BLOB Storage (json)', @DLStagedMainFolder = 'OneEBS', @DLStagedSubFolder = 'EBS_0165_ATTAINMENTS', @DLStagedType = 'BLOB Storage (csv)', @DLObjectGrain = 'Day', @SourceCommand = 'SELECT * FROM EBS_0165.ATTAINMENTS', @DLRawtoStageCommand = '/build/trusted/load-trusted-zone-v2', @DLStagetoDBCommand = '',@TargetObjectType= '', @TargetOverride= '', @BusinessKeyColumn= 'ATTAINMENT_CODE', @WatermarkColumn= 'UPDATED_DATE, CREATED_DATE', @TrackChanges= 'Yes', @AdditionalProperty = '', @IsAuditTable = '', @SoftDeleteSource = '', @SourceTSFormat = ''</v>
      </c>
    </row>
    <row r="4" spans="1:34" x14ac:dyDescent="0.45">
      <c r="A4" s="2" t="s">
        <v>74</v>
      </c>
      <c r="B4" s="2" t="s">
        <v>35</v>
      </c>
      <c r="C4" s="2" t="s">
        <v>36</v>
      </c>
      <c r="D4" s="2" t="s">
        <v>74</v>
      </c>
      <c r="E4" s="2" t="s">
        <v>124</v>
      </c>
      <c r="H4" s="2" t="s">
        <v>82</v>
      </c>
      <c r="I4" s="2" t="s">
        <v>116</v>
      </c>
      <c r="J4" s="2" t="s">
        <v>39</v>
      </c>
      <c r="M4" s="6" t="s">
        <v>84</v>
      </c>
      <c r="N4" s="6" t="s">
        <v>85</v>
      </c>
      <c r="O4" s="6" t="s">
        <v>118</v>
      </c>
      <c r="P4" s="2" t="s">
        <v>119</v>
      </c>
      <c r="Q4" s="2" t="s">
        <v>44</v>
      </c>
      <c r="R4" s="2" t="s">
        <v>44</v>
      </c>
      <c r="S4" s="2" t="s">
        <v>718</v>
      </c>
      <c r="T4" s="2" t="s">
        <v>46</v>
      </c>
      <c r="U4" s="2" t="str">
        <f>TBL_PROD[[#This Row],[Group]]&amp; "/"&amp; TRIM(SUBSTITUTE(SUBSTITUTE(SUBSTITUTE(TBL_PROD[[#This Row],[SourceObject]],"[",""),"]",""),".","_"))</f>
        <v>OneEBS/EBS_0165_CONFIGURABLE_STATUSES</v>
      </c>
      <c r="V4" s="2" t="s">
        <v>47</v>
      </c>
      <c r="W4" s="2" t="str">
        <f>SUBSTITUTE(TBL_PROD[[#This Row],[Group]], "_", "")</f>
        <v>OneEBS</v>
      </c>
      <c r="X4" s="2" t="str">
        <f>TRIM(SUBSTITUTE(SUBSTITUTE(SUBSTITUTE(TBL_PROD[[#This Row],[SourceObject]],"[",""),"]",""),".","_"))</f>
        <v>EBS_0165_CONFIGURABLE_STATUSES</v>
      </c>
      <c r="Y4" s="2" t="s">
        <v>48</v>
      </c>
      <c r="Z4" s="2" t="s">
        <v>49</v>
      </c>
      <c r="AA4" s="2" t="str">
        <f>IF(TBL_PROD[[#This Row],[SourceObject]] = "","",IF(TBL_PROD[[#This Row],[SourceType]] = "Oracle", "SELECT * FROM " &amp; TBL_PROD[[#This Row],[SourceObject]],""))</f>
        <v>SELECT * FROM EBS_0165.CONFIGURABLE_STATUSES</v>
      </c>
      <c r="AB4" s="2" t="s">
        <v>51</v>
      </c>
      <c r="AF4" s="2" t="str">
        <f>TRIM(SUBSTITUTE(SUBSTITUTE(TBL_PROD[[#This Row],[SourceObject]],"[",""),"]",""))</f>
        <v>EBS_0165.CONFIGURABLE_STATUSES</v>
      </c>
      <c r="AG4" s="2" t="str">
        <f>TBL_PROD[[#This Row],[Group]]&amp; "_"&amp; TRIM(SUBSTITUTE(SUBSTITUTE(SUBSTITUTE(TBL_PROD[[#This Row],[SourceObject]],"[",""),"]",""),".","_"))</f>
        <v>OneEBS_EBS_0165_CONFIGURABLE_STATUSES</v>
      </c>
      <c r="AH4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'OneEBS', @StartStageName = 'Source to Raw', @EndStageName = 'Raw to Trusted', @SourceGroup = 'OneEBS', @SourceName = 'OneEBS_EBS_0165_CONFIGURABLE_STATUSES', @SourceObjectName = 'EBS_0165.CONFIGURABLE_STATUSES', @SourceType = 'Oracle', @DataLoadMode= 'INCREMENTAL', @SourceSecretName = 'OneEBS-0165', @DLRawSecret = 'datalake-SasToken', @DLStagedSecret = 'datalake-SasToken', @DBProcessor = 'databricks-token|1101-233321-much337|Standard_DS3_v2|8.1.x-scala2.12|2:8', @StageDBSecret = 'AzureSqlDatabase-SQLDB', @DLRawSubFolder = 'OneEBS/EBS_0165_CONFIGURABLE_STATUSES', @DLRawType = 'BLOB Storage (json)', @DLStagedMainFolder = 'OneEBS', @DLStagedSubFolder = 'EBS_0165_CONFIGURABLE_STATUSES', @DLStagedType = 'BLOB Storage (csv)', @DLObjectGrain = 'Day', @SourceCommand = 'SELECT * FROM EBS_0165.CONFIGURABLE_STATUSES', @DLRawtoStageCommand = '/build/trusted/load-trusted-zone-v2', @DLStagetoDBCommand = '',@TargetObjectType= '', @TargetOverride= '', @BusinessKeyColumn= 'ID', @WatermarkColumn= 'UPDATED_DATE, CREATED_DATE', @TrackChanges= 'Yes', @AdditionalProperty = '', @IsAuditTable = '', @SoftDeleteSource = '', @SourceTSFormat = ''</v>
      </c>
    </row>
    <row r="5" spans="1:34" x14ac:dyDescent="0.45">
      <c r="A5" s="2" t="s">
        <v>74</v>
      </c>
      <c r="B5" s="2" t="s">
        <v>35</v>
      </c>
      <c r="C5" s="2" t="s">
        <v>36</v>
      </c>
      <c r="D5" s="2" t="s">
        <v>74</v>
      </c>
      <c r="E5" s="2" t="s">
        <v>125</v>
      </c>
      <c r="H5" s="2" t="s">
        <v>82</v>
      </c>
      <c r="I5" s="2" t="s">
        <v>116</v>
      </c>
      <c r="J5" s="2" t="s">
        <v>39</v>
      </c>
      <c r="M5" s="6" t="s">
        <v>84</v>
      </c>
      <c r="N5" s="6" t="s">
        <v>85</v>
      </c>
      <c r="O5" s="6" t="s">
        <v>118</v>
      </c>
      <c r="P5" s="2" t="s">
        <v>119</v>
      </c>
      <c r="Q5" s="2" t="s">
        <v>44</v>
      </c>
      <c r="R5" s="2" t="s">
        <v>44</v>
      </c>
      <c r="S5" s="2" t="s">
        <v>718</v>
      </c>
      <c r="T5" s="2" t="s">
        <v>46</v>
      </c>
      <c r="U5" s="2" t="str">
        <f>TBL_PROD[[#This Row],[Group]]&amp; "/"&amp; TRIM(SUBSTITUTE(SUBSTITUTE(SUBSTITUTE(TBL_PROD[[#This Row],[SourceObject]],"[",""),"]",""),".","_"))</f>
        <v>OneEBS/EBS_0165_DISABILITIES</v>
      </c>
      <c r="V5" s="2" t="s">
        <v>47</v>
      </c>
      <c r="W5" s="2" t="str">
        <f>SUBSTITUTE(TBL_PROD[[#This Row],[Group]], "_", "")</f>
        <v>OneEBS</v>
      </c>
      <c r="X5" s="2" t="str">
        <f>TRIM(SUBSTITUTE(SUBSTITUTE(SUBSTITUTE(TBL_PROD[[#This Row],[SourceObject]],"[",""),"]",""),".","_"))</f>
        <v>EBS_0165_DISABILITIES</v>
      </c>
      <c r="Y5" s="2" t="s">
        <v>48</v>
      </c>
      <c r="Z5" s="2" t="s">
        <v>49</v>
      </c>
      <c r="AA5" s="2" t="str">
        <f>IF(TBL_PROD[[#This Row],[SourceObject]] = "","",IF(TBL_PROD[[#This Row],[SourceType]] = "Oracle", "SELECT * FROM " &amp; TBL_PROD[[#This Row],[SourceObject]],""))</f>
        <v>SELECT * FROM EBS_0165.DISABILITIES</v>
      </c>
      <c r="AB5" s="2" t="s">
        <v>51</v>
      </c>
      <c r="AF5" s="2" t="str">
        <f>TRIM(SUBSTITUTE(SUBSTITUTE(TBL_PROD[[#This Row],[SourceObject]],"[",""),"]",""))</f>
        <v>EBS_0165.DISABILITIES</v>
      </c>
      <c r="AG5" s="2" t="str">
        <f>TBL_PROD[[#This Row],[Group]]&amp; "_"&amp; TRIM(SUBSTITUTE(SUBSTITUTE(SUBSTITUTE(TBL_PROD[[#This Row],[SourceObject]],"[",""),"]",""),".","_"))</f>
        <v>OneEBS_EBS_0165_DISABILITIES</v>
      </c>
      <c r="AH5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'OneEBS', @StartStageName = 'Source to Raw', @EndStageName = 'Raw to Trusted', @SourceGroup = 'OneEBS', @SourceName = 'OneEBS_EBS_0165_DISABILITIES', @SourceObjectName = 'EBS_0165.DISABILITIES', @SourceType = 'Oracle', @DataLoadMode= 'INCREMENTAL', @SourceSecretName = 'OneEBS-0165', @DLRawSecret = 'datalake-SasToken', @DLStagedSecret = 'datalake-SasToken', @DBProcessor = 'databricks-token|1101-233321-much337|Standard_DS3_v2|8.1.x-scala2.12|2:8', @StageDBSecret = 'AzureSqlDatabase-SQLDB', @DLRawSubFolder = 'OneEBS/EBS_0165_DISABILITIES', @DLRawType = 'BLOB Storage (json)', @DLStagedMainFolder = 'OneEBS', @DLStagedSubFolder = 'EBS_0165_DISABILITIES', @DLStagedType = 'BLOB Storage (csv)', @DLObjectGrain = 'Day', @SourceCommand = 'SELECT * FROM EBS_0165.DISABILITIES', @DLRawtoStageCommand = '/build/trusted/load-trusted-zone-v2', @DLStagetoDBCommand = '',@TargetObjectType= '', @TargetOverride= '', @BusinessKeyColumn= 'ID', @WatermarkColumn= 'UPDATED_DATE, CREATED_DATE', @TrackChanges= 'Yes', @AdditionalProperty = '', @IsAuditTable = '', @SoftDeleteSource = '', @SourceTSFormat = ''</v>
      </c>
    </row>
    <row r="6" spans="1:34" x14ac:dyDescent="0.45">
      <c r="A6" s="2" t="s">
        <v>74</v>
      </c>
      <c r="B6" s="2" t="s">
        <v>35</v>
      </c>
      <c r="C6" s="2" t="s">
        <v>36</v>
      </c>
      <c r="D6" s="2" t="s">
        <v>74</v>
      </c>
      <c r="E6" s="2" t="s">
        <v>126</v>
      </c>
      <c r="H6" s="2" t="s">
        <v>82</v>
      </c>
      <c r="I6" s="2" t="s">
        <v>116</v>
      </c>
      <c r="J6" s="2" t="s">
        <v>39</v>
      </c>
      <c r="M6" s="6" t="s">
        <v>84</v>
      </c>
      <c r="N6" s="6" t="s">
        <v>85</v>
      </c>
      <c r="O6" s="6" t="s">
        <v>118</v>
      </c>
      <c r="P6" s="2" t="s">
        <v>119</v>
      </c>
      <c r="Q6" s="2" t="s">
        <v>44</v>
      </c>
      <c r="R6" s="2" t="s">
        <v>44</v>
      </c>
      <c r="S6" s="2" t="s">
        <v>718</v>
      </c>
      <c r="T6" s="2" t="s">
        <v>46</v>
      </c>
      <c r="U6" s="2" t="str">
        <f>TBL_PROD[[#This Row],[Group]]&amp; "/"&amp; TRIM(SUBSTITUTE(SUBSTITUTE(SUBSTITUTE(TBL_PROD[[#This Row],[SourceObject]],"[",""),"]",""),".","_"))</f>
        <v>OneEBS/EBS_0165_GRADING_SCHEME_GRADES</v>
      </c>
      <c r="V6" s="2" t="s">
        <v>47</v>
      </c>
      <c r="W6" s="2" t="str">
        <f>SUBSTITUTE(TBL_PROD[[#This Row],[Group]], "_", "")</f>
        <v>OneEBS</v>
      </c>
      <c r="X6" s="2" t="str">
        <f>TRIM(SUBSTITUTE(SUBSTITUTE(SUBSTITUTE(TBL_PROD[[#This Row],[SourceObject]],"[",""),"]",""),".","_"))</f>
        <v>EBS_0165_GRADING_SCHEME_GRADES</v>
      </c>
      <c r="Y6" s="2" t="s">
        <v>48</v>
      </c>
      <c r="Z6" s="2" t="s">
        <v>49</v>
      </c>
      <c r="AA6" s="2" t="str">
        <f>IF(TBL_PROD[[#This Row],[SourceObject]] = "","",IF(TBL_PROD[[#This Row],[SourceType]] = "Oracle", "SELECT * FROM " &amp; TBL_PROD[[#This Row],[SourceObject]],""))</f>
        <v>SELECT * FROM EBS_0165.GRADING_SCHEME_GRADES</v>
      </c>
      <c r="AB6" s="2" t="s">
        <v>51</v>
      </c>
      <c r="AF6" s="2" t="str">
        <f>TRIM(SUBSTITUTE(SUBSTITUTE(TBL_PROD[[#This Row],[SourceObject]],"[",""),"]",""))</f>
        <v>EBS_0165.GRADING_SCHEME_GRADES</v>
      </c>
      <c r="AG6" s="2" t="str">
        <f>TBL_PROD[[#This Row],[Group]]&amp; "_"&amp; TRIM(SUBSTITUTE(SUBSTITUTE(SUBSTITUTE(TBL_PROD[[#This Row],[SourceObject]],"[",""),"]",""),".","_"))</f>
        <v>OneEBS_EBS_0165_GRADING_SCHEME_GRADES</v>
      </c>
      <c r="AH6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'OneEBS', @StartStageName = 'Source to Raw', @EndStageName = 'Raw to Trusted', @SourceGroup = 'OneEBS', @SourceName = 'OneEBS_EBS_0165_GRADING_SCHEME_GRADES', @SourceObjectName = 'EBS_0165.GRADING_SCHEME_GRADES', @SourceType = 'Oracle', @DataLoadMode= 'INCREMENTAL', @SourceSecretName = 'OneEBS-0165', @DLRawSecret = 'datalake-SasToken', @DLStagedSecret = 'datalake-SasToken', @DBProcessor = 'databricks-token|1101-233321-much337|Standard_DS3_v2|8.1.x-scala2.12|2:8', @StageDBSecret = 'AzureSqlDatabase-SQLDB', @DLRawSubFolder = 'OneEBS/EBS_0165_GRADING_SCHEME_GRADES', @DLRawType = 'BLOB Storage (json)', @DLStagedMainFolder = 'OneEBS', @DLStagedSubFolder = 'EBS_0165_GRADING_SCHEME_GRADES', @DLStagedType = 'BLOB Storage (csv)', @DLObjectGrain = 'Day', @SourceCommand = 'SELECT * FROM EBS_0165.GRADING_SCHEME_GRADES', @DLRawtoStageCommand = '/build/trusted/load-trusted-zone-v2', @DLStagetoDBCommand = '',@TargetObjectType= '', @TargetOverride= '', @BusinessKeyColumn= 'ID', @WatermarkColumn= 'UPDATED_DATE, CREATED_DATE', @TrackChanges= 'Yes', @AdditionalProperty = '', @IsAuditTable = '', @SoftDeleteSource = '', @SourceTSFormat = ''</v>
      </c>
    </row>
    <row r="7" spans="1:34" x14ac:dyDescent="0.45">
      <c r="A7" s="2" t="s">
        <v>74</v>
      </c>
      <c r="B7" s="2" t="s">
        <v>35</v>
      </c>
      <c r="C7" s="2" t="s">
        <v>36</v>
      </c>
      <c r="D7" s="2" t="s">
        <v>74</v>
      </c>
      <c r="E7" s="2" t="s">
        <v>127</v>
      </c>
      <c r="H7" s="2" t="s">
        <v>82</v>
      </c>
      <c r="I7" s="2" t="s">
        <v>116</v>
      </c>
      <c r="J7" s="2" t="s">
        <v>39</v>
      </c>
      <c r="M7" s="6" t="s">
        <v>84</v>
      </c>
      <c r="N7" s="6" t="s">
        <v>85</v>
      </c>
      <c r="O7" s="6" t="s">
        <v>118</v>
      </c>
      <c r="P7" s="2" t="s">
        <v>119</v>
      </c>
      <c r="Q7" s="2" t="s">
        <v>44</v>
      </c>
      <c r="R7" s="2" t="s">
        <v>44</v>
      </c>
      <c r="S7" s="2" t="s">
        <v>718</v>
      </c>
      <c r="T7" s="2" t="s">
        <v>46</v>
      </c>
      <c r="U7" s="2" t="str">
        <f>TBL_PROD[[#This Row],[Group]]&amp; "/"&amp; TRIM(SUBSTITUTE(SUBSTITUTE(SUBSTITUTE(TBL_PROD[[#This Row],[SourceObject]],"[",""),"]",""),".","_"))</f>
        <v>OneEBS/EBS_0165_GRADING_SCHEMES</v>
      </c>
      <c r="V7" s="2" t="s">
        <v>47</v>
      </c>
      <c r="W7" s="2" t="str">
        <f>SUBSTITUTE(TBL_PROD[[#This Row],[Group]], "_", "")</f>
        <v>OneEBS</v>
      </c>
      <c r="X7" s="2" t="str">
        <f>TRIM(SUBSTITUTE(SUBSTITUTE(SUBSTITUTE(TBL_PROD[[#This Row],[SourceObject]],"[",""),"]",""),".","_"))</f>
        <v>EBS_0165_GRADING_SCHEMES</v>
      </c>
      <c r="Y7" s="2" t="s">
        <v>48</v>
      </c>
      <c r="Z7" s="2" t="s">
        <v>49</v>
      </c>
      <c r="AA7" s="2" t="str">
        <f>IF(TBL_PROD[[#This Row],[SourceObject]] = "","",IF(TBL_PROD[[#This Row],[SourceType]] = "Oracle", "SELECT * FROM " &amp; TBL_PROD[[#This Row],[SourceObject]],""))</f>
        <v>SELECT * FROM EBS_0165.GRADING_SCHEMES</v>
      </c>
      <c r="AB7" s="2" t="s">
        <v>51</v>
      </c>
      <c r="AF7" s="2" t="str">
        <f>TRIM(SUBSTITUTE(SUBSTITUTE(TBL_PROD[[#This Row],[SourceObject]],"[",""),"]",""))</f>
        <v>EBS_0165.GRADING_SCHEMES</v>
      </c>
      <c r="AG7" s="2" t="str">
        <f>TBL_PROD[[#This Row],[Group]]&amp; "_"&amp; TRIM(SUBSTITUTE(SUBSTITUTE(SUBSTITUTE(TBL_PROD[[#This Row],[SourceObject]],"[",""),"]",""),".","_"))</f>
        <v>OneEBS_EBS_0165_GRADING_SCHEMES</v>
      </c>
      <c r="AH7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'OneEBS', @StartStageName = 'Source to Raw', @EndStageName = 'Raw to Trusted', @SourceGroup = 'OneEBS', @SourceName = 'OneEBS_EBS_0165_GRADING_SCHEMES', @SourceObjectName = 'EBS_0165.GRADING_SCHEMES', @SourceType = 'Oracle', @DataLoadMode= 'INCREMENTAL', @SourceSecretName = 'OneEBS-0165', @DLRawSecret = 'datalake-SasToken', @DLStagedSecret = 'datalake-SasToken', @DBProcessor = 'databricks-token|1101-233321-much337|Standard_DS3_v2|8.1.x-scala2.12|2:8', @StageDBSecret = 'AzureSqlDatabase-SQLDB', @DLRawSubFolder = 'OneEBS/EBS_0165_GRADING_SCHEMES', @DLRawType = 'BLOB Storage (json)', @DLStagedMainFolder = 'OneEBS', @DLStagedSubFolder = 'EBS_0165_GRADING_SCHEMES', @DLStagedType = 'BLOB Storage (csv)', @DLObjectGrain = 'Day', @SourceCommand = 'SELECT * FROM EBS_0165.GRADING_SCHEMES', @DLRawtoStageCommand = '/build/trusted/load-trusted-zone-v2', @DLStagetoDBCommand = '',@TargetObjectType= '', @TargetOverride= '', @BusinessKeyColumn= 'ID', @WatermarkColumn= 'UPDATED_DATE, CREATED_DATE', @TrackChanges= 'Yes', @AdditionalProperty = '', @IsAuditTable = '', @SoftDeleteSource = '', @SourceTSFormat = ''</v>
      </c>
    </row>
    <row r="8" spans="1:34" x14ac:dyDescent="0.45">
      <c r="A8" s="2" t="s">
        <v>74</v>
      </c>
      <c r="B8" s="2" t="s">
        <v>35</v>
      </c>
      <c r="C8" s="2" t="s">
        <v>36</v>
      </c>
      <c r="D8" s="2" t="s">
        <v>74</v>
      </c>
      <c r="E8" s="2" t="s">
        <v>128</v>
      </c>
      <c r="H8" s="2" t="s">
        <v>82</v>
      </c>
      <c r="I8" s="2" t="s">
        <v>116</v>
      </c>
      <c r="J8" s="2" t="s">
        <v>39</v>
      </c>
      <c r="M8" s="6" t="s">
        <v>84</v>
      </c>
      <c r="N8" s="6" t="s">
        <v>85</v>
      </c>
      <c r="O8" s="6" t="s">
        <v>118</v>
      </c>
      <c r="P8" s="2" t="s">
        <v>119</v>
      </c>
      <c r="Q8" s="2" t="s">
        <v>44</v>
      </c>
      <c r="R8" s="2" t="s">
        <v>44</v>
      </c>
      <c r="S8" s="2" t="s">
        <v>718</v>
      </c>
      <c r="T8" s="2" t="s">
        <v>46</v>
      </c>
      <c r="U8" s="2" t="str">
        <f>TBL_PROD[[#This Row],[Group]]&amp; "/"&amp; TRIM(SUBSTITUTE(SUBSTITUTE(SUBSTITUTE(TBL_PROD[[#This Row],[SourceObject]],"[",""),"]",""),".","_"))</f>
        <v>OneEBS/EBS_0165_ORGANISATION_UNITS</v>
      </c>
      <c r="V8" s="2" t="s">
        <v>47</v>
      </c>
      <c r="W8" s="2" t="str">
        <f>SUBSTITUTE(TBL_PROD[[#This Row],[Group]], "_", "")</f>
        <v>OneEBS</v>
      </c>
      <c r="X8" s="2" t="str">
        <f>TRIM(SUBSTITUTE(SUBSTITUTE(SUBSTITUTE(TBL_PROD[[#This Row],[SourceObject]],"[",""),"]",""),".","_"))</f>
        <v>EBS_0165_ORGANISATION_UNITS</v>
      </c>
      <c r="Y8" s="2" t="s">
        <v>48</v>
      </c>
      <c r="Z8" s="2" t="s">
        <v>49</v>
      </c>
      <c r="AA8" s="2" t="str">
        <f>IF(TBL_PROD[[#This Row],[SourceObject]] = "","",IF(TBL_PROD[[#This Row],[SourceType]] = "Oracle", "SELECT * FROM " &amp; TBL_PROD[[#This Row],[SourceObject]],""))</f>
        <v>SELECT * FROM EBS_0165.ORGANISATION_UNITS</v>
      </c>
      <c r="AB8" s="2" t="s">
        <v>51</v>
      </c>
      <c r="AF8" s="2" t="str">
        <f>TRIM(SUBSTITUTE(SUBSTITUTE(TBL_PROD[[#This Row],[SourceObject]],"[",""),"]",""))</f>
        <v>EBS_0165.ORGANISATION_UNITS</v>
      </c>
      <c r="AG8" s="2" t="str">
        <f>TBL_PROD[[#This Row],[Group]]&amp; "_"&amp; TRIM(SUBSTITUTE(SUBSTITUTE(SUBSTITUTE(TBL_PROD[[#This Row],[SourceObject]],"[",""),"]",""),".","_"))</f>
        <v>OneEBS_EBS_0165_ORGANISATION_UNITS</v>
      </c>
      <c r="AH8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'OneEBS', @StartStageName = 'Source to Raw', @EndStageName = 'Raw to Trusted', @SourceGroup = 'OneEBS', @SourceName = 'OneEBS_EBS_0165_ORGANISATION_UNITS', @SourceObjectName = 'EBS_0165.ORGANISATION_UNITS', @SourceType = 'Oracle', @DataLoadMode= 'INCREMENTAL', @SourceSecretName = 'OneEBS-0165', @DLRawSecret = 'datalake-SasToken', @DLStagedSecret = 'datalake-SasToken', @DBProcessor = 'databricks-token|1101-233321-much337|Standard_DS3_v2|8.1.x-scala2.12|2:8', @StageDBSecret = 'AzureSqlDatabase-SQLDB', @DLRawSubFolder = 'OneEBS/EBS_0165_ORGANISATION_UNITS', @DLRawType = 'BLOB Storage (json)', @DLStagedMainFolder = 'OneEBS', @DLStagedSubFolder = 'EBS_0165_ORGANISATION_UNITS', @DLStagedType = 'BLOB Storage (csv)', @DLObjectGrain = 'Day', @SourceCommand = 'SELECT * FROM EBS_0165.ORGANISATION_UNITS', @DLRawtoStageCommand = '/build/trusted/load-trusted-zone-v2', @DLStagetoDBCommand = '',@TargetObjectType= '', @TargetOverride= '', @BusinessKeyColumn= 'ID', @WatermarkColumn= 'UPDATED_DATE, CREATED_DATE', @TrackChanges= 'Yes', @AdditionalProperty = '', @IsAuditTable = '', @SoftDeleteSource = '', @SourceTSFormat = ''</v>
      </c>
    </row>
    <row r="9" spans="1:34" x14ac:dyDescent="0.45">
      <c r="A9" s="2" t="s">
        <v>74</v>
      </c>
      <c r="B9" s="2" t="s">
        <v>35</v>
      </c>
      <c r="C9" s="2" t="s">
        <v>36</v>
      </c>
      <c r="D9" s="2" t="s">
        <v>74</v>
      </c>
      <c r="E9" s="2" t="s">
        <v>129</v>
      </c>
      <c r="H9" s="2" t="s">
        <v>130</v>
      </c>
      <c r="I9" s="2" t="s">
        <v>116</v>
      </c>
      <c r="J9" s="2" t="s">
        <v>39</v>
      </c>
      <c r="M9" s="2" t="s">
        <v>84</v>
      </c>
      <c r="N9" s="2" t="s">
        <v>85</v>
      </c>
      <c r="O9" s="2" t="s">
        <v>118</v>
      </c>
      <c r="P9" s="2" t="s">
        <v>119</v>
      </c>
      <c r="Q9" s="2" t="s">
        <v>44</v>
      </c>
      <c r="R9" s="2" t="s">
        <v>44</v>
      </c>
      <c r="S9" s="2" t="s">
        <v>718</v>
      </c>
      <c r="T9" s="2" t="s">
        <v>46</v>
      </c>
      <c r="U9" s="2" t="str">
        <f>TBL_PROD[[#This Row],[Group]]&amp; "/"&amp; TRIM(SUBSTITUTE(SUBSTITUTE(SUBSTITUTE(TBL_PROD[[#This Row],[SourceObject]],"[",""),"]",""),".","_"))</f>
        <v>OneEBS/EBS_0165_PEOPLE</v>
      </c>
      <c r="V9" s="2" t="s">
        <v>47</v>
      </c>
      <c r="W9" s="2" t="str">
        <f>SUBSTITUTE(TBL_PROD[[#This Row],[Group]], "_", "")</f>
        <v>OneEBS</v>
      </c>
      <c r="X9" s="2" t="str">
        <f>TRIM(SUBSTITUTE(SUBSTITUTE(SUBSTITUTE(TBL_PROD[[#This Row],[SourceObject]],"[",""),"]",""),".","_"))</f>
        <v>EBS_0165_PEOPLE</v>
      </c>
      <c r="Y9" s="2" t="s">
        <v>48</v>
      </c>
      <c r="Z9" s="2" t="s">
        <v>49</v>
      </c>
      <c r="AA9" s="2" t="str">
        <f>IF(TBL_PROD[[#This Row],[SourceObject]] = "","",IF(TBL_PROD[[#This Row],[SourceType]] = "Oracle", "SELECT * FROM " &amp; TBL_PROD[[#This Row],[SourceObject]],""))</f>
        <v>SELECT * FROM EBS_0165.PEOPLE</v>
      </c>
      <c r="AB9" s="2" t="s">
        <v>51</v>
      </c>
      <c r="AF9" s="2" t="str">
        <f>TRIM(SUBSTITUTE(SUBSTITUTE(TBL_PROD[[#This Row],[SourceObject]],"[",""),"]",""))</f>
        <v>EBS_0165.PEOPLE</v>
      </c>
      <c r="AG9" s="2" t="str">
        <f>TBL_PROD[[#This Row],[Group]]&amp; "_"&amp; TRIM(SUBSTITUTE(SUBSTITUTE(SUBSTITUTE(TBL_PROD[[#This Row],[SourceObject]],"[",""),"]",""),".","_"))</f>
        <v>OneEBS_EBS_0165_PEOPLE</v>
      </c>
      <c r="AH9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'OneEBS', @StartStageName = 'Source to Raw', @EndStageName = 'Raw to Trusted', @SourceGroup = 'OneEBS', @SourceName = 'OneEBS_EBS_0165_PEOPLE', @SourceObjectName = 'EBS_0165.PEOPLE', @SourceType = 'Oracle', @DataLoadMode= 'INCREMENTAL', @SourceSecretName = 'OneEBS-0165', @DLRawSecret = 'datalake-SasToken', @DLStagedSecret = 'datalake-SasToken', @DBProcessor = 'databricks-token|1101-233321-much337|Standard_DS3_v2|8.1.x-scala2.12|2:8', @StageDBSecret = 'AzureSqlDatabase-SQLDB', @DLRawSubFolder = 'OneEBS/EBS_0165_PEOPLE', @DLRawType = 'BLOB Storage (json)', @DLStagedMainFolder = 'OneEBS', @DLStagedSubFolder = 'EBS_0165_PEOPLE', @DLStagedType = 'BLOB Storage (csv)', @DLObjectGrain = 'Day', @SourceCommand = 'SELECT * FROM EBS_0165.PEOPLE', @DLRawtoStageCommand = '/build/trusted/load-trusted-zone-v2', @DLStagetoDBCommand = '',@TargetObjectType= '', @TargetOverride= '', @BusinessKeyColumn= 'PERSON_CODE', @WatermarkColumn= 'UPDATED_DATE, CREATED_DATE', @TrackChanges= 'Yes', @AdditionalProperty = '', @IsAuditTable = '', @SoftDeleteSource = '', @SourceTSFormat = ''</v>
      </c>
    </row>
    <row r="10" spans="1:34" x14ac:dyDescent="0.45">
      <c r="A10" s="2" t="s">
        <v>74</v>
      </c>
      <c r="B10" s="2" t="s">
        <v>35</v>
      </c>
      <c r="C10" s="2" t="s">
        <v>36</v>
      </c>
      <c r="D10" s="2" t="s">
        <v>74</v>
      </c>
      <c r="E10" s="2" t="s">
        <v>132</v>
      </c>
      <c r="H10" s="2" t="s">
        <v>82</v>
      </c>
      <c r="I10" s="2" t="s">
        <v>116</v>
      </c>
      <c r="J10" s="2" t="s">
        <v>39</v>
      </c>
      <c r="M10" s="6" t="s">
        <v>84</v>
      </c>
      <c r="N10" s="6" t="s">
        <v>85</v>
      </c>
      <c r="O10" s="6" t="s">
        <v>118</v>
      </c>
      <c r="P10" s="2" t="s">
        <v>119</v>
      </c>
      <c r="Q10" s="2" t="s">
        <v>44</v>
      </c>
      <c r="R10" s="2" t="s">
        <v>44</v>
      </c>
      <c r="S10" s="2" t="s">
        <v>718</v>
      </c>
      <c r="T10" s="2" t="s">
        <v>46</v>
      </c>
      <c r="U10" s="2" t="str">
        <f>TBL_PROD[[#This Row],[Group]]&amp; "/"&amp; TRIM(SUBSTITUTE(SUBSTITUTE(SUBSTITUTE(TBL_PROD[[#This Row],[SourceObject]],"[",""),"]",""),".","_"))</f>
        <v>OneEBS/EBS_0165_PEOPLE_UNIT_ATTAINMENTS</v>
      </c>
      <c r="V10" s="2" t="s">
        <v>47</v>
      </c>
      <c r="W10" s="2" t="str">
        <f>SUBSTITUTE(TBL_PROD[[#This Row],[Group]], "_", "")</f>
        <v>OneEBS</v>
      </c>
      <c r="X10" s="2" t="str">
        <f>TRIM(SUBSTITUTE(SUBSTITUTE(SUBSTITUTE(TBL_PROD[[#This Row],[SourceObject]],"[",""),"]",""),".","_"))</f>
        <v>EBS_0165_PEOPLE_UNIT_ATTAINMENTS</v>
      </c>
      <c r="Y10" s="2" t="s">
        <v>48</v>
      </c>
      <c r="Z10" s="2" t="s">
        <v>49</v>
      </c>
      <c r="AA10" s="2" t="str">
        <f>IF(TBL_PROD[[#This Row],[SourceObject]] = "","",IF(TBL_PROD[[#This Row],[SourceType]] = "Oracle", "SELECT * FROM " &amp; TBL_PROD[[#This Row],[SourceObject]],""))</f>
        <v>SELECT * FROM EBS_0165.PEOPLE_UNIT_ATTAINMENTS</v>
      </c>
      <c r="AB10" s="2" t="s">
        <v>51</v>
      </c>
      <c r="AF10" s="2" t="str">
        <f>TRIM(SUBSTITUTE(SUBSTITUTE(TBL_PROD[[#This Row],[SourceObject]],"[",""),"]",""))</f>
        <v>EBS_0165.PEOPLE_UNIT_ATTAINMENTS</v>
      </c>
      <c r="AG10" s="2" t="str">
        <f>TBL_PROD[[#This Row],[Group]]&amp; "_"&amp; TRIM(SUBSTITUTE(SUBSTITUTE(SUBSTITUTE(TBL_PROD[[#This Row],[SourceObject]],"[",""),"]",""),".","_"))</f>
        <v>OneEBS_EBS_0165_PEOPLE_UNIT_ATTAINMENTS</v>
      </c>
      <c r="AH10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'OneEBS', @StartStageName = 'Source to Raw', @EndStageName = 'Raw to Trusted', @SourceGroup = 'OneEBS', @SourceName = 'OneEBS_EBS_0165_PEOPLE_UNIT_ATTAINMENTS', @SourceObjectName = 'EBS_0165.PEOPLE_UNIT_ATTAINMENTS', @SourceType = 'Oracle', @DataLoadMode= 'INCREMENTAL', @SourceSecretName = 'OneEBS-0165', @DLRawSecret = 'datalake-SasToken', @DLStagedSecret = 'datalake-SasToken', @DBProcessor = 'databricks-token|1101-233321-much337|Standard_DS3_v2|8.1.x-scala2.12|2:8', @StageDBSecret = 'AzureSqlDatabase-SQLDB', @DLRawSubFolder = 'OneEBS/EBS_0165_PEOPLE_UNIT_ATTAINMENTS', @DLRawType = 'BLOB Storage (json)', @DLStagedMainFolder = 'OneEBS', @DLStagedSubFolder = 'EBS_0165_PEOPLE_UNIT_ATTAINMENTS', @DLStagedType = 'BLOB Storage (csv)', @DLObjectGrain = 'Day', @SourceCommand = 'SELECT * FROM EBS_0165.PEOPLE_UNIT_ATTAINMENTS', @DLRawtoStageCommand = '/build/trusted/load-trusted-zone-v2', @DLStagetoDBCommand = '',@TargetObjectType= '', @TargetOverride= '', @BusinessKeyColumn= 'ID', @WatermarkColumn= 'UPDATED_DATE, CREATED_DATE', @TrackChanges= 'Yes', @AdditionalProperty = '', @IsAuditTable = '', @SoftDeleteSource = '', @SourceTSFormat = ''</v>
      </c>
    </row>
    <row r="11" spans="1:34" x14ac:dyDescent="0.45">
      <c r="A11" s="2" t="s">
        <v>74</v>
      </c>
      <c r="B11" s="2" t="s">
        <v>35</v>
      </c>
      <c r="C11" s="2" t="s">
        <v>36</v>
      </c>
      <c r="D11" s="2" t="s">
        <v>74</v>
      </c>
      <c r="E11" s="2" t="s">
        <v>133</v>
      </c>
      <c r="H11" s="2" t="s">
        <v>82</v>
      </c>
      <c r="I11" s="2" t="s">
        <v>116</v>
      </c>
      <c r="J11" s="2" t="s">
        <v>39</v>
      </c>
      <c r="M11" s="6" t="s">
        <v>84</v>
      </c>
      <c r="N11" s="6" t="s">
        <v>85</v>
      </c>
      <c r="O11" s="6" t="s">
        <v>118</v>
      </c>
      <c r="P11" s="2" t="s">
        <v>119</v>
      </c>
      <c r="Q11" s="2" t="s">
        <v>44</v>
      </c>
      <c r="R11" s="2" t="s">
        <v>44</v>
      </c>
      <c r="S11" s="2" t="s">
        <v>718</v>
      </c>
      <c r="T11" s="2" t="s">
        <v>46</v>
      </c>
      <c r="U11" s="2" t="str">
        <f>TBL_PROD[[#This Row],[Group]]&amp; "/"&amp; TRIM(SUBSTITUTE(SUBSTITUTE(SUBSTITUTE(TBL_PROD[[#This Row],[SourceObject]],"[",""),"]",""),".","_"))</f>
        <v>OneEBS/EBS_0165_PEOPLE_UNIT_LINKS</v>
      </c>
      <c r="V11" s="2" t="s">
        <v>47</v>
      </c>
      <c r="W11" s="2" t="str">
        <f>SUBSTITUTE(TBL_PROD[[#This Row],[Group]], "_", "")</f>
        <v>OneEBS</v>
      </c>
      <c r="X11" s="2" t="str">
        <f>TRIM(SUBSTITUTE(SUBSTITUTE(SUBSTITUTE(TBL_PROD[[#This Row],[SourceObject]],"[",""),"]",""),".","_"))</f>
        <v>EBS_0165_PEOPLE_UNIT_LINKS</v>
      </c>
      <c r="Y11" s="2" t="s">
        <v>48</v>
      </c>
      <c r="Z11" s="2" t="s">
        <v>49</v>
      </c>
      <c r="AA11" s="2" t="str">
        <f>IF(TBL_PROD[[#This Row],[SourceObject]] = "","",IF(TBL_PROD[[#This Row],[SourceType]] = "Oracle", "SELECT * FROM " &amp; TBL_PROD[[#This Row],[SourceObject]],""))</f>
        <v>SELECT * FROM EBS_0165.PEOPLE_UNIT_LINKS</v>
      </c>
      <c r="AB11" s="2" t="s">
        <v>51</v>
      </c>
      <c r="AF11" s="2" t="str">
        <f>TRIM(SUBSTITUTE(SUBSTITUTE(TBL_PROD[[#This Row],[SourceObject]],"[",""),"]",""))</f>
        <v>EBS_0165.PEOPLE_UNIT_LINKS</v>
      </c>
      <c r="AG11" s="2" t="str">
        <f>TBL_PROD[[#This Row],[Group]]&amp; "_"&amp; TRIM(SUBSTITUTE(SUBSTITUTE(SUBSTITUTE(TBL_PROD[[#This Row],[SourceObject]],"[",""),"]",""),".","_"))</f>
        <v>OneEBS_EBS_0165_PEOPLE_UNIT_LINKS</v>
      </c>
      <c r="AH11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'OneEBS', @StartStageName = 'Source to Raw', @EndStageName = 'Raw to Trusted', @SourceGroup = 'OneEBS', @SourceName = 'OneEBS_EBS_0165_PEOPLE_UNIT_LINKS', @SourceObjectName = 'EBS_0165.PEOPLE_UNIT_LINKS', @SourceType = 'Oracle', @DataLoadMode= 'INCREMENTAL', @SourceSecretName = 'OneEBS-0165', @DLRawSecret = 'datalake-SasToken', @DLStagedSecret = 'datalake-SasToken', @DBProcessor = 'databricks-token|1101-233321-much337|Standard_DS3_v2|8.1.x-scala2.12|2:8', @StageDBSecret = 'AzureSqlDatabase-SQLDB', @DLRawSubFolder = 'OneEBS/EBS_0165_PEOPLE_UNIT_LINKS', @DLRawType = 'BLOB Storage (json)', @DLStagedMainFolder = 'OneEBS', @DLStagedSubFolder = 'EBS_0165_PEOPLE_UNIT_LINKS', @DLStagedType = 'BLOB Storage (csv)', @DLObjectGrain = 'Day', @SourceCommand = 'SELECT * FROM EBS_0165.PEOPLE_UNIT_LINKS', @DLRawtoStageCommand = '/build/trusted/load-trusted-zone-v2', @DLStagetoDBCommand = '',@TargetObjectType= '', @TargetOverride= '', @BusinessKeyColumn= 'ID', @WatermarkColumn= 'UPDATED_DATE, CREATED_DATE', @TrackChanges= 'Yes', @AdditionalProperty = '', @IsAuditTable = '', @SoftDeleteSource = '', @SourceTSFormat = ''</v>
      </c>
    </row>
    <row r="12" spans="1:34" x14ac:dyDescent="0.45">
      <c r="A12" s="2" t="s">
        <v>74</v>
      </c>
      <c r="B12" s="2" t="s">
        <v>35</v>
      </c>
      <c r="C12" s="2" t="s">
        <v>36</v>
      </c>
      <c r="D12" s="2" t="s">
        <v>74</v>
      </c>
      <c r="E12" s="2" t="s">
        <v>134</v>
      </c>
      <c r="H12" s="2" t="s">
        <v>82</v>
      </c>
      <c r="I12" s="2" t="s">
        <v>116</v>
      </c>
      <c r="J12" s="2" t="s">
        <v>39</v>
      </c>
      <c r="M12" s="2" t="s">
        <v>84</v>
      </c>
      <c r="N12" s="2" t="s">
        <v>85</v>
      </c>
      <c r="O12" s="2" t="s">
        <v>118</v>
      </c>
      <c r="P12" s="2" t="s">
        <v>119</v>
      </c>
      <c r="Q12" s="2" t="s">
        <v>44</v>
      </c>
      <c r="R12" s="2" t="s">
        <v>44</v>
      </c>
      <c r="S12" s="2" t="s">
        <v>718</v>
      </c>
      <c r="T12" s="2" t="s">
        <v>46</v>
      </c>
      <c r="U12" s="2" t="str">
        <f>TBL_PROD[[#This Row],[Group]]&amp; "/"&amp; TRIM(SUBSTITUTE(SUBSTITUTE(SUBSTITUTE(TBL_PROD[[#This Row],[SourceObject]],"[",""),"]",""),".","_"))</f>
        <v>OneEBS/EBS_0165_PEOPLE_UNITS</v>
      </c>
      <c r="V12" s="2" t="s">
        <v>47</v>
      </c>
      <c r="W12" s="2" t="str">
        <f>SUBSTITUTE(TBL_PROD[[#This Row],[Group]], "_", "")</f>
        <v>OneEBS</v>
      </c>
      <c r="X12" s="2" t="str">
        <f>TRIM(SUBSTITUTE(SUBSTITUTE(SUBSTITUTE(TBL_PROD[[#This Row],[SourceObject]],"[",""),"]",""),".","_"))</f>
        <v>EBS_0165_PEOPLE_UNITS</v>
      </c>
      <c r="Y12" s="2" t="s">
        <v>48</v>
      </c>
      <c r="Z12" s="2" t="s">
        <v>49</v>
      </c>
      <c r="AA12" s="2" t="str">
        <f>IF(TBL_PROD[[#This Row],[SourceObject]] = "","",IF(TBL_PROD[[#This Row],[SourceType]] = "Oracle", "SELECT * FROM " &amp; TBL_PROD[[#This Row],[SourceObject]],""))</f>
        <v>SELECT * FROM EBS_0165.PEOPLE_UNITS</v>
      </c>
      <c r="AB12" s="2" t="s">
        <v>51</v>
      </c>
      <c r="AF12" s="2" t="str">
        <f>TRIM(SUBSTITUTE(SUBSTITUTE(TBL_PROD[[#This Row],[SourceObject]],"[",""),"]",""))</f>
        <v>EBS_0165.PEOPLE_UNITS</v>
      </c>
      <c r="AG12" s="2" t="str">
        <f>TBL_PROD[[#This Row],[Group]]&amp; "_"&amp; TRIM(SUBSTITUTE(SUBSTITUTE(SUBSTITUTE(TBL_PROD[[#This Row],[SourceObject]],"[",""),"]",""),".","_"))</f>
        <v>OneEBS_EBS_0165_PEOPLE_UNITS</v>
      </c>
      <c r="AH12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'OneEBS', @StartStageName = 'Source to Raw', @EndStageName = 'Raw to Trusted', @SourceGroup = 'OneEBS', @SourceName = 'OneEBS_EBS_0165_PEOPLE_UNITS', @SourceObjectName = 'EBS_0165.PEOPLE_UNITS', @SourceType = 'Oracle', @DataLoadMode= 'INCREMENTAL', @SourceSecretName = 'OneEBS-0165', @DLRawSecret = 'datalake-SasToken', @DLStagedSecret = 'datalake-SasToken', @DBProcessor = 'databricks-token|1101-233321-much337|Standard_DS3_v2|8.1.x-scala2.12|2:8', @StageDBSecret = 'AzureSqlDatabase-SQLDB', @DLRawSubFolder = 'OneEBS/EBS_0165_PEOPLE_UNITS', @DLRawType = 'BLOB Storage (json)', @DLStagedMainFolder = 'OneEBS', @DLStagedSubFolder = 'EBS_0165_PEOPLE_UNITS', @DLStagedType = 'BLOB Storage (csv)', @DLObjectGrain = 'Day', @SourceCommand = 'SELECT * FROM EBS_0165.PEOPLE_UNITS', @DLRawtoStageCommand = '/build/trusted/load-trusted-zone-v2', @DLStagetoDBCommand = '',@TargetObjectType= '', @TargetOverride= '', @BusinessKeyColumn= 'ID', @WatermarkColumn= 'UPDATED_DATE, CREATED_DATE', @TrackChanges= 'Yes', @AdditionalProperty = '', @IsAuditTable = '', @SoftDeleteSource = '', @SourceTSFormat = ''</v>
      </c>
    </row>
    <row r="13" spans="1:34" x14ac:dyDescent="0.45">
      <c r="A13" s="2" t="s">
        <v>74</v>
      </c>
      <c r="B13" s="2" t="s">
        <v>35</v>
      </c>
      <c r="C13" s="2" t="s">
        <v>36</v>
      </c>
      <c r="D13" s="2" t="s">
        <v>74</v>
      </c>
      <c r="E13" s="2" t="s">
        <v>135</v>
      </c>
      <c r="H13" s="2" t="s">
        <v>82</v>
      </c>
      <c r="I13" s="2" t="s">
        <v>116</v>
      </c>
      <c r="J13" s="2" t="s">
        <v>39</v>
      </c>
      <c r="M13" s="2" t="s">
        <v>84</v>
      </c>
      <c r="N13" s="2" t="s">
        <v>85</v>
      </c>
      <c r="O13" s="2" t="s">
        <v>118</v>
      </c>
      <c r="P13" s="2" t="s">
        <v>119</v>
      </c>
      <c r="Q13" s="2" t="s">
        <v>44</v>
      </c>
      <c r="R13" s="2" t="s">
        <v>44</v>
      </c>
      <c r="S13" s="2" t="s">
        <v>718</v>
      </c>
      <c r="T13" s="2" t="s">
        <v>46</v>
      </c>
      <c r="U13" s="2" t="str">
        <f>TBL_PROD[[#This Row],[Group]]&amp; "/"&amp; TRIM(SUBSTITUTE(SUBSTITUTE(SUBSTITUTE(TBL_PROD[[#This Row],[SourceObject]],"[",""),"]",""),".","_"))</f>
        <v>OneEBS/EBS_0165_PEOPLE_UNITS_SPECIAL</v>
      </c>
      <c r="V13" s="2" t="s">
        <v>47</v>
      </c>
      <c r="W13" s="2" t="str">
        <f>SUBSTITUTE(TBL_PROD[[#This Row],[Group]], "_", "")</f>
        <v>OneEBS</v>
      </c>
      <c r="X13" s="2" t="str">
        <f>TRIM(SUBSTITUTE(SUBSTITUTE(SUBSTITUTE(TBL_PROD[[#This Row],[SourceObject]],"[",""),"]",""),".","_"))</f>
        <v>EBS_0165_PEOPLE_UNITS_SPECIAL</v>
      </c>
      <c r="Y13" s="2" t="s">
        <v>48</v>
      </c>
      <c r="Z13" s="2" t="s">
        <v>49</v>
      </c>
      <c r="AA13" s="2" t="str">
        <f>IF(TBL_PROD[[#This Row],[SourceObject]] = "","",IF(TBL_PROD[[#This Row],[SourceType]] = "Oracle", "SELECT * FROM " &amp; TBL_PROD[[#This Row],[SourceObject]],""))</f>
        <v>SELECT * FROM EBS_0165.PEOPLE_UNITS_SPECIAL</v>
      </c>
      <c r="AB13" s="2" t="s">
        <v>51</v>
      </c>
      <c r="AF13" s="2" t="str">
        <f>TRIM(SUBSTITUTE(SUBSTITUTE(TBL_PROD[[#This Row],[SourceObject]],"[",""),"]",""))</f>
        <v>EBS_0165.PEOPLE_UNITS_SPECIAL</v>
      </c>
      <c r="AG13" s="2" t="str">
        <f>TBL_PROD[[#This Row],[Group]]&amp; "_"&amp; TRIM(SUBSTITUTE(SUBSTITUTE(SUBSTITUTE(TBL_PROD[[#This Row],[SourceObject]],"[",""),"]",""),".","_"))</f>
        <v>OneEBS_EBS_0165_PEOPLE_UNITS_SPECIAL</v>
      </c>
      <c r="AH13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'OneEBS', @StartStageName = 'Source to Raw', @EndStageName = 'Raw to Trusted', @SourceGroup = 'OneEBS', @SourceName = 'OneEBS_EBS_0165_PEOPLE_UNITS_SPECIAL', @SourceObjectName = 'EBS_0165.PEOPLE_UNITS_SPECIAL', @SourceType = 'Oracle', @DataLoadMode= 'INCREMENTAL', @SourceSecretName = 'OneEBS-0165', @DLRawSecret = 'datalake-SasToken', @DLStagedSecret = 'datalake-SasToken', @DBProcessor = 'databricks-token|1101-233321-much337|Standard_DS3_v2|8.1.x-scala2.12|2:8', @StageDBSecret = 'AzureSqlDatabase-SQLDB', @DLRawSubFolder = 'OneEBS/EBS_0165_PEOPLE_UNITS_SPECIAL', @DLRawType = 'BLOB Storage (json)', @DLStagedMainFolder = 'OneEBS', @DLStagedSubFolder = 'EBS_0165_PEOPLE_UNITS_SPECIAL', @DLStagedType = 'BLOB Storage (csv)', @DLObjectGrain = 'Day', @SourceCommand = 'SELECT * FROM EBS_0165.PEOPLE_UNITS_SPECIAL', @DLRawtoStageCommand = '/build/trusted/load-trusted-zone-v2', @DLStagetoDBCommand = '',@TargetObjectType= '', @TargetOverride= '', @BusinessKeyColumn= 'ID', @WatermarkColumn= 'UPDATED_DATE, CREATED_DATE', @TrackChanges= 'Yes', @AdditionalProperty = '', @IsAuditTable = '', @SoftDeleteSource = '', @SourceTSFormat = ''</v>
      </c>
    </row>
    <row r="14" spans="1:34" x14ac:dyDescent="0.45">
      <c r="A14" s="2" t="s">
        <v>74</v>
      </c>
      <c r="B14" s="2" t="s">
        <v>35</v>
      </c>
      <c r="C14" s="2" t="s">
        <v>36</v>
      </c>
      <c r="D14" s="2" t="s">
        <v>74</v>
      </c>
      <c r="E14" s="2" t="s">
        <v>136</v>
      </c>
      <c r="H14" s="2" t="s">
        <v>82</v>
      </c>
      <c r="I14" s="2" t="s">
        <v>116</v>
      </c>
      <c r="J14" s="2" t="s">
        <v>39</v>
      </c>
      <c r="M14" s="6" t="s">
        <v>84</v>
      </c>
      <c r="N14" s="6" t="s">
        <v>85</v>
      </c>
      <c r="O14" s="6" t="s">
        <v>118</v>
      </c>
      <c r="P14" s="2" t="s">
        <v>119</v>
      </c>
      <c r="Q14" s="2" t="s">
        <v>44</v>
      </c>
      <c r="R14" s="2" t="s">
        <v>44</v>
      </c>
      <c r="S14" s="2" t="s">
        <v>718</v>
      </c>
      <c r="T14" s="2" t="s">
        <v>46</v>
      </c>
      <c r="U14" s="2" t="str">
        <f>TBL_PROD[[#This Row],[Group]]&amp; "/"&amp; TRIM(SUBSTITUTE(SUBSTITUTE(SUBSTITUTE(TBL_PROD[[#This Row],[SourceObject]],"[",""),"]",""),".","_"))</f>
        <v>OneEBS/EBS_0165_PEOPLE_USI</v>
      </c>
      <c r="V14" s="2" t="s">
        <v>47</v>
      </c>
      <c r="W14" s="2" t="str">
        <f>SUBSTITUTE(TBL_PROD[[#This Row],[Group]], "_", "")</f>
        <v>OneEBS</v>
      </c>
      <c r="X14" s="2" t="str">
        <f>TRIM(SUBSTITUTE(SUBSTITUTE(SUBSTITUTE(TBL_PROD[[#This Row],[SourceObject]],"[",""),"]",""),".","_"))</f>
        <v>EBS_0165_PEOPLE_USI</v>
      </c>
      <c r="Y14" s="2" t="s">
        <v>48</v>
      </c>
      <c r="Z14" s="2" t="s">
        <v>49</v>
      </c>
      <c r="AA14" s="2" t="str">
        <f>IF(TBL_PROD[[#This Row],[SourceObject]] = "","",IF(TBL_PROD[[#This Row],[SourceType]] = "Oracle", "SELECT * FROM " &amp; TBL_PROD[[#This Row],[SourceObject]],""))</f>
        <v>SELECT * FROM EBS_0165.PEOPLE_USI</v>
      </c>
      <c r="AB14" s="2" t="s">
        <v>51</v>
      </c>
      <c r="AF14" s="2" t="str">
        <f>TRIM(SUBSTITUTE(SUBSTITUTE(TBL_PROD[[#This Row],[SourceObject]],"[",""),"]",""))</f>
        <v>EBS_0165.PEOPLE_USI</v>
      </c>
      <c r="AG14" s="2" t="str">
        <f>TBL_PROD[[#This Row],[Group]]&amp; "_"&amp; TRIM(SUBSTITUTE(SUBSTITUTE(SUBSTITUTE(TBL_PROD[[#This Row],[SourceObject]],"[",""),"]",""),".","_"))</f>
        <v>OneEBS_EBS_0165_PEOPLE_USI</v>
      </c>
      <c r="AH14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'OneEBS', @StartStageName = 'Source to Raw', @EndStageName = 'Raw to Trusted', @SourceGroup = 'OneEBS', @SourceName = 'OneEBS_EBS_0165_PEOPLE_USI', @SourceObjectName = 'EBS_0165.PEOPLE_USI', @SourceType = 'Oracle', @DataLoadMode= 'INCREMENTAL', @SourceSecretName = 'OneEBS-0165', @DLRawSecret = 'datalake-SasToken', @DLStagedSecret = 'datalake-SasToken', @DBProcessor = 'databricks-token|1101-233321-much337|Standard_DS3_v2|8.1.x-scala2.12|2:8', @StageDBSecret = 'AzureSqlDatabase-SQLDB', @DLRawSubFolder = 'OneEBS/EBS_0165_PEOPLE_USI', @DLRawType = 'BLOB Storage (json)', @DLStagedMainFolder = 'OneEBS', @DLStagedSubFolder = 'EBS_0165_PEOPLE_USI', @DLStagedType = 'BLOB Storage (csv)', @DLObjectGrain = 'Day', @SourceCommand = 'SELECT * FROM EBS_0165.PEOPLE_USI', @DLRawtoStageCommand = '/build/trusted/load-trusted-zone-v2', @DLStagetoDBCommand = '',@TargetObjectType= '', @TargetOverride= '', @BusinessKeyColumn= 'ID', @WatermarkColumn= 'UPDATED_DATE, CREATED_DATE', @TrackChanges= 'Yes', @AdditionalProperty = '', @IsAuditTable = '', @SoftDeleteSource = '', @SourceTSFormat = ''</v>
      </c>
    </row>
    <row r="15" spans="1:34" x14ac:dyDescent="0.45">
      <c r="A15" s="2" t="s">
        <v>74</v>
      </c>
      <c r="B15" s="2" t="s">
        <v>35</v>
      </c>
      <c r="C15" s="2" t="s">
        <v>36</v>
      </c>
      <c r="D15" s="2" t="s">
        <v>74</v>
      </c>
      <c r="E15" s="2" t="s">
        <v>137</v>
      </c>
      <c r="H15" s="2" t="s">
        <v>82</v>
      </c>
      <c r="I15" s="2" t="s">
        <v>116</v>
      </c>
      <c r="J15" s="2" t="s">
        <v>39</v>
      </c>
      <c r="M15" s="6" t="s">
        <v>84</v>
      </c>
      <c r="N15" s="6" t="s">
        <v>85</v>
      </c>
      <c r="O15" s="6" t="s">
        <v>118</v>
      </c>
      <c r="P15" s="2" t="s">
        <v>119</v>
      </c>
      <c r="Q15" s="2" t="s">
        <v>44</v>
      </c>
      <c r="R15" s="2" t="s">
        <v>44</v>
      </c>
      <c r="S15" s="2" t="s">
        <v>718</v>
      </c>
      <c r="T15" s="2" t="s">
        <v>46</v>
      </c>
      <c r="U15" s="2" t="str">
        <f>TBL_PROD[[#This Row],[Group]]&amp; "/"&amp; TRIM(SUBSTITUTE(SUBSTITUTE(SUBSTITUTE(TBL_PROD[[#This Row],[SourceObject]],"[",""),"]",""),".","_"))</f>
        <v>OneEBS/EBS_0165_STUDENT_STATUS_LOG</v>
      </c>
      <c r="V15" s="2" t="s">
        <v>47</v>
      </c>
      <c r="W15" s="2" t="str">
        <f>SUBSTITUTE(TBL_PROD[[#This Row],[Group]], "_", "")</f>
        <v>OneEBS</v>
      </c>
      <c r="X15" s="2" t="str">
        <f>TRIM(SUBSTITUTE(SUBSTITUTE(SUBSTITUTE(TBL_PROD[[#This Row],[SourceObject]],"[",""),"]",""),".","_"))</f>
        <v>EBS_0165_STUDENT_STATUS_LOG</v>
      </c>
      <c r="Y15" s="2" t="s">
        <v>48</v>
      </c>
      <c r="Z15" s="2" t="s">
        <v>49</v>
      </c>
      <c r="AA15" s="2" t="str">
        <f>IF(TBL_PROD[[#This Row],[SourceObject]] = "","",IF(TBL_PROD[[#This Row],[SourceType]] = "Oracle", "SELECT * FROM " &amp; TBL_PROD[[#This Row],[SourceObject]],""))</f>
        <v>SELECT * FROM EBS_0165.STUDENT_STATUS_LOG</v>
      </c>
      <c r="AB15" s="2" t="s">
        <v>51</v>
      </c>
      <c r="AF15" s="2" t="str">
        <f>TRIM(SUBSTITUTE(SUBSTITUTE(TBL_PROD[[#This Row],[SourceObject]],"[",""),"]",""))</f>
        <v>EBS_0165.STUDENT_STATUS_LOG</v>
      </c>
      <c r="AG15" s="2" t="str">
        <f>TBL_PROD[[#This Row],[Group]]&amp; "_"&amp; TRIM(SUBSTITUTE(SUBSTITUTE(SUBSTITUTE(TBL_PROD[[#This Row],[SourceObject]],"[",""),"]",""),".","_"))</f>
        <v>OneEBS_EBS_0165_STUDENT_STATUS_LOG</v>
      </c>
      <c r="AH15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'OneEBS', @StartStageName = 'Source to Raw', @EndStageName = 'Raw to Trusted', @SourceGroup = 'OneEBS', @SourceName = 'OneEBS_EBS_0165_STUDENT_STATUS_LOG', @SourceObjectName = 'EBS_0165.STUDENT_STATUS_LOG', @SourceType = 'Oracle', @DataLoadMode= 'INCREMENTAL', @SourceSecretName = 'OneEBS-0165', @DLRawSecret = 'datalake-SasToken', @DLStagedSecret = 'datalake-SasToken', @DBProcessor = 'databricks-token|1101-233321-much337|Standard_DS3_v2|8.1.x-scala2.12|2:8', @StageDBSecret = 'AzureSqlDatabase-SQLDB', @DLRawSubFolder = 'OneEBS/EBS_0165_STUDENT_STATUS_LOG', @DLRawType = 'BLOB Storage (json)', @DLStagedMainFolder = 'OneEBS', @DLStagedSubFolder = 'EBS_0165_STUDENT_STATUS_LOG', @DLStagedType = 'BLOB Storage (csv)', @DLObjectGrain = 'Day', @SourceCommand = 'SELECT * FROM EBS_0165.STUDENT_STATUS_LOG', @DLRawtoStageCommand = '/build/trusted/load-trusted-zone-v2', @DLStagetoDBCommand = '',@TargetObjectType= '', @TargetOverride= '', @BusinessKeyColumn= 'ID', @WatermarkColumn= 'UPDATED_DATE, CREATED_DATE', @TrackChanges= 'Yes', @AdditionalProperty = '', @IsAuditTable = '', @SoftDeleteSource = '', @SourceTSFormat = ''</v>
      </c>
    </row>
    <row r="16" spans="1:34" x14ac:dyDescent="0.45">
      <c r="A16" s="2" t="s">
        <v>74</v>
      </c>
      <c r="B16" s="2" t="s">
        <v>35</v>
      </c>
      <c r="C16" s="2" t="s">
        <v>36</v>
      </c>
      <c r="D16" s="2" t="s">
        <v>74</v>
      </c>
      <c r="E16" s="2" t="s">
        <v>138</v>
      </c>
      <c r="H16" s="2" t="s">
        <v>82</v>
      </c>
      <c r="I16" s="2" t="s">
        <v>116</v>
      </c>
      <c r="J16" s="2" t="s">
        <v>39</v>
      </c>
      <c r="M16" s="6" t="s">
        <v>84</v>
      </c>
      <c r="N16" s="6" t="s">
        <v>85</v>
      </c>
      <c r="O16" s="6" t="s">
        <v>118</v>
      </c>
      <c r="P16" s="2" t="s">
        <v>119</v>
      </c>
      <c r="Q16" s="2" t="s">
        <v>44</v>
      </c>
      <c r="R16" s="2" t="s">
        <v>44</v>
      </c>
      <c r="S16" s="2" t="s">
        <v>718</v>
      </c>
      <c r="T16" s="2" t="s">
        <v>46</v>
      </c>
      <c r="U16" s="2" t="str">
        <f>TBL_PROD[[#This Row],[Group]]&amp; "/"&amp; TRIM(SUBSTITUTE(SUBSTITUTE(SUBSTITUTE(TBL_PROD[[#This Row],[SourceObject]],"[",""),"]",""),".","_"))</f>
        <v>OneEBS/EBS_0165_UI_LINKS</v>
      </c>
      <c r="V16" s="2" t="s">
        <v>47</v>
      </c>
      <c r="W16" s="2" t="str">
        <f>SUBSTITUTE(TBL_PROD[[#This Row],[Group]], "_", "")</f>
        <v>OneEBS</v>
      </c>
      <c r="X16" s="2" t="str">
        <f>TRIM(SUBSTITUTE(SUBSTITUTE(SUBSTITUTE(TBL_PROD[[#This Row],[SourceObject]],"[",""),"]",""),".","_"))</f>
        <v>EBS_0165_UI_LINKS</v>
      </c>
      <c r="Y16" s="2" t="s">
        <v>48</v>
      </c>
      <c r="Z16" s="2" t="s">
        <v>49</v>
      </c>
      <c r="AA16" s="2" t="str">
        <f>IF(TBL_PROD[[#This Row],[SourceObject]] = "","",IF(TBL_PROD[[#This Row],[SourceType]] = "Oracle", "SELECT * FROM " &amp; TBL_PROD[[#This Row],[SourceObject]],""))</f>
        <v>SELECT * FROM EBS_0165.UI_LINKS</v>
      </c>
      <c r="AB16" s="2" t="s">
        <v>51</v>
      </c>
      <c r="AF16" s="2" t="str">
        <f>TRIM(SUBSTITUTE(SUBSTITUTE(TBL_PROD[[#This Row],[SourceObject]],"[",""),"]",""))</f>
        <v>EBS_0165.UI_LINKS</v>
      </c>
      <c r="AG16" s="2" t="str">
        <f>TBL_PROD[[#This Row],[Group]]&amp; "_"&amp; TRIM(SUBSTITUTE(SUBSTITUTE(SUBSTITUTE(TBL_PROD[[#This Row],[SourceObject]],"[",""),"]",""),".","_"))</f>
        <v>OneEBS_EBS_0165_UI_LINKS</v>
      </c>
      <c r="AH16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'OneEBS', @StartStageName = 'Source to Raw', @EndStageName = 'Raw to Trusted', @SourceGroup = 'OneEBS', @SourceName = 'OneEBS_EBS_0165_UI_LINKS', @SourceObjectName = 'EBS_0165.UI_LINKS', @SourceType = 'Oracle', @DataLoadMode= 'INCREMENTAL', @SourceSecretName = 'OneEBS-0165', @DLRawSecret = 'datalake-SasToken', @DLStagedSecret = 'datalake-SasToken', @DBProcessor = 'databricks-token|1101-233321-much337|Standard_DS3_v2|8.1.x-scala2.12|2:8', @StageDBSecret = 'AzureSqlDatabase-SQLDB', @DLRawSubFolder = 'OneEBS/EBS_0165_UI_LINKS', @DLRawType = 'BLOB Storage (json)', @DLStagedMainFolder = 'OneEBS', @DLStagedSubFolder = 'EBS_0165_UI_LINKS', @DLStagedType = 'BLOB Storage (csv)', @DLObjectGrain = 'Day', @SourceCommand = 'SELECT * FROM EBS_0165.UI_LINKS', @DLRawtoStageCommand = '/build/trusted/load-trusted-zone-v2', @DLStagetoDBCommand = '',@TargetObjectType= '', @TargetOverride= '', @BusinessKeyColumn= 'ID', @WatermarkColumn= 'UPDATED_DATE, CREATED_DATE', @TrackChanges= 'Yes', @AdditionalProperty = '', @IsAuditTable = '', @SoftDeleteSource = '', @SourceTSFormat = ''</v>
      </c>
    </row>
    <row r="17" spans="1:34" x14ac:dyDescent="0.45">
      <c r="A17" s="2" t="s">
        <v>74</v>
      </c>
      <c r="B17" s="2" t="s">
        <v>35</v>
      </c>
      <c r="C17" s="2" t="s">
        <v>36</v>
      </c>
      <c r="D17" s="2" t="s">
        <v>74</v>
      </c>
      <c r="E17" s="2" t="s">
        <v>139</v>
      </c>
      <c r="H17" s="2" t="s">
        <v>140</v>
      </c>
      <c r="I17" s="2" t="s">
        <v>116</v>
      </c>
      <c r="J17" s="2" t="s">
        <v>39</v>
      </c>
      <c r="M17" s="2" t="s">
        <v>84</v>
      </c>
      <c r="N17" s="2" t="s">
        <v>85</v>
      </c>
      <c r="O17" s="2" t="s">
        <v>118</v>
      </c>
      <c r="P17" s="2" t="s">
        <v>119</v>
      </c>
      <c r="Q17" s="2" t="s">
        <v>44</v>
      </c>
      <c r="R17" s="2" t="s">
        <v>44</v>
      </c>
      <c r="S17" s="2" t="s">
        <v>718</v>
      </c>
      <c r="T17" s="2" t="s">
        <v>46</v>
      </c>
      <c r="U17" s="2" t="str">
        <f>TBL_PROD[[#This Row],[Group]]&amp; "/"&amp; TRIM(SUBSTITUTE(SUBSTITUTE(SUBSTITUTE(TBL_PROD[[#This Row],[SourceObject]],"[",""),"]",""),".","_"))</f>
        <v>OneEBS/EBS_0165_UNIT_INSTANCE_OCCURRENCES</v>
      </c>
      <c r="V17" s="2" t="s">
        <v>47</v>
      </c>
      <c r="W17" s="2" t="str">
        <f>SUBSTITUTE(TBL_PROD[[#This Row],[Group]], "_", "")</f>
        <v>OneEBS</v>
      </c>
      <c r="X17" s="2" t="str">
        <f>TRIM(SUBSTITUTE(SUBSTITUTE(SUBSTITUTE(TBL_PROD[[#This Row],[SourceObject]],"[",""),"]",""),".","_"))</f>
        <v>EBS_0165_UNIT_INSTANCE_OCCURRENCES</v>
      </c>
      <c r="Y17" s="2" t="s">
        <v>48</v>
      </c>
      <c r="Z17" s="2" t="s">
        <v>49</v>
      </c>
      <c r="AA17" s="2" t="str">
        <f>IF(TBL_PROD[[#This Row],[SourceObject]] = "","",IF(TBL_PROD[[#This Row],[SourceType]] = "Oracle", "SELECT * FROM " &amp; TBL_PROD[[#This Row],[SourceObject]],""))</f>
        <v>SELECT * FROM EBS_0165.UNIT_INSTANCE_OCCURRENCES</v>
      </c>
      <c r="AB17" s="2" t="s">
        <v>51</v>
      </c>
      <c r="AF17" s="2" t="str">
        <f>TRIM(SUBSTITUTE(SUBSTITUTE(TBL_PROD[[#This Row],[SourceObject]],"[",""),"]",""))</f>
        <v>EBS_0165.UNIT_INSTANCE_OCCURRENCES</v>
      </c>
      <c r="AG17" s="2" t="str">
        <f>TBL_PROD[[#This Row],[Group]]&amp; "_"&amp; TRIM(SUBSTITUTE(SUBSTITUTE(SUBSTITUTE(TBL_PROD[[#This Row],[SourceObject]],"[",""),"]",""),".","_"))</f>
        <v>OneEBS_EBS_0165_UNIT_INSTANCE_OCCURRENCES</v>
      </c>
      <c r="AH17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'OneEBS', @StartStageName = 'Source to Raw', @EndStageName = 'Raw to Trusted', @SourceGroup = 'OneEBS', @SourceName = 'OneEBS_EBS_0165_UNIT_INSTANCE_OCCURRENCES', @SourceObjectName = 'EBS_0165.UNIT_INSTANCE_OCCURRENCES', @SourceType = 'Oracle', @DataLoadMode= 'INCREMENTAL', @SourceSecretName = 'OneEBS-0165', @DLRawSecret = 'datalake-SasToken', @DLStagedSecret = 'datalake-SasToken', @DBProcessor = 'databricks-token|1101-233321-much337|Standard_DS3_v2|8.1.x-scala2.12|2:8', @StageDBSecret = 'AzureSqlDatabase-SQLDB', @DLRawSubFolder = 'OneEBS/EBS_0165_UNIT_INSTANCE_OCCURRENCES', @DLRawType = 'BLOB Storage (json)', @DLStagedMainFolder = 'OneEBS', @DLStagedSubFolder = 'EBS_0165_UNIT_INSTANCE_OCCURRENCES', @DLStagedType = 'BLOB Storage (csv)', @DLObjectGrain = 'Day', @SourceCommand = 'SELECT * FROM EBS_0165.UNIT_INSTANCE_OCCURRENCES', @DLRawtoStageCommand = '/build/trusted/load-trusted-zone-v2', @DLStagetoDBCommand = '',@TargetObjectType= '', @TargetOverride= '', @BusinessKeyColumn= 'UIO_ID', @WatermarkColumn= 'UPDATED_DATE, CREATED_DATE', @TrackChanges= 'Yes', @AdditionalProperty = '', @IsAuditTable = '', @SoftDeleteSource = '', @SourceTSFormat = ''</v>
      </c>
    </row>
    <row r="18" spans="1:34" x14ac:dyDescent="0.45">
      <c r="A18" s="2" t="s">
        <v>74</v>
      </c>
      <c r="B18" s="2" t="s">
        <v>35</v>
      </c>
      <c r="C18" s="2" t="s">
        <v>36</v>
      </c>
      <c r="D18" s="2" t="s">
        <v>74</v>
      </c>
      <c r="E18" s="2" t="s">
        <v>141</v>
      </c>
      <c r="H18" s="2" t="s">
        <v>142</v>
      </c>
      <c r="I18" s="2" t="s">
        <v>116</v>
      </c>
      <c r="J18" s="2" t="s">
        <v>39</v>
      </c>
      <c r="M18" s="2" t="s">
        <v>84</v>
      </c>
      <c r="N18" s="2" t="s">
        <v>85</v>
      </c>
      <c r="O18" s="2" t="s">
        <v>118</v>
      </c>
      <c r="P18" s="2" t="s">
        <v>119</v>
      </c>
      <c r="Q18" s="2" t="s">
        <v>44</v>
      </c>
      <c r="R18" s="2" t="s">
        <v>44</v>
      </c>
      <c r="S18" s="2" t="s">
        <v>718</v>
      </c>
      <c r="T18" s="2" t="s">
        <v>46</v>
      </c>
      <c r="U18" s="2" t="str">
        <f>TBL_PROD[[#This Row],[Group]]&amp; "/"&amp; TRIM(SUBSTITUTE(SUBSTITUTE(SUBSTITUTE(TBL_PROD[[#This Row],[SourceObject]],"[",""),"]",""),".","_"))</f>
        <v>OneEBS/EBS_0165_UNIT_INSTANCES</v>
      </c>
      <c r="V18" s="2" t="s">
        <v>47</v>
      </c>
      <c r="W18" s="2" t="str">
        <f>SUBSTITUTE(TBL_PROD[[#This Row],[Group]], "_", "")</f>
        <v>OneEBS</v>
      </c>
      <c r="X18" s="2" t="str">
        <f>TRIM(SUBSTITUTE(SUBSTITUTE(SUBSTITUTE(TBL_PROD[[#This Row],[SourceObject]],"[",""),"]",""),".","_"))</f>
        <v>EBS_0165_UNIT_INSTANCES</v>
      </c>
      <c r="Y18" s="2" t="s">
        <v>48</v>
      </c>
      <c r="Z18" s="2" t="s">
        <v>49</v>
      </c>
      <c r="AA18" s="2" t="str">
        <f>IF(TBL_PROD[[#This Row],[SourceObject]] = "","",IF(TBL_PROD[[#This Row],[SourceType]] = "Oracle", "SELECT * FROM " &amp; TBL_PROD[[#This Row],[SourceObject]],""))</f>
        <v>SELECT * FROM EBS_0165.UNIT_INSTANCES</v>
      </c>
      <c r="AB18" s="2" t="s">
        <v>51</v>
      </c>
      <c r="AF18" s="2" t="str">
        <f>TRIM(SUBSTITUTE(SUBSTITUTE(TBL_PROD[[#This Row],[SourceObject]],"[",""),"]",""))</f>
        <v>EBS_0165.UNIT_INSTANCES</v>
      </c>
      <c r="AG18" s="2" t="str">
        <f>TBL_PROD[[#This Row],[Group]]&amp; "_"&amp; TRIM(SUBSTITUTE(SUBSTITUTE(SUBSTITUTE(TBL_PROD[[#This Row],[SourceObject]],"[",""),"]",""),".","_"))</f>
        <v>OneEBS_EBS_0165_UNIT_INSTANCES</v>
      </c>
      <c r="AH18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'OneEBS', @StartStageName = 'Source to Raw', @EndStageName = 'Raw to Trusted', @SourceGroup = 'OneEBS', @SourceName = 'OneEBS_EBS_0165_UNIT_INSTANCES', @SourceObjectName = 'EBS_0165.UNIT_INSTANCES', @SourceType = 'Oracle', @DataLoadMode= 'INCREMENTAL', @SourceSecretName = 'OneEBS-0165', @DLRawSecret = 'datalake-SasToken', @DLStagedSecret = 'datalake-SasToken', @DBProcessor = 'databricks-token|1101-233321-much337|Standard_DS3_v2|8.1.x-scala2.12|2:8', @StageDBSecret = 'AzureSqlDatabase-SQLDB', @DLRawSubFolder = 'OneEBS/EBS_0165_UNIT_INSTANCES', @DLRawType = 'BLOB Storage (json)', @DLStagedMainFolder = 'OneEBS', @DLStagedSubFolder = 'EBS_0165_UNIT_INSTANCES', @DLStagedType = 'BLOB Storage (csv)', @DLObjectGrain = 'Day', @SourceCommand = 'SELECT * FROM EBS_0165.UNIT_INSTANCES', @DLRawtoStageCommand = '/build/trusted/load-trusted-zone-v2', @DLStagetoDBCommand = '',@TargetObjectType= '', @TargetOverride= '', @BusinessKeyColumn= 'FES_UNIT_INSTANCE_CODE', @WatermarkColumn= 'UPDATED_DATE, CREATED_DATE', @TrackChanges= 'Yes', @AdditionalProperty = '', @IsAuditTable = '', @SoftDeleteSource = '', @SourceTSFormat = ''</v>
      </c>
    </row>
    <row r="19" spans="1:34" x14ac:dyDescent="0.45">
      <c r="A19" s="2" t="s">
        <v>74</v>
      </c>
      <c r="B19" s="2" t="s">
        <v>35</v>
      </c>
      <c r="C19" s="2" t="s">
        <v>36</v>
      </c>
      <c r="D19" s="2" t="s">
        <v>74</v>
      </c>
      <c r="E19" s="2" t="s">
        <v>143</v>
      </c>
      <c r="H19" s="2" t="s">
        <v>82</v>
      </c>
      <c r="J19" s="2" t="s">
        <v>39</v>
      </c>
      <c r="M19" s="2" t="s">
        <v>84</v>
      </c>
      <c r="N19" s="2" t="s">
        <v>144</v>
      </c>
      <c r="O19" s="2" t="s">
        <v>118</v>
      </c>
      <c r="P19" s="2" t="s">
        <v>119</v>
      </c>
      <c r="Q19" s="2" t="s">
        <v>44</v>
      </c>
      <c r="R19" s="2" t="s">
        <v>44</v>
      </c>
      <c r="S19" s="2" t="s">
        <v>718</v>
      </c>
      <c r="T19" s="2" t="s">
        <v>46</v>
      </c>
      <c r="U19" s="2" t="str">
        <f>TBL_PROD[[#This Row],[Group]]&amp; "/"&amp; TRIM(SUBSTITUTE(SUBSTITUTE(SUBSTITUTE(TBL_PROD[[#This Row],[SourceObject]],"[",""),"]",""),".","_"))</f>
        <v>OneEBS/EBS_0165_USERS</v>
      </c>
      <c r="V19" s="2" t="s">
        <v>47</v>
      </c>
      <c r="W19" s="2" t="str">
        <f>SUBSTITUTE(TBL_PROD[[#This Row],[Group]], "_", "")</f>
        <v>OneEBS</v>
      </c>
      <c r="X19" s="2" t="str">
        <f>TRIM(SUBSTITUTE(SUBSTITUTE(SUBSTITUTE(TBL_PROD[[#This Row],[SourceObject]],"[",""),"]",""),".","_"))</f>
        <v>EBS_0165_USERS</v>
      </c>
      <c r="Y19" s="2" t="s">
        <v>48</v>
      </c>
      <c r="Z19" s="2" t="s">
        <v>49</v>
      </c>
      <c r="AA19" s="2" t="str">
        <f>IF(TBL_PROD[[#This Row],[SourceObject]] = "","",IF(TBL_PROD[[#This Row],[SourceType]] = "Oracle", "SELECT * FROM " &amp; TBL_PROD[[#This Row],[SourceObject]],""))</f>
        <v>SELECT * FROM EBS_0165.USERS</v>
      </c>
      <c r="AB19" s="2" t="s">
        <v>51</v>
      </c>
      <c r="AF19" s="2" t="str">
        <f>TRIM(SUBSTITUTE(SUBSTITUTE(TBL_PROD[[#This Row],[SourceObject]],"[",""),"]",""))</f>
        <v>EBS_0165.USERS</v>
      </c>
      <c r="AG19" s="2" t="str">
        <f>TBL_PROD[[#This Row],[Group]]&amp; "_"&amp; TRIM(SUBSTITUTE(SUBSTITUTE(SUBSTITUTE(TBL_PROD[[#This Row],[SourceObject]],"[",""),"]",""),".","_"))</f>
        <v>OneEBS_EBS_0165_USERS</v>
      </c>
      <c r="AH19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'OneEBS', @StartStageName = 'Source to Raw', @EndStageName = 'Raw to Trusted', @SourceGroup = 'OneEBS', @SourceName = 'OneEBS_EBS_0165_USERS', @SourceObjectName = 'EBS_0165.USERS', @SourceType = 'Oracle', @DataLoadMode= 'FULL-EXTRACT', @SourceSecretName = 'OneEBS-0165', @DLRawSecret = 'datalake-SasToken', @DLStagedSecret = 'datalake-SasToken', @DBProcessor = 'databricks-token|1101-233321-much337|Standard_DS3_v2|8.1.x-scala2.12|2:8', @StageDBSecret = 'AzureSqlDatabase-SQLDB', @DLRawSubFolder = 'OneEBS/EBS_0165_USERS', @DLRawType = 'BLOB Storage (json)', @DLStagedMainFolder = 'OneEBS', @DLStagedSubFolder = 'EBS_0165_USERS', @DLStagedType = 'BLOB Storage (csv)', @DLObjectGrain = 'Day', @SourceCommand = 'SELECT * FROM EBS_0165.USERS', @DLRawtoStageCommand = '/build/trusted/load-trusted-zone-v2', @DLStagetoDBCommand = '',@TargetObjectType= '', @TargetOverride= '', @BusinessKeyColumn= 'ID', @WatermarkColumn= '', @TrackChanges= 'Yes', @AdditionalProperty = '', @IsAuditTable = '', @SoftDeleteSource = '', @SourceTSFormat = ''</v>
      </c>
    </row>
    <row r="20" spans="1:34" x14ac:dyDescent="0.45">
      <c r="A20" s="2" t="s">
        <v>74</v>
      </c>
      <c r="B20" s="2" t="s">
        <v>35</v>
      </c>
      <c r="C20" s="2" t="s">
        <v>36</v>
      </c>
      <c r="D20" s="2" t="s">
        <v>74</v>
      </c>
      <c r="E20" s="2" t="s">
        <v>145</v>
      </c>
      <c r="H20" s="2" t="s">
        <v>82</v>
      </c>
      <c r="I20" s="2" t="s">
        <v>116</v>
      </c>
      <c r="J20" s="2" t="s">
        <v>39</v>
      </c>
      <c r="M20" s="6" t="s">
        <v>84</v>
      </c>
      <c r="N20" s="6" t="s">
        <v>85</v>
      </c>
      <c r="O20" s="6" t="s">
        <v>118</v>
      </c>
      <c r="P20" s="2" t="s">
        <v>119</v>
      </c>
      <c r="Q20" s="2" t="s">
        <v>44</v>
      </c>
      <c r="R20" s="2" t="s">
        <v>44</v>
      </c>
      <c r="S20" s="2" t="s">
        <v>718</v>
      </c>
      <c r="T20" s="2" t="s">
        <v>46</v>
      </c>
      <c r="U20" s="2" t="str">
        <f>TBL_PROD[[#This Row],[Group]]&amp; "/"&amp; TRIM(SUBSTITUTE(SUBSTITUTE(SUBSTITUTE(TBL_PROD[[#This Row],[SourceObject]],"[",""),"]",""),".","_"))</f>
        <v>OneEBS/EBS_0165_VERIFIER_PROPERTIES</v>
      </c>
      <c r="V20" s="2" t="s">
        <v>47</v>
      </c>
      <c r="W20" s="2" t="str">
        <f>SUBSTITUTE(TBL_PROD[[#This Row],[Group]], "_", "")</f>
        <v>OneEBS</v>
      </c>
      <c r="X20" s="2" t="str">
        <f>TRIM(SUBSTITUTE(SUBSTITUTE(SUBSTITUTE(TBL_PROD[[#This Row],[SourceObject]],"[",""),"]",""),".","_"))</f>
        <v>EBS_0165_VERIFIER_PROPERTIES</v>
      </c>
      <c r="Y20" s="2" t="s">
        <v>48</v>
      </c>
      <c r="Z20" s="2" t="s">
        <v>49</v>
      </c>
      <c r="AA20" s="2" t="str">
        <f>IF(TBL_PROD[[#This Row],[SourceObject]] = "","",IF(TBL_PROD[[#This Row],[SourceType]] = "Oracle", "SELECT * FROM " &amp; TBL_PROD[[#This Row],[SourceObject]],""))</f>
        <v>SELECT * FROM EBS_0165.VERIFIER_PROPERTIES</v>
      </c>
      <c r="AB20" s="2" t="s">
        <v>51</v>
      </c>
      <c r="AF20" s="2" t="str">
        <f>TRIM(SUBSTITUTE(SUBSTITUTE(TBL_PROD[[#This Row],[SourceObject]],"[",""),"]",""))</f>
        <v>EBS_0165.VERIFIER_PROPERTIES</v>
      </c>
      <c r="AG20" s="2" t="str">
        <f>TBL_PROD[[#This Row],[Group]]&amp; "_"&amp; TRIM(SUBSTITUTE(SUBSTITUTE(SUBSTITUTE(TBL_PROD[[#This Row],[SourceObject]],"[",""),"]",""),".","_"))</f>
        <v>OneEBS_EBS_0165_VERIFIER_PROPERTIES</v>
      </c>
      <c r="AH20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'OneEBS', @StartStageName = 'Source to Raw', @EndStageName = 'Raw to Trusted', @SourceGroup = 'OneEBS', @SourceName = 'OneEBS_EBS_0165_VERIFIER_PROPERTIES', @SourceObjectName = 'EBS_0165.VERIFIER_PROPERTIES', @SourceType = 'Oracle', @DataLoadMode= 'INCREMENTAL', @SourceSecretName = 'OneEBS-0165', @DLRawSecret = 'datalake-SasToken', @DLStagedSecret = 'datalake-SasToken', @DBProcessor = 'databricks-token|1101-233321-much337|Standard_DS3_v2|8.1.x-scala2.12|2:8', @StageDBSecret = 'AzureSqlDatabase-SQLDB', @DLRawSubFolder = 'OneEBS/EBS_0165_VERIFIER_PROPERTIES', @DLRawType = 'BLOB Storage (json)', @DLStagedMainFolder = 'OneEBS', @DLStagedSubFolder = 'EBS_0165_VERIFIER_PROPERTIES', @DLStagedType = 'BLOB Storage (csv)', @DLObjectGrain = 'Day', @SourceCommand = 'SELECT * FROM EBS_0165.VERIFIER_PROPERTIES', @DLRawtoStageCommand = '/build/trusted/load-trusted-zone-v2', @DLStagetoDBCommand = '',@TargetObjectType= '', @TargetOverride= '', @BusinessKeyColumn= 'ID', @WatermarkColumn= 'UPDATED_DATE, CREATED_DATE', @TrackChanges= 'Yes', @AdditionalProperty = '', @IsAuditTable = '', @SoftDeleteSource = '', @SourceTSFormat = ''</v>
      </c>
    </row>
    <row r="21" spans="1:34" x14ac:dyDescent="0.45">
      <c r="A21" s="2" t="s">
        <v>74</v>
      </c>
      <c r="B21" s="2" t="s">
        <v>35</v>
      </c>
      <c r="C21" s="2" t="s">
        <v>36</v>
      </c>
      <c r="D21" s="2" t="s">
        <v>74</v>
      </c>
      <c r="E21" s="2" t="s">
        <v>146</v>
      </c>
      <c r="H21" s="2" t="s">
        <v>147</v>
      </c>
      <c r="I21" s="2" t="s">
        <v>116</v>
      </c>
      <c r="J21" s="2" t="s">
        <v>39</v>
      </c>
      <c r="M21" s="6" t="s">
        <v>84</v>
      </c>
      <c r="N21" s="6" t="s">
        <v>85</v>
      </c>
      <c r="O21" s="6" t="s">
        <v>118</v>
      </c>
      <c r="P21" s="2" t="s">
        <v>119</v>
      </c>
      <c r="Q21" s="2" t="s">
        <v>44</v>
      </c>
      <c r="R21" s="2" t="s">
        <v>44</v>
      </c>
      <c r="S21" s="2" t="s">
        <v>718</v>
      </c>
      <c r="T21" s="2" t="s">
        <v>46</v>
      </c>
      <c r="U21" s="2" t="str">
        <f>TBL_PROD[[#This Row],[Group]]&amp; "/"&amp; TRIM(SUBSTITUTE(SUBSTITUTE(SUBSTITUTE(TBL_PROD[[#This Row],[SourceObject]],"[",""),"]",""),".","_"))</f>
        <v>OneEBS/EBS_0165_VERIFIERS</v>
      </c>
      <c r="V21" s="2" t="s">
        <v>47</v>
      </c>
      <c r="W21" s="2" t="str">
        <f>SUBSTITUTE(TBL_PROD[[#This Row],[Group]], "_", "")</f>
        <v>OneEBS</v>
      </c>
      <c r="X21" s="2" t="str">
        <f>TRIM(SUBSTITUTE(SUBSTITUTE(SUBSTITUTE(TBL_PROD[[#This Row],[SourceObject]],"[",""),"]",""),".","_"))</f>
        <v>EBS_0165_VERIFIERS</v>
      </c>
      <c r="Y21" s="2" t="s">
        <v>48</v>
      </c>
      <c r="Z21" s="2" t="s">
        <v>49</v>
      </c>
      <c r="AA21" s="2" t="str">
        <f>IF(TBL_PROD[[#This Row],[SourceObject]] = "","",IF(TBL_PROD[[#This Row],[SourceType]] = "Oracle", "SELECT * FROM " &amp; TBL_PROD[[#This Row],[SourceObject]],""))</f>
        <v>SELECT * FROM EBS_0165.VERIFIERS</v>
      </c>
      <c r="AB21" s="2" t="s">
        <v>51</v>
      </c>
      <c r="AF21" s="2" t="str">
        <f>TRIM(SUBSTITUTE(SUBSTITUTE(TBL_PROD[[#This Row],[SourceObject]],"[",""),"]",""))</f>
        <v>EBS_0165.VERIFIERS</v>
      </c>
      <c r="AG21" s="2" t="str">
        <f>TBL_PROD[[#This Row],[Group]]&amp; "_"&amp; TRIM(SUBSTITUTE(SUBSTITUTE(SUBSTITUTE(TBL_PROD[[#This Row],[SourceObject]],"[",""),"]",""),".","_"))</f>
        <v>OneEBS_EBS_0165_VERIFIERS</v>
      </c>
      <c r="AH21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'OneEBS', @StartStageName = 'Source to Raw', @EndStageName = 'Raw to Trusted', @SourceGroup = 'OneEBS', @SourceName = 'OneEBS_EBS_0165_VERIFIERS', @SourceObjectName = 'EBS_0165.VERIFIERS', @SourceType = 'Oracle', @DataLoadMode= 'INCREMENTAL', @SourceSecretName = 'OneEBS-0165', @DLRawSecret = 'datalake-SasToken', @DLStagedSecret = 'datalake-SasToken', @DBProcessor = 'databricks-token|1101-233321-much337|Standard_DS3_v2|8.1.x-scala2.12|2:8', @StageDBSecret = 'AzureSqlDatabase-SQLDB', @DLRawSubFolder = 'OneEBS/EBS_0165_VERIFIERS', @DLRawType = 'BLOB Storage (json)', @DLStagedMainFolder = 'OneEBS', @DLStagedSubFolder = 'EBS_0165_VERIFIERS', @DLStagedType = 'BLOB Storage (csv)', @DLObjectGrain = 'Day', @SourceCommand = 'SELECT * FROM EBS_0165.VERIFIERS', @DLRawtoStageCommand = '/build/trusted/load-trusted-zone-v2', @DLStagetoDBCommand = '',@TargetObjectType= '', @TargetOverride= '', @BusinessKeyColumn= 'LOW_VALUE, RV_DOMAIN', @WatermarkColumn= 'UPDATED_DATE, CREATED_DATE', @TrackChanges= 'Yes', @AdditionalProperty = '', @IsAuditTable = '', @SoftDeleteSource = '', @SourceTSFormat = ''</v>
      </c>
    </row>
    <row r="22" spans="1:34" x14ac:dyDescent="0.45">
      <c r="A22" s="2" t="s">
        <v>74</v>
      </c>
      <c r="B22" s="2" t="s">
        <v>35</v>
      </c>
      <c r="C22" s="2" t="s">
        <v>36</v>
      </c>
      <c r="D22" s="2" t="s">
        <v>74</v>
      </c>
      <c r="E22" s="2" t="s">
        <v>149</v>
      </c>
      <c r="H22" s="2" t="s">
        <v>82</v>
      </c>
      <c r="I22" s="2" t="s">
        <v>116</v>
      </c>
      <c r="J22" s="2" t="s">
        <v>39</v>
      </c>
      <c r="M22" s="6" t="s">
        <v>84</v>
      </c>
      <c r="N22" s="6" t="s">
        <v>85</v>
      </c>
      <c r="O22" s="6" t="s">
        <v>118</v>
      </c>
      <c r="P22" s="2" t="s">
        <v>119</v>
      </c>
      <c r="Q22" s="2" t="s">
        <v>44</v>
      </c>
      <c r="R22" s="2" t="s">
        <v>44</v>
      </c>
      <c r="S22" s="2" t="s">
        <v>718</v>
      </c>
      <c r="T22" s="2" t="s">
        <v>46</v>
      </c>
      <c r="U22" s="2" t="str">
        <f>TBL_PROD[[#This Row],[Group]]&amp; "/"&amp; TRIM(SUBSTITUTE(SUBSTITUTE(SUBSTITUTE(TBL_PROD[[#This Row],[SourceObject]],"[",""),"]",""),".","_"))</f>
        <v>OneEBS/EBS_0165_VISA_SUBCLASSES</v>
      </c>
      <c r="V22" s="2" t="s">
        <v>47</v>
      </c>
      <c r="W22" s="2" t="str">
        <f>SUBSTITUTE(TBL_PROD[[#This Row],[Group]], "_", "")</f>
        <v>OneEBS</v>
      </c>
      <c r="X22" s="2" t="str">
        <f>TRIM(SUBSTITUTE(SUBSTITUTE(SUBSTITUTE(TBL_PROD[[#This Row],[SourceObject]],"[",""),"]",""),".","_"))</f>
        <v>EBS_0165_VISA_SUBCLASSES</v>
      </c>
      <c r="Y22" s="2" t="s">
        <v>48</v>
      </c>
      <c r="Z22" s="2" t="s">
        <v>49</v>
      </c>
      <c r="AA22" s="2" t="str">
        <f>IF(TBL_PROD[[#This Row],[SourceObject]] = "","",IF(TBL_PROD[[#This Row],[SourceType]] = "Oracle", "SELECT * FROM " &amp; TBL_PROD[[#This Row],[SourceObject]],""))</f>
        <v>SELECT * FROM EBS_0165.VISA_SUBCLASSES</v>
      </c>
      <c r="AB22" s="2" t="s">
        <v>51</v>
      </c>
      <c r="AF22" s="2" t="str">
        <f>TRIM(SUBSTITUTE(SUBSTITUTE(TBL_PROD[[#This Row],[SourceObject]],"[",""),"]",""))</f>
        <v>EBS_0165.VISA_SUBCLASSES</v>
      </c>
      <c r="AG22" s="2" t="str">
        <f>TBL_PROD[[#This Row],[Group]]&amp; "_"&amp; TRIM(SUBSTITUTE(SUBSTITUTE(SUBSTITUTE(TBL_PROD[[#This Row],[SourceObject]],"[",""),"]",""),".","_"))</f>
        <v>OneEBS_EBS_0165_VISA_SUBCLASSES</v>
      </c>
      <c r="AH22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'OneEBS', @StartStageName = 'Source to Raw', @EndStageName = 'Raw to Trusted', @SourceGroup = 'OneEBS', @SourceName = 'OneEBS_EBS_0165_VISA_SUBCLASSES', @SourceObjectName = 'EBS_0165.VISA_SUBCLASSES', @SourceType = 'Oracle', @DataLoadMode= 'INCREMENTAL', @SourceSecretName = 'OneEBS-0165', @DLRawSecret = 'datalake-SasToken', @DLStagedSecret = 'datalake-SasToken', @DBProcessor = 'databricks-token|1101-233321-much337|Standard_DS3_v2|8.1.x-scala2.12|2:8', @StageDBSecret = 'AzureSqlDatabase-SQLDB', @DLRawSubFolder = 'OneEBS/EBS_0165_VISA_SUBCLASSES', @DLRawType = 'BLOB Storage (json)', @DLStagedMainFolder = 'OneEBS', @DLStagedSubFolder = 'EBS_0165_VISA_SUBCLASSES', @DLStagedType = 'BLOB Storage (csv)', @DLObjectGrain = 'Day', @SourceCommand = 'SELECT * FROM EBS_0165.VISA_SUBCLASSES', @DLRawtoStageCommand = '/build/trusted/load-trusted-zone-v2', @DLStagetoDBCommand = '',@TargetObjectType= '', @TargetOverride= '', @BusinessKeyColumn= 'ID', @WatermarkColumn= 'UPDATED_DATE, CREATED_DATE', @TrackChanges= 'Yes', @AdditionalProperty = '', @IsAuditTable = '', @SoftDeleteSource = '', @SourceTSFormat = ''</v>
      </c>
    </row>
    <row r="23" spans="1:34" x14ac:dyDescent="0.45">
      <c r="A23" s="2" t="s">
        <v>74</v>
      </c>
      <c r="B23" s="2" t="s">
        <v>35</v>
      </c>
      <c r="C23" s="2" t="s">
        <v>36</v>
      </c>
      <c r="D23" s="2" t="s">
        <v>74</v>
      </c>
      <c r="E23" s="2" t="s">
        <v>150</v>
      </c>
      <c r="H23" s="2" t="s">
        <v>82</v>
      </c>
      <c r="I23" s="2" t="s">
        <v>116</v>
      </c>
      <c r="J23" s="2" t="s">
        <v>39</v>
      </c>
      <c r="M23" s="6" t="s">
        <v>84</v>
      </c>
      <c r="N23" s="6" t="s">
        <v>85</v>
      </c>
      <c r="O23" s="6" t="s">
        <v>118</v>
      </c>
      <c r="P23" s="2" t="s">
        <v>119</v>
      </c>
      <c r="Q23" s="2" t="s">
        <v>44</v>
      </c>
      <c r="R23" s="2" t="s">
        <v>44</v>
      </c>
      <c r="S23" s="2" t="s">
        <v>718</v>
      </c>
      <c r="T23" s="2" t="s">
        <v>46</v>
      </c>
      <c r="U23" s="2" t="str">
        <f>TBL_PROD[[#This Row],[Group]]&amp; "/"&amp; TRIM(SUBSTITUTE(SUBSTITUTE(SUBSTITUTE(TBL_PROD[[#This Row],[SourceObject]],"[",""),"]",""),".","_"))</f>
        <v>OneEBS/EBS_0165_VISAS</v>
      </c>
      <c r="V23" s="2" t="s">
        <v>47</v>
      </c>
      <c r="W23" s="2" t="str">
        <f>SUBSTITUTE(TBL_PROD[[#This Row],[Group]], "_", "")</f>
        <v>OneEBS</v>
      </c>
      <c r="X23" s="2" t="str">
        <f>TRIM(SUBSTITUTE(SUBSTITUTE(SUBSTITUTE(TBL_PROD[[#This Row],[SourceObject]],"[",""),"]",""),".","_"))</f>
        <v>EBS_0165_VISAS</v>
      </c>
      <c r="Y23" s="2" t="s">
        <v>48</v>
      </c>
      <c r="Z23" s="2" t="s">
        <v>49</v>
      </c>
      <c r="AA23" s="2" t="str">
        <f>IF(TBL_PROD[[#This Row],[SourceObject]] = "","",IF(TBL_PROD[[#This Row],[SourceType]] = "Oracle", "SELECT * FROM " &amp; TBL_PROD[[#This Row],[SourceObject]],""))</f>
        <v>SELECT * FROM EBS_0165.VISAS</v>
      </c>
      <c r="AB23" s="2" t="s">
        <v>51</v>
      </c>
      <c r="AF23" s="2" t="str">
        <f>TRIM(SUBSTITUTE(SUBSTITUTE(TBL_PROD[[#This Row],[SourceObject]],"[",""),"]",""))</f>
        <v>EBS_0165.VISAS</v>
      </c>
      <c r="AG23" s="2" t="str">
        <f>TBL_PROD[[#This Row],[Group]]&amp; "_"&amp; TRIM(SUBSTITUTE(SUBSTITUTE(SUBSTITUTE(TBL_PROD[[#This Row],[SourceObject]],"[",""),"]",""),".","_"))</f>
        <v>OneEBS_EBS_0165_VISAS</v>
      </c>
      <c r="AH23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'OneEBS', @StartStageName = 'Source to Raw', @EndStageName = 'Raw to Trusted', @SourceGroup = 'OneEBS', @SourceName = 'OneEBS_EBS_0165_VISAS', @SourceObjectName = 'EBS_0165.VISAS', @SourceType = 'Oracle', @DataLoadMode= 'INCREMENTAL', @SourceSecretName = 'OneEBS-0165', @DLRawSecret = 'datalake-SasToken', @DLStagedSecret = 'datalake-SasToken', @DBProcessor = 'databricks-token|1101-233321-much337|Standard_DS3_v2|8.1.x-scala2.12|2:8', @StageDBSecret = 'AzureSqlDatabase-SQLDB', @DLRawSubFolder = 'OneEBS/EBS_0165_VISAS', @DLRawType = 'BLOB Storage (json)', @DLStagedMainFolder = 'OneEBS', @DLStagedSubFolder = 'EBS_0165_VISAS', @DLStagedType = 'BLOB Storage (csv)', @DLObjectGrain = 'Day', @SourceCommand = 'SELECT * FROM EBS_0165.VISAS', @DLRawtoStageCommand = '/build/trusted/load-trusted-zone-v2', @DLStagetoDBCommand = '',@TargetObjectType= '', @TargetOverride= '', @BusinessKeyColumn= 'ID', @WatermarkColumn= 'UPDATED_DATE, CREATED_DATE', @TrackChanges= 'Yes', @AdditionalProperty = '', @IsAuditTable = '', @SoftDeleteSource = '', @SourceTSFormat = ''</v>
      </c>
    </row>
    <row r="24" spans="1:34" x14ac:dyDescent="0.45">
      <c r="A24" s="2" t="s">
        <v>74</v>
      </c>
      <c r="B24" s="2" t="s">
        <v>35</v>
      </c>
      <c r="C24" s="2" t="s">
        <v>36</v>
      </c>
      <c r="D24" s="2" t="s">
        <v>74</v>
      </c>
      <c r="E24" s="6" t="s">
        <v>151</v>
      </c>
      <c r="F24" s="6"/>
      <c r="G24" s="6"/>
      <c r="H24" s="6" t="s">
        <v>142</v>
      </c>
      <c r="I24" s="2" t="s">
        <v>116</v>
      </c>
      <c r="J24" s="2" t="s">
        <v>39</v>
      </c>
      <c r="M24" s="6" t="s">
        <v>84</v>
      </c>
      <c r="N24" s="6" t="s">
        <v>85</v>
      </c>
      <c r="O24" s="6" t="s">
        <v>118</v>
      </c>
      <c r="P24" s="2" t="s">
        <v>152</v>
      </c>
      <c r="Q24" s="2" t="s">
        <v>44</v>
      </c>
      <c r="R24" s="2" t="s">
        <v>44</v>
      </c>
      <c r="S24" s="2" t="s">
        <v>718</v>
      </c>
      <c r="T24" s="2" t="s">
        <v>46</v>
      </c>
      <c r="U24" s="2" t="str">
        <f>TBL_PROD[[#This Row],[Group]]&amp; "/"&amp; TRIM(SUBSTITUTE(SUBSTITUTE(SUBSTITUTE(TBL_PROD[[#This Row],[SourceObject]],"[",""),"]",""),".","_"))</f>
        <v>OneEBS/EBS_0900_UNIT_INSTANCES</v>
      </c>
      <c r="V24" s="2" t="s">
        <v>47</v>
      </c>
      <c r="W24" s="2" t="str">
        <f>SUBSTITUTE(TBL_PROD[[#This Row],[Group]], "_", "")</f>
        <v>OneEBS</v>
      </c>
      <c r="X24" s="2" t="str">
        <f>TRIM(SUBSTITUTE(SUBSTITUTE(SUBSTITUTE(TBL_PROD[[#This Row],[SourceObject]],"[",""),"]",""),".","_"))</f>
        <v>EBS_0900_UNIT_INSTANCES</v>
      </c>
      <c r="Y24" s="2" t="s">
        <v>48</v>
      </c>
      <c r="Z24" s="2" t="s">
        <v>49</v>
      </c>
      <c r="AA24" s="2" t="str">
        <f>IF(TBL_PROD[[#This Row],[SourceObject]] = "","",IF(TBL_PROD[[#This Row],[SourceType]] = "Oracle", "SELECT * FROM " &amp; TBL_PROD[[#This Row],[SourceObject]],""))</f>
        <v>SELECT * FROM EBS_0900.UNIT_INSTANCES</v>
      </c>
      <c r="AB24" s="2" t="s">
        <v>51</v>
      </c>
      <c r="AF24" s="2" t="str">
        <f>TRIM(SUBSTITUTE(SUBSTITUTE(TBL_PROD[[#This Row],[SourceObject]],"[",""),"]",""))</f>
        <v>EBS_0900.UNIT_INSTANCES</v>
      </c>
      <c r="AG24" s="2" t="str">
        <f>TBL_PROD[[#This Row],[Group]]&amp; "_"&amp; TRIM(SUBSTITUTE(SUBSTITUTE(SUBSTITUTE(TBL_PROD[[#This Row],[SourceObject]],"[",""),"]",""),".","_"))</f>
        <v>OneEBS_EBS_0900_UNIT_INSTANCES</v>
      </c>
      <c r="AH24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'OneEBS', @StartStageName = 'Source to Raw', @EndStageName = 'Raw to Trusted', @SourceGroup = 'OneEBS', @SourceName = 'OneEBS_EBS_0900_UNIT_INSTANCES', @SourceObjectName = 'EBS_0900.UNIT_INSTANCES', @SourceType = 'Oracle', @DataLoadMode= 'INCREMENTAL', @SourceSecretName = 'OneEBS-0900', @DLRawSecret = 'datalake-SasToken', @DLStagedSecret = 'datalake-SasToken', @DBProcessor = 'databricks-token|1101-233321-much337|Standard_DS3_v2|8.1.x-scala2.12|2:8', @StageDBSecret = 'AzureSqlDatabase-SQLDB', @DLRawSubFolder = 'OneEBS/EBS_0900_UNIT_INSTANCES', @DLRawType = 'BLOB Storage (json)', @DLStagedMainFolder = 'OneEBS', @DLStagedSubFolder = 'EBS_0900_UNIT_INSTANCES', @DLStagedType = 'BLOB Storage (csv)', @DLObjectGrain = 'Day', @SourceCommand = 'SELECT * FROM EBS_0900.UNIT_INSTANCES', @DLRawtoStageCommand = '/build/trusted/load-trusted-zone-v2', @DLStagetoDBCommand = '',@TargetObjectType= '', @TargetOverride= '', @BusinessKeyColumn= 'FES_UNIT_INSTANCE_CODE', @WatermarkColumn= 'UPDATED_DATE, CREATED_DATE', @TrackChanges= 'Yes', @AdditionalProperty = '', @IsAuditTable = '', @SoftDeleteSource = '', @SourceTSFormat = ''</v>
      </c>
    </row>
    <row r="25" spans="1:34" x14ac:dyDescent="0.45">
      <c r="A25" s="2" t="s">
        <v>74</v>
      </c>
      <c r="B25" s="2" t="s">
        <v>35</v>
      </c>
      <c r="C25" s="2" t="s">
        <v>36</v>
      </c>
      <c r="D25" s="2" t="s">
        <v>74</v>
      </c>
      <c r="E25" s="2" t="s">
        <v>153</v>
      </c>
      <c r="H25" s="2" t="s">
        <v>154</v>
      </c>
      <c r="I25" s="2" t="s">
        <v>116</v>
      </c>
      <c r="J25" s="2" t="s">
        <v>39</v>
      </c>
      <c r="M25" s="6" t="s">
        <v>84</v>
      </c>
      <c r="N25" s="6" t="s">
        <v>85</v>
      </c>
      <c r="O25" s="6" t="s">
        <v>118</v>
      </c>
      <c r="P25" s="2" t="s">
        <v>119</v>
      </c>
      <c r="Q25" s="2" t="s">
        <v>44</v>
      </c>
      <c r="R25" s="2" t="s">
        <v>44</v>
      </c>
      <c r="S25" s="2" t="s">
        <v>718</v>
      </c>
      <c r="T25" s="2" t="s">
        <v>46</v>
      </c>
      <c r="U25" s="2" t="str">
        <f>TBL_PROD[[#This Row],[Group]]&amp; "/"&amp; TRIM(SUBSTITUTE(SUBSTITUTE(SUBSTITUTE(TBL_PROD[[#This Row],[SourceObject]],"[",""),"]",""),".","_"))</f>
        <v>OneEBS/EBS_0165_LOCATIONS</v>
      </c>
      <c r="V25" s="2" t="s">
        <v>47</v>
      </c>
      <c r="W25" s="2" t="str">
        <f>SUBSTITUTE(TBL_PROD[[#This Row],[Group]], "_", "")</f>
        <v>OneEBS</v>
      </c>
      <c r="X25" s="2" t="str">
        <f>TRIM(SUBSTITUTE(SUBSTITUTE(SUBSTITUTE(TBL_PROD[[#This Row],[SourceObject]],"[",""),"]",""),".","_"))</f>
        <v>EBS_0165_LOCATIONS</v>
      </c>
      <c r="Y25" s="2" t="s">
        <v>48</v>
      </c>
      <c r="Z25" s="2" t="s">
        <v>49</v>
      </c>
      <c r="AA25" s="2" t="str">
        <f>IF(TBL_PROD[[#This Row],[SourceObject]] = "","",IF(TBL_PROD[[#This Row],[SourceType]] = "Oracle", "SELECT * FROM " &amp; TBL_PROD[[#This Row],[SourceObject]],""))</f>
        <v>SELECT * FROM EBS_0165.LOCATIONS</v>
      </c>
      <c r="AB25" s="2" t="s">
        <v>51</v>
      </c>
      <c r="AF25" s="2" t="str">
        <f>TRIM(SUBSTITUTE(SUBSTITUTE(TBL_PROD[[#This Row],[SourceObject]],"[",""),"]",""))</f>
        <v>EBS_0165.LOCATIONS</v>
      </c>
      <c r="AG25" s="2" t="str">
        <f>TBL_PROD[[#This Row],[Group]]&amp; "_"&amp; TRIM(SUBSTITUTE(SUBSTITUTE(SUBSTITUTE(TBL_PROD[[#This Row],[SourceObject]],"[",""),"]",""),".","_"))</f>
        <v>OneEBS_EBS_0165_LOCATIONS</v>
      </c>
      <c r="AH25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'OneEBS', @StartStageName = 'Source to Raw', @EndStageName = 'Raw to Trusted', @SourceGroup = 'OneEBS', @SourceName = 'OneEBS_EBS_0165_LOCATIONS', @SourceObjectName = 'EBS_0165.LOCATIONS', @SourceType = 'Oracle', @DataLoadMode= 'INCREMENTAL', @SourceSecretName = 'OneEBS-0165', @DLRawSecret = 'datalake-SasToken', @DLStagedSecret = 'datalake-SasToken', @DBProcessor = 'databricks-token|1101-233321-much337|Standard_DS3_v2|8.1.x-scala2.12|2:8', @StageDBSecret = 'AzureSqlDatabase-SQLDB', @DLRawSubFolder = 'OneEBS/EBS_0165_LOCATIONS', @DLRawType = 'BLOB Storage (json)', @DLStagedMainFolder = 'OneEBS', @DLStagedSubFolder = 'EBS_0165_LOCATIONS', @DLStagedType = 'BLOB Storage (csv)', @DLObjectGrain = 'Day', @SourceCommand = 'SELECT * FROM EBS_0165.LOCATIONS', @DLRawtoStageCommand = '/build/trusted/load-trusted-zone-v2', @DLStagetoDBCommand = '',@TargetObjectType= '', @TargetOverride= '', @BusinessKeyColumn= 'LOCATION_CODE', @WatermarkColumn= 'UPDATED_DATE, CREATED_DATE', @TrackChanges= 'Yes', @AdditionalProperty = '', @IsAuditTable = '', @SoftDeleteSource = '', @SourceTSFormat = ''</v>
      </c>
    </row>
    <row r="26" spans="1:34" x14ac:dyDescent="0.45">
      <c r="A26" s="2" t="s">
        <v>74</v>
      </c>
      <c r="B26" s="2" t="s">
        <v>35</v>
      </c>
      <c r="C26" s="2" t="s">
        <v>36</v>
      </c>
      <c r="D26" s="2" t="s">
        <v>74</v>
      </c>
      <c r="E26" s="2" t="s">
        <v>155</v>
      </c>
      <c r="H26" s="2" t="s">
        <v>156</v>
      </c>
      <c r="I26" s="2" t="s">
        <v>116</v>
      </c>
      <c r="J26" s="2" t="s">
        <v>39</v>
      </c>
      <c r="M26" s="6" t="s">
        <v>84</v>
      </c>
      <c r="N26" s="6" t="s">
        <v>85</v>
      </c>
      <c r="O26" s="6" t="s">
        <v>118</v>
      </c>
      <c r="P26" s="2" t="s">
        <v>119</v>
      </c>
      <c r="Q26" s="2" t="s">
        <v>44</v>
      </c>
      <c r="R26" s="2" t="s">
        <v>44</v>
      </c>
      <c r="S26" s="2" t="s">
        <v>718</v>
      </c>
      <c r="T26" s="2" t="s">
        <v>46</v>
      </c>
      <c r="U26" s="2" t="str">
        <f>TBL_PROD[[#This Row],[Group]]&amp; "/"&amp; TRIM(SUBSTITUTE(SUBSTITUTE(SUBSTITUTE(TBL_PROD[[#This Row],[SourceObject]],"[",""),"]",""),".","_"))</f>
        <v>OneEBS/EBS_0165_ORG_UNIT_LINKS</v>
      </c>
      <c r="V26" s="2" t="s">
        <v>47</v>
      </c>
      <c r="W26" s="2" t="str">
        <f>SUBSTITUTE(TBL_PROD[[#This Row],[Group]], "_", "")</f>
        <v>OneEBS</v>
      </c>
      <c r="X26" s="2" t="str">
        <f>TRIM(SUBSTITUTE(SUBSTITUTE(SUBSTITUTE(TBL_PROD[[#This Row],[SourceObject]],"[",""),"]",""),".","_"))</f>
        <v>EBS_0165_ORG_UNIT_LINKS</v>
      </c>
      <c r="Y26" s="2" t="s">
        <v>48</v>
      </c>
      <c r="Z26" s="2" t="s">
        <v>49</v>
      </c>
      <c r="AA26" s="2" t="str">
        <f>IF(TBL_PROD[[#This Row],[SourceObject]] = "","",IF(TBL_PROD[[#This Row],[SourceType]] = "Oracle", "SELECT * FROM " &amp; TBL_PROD[[#This Row],[SourceObject]],""))</f>
        <v>SELECT * FROM EBS_0165.ORG_UNIT_LINKS</v>
      </c>
      <c r="AB26" s="2" t="s">
        <v>51</v>
      </c>
      <c r="AF26" s="2" t="str">
        <f>TRIM(SUBSTITUTE(SUBSTITUTE(TBL_PROD[[#This Row],[SourceObject]],"[",""),"]",""))</f>
        <v>EBS_0165.ORG_UNIT_LINKS</v>
      </c>
      <c r="AG26" s="2" t="str">
        <f>TBL_PROD[[#This Row],[Group]]&amp; "_"&amp; TRIM(SUBSTITUTE(SUBSTITUTE(SUBSTITUTE(TBL_PROD[[#This Row],[SourceObject]],"[",""),"]",""),".","_"))</f>
        <v>OneEBS_EBS_0165_ORG_UNIT_LINKS</v>
      </c>
      <c r="AH26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'OneEBS', @StartStageName = 'Source to Raw', @EndStageName = 'Raw to Trusted', @SourceGroup = 'OneEBS', @SourceName = 'OneEBS_EBS_0165_ORG_UNIT_LINKS', @SourceObjectName = 'EBS_0165.ORG_UNIT_LINKS', @SourceType = 'Oracle', @DataLoadMode= 'INCREMENTAL', @SourceSecretName = 'OneEBS-0165', @DLRawSecret = 'datalake-SasToken', @DLStagedSecret = 'datalake-SasToken', @DBProcessor = 'databricks-token|1101-233321-much337|Standard_DS3_v2|8.1.x-scala2.12|2:8', @StageDBSecret = 'AzureSqlDatabase-SQLDB', @DLRawSubFolder = 'OneEBS/EBS_0165_ORG_UNIT_LINKS', @DLRawType = 'BLOB Storage (json)', @DLStagedMainFolder = 'OneEBS', @DLStagedSubFolder = 'EBS_0165_ORG_UNIT_LINKS', @DLStagedType = 'BLOB Storage (csv)', @DLObjectGrain = 'Day', @SourceCommand = 'SELECT * FROM EBS_0165.ORG_UNIT_LINKS', @DLRawtoStageCommand = '/build/trusted/load-trusted-zone-v2', @DLStagetoDBCommand = '',@TargetObjectType= '', @TargetOverride= '', @BusinessKeyColumn= 'PRIMARY_ORGANISATION, SECONDARY_ORGANISATION', @WatermarkColumn= 'UPDATED_DATE, CREATED_DATE', @TrackChanges= 'Yes', @AdditionalProperty = '', @IsAuditTable = '', @SoftDeleteSource = '', @SourceTSFormat = ''</v>
      </c>
    </row>
    <row r="27" spans="1:34" x14ac:dyDescent="0.45">
      <c r="A27" s="2" t="s">
        <v>74</v>
      </c>
      <c r="B27" s="2" t="s">
        <v>35</v>
      </c>
      <c r="C27" s="2" t="s">
        <v>36</v>
      </c>
      <c r="D27" s="2" t="s">
        <v>74</v>
      </c>
      <c r="E27" s="2" t="s">
        <v>157</v>
      </c>
      <c r="H27" s="2" t="s">
        <v>82</v>
      </c>
      <c r="I27" s="2" t="s">
        <v>116</v>
      </c>
      <c r="J27" s="2" t="s">
        <v>39</v>
      </c>
      <c r="M27" s="6" t="s">
        <v>84</v>
      </c>
      <c r="N27" s="6" t="s">
        <v>85</v>
      </c>
      <c r="O27" s="6" t="s">
        <v>118</v>
      </c>
      <c r="P27" s="2" t="s">
        <v>119</v>
      </c>
      <c r="Q27" s="2" t="s">
        <v>44</v>
      </c>
      <c r="R27" s="2" t="s">
        <v>44</v>
      </c>
      <c r="S27" s="2" t="s">
        <v>718</v>
      </c>
      <c r="T27" s="2" t="s">
        <v>46</v>
      </c>
      <c r="U27" s="2" t="str">
        <f>TBL_PROD[[#This Row],[Group]]&amp; "/"&amp; TRIM(SUBSTITUTE(SUBSTITUTE(SUBSTITUTE(TBL_PROD[[#This Row],[SourceObject]],"[",""),"]",""),".","_"))</f>
        <v>OneEBS/EBS_0165_FEES_LIST</v>
      </c>
      <c r="V27" s="2" t="s">
        <v>47</v>
      </c>
      <c r="W27" s="2" t="str">
        <f>SUBSTITUTE(TBL_PROD[[#This Row],[Group]], "_", "")</f>
        <v>OneEBS</v>
      </c>
      <c r="X27" s="2" t="str">
        <f>TRIM(SUBSTITUTE(SUBSTITUTE(SUBSTITUTE(TBL_PROD[[#This Row],[SourceObject]],"[",""),"]",""),".","_"))</f>
        <v>EBS_0165_FEES_LIST</v>
      </c>
      <c r="Y27" s="2" t="s">
        <v>48</v>
      </c>
      <c r="Z27" s="2" t="s">
        <v>49</v>
      </c>
      <c r="AA27" s="2" t="str">
        <f>IF(TBL_PROD[[#This Row],[SourceObject]] = "","",IF(TBL_PROD[[#This Row],[SourceType]] = "Oracle", "SELECT * FROM " &amp; TBL_PROD[[#This Row],[SourceObject]],""))</f>
        <v>SELECT * FROM EBS_0165.FEES_LIST</v>
      </c>
      <c r="AB27" s="2" t="s">
        <v>51</v>
      </c>
      <c r="AF27" s="2" t="str">
        <f>TRIM(SUBSTITUTE(SUBSTITUTE(TBL_PROD[[#This Row],[SourceObject]],"[",""),"]",""))</f>
        <v>EBS_0165.FEES_LIST</v>
      </c>
      <c r="AG27" s="2" t="str">
        <f>TBL_PROD[[#This Row],[Group]]&amp; "_"&amp; TRIM(SUBSTITUTE(SUBSTITUTE(SUBSTITUTE(TBL_PROD[[#This Row],[SourceObject]],"[",""),"]",""),".","_"))</f>
        <v>OneEBS_EBS_0165_FEES_LIST</v>
      </c>
      <c r="AH27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'OneEBS', @StartStageName = 'Source to Raw', @EndStageName = 'Raw to Trusted', @SourceGroup = 'OneEBS', @SourceName = 'OneEBS_EBS_0165_FEES_LIST', @SourceObjectName = 'EBS_0165.FEES_LIST', @SourceType = 'Oracle', @DataLoadMode= 'INCREMENTAL', @SourceSecretName = 'OneEBS-0165', @DLRawSecret = 'datalake-SasToken', @DLStagedSecret = 'datalake-SasToken', @DBProcessor = 'databricks-token|1101-233321-much337|Standard_DS3_v2|8.1.x-scala2.12|2:8', @StageDBSecret = 'AzureSqlDatabase-SQLDB', @DLRawSubFolder = 'OneEBS/EBS_0165_FEES_LIST', @DLRawType = 'BLOB Storage (json)', @DLStagedMainFolder = 'OneEBS', @DLStagedSubFolder = 'EBS_0165_FEES_LIST', @DLStagedType = 'BLOB Storage (csv)', @DLObjectGrain = 'Day', @SourceCommand = 'SELECT * FROM EBS_0165.FEES_LIST', @DLRawtoStageCommand = '/build/trusted/load-trusted-zone-v2', @DLStagetoDBCommand = '',@TargetObjectType= '', @TargetOverride= '', @BusinessKeyColumn= 'ID', @WatermarkColumn= 'UPDATED_DATE, CREATED_DATE', @TrackChanges= 'Yes', @AdditionalProperty = '', @IsAuditTable = '', @SoftDeleteSource = '', @SourceTSFormat = ''</v>
      </c>
    </row>
    <row r="28" spans="1:34" x14ac:dyDescent="0.45">
      <c r="A28" s="2" t="s">
        <v>74</v>
      </c>
      <c r="B28" s="2" t="s">
        <v>35</v>
      </c>
      <c r="C28" s="2" t="s">
        <v>36</v>
      </c>
      <c r="D28" s="2" t="s">
        <v>74</v>
      </c>
      <c r="E28" s="2" t="s">
        <v>158</v>
      </c>
      <c r="H28" s="2" t="s">
        <v>82</v>
      </c>
      <c r="I28" s="2" t="s">
        <v>116</v>
      </c>
      <c r="J28" s="2" t="s">
        <v>39</v>
      </c>
      <c r="M28" s="6" t="s">
        <v>84</v>
      </c>
      <c r="N28" s="6" t="s">
        <v>85</v>
      </c>
      <c r="O28" s="6" t="s">
        <v>118</v>
      </c>
      <c r="P28" s="2" t="s">
        <v>119</v>
      </c>
      <c r="Q28" s="2" t="s">
        <v>44</v>
      </c>
      <c r="R28" s="2" t="s">
        <v>44</v>
      </c>
      <c r="S28" s="2" t="s">
        <v>718</v>
      </c>
      <c r="T28" s="2" t="s">
        <v>46</v>
      </c>
      <c r="U28" s="2" t="str">
        <f>TBL_PROD[[#This Row],[Group]]&amp; "/"&amp; TRIM(SUBSTITUTE(SUBSTITUTE(SUBSTITUTE(TBL_PROD[[#This Row],[SourceObject]],"[",""),"]",""),".","_"))</f>
        <v>OneEBS/EBS_0165_FEES_LIST_TEMP</v>
      </c>
      <c r="V28" s="2" t="s">
        <v>47</v>
      </c>
      <c r="W28" s="2" t="str">
        <f>SUBSTITUTE(TBL_PROD[[#This Row],[Group]], "_", "")</f>
        <v>OneEBS</v>
      </c>
      <c r="X28" s="2" t="str">
        <f>TRIM(SUBSTITUTE(SUBSTITUTE(SUBSTITUTE(TBL_PROD[[#This Row],[SourceObject]],"[",""),"]",""),".","_"))</f>
        <v>EBS_0165_FEES_LIST_TEMP</v>
      </c>
      <c r="Y28" s="2" t="s">
        <v>48</v>
      </c>
      <c r="Z28" s="2" t="s">
        <v>49</v>
      </c>
      <c r="AA28" s="2" t="str">
        <f>IF(TBL_PROD[[#This Row],[SourceObject]] = "","",IF(TBL_PROD[[#This Row],[SourceType]] = "Oracle", "SELECT * FROM " &amp; TBL_PROD[[#This Row],[SourceObject]],""))</f>
        <v>SELECT * FROM EBS_0165.FEES_LIST_TEMP</v>
      </c>
      <c r="AB28" s="2" t="s">
        <v>51</v>
      </c>
      <c r="AF28" s="2" t="str">
        <f>TRIM(SUBSTITUTE(SUBSTITUTE(TBL_PROD[[#This Row],[SourceObject]],"[",""),"]",""))</f>
        <v>EBS_0165.FEES_LIST_TEMP</v>
      </c>
      <c r="AG28" s="2" t="str">
        <f>TBL_PROD[[#This Row],[Group]]&amp; "_"&amp; TRIM(SUBSTITUTE(SUBSTITUTE(SUBSTITUTE(TBL_PROD[[#This Row],[SourceObject]],"[",""),"]",""),".","_"))</f>
        <v>OneEBS_EBS_0165_FEES_LIST_TEMP</v>
      </c>
      <c r="AH28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'OneEBS', @StartStageName = 'Source to Raw', @EndStageName = 'Raw to Trusted', @SourceGroup = 'OneEBS', @SourceName = 'OneEBS_EBS_0165_FEES_LIST_TEMP', @SourceObjectName = 'EBS_0165.FEES_LIST_TEMP', @SourceType = 'Oracle', @DataLoadMode= 'INCREMENTAL', @SourceSecretName = 'OneEBS-0165', @DLRawSecret = 'datalake-SasToken', @DLStagedSecret = 'datalake-SasToken', @DBProcessor = 'databricks-token|1101-233321-much337|Standard_DS3_v2|8.1.x-scala2.12|2:8', @StageDBSecret = 'AzureSqlDatabase-SQLDB', @DLRawSubFolder = 'OneEBS/EBS_0165_FEES_LIST_TEMP', @DLRawType = 'BLOB Storage (json)', @DLStagedMainFolder = 'OneEBS', @DLStagedSubFolder = 'EBS_0165_FEES_LIST_TEMP', @DLStagedType = 'BLOB Storage (csv)', @DLObjectGrain = 'Day', @SourceCommand = 'SELECT * FROM EBS_0165.FEES_LIST_TEMP', @DLRawtoStageCommand = '/build/trusted/load-trusted-zone-v2', @DLStagetoDBCommand = '',@TargetObjectType= '', @TargetOverride= '', @BusinessKeyColumn= 'ID', @WatermarkColumn= 'UPDATED_DATE, CREATED_DATE', @TrackChanges= 'Yes', @AdditionalProperty = '', @IsAuditTable = '', @SoftDeleteSource = '', @SourceTSFormat = ''</v>
      </c>
    </row>
    <row r="29" spans="1:34" x14ac:dyDescent="0.45">
      <c r="A29" s="2" t="s">
        <v>74</v>
      </c>
      <c r="B29" s="2" t="s">
        <v>35</v>
      </c>
      <c r="C29" s="2" t="s">
        <v>36</v>
      </c>
      <c r="D29" s="2" t="s">
        <v>74</v>
      </c>
      <c r="E29" s="2" t="s">
        <v>159</v>
      </c>
      <c r="H29" s="2" t="s">
        <v>82</v>
      </c>
      <c r="I29" s="2" t="s">
        <v>116</v>
      </c>
      <c r="J29" s="2" t="s">
        <v>39</v>
      </c>
      <c r="M29" s="6" t="s">
        <v>84</v>
      </c>
      <c r="N29" s="6" t="s">
        <v>85</v>
      </c>
      <c r="O29" s="6" t="s">
        <v>118</v>
      </c>
      <c r="P29" s="2" t="s">
        <v>119</v>
      </c>
      <c r="Q29" s="2" t="s">
        <v>44</v>
      </c>
      <c r="R29" s="2" t="s">
        <v>44</v>
      </c>
      <c r="S29" s="2" t="s">
        <v>718</v>
      </c>
      <c r="T29" s="2" t="s">
        <v>46</v>
      </c>
      <c r="U29" s="2" t="str">
        <f>TBL_PROD[[#This Row],[Group]]&amp; "/"&amp; TRIM(SUBSTITUTE(SUBSTITUTE(SUBSTITUTE(TBL_PROD[[#This Row],[SourceObject]],"[",""),"]",""),".","_"))</f>
        <v>OneEBS/EBS_0165_INSTALMENT_PLANS</v>
      </c>
      <c r="V29" s="2" t="s">
        <v>47</v>
      </c>
      <c r="W29" s="2" t="str">
        <f>SUBSTITUTE(TBL_PROD[[#This Row],[Group]], "_", "")</f>
        <v>OneEBS</v>
      </c>
      <c r="X29" s="2" t="str">
        <f>TRIM(SUBSTITUTE(SUBSTITUTE(SUBSTITUTE(TBL_PROD[[#This Row],[SourceObject]],"[",""),"]",""),".","_"))</f>
        <v>EBS_0165_INSTALMENT_PLANS</v>
      </c>
      <c r="Y29" s="2" t="s">
        <v>48</v>
      </c>
      <c r="Z29" s="2" t="s">
        <v>49</v>
      </c>
      <c r="AA29" s="2" t="str">
        <f>IF(TBL_PROD[[#This Row],[SourceObject]] = "","",IF(TBL_PROD[[#This Row],[SourceType]] = "Oracle", "SELECT * FROM " &amp; TBL_PROD[[#This Row],[SourceObject]],""))</f>
        <v>SELECT * FROM EBS_0165.INSTALMENT_PLANS</v>
      </c>
      <c r="AB29" s="2" t="s">
        <v>51</v>
      </c>
      <c r="AF29" s="2" t="str">
        <f>TRIM(SUBSTITUTE(SUBSTITUTE(TBL_PROD[[#This Row],[SourceObject]],"[",""),"]",""))</f>
        <v>EBS_0165.INSTALMENT_PLANS</v>
      </c>
      <c r="AG29" s="2" t="str">
        <f>TBL_PROD[[#This Row],[Group]]&amp; "_"&amp; TRIM(SUBSTITUTE(SUBSTITUTE(SUBSTITUTE(TBL_PROD[[#This Row],[SourceObject]],"[",""),"]",""),".","_"))</f>
        <v>OneEBS_EBS_0165_INSTALMENT_PLANS</v>
      </c>
      <c r="AH29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'OneEBS', @StartStageName = 'Source to Raw', @EndStageName = 'Raw to Trusted', @SourceGroup = 'OneEBS', @SourceName = 'OneEBS_EBS_0165_INSTALMENT_PLANS', @SourceObjectName = 'EBS_0165.INSTALMENT_PLANS', @SourceType = 'Oracle', @DataLoadMode= 'INCREMENTAL', @SourceSecretName = 'OneEBS-0165', @DLRawSecret = 'datalake-SasToken', @DLStagedSecret = 'datalake-SasToken', @DBProcessor = 'databricks-token|1101-233321-much337|Standard_DS3_v2|8.1.x-scala2.12|2:8', @StageDBSecret = 'AzureSqlDatabase-SQLDB', @DLRawSubFolder = 'OneEBS/EBS_0165_INSTALMENT_PLANS', @DLRawType = 'BLOB Storage (json)', @DLStagedMainFolder = 'OneEBS', @DLStagedSubFolder = 'EBS_0165_INSTALMENT_PLANS', @DLStagedType = 'BLOB Storage (csv)', @DLObjectGrain = 'Day', @SourceCommand = 'SELECT * FROM EBS_0165.INSTALMENT_PLANS', @DLRawtoStageCommand = '/build/trusted/load-trusted-zone-v2', @DLStagetoDBCommand = '',@TargetObjectType= '', @TargetOverride= '', @BusinessKeyColumn= 'ID', @WatermarkColumn= 'UPDATED_DATE, CREATED_DATE', @TrackChanges= 'Yes', @AdditionalProperty = '', @IsAuditTable = '', @SoftDeleteSource = '', @SourceTSFormat = ''</v>
      </c>
    </row>
    <row r="30" spans="1:34" x14ac:dyDescent="0.45">
      <c r="A30" s="2" t="s">
        <v>74</v>
      </c>
      <c r="B30" s="2" t="s">
        <v>35</v>
      </c>
      <c r="C30" s="2" t="s">
        <v>36</v>
      </c>
      <c r="D30" s="2" t="s">
        <v>74</v>
      </c>
      <c r="E30" s="2" t="s">
        <v>160</v>
      </c>
      <c r="H30" s="2" t="s">
        <v>82</v>
      </c>
      <c r="I30" s="2" t="s">
        <v>116</v>
      </c>
      <c r="J30" s="2" t="s">
        <v>39</v>
      </c>
      <c r="M30" s="6" t="s">
        <v>84</v>
      </c>
      <c r="N30" s="6" t="s">
        <v>85</v>
      </c>
      <c r="O30" s="6" t="s">
        <v>118</v>
      </c>
      <c r="P30" s="2" t="s">
        <v>119</v>
      </c>
      <c r="Q30" s="2" t="s">
        <v>44</v>
      </c>
      <c r="R30" s="2" t="s">
        <v>44</v>
      </c>
      <c r="S30" s="2" t="s">
        <v>718</v>
      </c>
      <c r="T30" s="2" t="s">
        <v>46</v>
      </c>
      <c r="U30" s="2" t="str">
        <f>TBL_PROD[[#This Row],[Group]]&amp; "/"&amp; TRIM(SUBSTITUTE(SUBSTITUTE(SUBSTITUTE(TBL_PROD[[#This Row],[SourceObject]],"[",""),"]",""),".","_"))</f>
        <v>OneEBS/EBS_0165_WEB_CONFIG</v>
      </c>
      <c r="V30" s="2" t="s">
        <v>47</v>
      </c>
      <c r="W30" s="2" t="str">
        <f>SUBSTITUTE(TBL_PROD[[#This Row],[Group]], "_", "")</f>
        <v>OneEBS</v>
      </c>
      <c r="X30" s="2" t="str">
        <f>TRIM(SUBSTITUTE(SUBSTITUTE(SUBSTITUTE(TBL_PROD[[#This Row],[SourceObject]],"[",""),"]",""),".","_"))</f>
        <v>EBS_0165_WEB_CONFIG</v>
      </c>
      <c r="Y30" s="2" t="s">
        <v>48</v>
      </c>
      <c r="Z30" s="2" t="s">
        <v>49</v>
      </c>
      <c r="AA30" s="2" t="str">
        <f>IF(TBL_PROD[[#This Row],[SourceObject]] = "","",IF(TBL_PROD[[#This Row],[SourceType]] = "Oracle", "SELECT * FROM " &amp; TBL_PROD[[#This Row],[SourceObject]],""))</f>
        <v>SELECT * FROM EBS_0165.WEB_CONFIG</v>
      </c>
      <c r="AB30" s="2" t="s">
        <v>51</v>
      </c>
      <c r="AF30" s="2" t="str">
        <f>TRIM(SUBSTITUTE(SUBSTITUTE(TBL_PROD[[#This Row],[SourceObject]],"[",""),"]",""))</f>
        <v>EBS_0165.WEB_CONFIG</v>
      </c>
      <c r="AG30" s="2" t="str">
        <f>TBL_PROD[[#This Row],[Group]]&amp; "_"&amp; TRIM(SUBSTITUTE(SUBSTITUTE(SUBSTITUTE(TBL_PROD[[#This Row],[SourceObject]],"[",""),"]",""),".","_"))</f>
        <v>OneEBS_EBS_0165_WEB_CONFIG</v>
      </c>
      <c r="AH30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'OneEBS', @StartStageName = 'Source to Raw', @EndStageName = 'Raw to Trusted', @SourceGroup = 'OneEBS', @SourceName = 'OneEBS_EBS_0165_WEB_CONFIG', @SourceObjectName = 'EBS_0165.WEB_CONFIG', @SourceType = 'Oracle', @DataLoadMode= 'INCREMENTAL', @SourceSecretName = 'OneEBS-0165', @DLRawSecret = 'datalake-SasToken', @DLStagedSecret = 'datalake-SasToken', @DBProcessor = 'databricks-token|1101-233321-much337|Standard_DS3_v2|8.1.x-scala2.12|2:8', @StageDBSecret = 'AzureSqlDatabase-SQLDB', @DLRawSubFolder = 'OneEBS/EBS_0165_WEB_CONFIG', @DLRawType = 'BLOB Storage (json)', @DLStagedMainFolder = 'OneEBS', @DLStagedSubFolder = 'EBS_0165_WEB_CONFIG', @DLStagedType = 'BLOB Storage (csv)', @DLObjectGrain = 'Day', @SourceCommand = 'SELECT * FROM EBS_0165.WEB_CONFIG', @DLRawtoStageCommand = '/build/trusted/load-trusted-zone-v2', @DLStagetoDBCommand = '',@TargetObjectType= '', @TargetOverride= '', @BusinessKeyColumn= 'ID', @WatermarkColumn= 'UPDATED_DATE, CREATED_DATE', @TrackChanges= 'Yes', @AdditionalProperty = '', @IsAuditTable = '', @SoftDeleteSource = '', @SourceTSFormat = ''</v>
      </c>
    </row>
    <row r="31" spans="1:34" x14ac:dyDescent="0.45">
      <c r="A31" s="2" t="s">
        <v>74</v>
      </c>
      <c r="B31" s="2" t="s">
        <v>35</v>
      </c>
      <c r="C31" s="2" t="s">
        <v>36</v>
      </c>
      <c r="D31" s="2" t="s">
        <v>74</v>
      </c>
      <c r="E31" s="2" t="s">
        <v>161</v>
      </c>
      <c r="H31" s="2" t="s">
        <v>82</v>
      </c>
      <c r="I31" s="2" t="s">
        <v>116</v>
      </c>
      <c r="J31" s="2" t="s">
        <v>39</v>
      </c>
      <c r="M31" s="6" t="s">
        <v>84</v>
      </c>
      <c r="N31" s="6" t="s">
        <v>85</v>
      </c>
      <c r="O31" s="6" t="s">
        <v>118</v>
      </c>
      <c r="P31" s="2" t="s">
        <v>152</v>
      </c>
      <c r="Q31" s="2" t="s">
        <v>44</v>
      </c>
      <c r="R31" s="2" t="s">
        <v>44</v>
      </c>
      <c r="S31" s="2" t="s">
        <v>718</v>
      </c>
      <c r="T31" s="2" t="s">
        <v>46</v>
      </c>
      <c r="U31" s="2" t="str">
        <f>TBL_PROD[[#This Row],[Group]]&amp; "/"&amp; TRIM(SUBSTITUTE(SUBSTITUTE(SUBSTITUTE(TBL_PROD[[#This Row],[SourceObject]],"[",""),"]",""),".","_"))</f>
        <v>OneEBS/EBS_0900_UI_LINKS</v>
      </c>
      <c r="V31" s="2" t="s">
        <v>47</v>
      </c>
      <c r="W31" s="2" t="str">
        <f>SUBSTITUTE(TBL_PROD[[#This Row],[Group]], "_", "")</f>
        <v>OneEBS</v>
      </c>
      <c r="X31" s="2" t="str">
        <f>TRIM(SUBSTITUTE(SUBSTITUTE(SUBSTITUTE(TBL_PROD[[#This Row],[SourceObject]],"[",""),"]",""),".","_"))</f>
        <v>EBS_0900_UI_LINKS</v>
      </c>
      <c r="Y31" s="2" t="s">
        <v>48</v>
      </c>
      <c r="Z31" s="2" t="s">
        <v>49</v>
      </c>
      <c r="AA31" s="2" t="str">
        <f>IF(TBL_PROD[[#This Row],[SourceObject]] = "","",IF(TBL_PROD[[#This Row],[SourceType]] = "Oracle", "SELECT * FROM " &amp; TBL_PROD[[#This Row],[SourceObject]],""))</f>
        <v>SELECT * FROM EBS_0900.UI_LINKS</v>
      </c>
      <c r="AB31" s="2" t="s">
        <v>51</v>
      </c>
      <c r="AF31" s="2" t="str">
        <f>TRIM(SUBSTITUTE(SUBSTITUTE(TBL_PROD[[#This Row],[SourceObject]],"[",""),"]",""))</f>
        <v>EBS_0900.UI_LINKS</v>
      </c>
      <c r="AG31" s="2" t="str">
        <f>TBL_PROD[[#This Row],[Group]]&amp; "_"&amp; TRIM(SUBSTITUTE(SUBSTITUTE(SUBSTITUTE(TBL_PROD[[#This Row],[SourceObject]],"[",""),"]",""),".","_"))</f>
        <v>OneEBS_EBS_0900_UI_LINKS</v>
      </c>
      <c r="AH31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'OneEBS', @StartStageName = 'Source to Raw', @EndStageName = 'Raw to Trusted', @SourceGroup = 'OneEBS', @SourceName = 'OneEBS_EBS_0900_UI_LINKS', @SourceObjectName = 'EBS_0900.UI_LINKS', @SourceType = 'Oracle', @DataLoadMode= 'INCREMENTAL', @SourceSecretName = 'OneEBS-0900', @DLRawSecret = 'datalake-SasToken', @DLStagedSecret = 'datalake-SasToken', @DBProcessor = 'databricks-token|1101-233321-much337|Standard_DS3_v2|8.1.x-scala2.12|2:8', @StageDBSecret = 'AzureSqlDatabase-SQLDB', @DLRawSubFolder = 'OneEBS/EBS_0900_UI_LINKS', @DLRawType = 'BLOB Storage (json)', @DLStagedMainFolder = 'OneEBS', @DLStagedSubFolder = 'EBS_0900_UI_LINKS', @DLStagedType = 'BLOB Storage (csv)', @DLObjectGrain = 'Day', @SourceCommand = 'SELECT * FROM EBS_0900.UI_LINKS', @DLRawtoStageCommand = '/build/trusted/load-trusted-zone-v2', @DLStagetoDBCommand = '',@TargetObjectType= '', @TargetOverride= '', @BusinessKeyColumn= 'ID', @WatermarkColumn= 'UPDATED_DATE, CREATED_DATE', @TrackChanges= 'Yes', @AdditionalProperty = '', @IsAuditTable = '', @SoftDeleteSource = '', @SourceTSFormat = ''</v>
      </c>
    </row>
    <row r="32" spans="1:34" x14ac:dyDescent="0.45">
      <c r="A32" s="2" t="s">
        <v>74</v>
      </c>
      <c r="B32" s="2" t="s">
        <v>35</v>
      </c>
      <c r="C32" s="2" t="s">
        <v>36</v>
      </c>
      <c r="D32" s="2" t="s">
        <v>74</v>
      </c>
      <c r="E32" s="2" t="s">
        <v>162</v>
      </c>
      <c r="H32" s="2" t="s">
        <v>163</v>
      </c>
      <c r="I32" s="2" t="s">
        <v>116</v>
      </c>
      <c r="J32" s="2" t="s">
        <v>39</v>
      </c>
      <c r="M32" s="6" t="s">
        <v>84</v>
      </c>
      <c r="N32" s="6" t="s">
        <v>85</v>
      </c>
      <c r="O32" s="6" t="s">
        <v>118</v>
      </c>
      <c r="P32" s="2" t="s">
        <v>119</v>
      </c>
      <c r="Q32" s="2" t="s">
        <v>44</v>
      </c>
      <c r="R32" s="2" t="s">
        <v>44</v>
      </c>
      <c r="S32" s="2" t="s">
        <v>718</v>
      </c>
      <c r="T32" s="2" t="s">
        <v>46</v>
      </c>
      <c r="U32" s="3" t="str">
        <f>TBL_PROD[[#This Row],[Group]]&amp; "/"&amp; TRIM(SUBSTITUTE(SUBSTITUTE(SUBSTITUTE(TBL_PROD[[#This Row],[SourceObject]],"[",""),"]",""),".","_"))</f>
        <v>OneEBS/EBS_0165_WAIVER_TYPES</v>
      </c>
      <c r="V32" s="2" t="s">
        <v>47</v>
      </c>
      <c r="W32" s="3" t="str">
        <f>SUBSTITUTE(TBL_PROD[[#This Row],[Group]], "_", "")</f>
        <v>OneEBS</v>
      </c>
      <c r="X32" s="3" t="str">
        <f>TRIM(SUBSTITUTE(SUBSTITUTE(SUBSTITUTE(TBL_PROD[[#This Row],[SourceObject]],"[",""),"]",""),".","_"))</f>
        <v>EBS_0165_WAIVER_TYPES</v>
      </c>
      <c r="Y32" s="2" t="s">
        <v>48</v>
      </c>
      <c r="Z32" s="2" t="s">
        <v>49</v>
      </c>
      <c r="AA32" s="3" t="str">
        <f>IF(TBL_PROD[[#This Row],[SourceObject]] = "","",IF(TBL_PROD[[#This Row],[SourceType]] = "Oracle", "SELECT * FROM " &amp; TBL_PROD[[#This Row],[SourceObject]],""))</f>
        <v>SELECT * FROM EBS_0165.WAIVER_TYPES</v>
      </c>
      <c r="AB32" s="2" t="s">
        <v>51</v>
      </c>
      <c r="AF32" s="3" t="str">
        <f>TRIM(SUBSTITUTE(SUBSTITUTE(TBL_PROD[[#This Row],[SourceObject]],"[",""),"]",""))</f>
        <v>EBS_0165.WAIVER_TYPES</v>
      </c>
      <c r="AG32" s="3" t="str">
        <f>TBL_PROD[[#This Row],[Group]]&amp; "_"&amp; TRIM(SUBSTITUTE(SUBSTITUTE(SUBSTITUTE(TBL_PROD[[#This Row],[SourceObject]],"[",""),"]",""),".","_"))</f>
        <v>OneEBS_EBS_0165_WAIVER_TYPES</v>
      </c>
      <c r="AH32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'OneEBS', @StartStageName = 'Source to Raw', @EndStageName = 'Raw to Trusted', @SourceGroup = 'OneEBS', @SourceName = 'OneEBS_EBS_0165_WAIVER_TYPES', @SourceObjectName = 'EBS_0165.WAIVER_TYPES', @SourceType = 'Oracle', @DataLoadMode= 'INCREMENTAL', @SourceSecretName = 'OneEBS-0165', @DLRawSecret = 'datalake-SasToken', @DLStagedSecret = 'datalake-SasToken', @DBProcessor = 'databricks-token|1101-233321-much337|Standard_DS3_v2|8.1.x-scala2.12|2:8', @StageDBSecret = 'AzureSqlDatabase-SQLDB', @DLRawSubFolder = 'OneEBS/EBS_0165_WAIVER_TYPES', @DLRawType = 'BLOB Storage (json)', @DLStagedMainFolder = 'OneEBS', @DLStagedSubFolder = 'EBS_0165_WAIVER_TYPES', @DLStagedType = 'BLOB Storage (csv)', @DLObjectGrain = 'Day', @SourceCommand = 'SELECT * FROM EBS_0165.WAIVER_TYPES', @DLRawtoStageCommand = '/build/trusted/load-trusted-zone-v2', @DLStagetoDBCommand = '',@TargetObjectType= '', @TargetOverride= '', @BusinessKeyColumn= 'WAIVER_CODE', @WatermarkColumn= 'UPDATED_DATE, CREATED_DATE', @TrackChanges= 'Yes', @AdditionalProperty = '', @IsAuditTable = '', @SoftDeleteSource = '', @SourceTSFormat = ''</v>
      </c>
    </row>
    <row r="33" spans="1:34" x14ac:dyDescent="0.45">
      <c r="A33" s="2" t="s">
        <v>74</v>
      </c>
      <c r="B33" s="2" t="s">
        <v>35</v>
      </c>
      <c r="C33" s="2" t="s">
        <v>36</v>
      </c>
      <c r="D33" s="2" t="s">
        <v>74</v>
      </c>
      <c r="E33" s="2" t="s">
        <v>164</v>
      </c>
      <c r="H33" s="2" t="s">
        <v>82</v>
      </c>
      <c r="I33" s="2" t="s">
        <v>116</v>
      </c>
      <c r="J33" s="2" t="s">
        <v>39</v>
      </c>
      <c r="M33" s="6" t="s">
        <v>84</v>
      </c>
      <c r="N33" s="6" t="s">
        <v>85</v>
      </c>
      <c r="O33" s="6" t="s">
        <v>118</v>
      </c>
      <c r="P33" s="2" t="s">
        <v>119</v>
      </c>
      <c r="Q33" s="2" t="s">
        <v>44</v>
      </c>
      <c r="R33" s="2" t="s">
        <v>44</v>
      </c>
      <c r="S33" s="2" t="s">
        <v>718</v>
      </c>
      <c r="T33" s="2" t="s">
        <v>46</v>
      </c>
      <c r="U33" s="3" t="str">
        <f>TBL_PROD[[#This Row],[Group]]&amp; "/"&amp; TRIM(SUBSTITUTE(SUBSTITUTE(SUBSTITUTE(TBL_PROD[[#This Row],[SourceObject]],"[",""),"]",""),".","_"))</f>
        <v>OneEBS/EBS_0165_FEES_LIST_WAIVERS</v>
      </c>
      <c r="V33" s="2" t="s">
        <v>47</v>
      </c>
      <c r="W33" s="3" t="str">
        <f>SUBSTITUTE(TBL_PROD[[#This Row],[Group]], "_", "")</f>
        <v>OneEBS</v>
      </c>
      <c r="X33" s="3" t="str">
        <f>TRIM(SUBSTITUTE(SUBSTITUTE(SUBSTITUTE(TBL_PROD[[#This Row],[SourceObject]],"[",""),"]",""),".","_"))</f>
        <v>EBS_0165_FEES_LIST_WAIVERS</v>
      </c>
      <c r="Y33" s="2" t="s">
        <v>48</v>
      </c>
      <c r="Z33" s="2" t="s">
        <v>49</v>
      </c>
      <c r="AA33" s="3" t="str">
        <f>IF(TBL_PROD[[#This Row],[SourceObject]] = "","",IF(TBL_PROD[[#This Row],[SourceType]] = "Oracle", "SELECT * FROM " &amp; TBL_PROD[[#This Row],[SourceObject]],""))</f>
        <v>SELECT * FROM EBS_0165.FEES_LIST_WAIVERS</v>
      </c>
      <c r="AB33" s="2" t="s">
        <v>51</v>
      </c>
      <c r="AF33" s="3" t="str">
        <f>TRIM(SUBSTITUTE(SUBSTITUTE(TBL_PROD[[#This Row],[SourceObject]],"[",""),"]",""))</f>
        <v>EBS_0165.FEES_LIST_WAIVERS</v>
      </c>
      <c r="AG33" s="3" t="str">
        <f>TBL_PROD[[#This Row],[Group]]&amp; "_"&amp; TRIM(SUBSTITUTE(SUBSTITUTE(SUBSTITUTE(TBL_PROD[[#This Row],[SourceObject]],"[",""),"]",""),".","_"))</f>
        <v>OneEBS_EBS_0165_FEES_LIST_WAIVERS</v>
      </c>
      <c r="AH33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'OneEBS', @StartStageName = 'Source to Raw', @EndStageName = 'Raw to Trusted', @SourceGroup = 'OneEBS', @SourceName = 'OneEBS_EBS_0165_FEES_LIST_WAIVERS', @SourceObjectName = 'EBS_0165.FEES_LIST_WAIVERS', @SourceType = 'Oracle', @DataLoadMode= 'INCREMENTAL', @SourceSecretName = 'OneEBS-0165', @DLRawSecret = 'datalake-SasToken', @DLStagedSecret = 'datalake-SasToken', @DBProcessor = 'databricks-token|1101-233321-much337|Standard_DS3_v2|8.1.x-scala2.12|2:8', @StageDBSecret = 'AzureSqlDatabase-SQLDB', @DLRawSubFolder = 'OneEBS/EBS_0165_FEES_LIST_WAIVERS', @DLRawType = 'BLOB Storage (json)', @DLStagedMainFolder = 'OneEBS', @DLStagedSubFolder = 'EBS_0165_FEES_LIST_WAIVERS', @DLStagedType = 'BLOB Storage (csv)', @DLObjectGrain = 'Day', @SourceCommand = 'SELECT * FROM EBS_0165.FEES_LIST_WAIVERS', @DLRawtoStageCommand = '/build/trusted/load-trusted-zone-v2', @DLStagetoDBCommand = '',@TargetObjectType= '', @TargetOverride= '', @BusinessKeyColumn= 'ID', @WatermarkColumn= 'UPDATED_DATE, CREATED_DATE', @TrackChanges= 'Yes', @AdditionalProperty = '', @IsAuditTable = '', @SoftDeleteSource = '', @SourceTSFormat = ''</v>
      </c>
    </row>
    <row r="34" spans="1:34" x14ac:dyDescent="0.45">
      <c r="A34" s="2" t="s">
        <v>74</v>
      </c>
      <c r="B34" s="2" t="s">
        <v>35</v>
      </c>
      <c r="C34" s="2" t="s">
        <v>36</v>
      </c>
      <c r="D34" s="2" t="s">
        <v>74</v>
      </c>
      <c r="E34" s="2" t="s">
        <v>165</v>
      </c>
      <c r="H34" s="2" t="s">
        <v>166</v>
      </c>
      <c r="I34" s="2" t="s">
        <v>116</v>
      </c>
      <c r="J34" s="2" t="s">
        <v>39</v>
      </c>
      <c r="M34" s="6" t="s">
        <v>84</v>
      </c>
      <c r="N34" s="6" t="s">
        <v>85</v>
      </c>
      <c r="O34" s="6" t="s">
        <v>118</v>
      </c>
      <c r="P34" s="2" t="s">
        <v>119</v>
      </c>
      <c r="Q34" s="2" t="s">
        <v>44</v>
      </c>
      <c r="R34" s="2" t="s">
        <v>44</v>
      </c>
      <c r="S34" s="2" t="s">
        <v>718</v>
      </c>
      <c r="T34" s="2" t="s">
        <v>46</v>
      </c>
      <c r="U34" s="3" t="str">
        <f>TBL_PROD[[#This Row],[Group]]&amp; "/"&amp; TRIM(SUBSTITUTE(SUBSTITUTE(SUBSTITUTE(TBL_PROD[[#This Row],[SourceObject]],"[",""),"]",""),".","_"))</f>
        <v>OneEBS/EBS_0165_WAIVER_VALUES</v>
      </c>
      <c r="V34" s="2" t="s">
        <v>47</v>
      </c>
      <c r="W34" s="3" t="str">
        <f>SUBSTITUTE(TBL_PROD[[#This Row],[Group]], "_", "")</f>
        <v>OneEBS</v>
      </c>
      <c r="X34" s="3" t="str">
        <f>TRIM(SUBSTITUTE(SUBSTITUTE(SUBSTITUTE(TBL_PROD[[#This Row],[SourceObject]],"[",""),"]",""),".","_"))</f>
        <v>EBS_0165_WAIVER_VALUES</v>
      </c>
      <c r="Y34" s="2" t="s">
        <v>48</v>
      </c>
      <c r="Z34" s="2" t="s">
        <v>49</v>
      </c>
      <c r="AA34" s="3" t="str">
        <f>IF(TBL_PROD[[#This Row],[SourceObject]] = "","",IF(TBL_PROD[[#This Row],[SourceType]] = "Oracle", "SELECT * FROM " &amp; TBL_PROD[[#This Row],[SourceObject]],""))</f>
        <v>SELECT * FROM EBS_0165.WAIVER_VALUES</v>
      </c>
      <c r="AB34" s="2" t="s">
        <v>51</v>
      </c>
      <c r="AF34" s="3" t="str">
        <f>TRIM(SUBSTITUTE(SUBSTITUTE(TBL_PROD[[#This Row],[SourceObject]],"[",""),"]",""))</f>
        <v>EBS_0165.WAIVER_VALUES</v>
      </c>
      <c r="AG34" s="3" t="str">
        <f>TBL_PROD[[#This Row],[Group]]&amp; "_"&amp; TRIM(SUBSTITUTE(SUBSTITUTE(SUBSTITUTE(TBL_PROD[[#This Row],[SourceObject]],"[",""),"]",""),".","_"))</f>
        <v>OneEBS_EBS_0165_WAIVER_VALUES</v>
      </c>
      <c r="AH34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'OneEBS', @StartStageName = 'Source to Raw', @EndStageName = 'Raw to Trusted', @SourceGroup = 'OneEBS', @SourceName = 'OneEBS_EBS_0165_WAIVER_VALUES', @SourceObjectName = 'EBS_0165.WAIVER_VALUES', @SourceType = 'Oracle', @DataLoadMode= 'INCREMENTAL', @SourceSecretName = 'OneEBS-0165', @DLRawSecret = 'datalake-SasToken', @DLStagedSecret = 'datalake-SasToken', @DBProcessor = 'databricks-token|1101-233321-much337|Standard_DS3_v2|8.1.x-scala2.12|2:8', @StageDBSecret = 'AzureSqlDatabase-SQLDB', @DLRawSubFolder = 'OneEBS/EBS_0165_WAIVER_VALUES', @DLRawType = 'BLOB Storage (json)', @DLStagedMainFolder = 'OneEBS', @DLStagedSubFolder = 'EBS_0165_WAIVER_VALUES', @DLStagedType = 'BLOB Storage (csv)', @DLObjectGrain = 'Day', @SourceCommand = 'SELECT * FROM EBS_0165.WAIVER_VALUES', @DLRawtoStageCommand = '/build/trusted/load-trusted-zone-v2', @DLStagetoDBCommand = '',@TargetObjectType= '', @TargetOverride= '', @BusinessKeyColumn= 'WAIVER_VALUE_NUMBER', @WatermarkColumn= 'UPDATED_DATE, CREATED_DATE', @TrackChanges= 'Yes', @AdditionalProperty = '', @IsAuditTable = '', @SoftDeleteSource = '', @SourceTSFormat = ''</v>
      </c>
    </row>
    <row r="35" spans="1:34" x14ac:dyDescent="0.45">
      <c r="A35" s="2" t="s">
        <v>74</v>
      </c>
      <c r="B35" s="2" t="s">
        <v>35</v>
      </c>
      <c r="C35" s="2" t="s">
        <v>36</v>
      </c>
      <c r="D35" s="2" t="s">
        <v>74</v>
      </c>
      <c r="E35" s="2" t="s">
        <v>167</v>
      </c>
      <c r="H35" s="2" t="s">
        <v>82</v>
      </c>
      <c r="I35" s="2" t="s">
        <v>116</v>
      </c>
      <c r="J35" s="2" t="s">
        <v>39</v>
      </c>
      <c r="M35" s="6" t="s">
        <v>84</v>
      </c>
      <c r="N35" s="6" t="s">
        <v>85</v>
      </c>
      <c r="O35" s="6" t="s">
        <v>118</v>
      </c>
      <c r="P35" s="2" t="s">
        <v>119</v>
      </c>
      <c r="Q35" s="2" t="s">
        <v>44</v>
      </c>
      <c r="R35" s="2" t="s">
        <v>44</v>
      </c>
      <c r="S35" s="2" t="s">
        <v>718</v>
      </c>
      <c r="T35" s="2" t="s">
        <v>46</v>
      </c>
      <c r="U35" s="3" t="str">
        <f>TBL_PROD[[#This Row],[Group]]&amp; "/"&amp; TRIM(SUBSTITUTE(SUBSTITUTE(SUBSTITUTE(TBL_PROD[[#This Row],[SourceObject]],"[",""),"]",""),".","_"))</f>
        <v>OneEBS/EBS_0165_AWARDS_PRINTED_DETAILS</v>
      </c>
      <c r="V35" s="2" t="s">
        <v>47</v>
      </c>
      <c r="W35" s="3" t="str">
        <f>SUBSTITUTE(TBL_PROD[[#This Row],[Group]], "_", "")</f>
        <v>OneEBS</v>
      </c>
      <c r="X35" s="3" t="str">
        <f>TRIM(SUBSTITUTE(SUBSTITUTE(SUBSTITUTE(TBL_PROD[[#This Row],[SourceObject]],"[",""),"]",""),".","_"))</f>
        <v>EBS_0165_AWARDS_PRINTED_DETAILS</v>
      </c>
      <c r="Y35" s="2" t="s">
        <v>48</v>
      </c>
      <c r="Z35" s="2" t="s">
        <v>49</v>
      </c>
      <c r="AA35" s="3" t="str">
        <f>IF(TBL_PROD[[#This Row],[SourceObject]] = "","",IF(TBL_PROD[[#This Row],[SourceType]] = "Oracle", "SELECT * FROM " &amp; TBL_PROD[[#This Row],[SourceObject]],""))</f>
        <v>SELECT * FROM EBS_0165.AWARDS_PRINTED_DETAILS</v>
      </c>
      <c r="AB35" s="2" t="s">
        <v>51</v>
      </c>
      <c r="AF35" s="3" t="str">
        <f>TRIM(SUBSTITUTE(SUBSTITUTE(TBL_PROD[[#This Row],[SourceObject]],"[",""),"]",""))</f>
        <v>EBS_0165.AWARDS_PRINTED_DETAILS</v>
      </c>
      <c r="AG35" s="3" t="str">
        <f>TBL_PROD[[#This Row],[Group]]&amp; "_"&amp; TRIM(SUBSTITUTE(SUBSTITUTE(SUBSTITUTE(TBL_PROD[[#This Row],[SourceObject]],"[",""),"]",""),".","_"))</f>
        <v>OneEBS_EBS_0165_AWARDS_PRINTED_DETAILS</v>
      </c>
      <c r="AH35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'OneEBS', @StartStageName = 'Source to Raw', @EndStageName = 'Raw to Trusted', @SourceGroup = 'OneEBS', @SourceName = 'OneEBS_EBS_0165_AWARDS_PRINTED_DETAILS', @SourceObjectName = 'EBS_0165.AWARDS_PRINTED_DETAILS', @SourceType = 'Oracle', @DataLoadMode= 'INCREMENTAL', @SourceSecretName = 'OneEBS-0165', @DLRawSecret = 'datalake-SasToken', @DLStagedSecret = 'datalake-SasToken', @DBProcessor = 'databricks-token|1101-233321-much337|Standard_DS3_v2|8.1.x-scala2.12|2:8', @StageDBSecret = 'AzureSqlDatabase-SQLDB', @DLRawSubFolder = 'OneEBS/EBS_0165_AWARDS_PRINTED_DETAILS', @DLRawType = 'BLOB Storage (json)', @DLStagedMainFolder = 'OneEBS', @DLStagedSubFolder = 'EBS_0165_AWARDS_PRINTED_DETAILS', @DLStagedType = 'BLOB Storage (csv)', @DLObjectGrain = 'Day', @SourceCommand = 'SELECT * FROM EBS_0165.AWARDS_PRINTED_DETAILS', @DLRawtoStageCommand = '/build/trusted/load-trusted-zone-v2', @DLStagetoDBCommand = '',@TargetObjectType= '', @TargetOverride= '', @BusinessKeyColumn= 'ID', @WatermarkColumn= 'UPDATED_DATE, CREATED_DATE', @TrackChanges= 'Yes', @AdditionalProperty = '', @IsAuditTable = '', @SoftDeleteSource = '', @SourceTSFormat = ''</v>
      </c>
    </row>
    <row r="36" spans="1:34" x14ac:dyDescent="0.45">
      <c r="A36" s="2" t="s">
        <v>74</v>
      </c>
      <c r="B36" s="2" t="s">
        <v>35</v>
      </c>
      <c r="C36" s="2" t="s">
        <v>36</v>
      </c>
      <c r="D36" s="2" t="s">
        <v>74</v>
      </c>
      <c r="E36" s="2" t="s">
        <v>168</v>
      </c>
      <c r="H36" s="2" t="s">
        <v>82</v>
      </c>
      <c r="I36" s="2" t="s">
        <v>116</v>
      </c>
      <c r="J36" s="2" t="s">
        <v>39</v>
      </c>
      <c r="M36" s="6" t="s">
        <v>84</v>
      </c>
      <c r="N36" s="6" t="s">
        <v>85</v>
      </c>
      <c r="O36" s="6" t="s">
        <v>118</v>
      </c>
      <c r="P36" s="2" t="s">
        <v>119</v>
      </c>
      <c r="Q36" s="2" t="s">
        <v>44</v>
      </c>
      <c r="R36" s="2" t="s">
        <v>44</v>
      </c>
      <c r="S36" s="2" t="s">
        <v>718</v>
      </c>
      <c r="T36" s="2" t="s">
        <v>46</v>
      </c>
      <c r="U36" s="3" t="str">
        <f>TBL_PROD[[#This Row],[Group]]&amp; "/"&amp; TRIM(SUBSTITUTE(SUBSTITUTE(SUBSTITUTE(TBL_PROD[[#This Row],[SourceObject]],"[",""),"]",""),".","_"))</f>
        <v>OneEBS/EBS_0165_ORG_UNIT_PEOPLE</v>
      </c>
      <c r="V36" s="2" t="s">
        <v>47</v>
      </c>
      <c r="W36" s="3" t="str">
        <f>SUBSTITUTE(TBL_PROD[[#This Row],[Group]], "_", "")</f>
        <v>OneEBS</v>
      </c>
      <c r="X36" s="3" t="str">
        <f>TRIM(SUBSTITUTE(SUBSTITUTE(SUBSTITUTE(TBL_PROD[[#This Row],[SourceObject]],"[",""),"]",""),".","_"))</f>
        <v>EBS_0165_ORG_UNIT_PEOPLE</v>
      </c>
      <c r="Y36" s="2" t="s">
        <v>48</v>
      </c>
      <c r="Z36" s="2" t="s">
        <v>49</v>
      </c>
      <c r="AA36" s="3" t="str">
        <f>IF(TBL_PROD[[#This Row],[SourceObject]] = "","",IF(TBL_PROD[[#This Row],[SourceType]] = "Oracle", "SELECT * FROM " &amp; TBL_PROD[[#This Row],[SourceObject]],""))</f>
        <v>SELECT * FROM EBS_0165.ORG_UNIT_PEOPLE</v>
      </c>
      <c r="AB36" s="2" t="s">
        <v>51</v>
      </c>
      <c r="AF36" s="3" t="str">
        <f>TRIM(SUBSTITUTE(SUBSTITUTE(TBL_PROD[[#This Row],[SourceObject]],"[",""),"]",""))</f>
        <v>EBS_0165.ORG_UNIT_PEOPLE</v>
      </c>
      <c r="AG36" s="3" t="str">
        <f>TBL_PROD[[#This Row],[Group]]&amp; "_"&amp; TRIM(SUBSTITUTE(SUBSTITUTE(SUBSTITUTE(TBL_PROD[[#This Row],[SourceObject]],"[",""),"]",""),".","_"))</f>
        <v>OneEBS_EBS_0165_ORG_UNIT_PEOPLE</v>
      </c>
      <c r="AH36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'OneEBS', @StartStageName = 'Source to Raw', @EndStageName = 'Raw to Trusted', @SourceGroup = 'OneEBS', @SourceName = 'OneEBS_EBS_0165_ORG_UNIT_PEOPLE', @SourceObjectName = 'EBS_0165.ORG_UNIT_PEOPLE', @SourceType = 'Oracle', @DataLoadMode= 'INCREMENTAL', @SourceSecretName = 'OneEBS-0165', @DLRawSecret = 'datalake-SasToken', @DLStagedSecret = 'datalake-SasToken', @DBProcessor = 'databricks-token|1101-233321-much337|Standard_DS3_v2|8.1.x-scala2.12|2:8', @StageDBSecret = 'AzureSqlDatabase-SQLDB', @DLRawSubFolder = 'OneEBS/EBS_0165_ORG_UNIT_PEOPLE', @DLRawType = 'BLOB Storage (json)', @DLStagedMainFolder = 'OneEBS', @DLStagedSubFolder = 'EBS_0165_ORG_UNIT_PEOPLE', @DLStagedType = 'BLOB Storage (csv)', @DLObjectGrain = 'Day', @SourceCommand = 'SELECT * FROM EBS_0165.ORG_UNIT_PEOPLE', @DLRawtoStageCommand = '/build/trusted/load-trusted-zone-v2', @DLStagetoDBCommand = '',@TargetObjectType= '', @TargetOverride= '', @BusinessKeyColumn= 'ID', @WatermarkColumn= 'UPDATED_DATE, CREATED_DATE', @TrackChanges= 'Yes', @AdditionalProperty = '', @IsAuditTable = '', @SoftDeleteSource = '', @SourceTSFormat = ''</v>
      </c>
    </row>
    <row r="37" spans="1:34" x14ac:dyDescent="0.45">
      <c r="A37" s="2" t="s">
        <v>74</v>
      </c>
      <c r="B37" s="2" t="s">
        <v>35</v>
      </c>
      <c r="C37" s="2" t="s">
        <v>36</v>
      </c>
      <c r="D37" s="2" t="s">
        <v>74</v>
      </c>
      <c r="E37" s="2" t="s">
        <v>169</v>
      </c>
      <c r="H37" s="2" t="s">
        <v>82</v>
      </c>
      <c r="I37" s="2" t="s">
        <v>116</v>
      </c>
      <c r="J37" s="2" t="s">
        <v>39</v>
      </c>
      <c r="M37" s="6" t="s">
        <v>84</v>
      </c>
      <c r="N37" s="6" t="s">
        <v>85</v>
      </c>
      <c r="O37" s="6" t="s">
        <v>118</v>
      </c>
      <c r="P37" s="2" t="s">
        <v>119</v>
      </c>
      <c r="Q37" s="2" t="s">
        <v>44</v>
      </c>
      <c r="R37" s="2" t="s">
        <v>44</v>
      </c>
      <c r="S37" s="2" t="s">
        <v>718</v>
      </c>
      <c r="T37" s="2" t="s">
        <v>46</v>
      </c>
      <c r="U37" s="3" t="str">
        <f>TBL_PROD[[#This Row],[Group]]&amp; "/"&amp; TRIM(SUBSTITUTE(SUBSTITUTE(SUBSTITUTE(TBL_PROD[[#This Row],[SourceObject]],"[",""),"]",""),".","_"))</f>
        <v>OneEBS/EBS_0165_AWARDS</v>
      </c>
      <c r="V37" s="2" t="s">
        <v>47</v>
      </c>
      <c r="W37" s="3" t="str">
        <f>SUBSTITUTE(TBL_PROD[[#This Row],[Group]], "_", "")</f>
        <v>OneEBS</v>
      </c>
      <c r="X37" s="3" t="str">
        <f>TRIM(SUBSTITUTE(SUBSTITUTE(SUBSTITUTE(TBL_PROD[[#This Row],[SourceObject]],"[",""),"]",""),".","_"))</f>
        <v>EBS_0165_AWARDS</v>
      </c>
      <c r="Y37" s="2" t="s">
        <v>48</v>
      </c>
      <c r="Z37" s="2" t="s">
        <v>49</v>
      </c>
      <c r="AA37" s="3" t="str">
        <f>IF(TBL_PROD[[#This Row],[SourceObject]] = "","",IF(TBL_PROD[[#This Row],[SourceType]] = "Oracle", "SELECT * FROM " &amp; TBL_PROD[[#This Row],[SourceObject]],""))</f>
        <v>SELECT * FROM EBS_0165.AWARDS</v>
      </c>
      <c r="AB37" s="2" t="s">
        <v>51</v>
      </c>
      <c r="AF37" s="3" t="str">
        <f>TRIM(SUBSTITUTE(SUBSTITUTE(TBL_PROD[[#This Row],[SourceObject]],"[",""),"]",""))</f>
        <v>EBS_0165.AWARDS</v>
      </c>
      <c r="AG37" s="3" t="str">
        <f>TBL_PROD[[#This Row],[Group]]&amp; "_"&amp; TRIM(SUBSTITUTE(SUBSTITUTE(SUBSTITUTE(TBL_PROD[[#This Row],[SourceObject]],"[",""),"]",""),".","_"))</f>
        <v>OneEBS_EBS_0165_AWARDS</v>
      </c>
      <c r="AH37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'OneEBS', @StartStageName = 'Source to Raw', @EndStageName = 'Raw to Trusted', @SourceGroup = 'OneEBS', @SourceName = 'OneEBS_EBS_0165_AWARDS', @SourceObjectName = 'EBS_0165.AWARDS', @SourceType = 'Oracle', @DataLoadMode= 'INCREMENTAL', @SourceSecretName = 'OneEBS-0165', @DLRawSecret = 'datalake-SasToken', @DLStagedSecret = 'datalake-SasToken', @DBProcessor = 'databricks-token|1101-233321-much337|Standard_DS3_v2|8.1.x-scala2.12|2:8', @StageDBSecret = 'AzureSqlDatabase-SQLDB', @DLRawSubFolder = 'OneEBS/EBS_0165_AWARDS', @DLRawType = 'BLOB Storage (json)', @DLStagedMainFolder = 'OneEBS', @DLStagedSubFolder = 'EBS_0165_AWARDS', @DLStagedType = 'BLOB Storage (csv)', @DLObjectGrain = 'Day', @SourceCommand = 'SELECT * FROM EBS_0165.AWARDS', @DLRawtoStageCommand = '/build/trusted/load-trusted-zone-v2', @DLStagetoDBCommand = '',@TargetObjectType= '', @TargetOverride= '', @BusinessKeyColumn= 'ID', @WatermarkColumn= 'UPDATED_DATE, CREATED_DATE', @TrackChanges= 'Yes', @AdditionalProperty = '', @IsAuditTable = '', @SoftDeleteSource = '', @SourceTSFormat = ''</v>
      </c>
    </row>
    <row r="38" spans="1:34" x14ac:dyDescent="0.45">
      <c r="A38" s="2" t="s">
        <v>74</v>
      </c>
      <c r="B38" s="2" t="s">
        <v>35</v>
      </c>
      <c r="C38" s="2" t="s">
        <v>36</v>
      </c>
      <c r="D38" s="2" t="s">
        <v>74</v>
      </c>
      <c r="E38" s="2" t="s">
        <v>170</v>
      </c>
      <c r="H38" s="2" t="s">
        <v>82</v>
      </c>
      <c r="I38" s="2" t="s">
        <v>116</v>
      </c>
      <c r="J38" s="2" t="s">
        <v>39</v>
      </c>
      <c r="M38" s="6" t="s">
        <v>84</v>
      </c>
      <c r="N38" s="6" t="s">
        <v>85</v>
      </c>
      <c r="O38" s="6" t="s">
        <v>118</v>
      </c>
      <c r="P38" s="2" t="s">
        <v>119</v>
      </c>
      <c r="Q38" s="2" t="s">
        <v>44</v>
      </c>
      <c r="R38" s="2" t="s">
        <v>44</v>
      </c>
      <c r="S38" s="2" t="s">
        <v>718</v>
      </c>
      <c r="T38" s="2" t="s">
        <v>46</v>
      </c>
      <c r="U38" s="3" t="str">
        <f>TBL_PROD[[#This Row],[Group]]&amp; "/"&amp; TRIM(SUBSTITUTE(SUBSTITUTE(SUBSTITUTE(TBL_PROD[[#This Row],[SourceObject]],"[",""),"]",""),".","_"))</f>
        <v>OneEBS/EBS_0165_PEOPLE_UNITS_AVETMISS</v>
      </c>
      <c r="V38" s="2" t="s">
        <v>47</v>
      </c>
      <c r="W38" s="3" t="str">
        <f>SUBSTITUTE(TBL_PROD[[#This Row],[Group]], "_", "")</f>
        <v>OneEBS</v>
      </c>
      <c r="X38" s="3" t="str">
        <f>TRIM(SUBSTITUTE(SUBSTITUTE(SUBSTITUTE(TBL_PROD[[#This Row],[SourceObject]],"[",""),"]",""),".","_"))</f>
        <v>EBS_0165_PEOPLE_UNITS_AVETMISS</v>
      </c>
      <c r="Y38" s="2" t="s">
        <v>48</v>
      </c>
      <c r="Z38" s="2" t="s">
        <v>49</v>
      </c>
      <c r="AA38" s="3" t="str">
        <f>IF(TBL_PROD[[#This Row],[SourceObject]] = "","",IF(TBL_PROD[[#This Row],[SourceType]] = "Oracle", "SELECT * FROM " &amp; TBL_PROD[[#This Row],[SourceObject]],""))</f>
        <v>SELECT * FROM EBS_0165.PEOPLE_UNITS_AVETMISS</v>
      </c>
      <c r="AB38" s="2" t="s">
        <v>51</v>
      </c>
      <c r="AF38" s="3" t="str">
        <f>TRIM(SUBSTITUTE(SUBSTITUTE(TBL_PROD[[#This Row],[SourceObject]],"[",""),"]",""))</f>
        <v>EBS_0165.PEOPLE_UNITS_AVETMISS</v>
      </c>
      <c r="AG38" s="3" t="str">
        <f>TBL_PROD[[#This Row],[Group]]&amp; "_"&amp; TRIM(SUBSTITUTE(SUBSTITUTE(SUBSTITUTE(TBL_PROD[[#This Row],[SourceObject]],"[",""),"]",""),".","_"))</f>
        <v>OneEBS_EBS_0165_PEOPLE_UNITS_AVETMISS</v>
      </c>
      <c r="AH38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'OneEBS', @StartStageName = 'Source to Raw', @EndStageName = 'Raw to Trusted', @SourceGroup = 'OneEBS', @SourceName = 'OneEBS_EBS_0165_PEOPLE_UNITS_AVETMISS', @SourceObjectName = 'EBS_0165.PEOPLE_UNITS_AVETMISS', @SourceType = 'Oracle', @DataLoadMode= 'INCREMENTAL', @SourceSecretName = 'OneEBS-0165', @DLRawSecret = 'datalake-SasToken', @DLStagedSecret = 'datalake-SasToken', @DBProcessor = 'databricks-token|1101-233321-much337|Standard_DS3_v2|8.1.x-scala2.12|2:8', @StageDBSecret = 'AzureSqlDatabase-SQLDB', @DLRawSubFolder = 'OneEBS/EBS_0165_PEOPLE_UNITS_AVETMISS', @DLRawType = 'BLOB Storage (json)', @DLStagedMainFolder = 'OneEBS', @DLStagedSubFolder = 'EBS_0165_PEOPLE_UNITS_AVETMISS', @DLStagedType = 'BLOB Storage (csv)', @DLObjectGrain = 'Day', @SourceCommand = 'SELECT * FROM EBS_0165.PEOPLE_UNITS_AVETMISS', @DLRawtoStageCommand = '/build/trusted/load-trusted-zone-v2', @DLStagetoDBCommand = '',@TargetObjectType= '', @TargetOverride= '', @BusinessKeyColumn= 'ID', @WatermarkColumn= 'UPDATED_DATE, CREATED_DATE', @TrackChanges= 'Yes', @AdditionalProperty = '', @IsAuditTable = '', @SoftDeleteSource = '', @SourceTSFormat = ''</v>
      </c>
    </row>
    <row r="39" spans="1:34" x14ac:dyDescent="0.45">
      <c r="A39" s="2" t="s">
        <v>74</v>
      </c>
      <c r="B39" s="2" t="s">
        <v>35</v>
      </c>
      <c r="C39" s="2" t="s">
        <v>36</v>
      </c>
      <c r="D39" s="2" t="s">
        <v>74</v>
      </c>
      <c r="E39" s="2" t="s">
        <v>171</v>
      </c>
      <c r="H39" s="2" t="s">
        <v>172</v>
      </c>
      <c r="I39" s="2" t="s">
        <v>116</v>
      </c>
      <c r="J39" s="2" t="s">
        <v>39</v>
      </c>
      <c r="M39" s="6" t="s">
        <v>84</v>
      </c>
      <c r="N39" s="6" t="s">
        <v>85</v>
      </c>
      <c r="O39" s="6" t="s">
        <v>118</v>
      </c>
      <c r="P39" s="2" t="s">
        <v>119</v>
      </c>
      <c r="Q39" s="2" t="s">
        <v>44</v>
      </c>
      <c r="R39" s="2" t="s">
        <v>44</v>
      </c>
      <c r="S39" s="2" t="s">
        <v>718</v>
      </c>
      <c r="T39" s="2" t="s">
        <v>46</v>
      </c>
      <c r="U39" s="3" t="str">
        <f>TBL_PROD[[#This Row],[Group]]&amp; "/"&amp; TRIM(SUBSTITUTE(SUBSTITUTE(SUBSTITUTE(TBL_PROD[[#This Row],[SourceObject]],"[",""),"]",""),".","_"))</f>
        <v>OneEBS/EBS_0165_PROGRESS_RECORDS</v>
      </c>
      <c r="V39" s="2" t="s">
        <v>47</v>
      </c>
      <c r="W39" s="3" t="str">
        <f>SUBSTITUTE(TBL_PROD[[#This Row],[Group]], "_", "")</f>
        <v>OneEBS</v>
      </c>
      <c r="X39" s="3" t="str">
        <f>TRIM(SUBSTITUTE(SUBSTITUTE(SUBSTITUTE(TBL_PROD[[#This Row],[SourceObject]],"[",""),"]",""),".","_"))</f>
        <v>EBS_0165_PROGRESS_RECORDS</v>
      </c>
      <c r="Y39" s="2" t="s">
        <v>48</v>
      </c>
      <c r="Z39" s="2" t="s">
        <v>49</v>
      </c>
      <c r="AA39" s="3" t="str">
        <f>IF(TBL_PROD[[#This Row],[SourceObject]] = "","",IF(TBL_PROD[[#This Row],[SourceType]] = "Oracle", "SELECT * FROM " &amp; TBL_PROD[[#This Row],[SourceObject]],""))</f>
        <v>SELECT * FROM EBS_0165.PROGRESS_RECORDS</v>
      </c>
      <c r="AB39" s="2" t="s">
        <v>51</v>
      </c>
      <c r="AF39" s="3" t="str">
        <f>TRIM(SUBSTITUTE(SUBSTITUTE(TBL_PROD[[#This Row],[SourceObject]],"[",""),"]",""))</f>
        <v>EBS_0165.PROGRESS_RECORDS</v>
      </c>
      <c r="AG39" s="3" t="str">
        <f>TBL_PROD[[#This Row],[Group]]&amp; "_"&amp; TRIM(SUBSTITUTE(SUBSTITUTE(SUBSTITUTE(TBL_PROD[[#This Row],[SourceObject]],"[",""),"]",""),".","_"))</f>
        <v>OneEBS_EBS_0165_PROGRESS_RECORDS</v>
      </c>
      <c r="AH39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'OneEBS', @StartStageName = 'Source to Raw', @EndStageName = 'Raw to Trusted', @SourceGroup = 'OneEBS', @SourceName = 'OneEBS_EBS_0165_PROGRESS_RECORDS', @SourceObjectName = 'EBS_0165.PROGRESS_RECORDS', @SourceType = 'Oracle', @DataLoadMode= 'INCREMENTAL', @SourceSecretName = 'OneEBS-0165', @DLRawSecret = 'datalake-SasToken', @DLStagedSecret = 'datalake-SasToken', @DBProcessor = 'databricks-token|1101-233321-much337|Standard_DS3_v2|8.1.x-scala2.12|2:8', @StageDBSecret = 'AzureSqlDatabase-SQLDB', @DLRawSubFolder = 'OneEBS/EBS_0165_PROGRESS_RECORDS', @DLRawType = 'BLOB Storage (json)', @DLStagedMainFolder = 'OneEBS', @DLStagedSubFolder = 'EBS_0165_PROGRESS_RECORDS', @DLStagedType = 'BLOB Storage (csv)', @DLObjectGrain = 'Day', @SourceCommand = 'SELECT * FROM EBS_0165.PROGRESS_RECORDS', @DLRawtoStageCommand = '/build/trusted/load-trusted-zone-v2', @DLStagetoDBCommand = '',@TargetObjectType= '', @TargetOverride= '', @BusinessKeyColumn= 'RPR_SEQUENCE', @WatermarkColumn= 'UPDATED_DATE, CREATED_DATE', @TrackChanges= 'Yes', @AdditionalProperty = '', @IsAuditTable = '', @SoftDeleteSource = '', @SourceTSFormat = ''</v>
      </c>
    </row>
    <row r="40" spans="1:34" x14ac:dyDescent="0.45">
      <c r="A40" s="2" t="s">
        <v>74</v>
      </c>
      <c r="B40" s="2" t="s">
        <v>35</v>
      </c>
      <c r="C40" s="2" t="s">
        <v>36</v>
      </c>
      <c r="D40" s="2" t="s">
        <v>74</v>
      </c>
      <c r="E40" s="2" t="s">
        <v>173</v>
      </c>
      <c r="H40" s="2" t="s">
        <v>82</v>
      </c>
      <c r="I40" s="2" t="s">
        <v>116</v>
      </c>
      <c r="J40" s="2" t="s">
        <v>39</v>
      </c>
      <c r="M40" s="6" t="s">
        <v>84</v>
      </c>
      <c r="N40" s="6" t="s">
        <v>85</v>
      </c>
      <c r="O40" s="6" t="s">
        <v>118</v>
      </c>
      <c r="P40" s="2" t="s">
        <v>119</v>
      </c>
      <c r="Q40" s="2" t="s">
        <v>44</v>
      </c>
      <c r="R40" s="2" t="s">
        <v>44</v>
      </c>
      <c r="S40" s="2" t="s">
        <v>718</v>
      </c>
      <c r="T40" s="2" t="s">
        <v>46</v>
      </c>
      <c r="U40" s="3" t="str">
        <f>TBL_PROD[[#This Row],[Group]]&amp; "/"&amp; TRIM(SUBSTITUTE(SUBSTITUTE(SUBSTITUTE(TBL_PROD[[#This Row],[SourceObject]],"[",""),"]",""),".","_"))</f>
        <v>OneEBS/EBS_0165_PEOPLE_ASR</v>
      </c>
      <c r="V40" s="2" t="s">
        <v>47</v>
      </c>
      <c r="W40" s="3" t="str">
        <f>SUBSTITUTE(TBL_PROD[[#This Row],[Group]], "_", "")</f>
        <v>OneEBS</v>
      </c>
      <c r="X40" s="3" t="str">
        <f>TRIM(SUBSTITUTE(SUBSTITUTE(SUBSTITUTE(TBL_PROD[[#This Row],[SourceObject]],"[",""),"]",""),".","_"))</f>
        <v>EBS_0165_PEOPLE_ASR</v>
      </c>
      <c r="Y40" s="2" t="s">
        <v>48</v>
      </c>
      <c r="Z40" s="2" t="s">
        <v>49</v>
      </c>
      <c r="AA40" s="3" t="str">
        <f>IF(TBL_PROD[[#This Row],[SourceObject]] = "","",IF(TBL_PROD[[#This Row],[SourceType]] = "Oracle", "SELECT * FROM " &amp; TBL_PROD[[#This Row],[SourceObject]],""))</f>
        <v>SELECT * FROM EBS_0165.PEOPLE_ASR</v>
      </c>
      <c r="AB40" s="2" t="s">
        <v>51</v>
      </c>
      <c r="AF40" s="3" t="str">
        <f>TRIM(SUBSTITUTE(SUBSTITUTE(TBL_PROD[[#This Row],[SourceObject]],"[",""),"]",""))</f>
        <v>EBS_0165.PEOPLE_ASR</v>
      </c>
      <c r="AG40" s="3" t="str">
        <f>TBL_PROD[[#This Row],[Group]]&amp; "_"&amp; TRIM(SUBSTITUTE(SUBSTITUTE(SUBSTITUTE(TBL_PROD[[#This Row],[SourceObject]],"[",""),"]",""),".","_"))</f>
        <v>OneEBS_EBS_0165_PEOPLE_ASR</v>
      </c>
      <c r="AH40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'OneEBS', @StartStageName = 'Source to Raw', @EndStageName = 'Raw to Trusted', @SourceGroup = 'OneEBS', @SourceName = 'OneEBS_EBS_0165_PEOPLE_ASR', @SourceObjectName = 'EBS_0165.PEOPLE_ASR', @SourceType = 'Oracle', @DataLoadMode= 'INCREMENTAL', @SourceSecretName = 'OneEBS-0165', @DLRawSecret = 'datalake-SasToken', @DLStagedSecret = 'datalake-SasToken', @DBProcessor = 'databricks-token|1101-233321-much337|Standard_DS3_v2|8.1.x-scala2.12|2:8', @StageDBSecret = 'AzureSqlDatabase-SQLDB', @DLRawSubFolder = 'OneEBS/EBS_0165_PEOPLE_ASR', @DLRawType = 'BLOB Storage (json)', @DLStagedMainFolder = 'OneEBS', @DLStagedSubFolder = 'EBS_0165_PEOPLE_ASR', @DLStagedType = 'BLOB Storage (csv)', @DLObjectGrain = 'Day', @SourceCommand = 'SELECT * FROM EBS_0165.PEOPLE_ASR', @DLRawtoStageCommand = '/build/trusted/load-trusted-zone-v2', @DLStagetoDBCommand = '',@TargetObjectType= '', @TargetOverride= '', @BusinessKeyColumn= 'ID', @WatermarkColumn= 'UPDATED_DATE, CREATED_DATE', @TrackChanges= 'Yes', @AdditionalProperty = '', @IsAuditTable = '', @SoftDeleteSource = '', @SourceTSFormat = ''</v>
      </c>
    </row>
    <row r="41" spans="1:34" x14ac:dyDescent="0.45">
      <c r="A41" s="2" t="s">
        <v>74</v>
      </c>
      <c r="B41" s="2" t="s">
        <v>35</v>
      </c>
      <c r="C41" s="2" t="s">
        <v>36</v>
      </c>
      <c r="D41" s="2" t="s">
        <v>74</v>
      </c>
      <c r="E41" s="2" t="s">
        <v>544</v>
      </c>
      <c r="H41" s="2" t="s">
        <v>545</v>
      </c>
      <c r="I41" s="2" t="s">
        <v>116</v>
      </c>
      <c r="J41" s="2" t="s">
        <v>39</v>
      </c>
      <c r="M41" s="2" t="s">
        <v>84</v>
      </c>
      <c r="N41" s="6" t="s">
        <v>85</v>
      </c>
      <c r="O41" s="6" t="s">
        <v>118</v>
      </c>
      <c r="P41" s="2" t="s">
        <v>119</v>
      </c>
      <c r="Q41" s="2" t="s">
        <v>44</v>
      </c>
      <c r="R41" s="2" t="s">
        <v>44</v>
      </c>
      <c r="S41" s="2" t="s">
        <v>718</v>
      </c>
      <c r="T41" s="2" t="s">
        <v>46</v>
      </c>
      <c r="U41" s="2" t="str">
        <f>TBL_PROD[[#This Row],[Group]]&amp; "/"&amp; TRIM(SUBSTITUTE(SUBSTITUTE(SUBSTITUTE(TBL_PROD[[#This Row],[SourceObject]],"[",""),"]",""),".","_"))</f>
        <v>OneEBS/EBS_0165_ATTACHED_WAIVER_VALUES</v>
      </c>
      <c r="V41" s="2" t="s">
        <v>47</v>
      </c>
      <c r="W41" s="2" t="str">
        <f>SUBSTITUTE(TBL_PROD[[#This Row],[Group]], "_", "")</f>
        <v>OneEBS</v>
      </c>
      <c r="X41" s="2" t="str">
        <f>TRIM(SUBSTITUTE(SUBSTITUTE(SUBSTITUTE(TBL_PROD[[#This Row],[SourceObject]],"[",""),"]",""),".","_"))</f>
        <v>EBS_0165_ATTACHED_WAIVER_VALUES</v>
      </c>
      <c r="Y41" s="2" t="s">
        <v>48</v>
      </c>
      <c r="Z41" s="2" t="s">
        <v>49</v>
      </c>
      <c r="AA41" s="2" t="str">
        <f>IF(TBL_PROD[[#This Row],[SourceObject]] = "","",IF(TBL_PROD[[#This Row],[SourceType]] = "Oracle", "SELECT * FROM " &amp; TBL_PROD[[#This Row],[SourceObject]],""))</f>
        <v>SELECT * FROM EBS_0165.ATTACHED_WAIVER_VALUES</v>
      </c>
      <c r="AB41" s="2" t="s">
        <v>51</v>
      </c>
      <c r="AF41" s="2" t="str">
        <f>TRIM(SUBSTITUTE(SUBSTITUTE(TBL_PROD[[#This Row],[SourceObject]],"[",""),"]",""))</f>
        <v>EBS_0165.ATTACHED_WAIVER_VALUES</v>
      </c>
      <c r="AG41" s="2" t="str">
        <f>TBL_PROD[[#This Row],[Group]]&amp; "_"&amp; TRIM(SUBSTITUTE(SUBSTITUTE(SUBSTITUTE(TBL_PROD[[#This Row],[SourceObject]],"[",""),"]",""),".","_"))</f>
        <v>OneEBS_EBS_0165_ATTACHED_WAIVER_VALUES</v>
      </c>
      <c r="AH41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'OneEBS', @StartStageName = 'Source to Raw', @EndStageName = 'Raw to Trusted', @SourceGroup = 'OneEBS', @SourceName = 'OneEBS_EBS_0165_ATTACHED_WAIVER_VALUES', @SourceObjectName = 'EBS_0165.ATTACHED_WAIVER_VALUES', @SourceType = 'Oracle', @DataLoadMode= 'INCREMENTAL', @SourceSecretName = 'OneEBS-0165', @DLRawSecret = 'datalake-SasToken', @DLStagedSecret = 'datalake-SasToken', @DBProcessor = 'databricks-token|1101-233321-much337|Standard_DS3_v2|8.1.x-scala2.12|2:8', @StageDBSecret = 'AzureSqlDatabase-SQLDB', @DLRawSubFolder = 'OneEBS/EBS_0165_ATTACHED_WAIVER_VALUES', @DLRawType = 'BLOB Storage (json)', @DLStagedMainFolder = 'OneEBS', @DLStagedSubFolder = 'EBS_0165_ATTACHED_WAIVER_VALUES', @DLStagedType = 'BLOB Storage (csv)', @DLObjectGrain = 'Day', @SourceCommand = 'SELECT * FROM EBS_0165.ATTACHED_WAIVER_VALUES', @DLRawtoStageCommand = '/build/trusted/load-trusted-zone-v2', @DLStagetoDBCommand = '',@TargetObjectType= '', @TargetOverride= '', @BusinessKeyColumn= 'ATTACHMENT_ID', @WatermarkColumn= 'UPDATED_DATE, CREATED_DATE', @TrackChanges= 'Yes', @AdditionalProperty = '', @IsAuditTable = '', @SoftDeleteSource = '', @SourceTSFormat = ''</v>
      </c>
    </row>
    <row r="42" spans="1:34" x14ac:dyDescent="0.45">
      <c r="A42" s="2" t="s">
        <v>74</v>
      </c>
      <c r="B42" s="2" t="s">
        <v>35</v>
      </c>
      <c r="C42" s="2" t="s">
        <v>36</v>
      </c>
      <c r="D42" s="2" t="s">
        <v>74</v>
      </c>
      <c r="E42" s="2" t="s">
        <v>546</v>
      </c>
      <c r="H42" s="2" t="s">
        <v>181</v>
      </c>
      <c r="I42" s="2" t="s">
        <v>116</v>
      </c>
      <c r="J42" s="2" t="s">
        <v>39</v>
      </c>
      <c r="M42" s="2" t="s">
        <v>84</v>
      </c>
      <c r="N42" s="6" t="s">
        <v>85</v>
      </c>
      <c r="O42" s="6" t="s">
        <v>118</v>
      </c>
      <c r="P42" s="2" t="s">
        <v>119</v>
      </c>
      <c r="Q42" s="2" t="s">
        <v>44</v>
      </c>
      <c r="R42" s="2" t="s">
        <v>44</v>
      </c>
      <c r="S42" s="2" t="s">
        <v>718</v>
      </c>
      <c r="T42" s="2" t="s">
        <v>46</v>
      </c>
      <c r="U42" s="3" t="str">
        <f>TBL_PROD[[#This Row],[Group]]&amp; "/"&amp; TRIM(SUBSTITUTE(SUBSTITUTE(SUBSTITUTE(TBL_PROD[[#This Row],[SourceObject]],"[",""),"]",""),".","_"))</f>
        <v>OneEBS/EBS_0165_ATTAINMENT_LINKS</v>
      </c>
      <c r="V42" s="2" t="s">
        <v>47</v>
      </c>
      <c r="W42" s="3" t="str">
        <f>SUBSTITUTE(TBL_PROD[[#This Row],[Group]], "_", "")</f>
        <v>OneEBS</v>
      </c>
      <c r="X42" s="3" t="str">
        <f>TRIM(SUBSTITUTE(SUBSTITUTE(SUBSTITUTE(TBL_PROD[[#This Row],[SourceObject]],"[",""),"]",""),".","_"))</f>
        <v>EBS_0165_ATTAINMENT_LINKS</v>
      </c>
      <c r="Y42" s="2" t="s">
        <v>48</v>
      </c>
      <c r="Z42" s="2" t="s">
        <v>49</v>
      </c>
      <c r="AA42" s="2" t="str">
        <f>IF(TBL_PROD[[#This Row],[SourceObject]] = "","",IF(TBL_PROD[[#This Row],[SourceType]] = "Oracle", "SELECT * FROM " &amp; TBL_PROD[[#This Row],[SourceObject]],""))</f>
        <v>SELECT * FROM EBS_0165.ATTAINMENT_LINKS</v>
      </c>
      <c r="AB42" s="2" t="s">
        <v>51</v>
      </c>
      <c r="AF42" s="3" t="str">
        <f>TRIM(SUBSTITUTE(SUBSTITUTE(TBL_PROD[[#This Row],[SourceObject]],"[",""),"]",""))</f>
        <v>EBS_0165.ATTAINMENT_LINKS</v>
      </c>
      <c r="AG42" s="3" t="str">
        <f>TBL_PROD[[#This Row],[Group]]&amp; "_"&amp; TRIM(SUBSTITUTE(SUBSTITUTE(SUBSTITUTE(TBL_PROD[[#This Row],[SourceObject]],"[",""),"]",""),".","_"))</f>
        <v>OneEBS_EBS_0165_ATTAINMENT_LINKS</v>
      </c>
      <c r="AH42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'OneEBS', @StartStageName = 'Source to Raw', @EndStageName = 'Raw to Trusted', @SourceGroup = 'OneEBS', @SourceName = 'OneEBS_EBS_0165_ATTAINMENT_LINKS', @SourceObjectName = 'EBS_0165.ATTAINMENT_LINKS', @SourceType = 'Oracle', @DataLoadMode= 'INCREMENTAL', @SourceSecretName = 'OneEBS-0165', @DLRawSecret = 'datalake-SasToken', @DLStagedSecret = 'datalake-SasToken', @DBProcessor = 'databricks-token|1101-233321-much337|Standard_DS3_v2|8.1.x-scala2.12|2:8', @StageDBSecret = 'AzureSqlDatabase-SQLDB', @DLRawSubFolder = 'OneEBS/EBS_0165_ATTAINMENT_LINKS', @DLRawType = 'BLOB Storage (json)', @DLStagedMainFolder = 'OneEBS', @DLStagedSubFolder = 'EBS_0165_ATTAINMENT_LINKS', @DLStagedType = 'BLOB Storage (csv)', @DLObjectGrain = 'Day', @SourceCommand = 'SELECT * FROM EBS_0165.ATTAINMENT_LINKS', @DLRawtoStageCommand = '/build/trusted/load-trusted-zone-v2', @DLStagetoDBCommand = '',@TargetObjectType= '', @TargetOverride= '', @BusinessKeyColumn= 'ATT_ATTAINMENT_CODE_FROM, ATT_ATTAINMENT_CODE_TO', @WatermarkColumn= 'UPDATED_DATE, CREATED_DATE', @TrackChanges= 'Yes', @AdditionalProperty = '', @IsAuditTable = '', @SoftDeleteSource = '', @SourceTSFormat = ''</v>
      </c>
    </row>
    <row r="43" spans="1:34" x14ac:dyDescent="0.45">
      <c r="A43" s="2" t="s">
        <v>74</v>
      </c>
      <c r="B43" s="2" t="s">
        <v>35</v>
      </c>
      <c r="C43" s="2" t="s">
        <v>36</v>
      </c>
      <c r="D43" s="2" t="s">
        <v>74</v>
      </c>
      <c r="E43" s="2" t="s">
        <v>547</v>
      </c>
      <c r="H43" s="2" t="s">
        <v>548</v>
      </c>
      <c r="I43" s="2" t="s">
        <v>116</v>
      </c>
      <c r="J43" s="2" t="s">
        <v>39</v>
      </c>
      <c r="M43" s="2" t="s">
        <v>84</v>
      </c>
      <c r="N43" s="6" t="s">
        <v>85</v>
      </c>
      <c r="O43" s="6" t="s">
        <v>118</v>
      </c>
      <c r="P43" s="2" t="s">
        <v>119</v>
      </c>
      <c r="Q43" s="2" t="s">
        <v>44</v>
      </c>
      <c r="R43" s="2" t="s">
        <v>44</v>
      </c>
      <c r="S43" s="2" t="s">
        <v>718</v>
      </c>
      <c r="T43" s="2" t="s">
        <v>46</v>
      </c>
      <c r="U43" s="3" t="str">
        <f>TBL_PROD[[#This Row],[Group]]&amp; "/"&amp; TRIM(SUBSTITUTE(SUBSTITUTE(SUBSTITUTE(TBL_PROD[[#This Row],[SourceObject]],"[",""),"]",""),".","_"))</f>
        <v>OneEBS/EBS_0165_AWARD_ATTAINMENT_LINKS</v>
      </c>
      <c r="V43" s="2" t="s">
        <v>47</v>
      </c>
      <c r="W43" s="3" t="str">
        <f>SUBSTITUTE(TBL_PROD[[#This Row],[Group]], "_", "")</f>
        <v>OneEBS</v>
      </c>
      <c r="X43" s="3" t="str">
        <f>TRIM(SUBSTITUTE(SUBSTITUTE(SUBSTITUTE(TBL_PROD[[#This Row],[SourceObject]],"[",""),"]",""),".","_"))</f>
        <v>EBS_0165_AWARD_ATTAINMENT_LINKS</v>
      </c>
      <c r="Y43" s="2" t="s">
        <v>48</v>
      </c>
      <c r="Z43" s="2" t="s">
        <v>49</v>
      </c>
      <c r="AA43" s="2" t="str">
        <f>IF(TBL_PROD[[#This Row],[SourceObject]] = "","",IF(TBL_PROD[[#This Row],[SourceType]] = "Oracle", "SELECT * FROM " &amp; TBL_PROD[[#This Row],[SourceObject]],""))</f>
        <v>SELECT * FROM EBS_0165.AWARD_ATTAINMENT_LINKS</v>
      </c>
      <c r="AB43" s="2" t="s">
        <v>51</v>
      </c>
      <c r="AF43" s="3" t="str">
        <f>TRIM(SUBSTITUTE(SUBSTITUTE(TBL_PROD[[#This Row],[SourceObject]],"[",""),"]",""))</f>
        <v>EBS_0165.AWARD_ATTAINMENT_LINKS</v>
      </c>
      <c r="AG43" s="3" t="str">
        <f>TBL_PROD[[#This Row],[Group]]&amp; "_"&amp; TRIM(SUBSTITUTE(SUBSTITUTE(SUBSTITUTE(TBL_PROD[[#This Row],[SourceObject]],"[",""),"]",""),".","_"))</f>
        <v>OneEBS_EBS_0165_AWARD_ATTAINMENT_LINKS</v>
      </c>
      <c r="AH43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'OneEBS', @StartStageName = 'Source to Raw', @EndStageName = 'Raw to Trusted', @SourceGroup = 'OneEBS', @SourceName = 'OneEBS_EBS_0165_AWARD_ATTAINMENT_LINKS', @SourceObjectName = 'EBS_0165.AWARD_ATTAINMENT_LINKS', @SourceType = 'Oracle', @DataLoadMode= 'INCREMENTAL', @SourceSecretName = 'OneEBS-0165', @DLRawSecret = 'datalake-SasToken', @DLStagedSecret = 'datalake-SasToken', @DBProcessor = 'databricks-token|1101-233321-much337|Standard_DS3_v2|8.1.x-scala2.12|2:8', @StageDBSecret = 'AzureSqlDatabase-SQLDB', @DLRawSubFolder = 'OneEBS/EBS_0165_AWARD_ATTAINMENT_LINKS', @DLRawType = 'BLOB Storage (json)', @DLStagedMainFolder = 'OneEBS', @DLStagedSubFolder = 'EBS_0165_AWARD_ATTAINMENT_LINKS', @DLStagedType = 'BLOB Storage (csv)', @DLObjectGrain = 'Day', @SourceCommand = 'SELECT * FROM EBS_0165.AWARD_ATTAINMENT_LINKS', @DLRawtoStageCommand = '/build/trusted/load-trusted-zone-v2', @DLStagetoDBCommand = '',@TargetObjectType= '', @TargetOverride= '', @BusinessKeyColumn= 'ATTAINMENT_CODE, AWARD_ID, PEOPLE_UNIT_ID', @WatermarkColumn= 'UPDATED_DATE, CREATED_DATE', @TrackChanges= 'Yes', @AdditionalProperty = '', @IsAuditTable = '', @SoftDeleteSource = '', @SourceTSFormat = ''</v>
      </c>
    </row>
    <row r="44" spans="1:34" x14ac:dyDescent="0.45">
      <c r="A44" s="2" t="s">
        <v>74</v>
      </c>
      <c r="B44" s="2" t="s">
        <v>35</v>
      </c>
      <c r="C44" s="2" t="s">
        <v>36</v>
      </c>
      <c r="D44" s="2" t="s">
        <v>74</v>
      </c>
      <c r="E44" s="2" t="s">
        <v>549</v>
      </c>
      <c r="H44" s="2" t="s">
        <v>82</v>
      </c>
      <c r="I44" s="2" t="s">
        <v>116</v>
      </c>
      <c r="J44" s="2" t="s">
        <v>39</v>
      </c>
      <c r="M44" s="2" t="s">
        <v>84</v>
      </c>
      <c r="N44" s="6" t="s">
        <v>85</v>
      </c>
      <c r="O44" s="6" t="s">
        <v>118</v>
      </c>
      <c r="P44" s="2" t="s">
        <v>119</v>
      </c>
      <c r="Q44" s="2" t="s">
        <v>44</v>
      </c>
      <c r="R44" s="2" t="s">
        <v>44</v>
      </c>
      <c r="S44" s="2" t="s">
        <v>718</v>
      </c>
      <c r="T44" s="2" t="s">
        <v>46</v>
      </c>
      <c r="U44" s="3" t="str">
        <f>TBL_PROD[[#This Row],[Group]]&amp; "/"&amp; TRIM(SUBSTITUTE(SUBSTITUTE(SUBSTITUTE(TBL_PROD[[#This Row],[SourceObject]],"[",""),"]",""),".","_"))</f>
        <v>OneEBS/EBS_0165_AWARD_RULESETS</v>
      </c>
      <c r="V44" s="2" t="s">
        <v>47</v>
      </c>
      <c r="W44" s="3" t="str">
        <f>SUBSTITUTE(TBL_PROD[[#This Row],[Group]], "_", "")</f>
        <v>OneEBS</v>
      </c>
      <c r="X44" s="3" t="str">
        <f>TRIM(SUBSTITUTE(SUBSTITUTE(SUBSTITUTE(TBL_PROD[[#This Row],[SourceObject]],"[",""),"]",""),".","_"))</f>
        <v>EBS_0165_AWARD_RULESETS</v>
      </c>
      <c r="Y44" s="2" t="s">
        <v>48</v>
      </c>
      <c r="Z44" s="2" t="s">
        <v>49</v>
      </c>
      <c r="AA44" s="2" t="str">
        <f>IF(TBL_PROD[[#This Row],[SourceObject]] = "","",IF(TBL_PROD[[#This Row],[SourceType]] = "Oracle", "SELECT * FROM " &amp; TBL_PROD[[#This Row],[SourceObject]],""))</f>
        <v>SELECT * FROM EBS_0165.AWARD_RULESETS</v>
      </c>
      <c r="AB44" s="2" t="s">
        <v>51</v>
      </c>
      <c r="AF44" s="3" t="str">
        <f>TRIM(SUBSTITUTE(SUBSTITUTE(TBL_PROD[[#This Row],[SourceObject]],"[",""),"]",""))</f>
        <v>EBS_0165.AWARD_RULESETS</v>
      </c>
      <c r="AG44" s="3" t="str">
        <f>TBL_PROD[[#This Row],[Group]]&amp; "_"&amp; TRIM(SUBSTITUTE(SUBSTITUTE(SUBSTITUTE(TBL_PROD[[#This Row],[SourceObject]],"[",""),"]",""),".","_"))</f>
        <v>OneEBS_EBS_0165_AWARD_RULESETS</v>
      </c>
      <c r="AH44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'OneEBS', @StartStageName = 'Source to Raw', @EndStageName = 'Raw to Trusted', @SourceGroup = 'OneEBS', @SourceName = 'OneEBS_EBS_0165_AWARD_RULESETS', @SourceObjectName = 'EBS_0165.AWARD_RULESETS', @SourceType = 'Oracle', @DataLoadMode= 'INCREMENTAL', @SourceSecretName = 'OneEBS-0165', @DLRawSecret = 'datalake-SasToken', @DLStagedSecret = 'datalake-SasToken', @DBProcessor = 'databricks-token|1101-233321-much337|Standard_DS3_v2|8.1.x-scala2.12|2:8', @StageDBSecret = 'AzureSqlDatabase-SQLDB', @DLRawSubFolder = 'OneEBS/EBS_0165_AWARD_RULESETS', @DLRawType = 'BLOB Storage (json)', @DLStagedMainFolder = 'OneEBS', @DLStagedSubFolder = 'EBS_0165_AWARD_RULESETS', @DLStagedType = 'BLOB Storage (csv)', @DLObjectGrain = 'Day', @SourceCommand = 'SELECT * FROM EBS_0165.AWARD_RULESETS', @DLRawtoStageCommand = '/build/trusted/load-trusted-zone-v2', @DLStagetoDBCommand = '',@TargetObjectType= '', @TargetOverride= '', @BusinessKeyColumn= 'ID', @WatermarkColumn= 'UPDATED_DATE, CREATED_DATE', @TrackChanges= 'Yes', @AdditionalProperty = '', @IsAuditTable = '', @SoftDeleteSource = '', @SourceTSFormat = ''</v>
      </c>
    </row>
    <row r="45" spans="1:34" x14ac:dyDescent="0.45">
      <c r="A45" s="2" t="s">
        <v>74</v>
      </c>
      <c r="B45" s="2" t="s">
        <v>35</v>
      </c>
      <c r="C45" s="2" t="s">
        <v>36</v>
      </c>
      <c r="D45" s="2" t="s">
        <v>74</v>
      </c>
      <c r="E45" s="2" t="s">
        <v>550</v>
      </c>
      <c r="H45" s="2" t="s">
        <v>186</v>
      </c>
      <c r="I45" s="2" t="s">
        <v>116</v>
      </c>
      <c r="J45" s="2" t="s">
        <v>39</v>
      </c>
      <c r="M45" s="2" t="s">
        <v>84</v>
      </c>
      <c r="N45" s="6" t="s">
        <v>85</v>
      </c>
      <c r="O45" s="6" t="s">
        <v>118</v>
      </c>
      <c r="P45" s="2" t="s">
        <v>119</v>
      </c>
      <c r="Q45" s="2" t="s">
        <v>44</v>
      </c>
      <c r="R45" s="2" t="s">
        <v>44</v>
      </c>
      <c r="S45" s="2" t="s">
        <v>718</v>
      </c>
      <c r="T45" s="2" t="s">
        <v>46</v>
      </c>
      <c r="U45" s="3" t="str">
        <f>TBL_PROD[[#This Row],[Group]]&amp; "/"&amp; TRIM(SUBSTITUTE(SUBSTITUTE(SUBSTITUTE(TBL_PROD[[#This Row],[SourceObject]],"[",""),"]",""),".","_"))</f>
        <v>OneEBS/EBS_0165_CALENDAR_OCCURRENCES</v>
      </c>
      <c r="V45" s="2" t="s">
        <v>47</v>
      </c>
      <c r="W45" s="3" t="str">
        <f>SUBSTITUTE(TBL_PROD[[#This Row],[Group]], "_", "")</f>
        <v>OneEBS</v>
      </c>
      <c r="X45" s="3" t="str">
        <f>TRIM(SUBSTITUTE(SUBSTITUTE(SUBSTITUTE(TBL_PROD[[#This Row],[SourceObject]],"[",""),"]",""),".","_"))</f>
        <v>EBS_0165_CALENDAR_OCCURRENCES</v>
      </c>
      <c r="Y45" s="2" t="s">
        <v>48</v>
      </c>
      <c r="Z45" s="2" t="s">
        <v>49</v>
      </c>
      <c r="AA45" s="2" t="str">
        <f>IF(TBL_PROD[[#This Row],[SourceObject]] = "","",IF(TBL_PROD[[#This Row],[SourceType]] = "Oracle", "SELECT * FROM " &amp; TBL_PROD[[#This Row],[SourceObject]],""))</f>
        <v>SELECT * FROM EBS_0165.CALENDAR_OCCURRENCES</v>
      </c>
      <c r="AB45" s="2" t="s">
        <v>51</v>
      </c>
      <c r="AF45" s="3" t="str">
        <f>TRIM(SUBSTITUTE(SUBSTITUTE(TBL_PROD[[#This Row],[SourceObject]],"[",""),"]",""))</f>
        <v>EBS_0165.CALENDAR_OCCURRENCES</v>
      </c>
      <c r="AG45" s="3" t="str">
        <f>TBL_PROD[[#This Row],[Group]]&amp; "_"&amp; TRIM(SUBSTITUTE(SUBSTITUTE(SUBSTITUTE(TBL_PROD[[#This Row],[SourceObject]],"[",""),"]",""),".","_"))</f>
        <v>OneEBS_EBS_0165_CALENDAR_OCCURRENCES</v>
      </c>
      <c r="AH45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'OneEBS', @StartStageName = 'Source to Raw', @EndStageName = 'Raw to Trusted', @SourceGroup = 'OneEBS', @SourceName = 'OneEBS_EBS_0165_CALENDAR_OCCURRENCES', @SourceObjectName = 'EBS_0165.CALENDAR_OCCURRENCES', @SourceType = 'Oracle', @DataLoadMode= 'INCREMENTAL', @SourceSecretName = 'OneEBS-0165', @DLRawSecret = 'datalake-SasToken', @DLStagedSecret = 'datalake-SasToken', @DBProcessor = 'databricks-token|1101-233321-much337|Standard_DS3_v2|8.1.x-scala2.12|2:8', @StageDBSecret = 'AzureSqlDatabase-SQLDB', @DLRawSubFolder = 'OneEBS/EBS_0165_CALENDAR_OCCURRENCES', @DLRawType = 'BLOB Storage (json)', @DLStagedMainFolder = 'OneEBS', @DLStagedSubFolder = 'EBS_0165_CALENDAR_OCCURRENCES', @DLStagedType = 'BLOB Storage (csv)', @DLObjectGrain = 'Day', @SourceCommand = 'SELECT * FROM EBS_0165.CALENDAR_OCCURRENCES', @DLRawtoStageCommand = '/build/trusted/load-trusted-zone-v2', @DLStagetoDBCommand = '',@TargetObjectType= '', @TargetOverride= '', @BusinessKeyColumn= 'CTYPE_CALENDAR_TYPE_CODE, OCCURRENCE_CODE', @WatermarkColumn= 'UPDATED_DATE, CREATED_DATE', @TrackChanges= 'Yes', @AdditionalProperty = '', @IsAuditTable = '', @SoftDeleteSource = '', @SourceTSFormat = ''</v>
      </c>
    </row>
    <row r="46" spans="1:34" x14ac:dyDescent="0.45">
      <c r="A46" s="2" t="s">
        <v>74</v>
      </c>
      <c r="B46" s="2" t="s">
        <v>35</v>
      </c>
      <c r="C46" s="2" t="s">
        <v>36</v>
      </c>
      <c r="D46" s="2" t="s">
        <v>74</v>
      </c>
      <c r="E46" s="2" t="s">
        <v>551</v>
      </c>
      <c r="H46" s="2" t="s">
        <v>82</v>
      </c>
      <c r="I46" s="2" t="s">
        <v>116</v>
      </c>
      <c r="J46" s="2" t="s">
        <v>39</v>
      </c>
      <c r="M46" s="2" t="s">
        <v>84</v>
      </c>
      <c r="N46" s="6" t="s">
        <v>85</v>
      </c>
      <c r="O46" s="6" t="s">
        <v>118</v>
      </c>
      <c r="P46" s="2" t="s">
        <v>119</v>
      </c>
      <c r="Q46" s="2" t="s">
        <v>44</v>
      </c>
      <c r="R46" s="2" t="s">
        <v>44</v>
      </c>
      <c r="S46" s="2" t="s">
        <v>718</v>
      </c>
      <c r="T46" s="2" t="s">
        <v>46</v>
      </c>
      <c r="U46" s="3" t="str">
        <f>TBL_PROD[[#This Row],[Group]]&amp; "/"&amp; TRIM(SUBSTITUTE(SUBSTITUTE(SUBSTITUTE(TBL_PROD[[#This Row],[SourceObject]],"[",""),"]",""),".","_"))</f>
        <v>OneEBS/EBS_0165_COMMUNICATIONS</v>
      </c>
      <c r="V46" s="2" t="s">
        <v>47</v>
      </c>
      <c r="W46" s="3" t="str">
        <f>SUBSTITUTE(TBL_PROD[[#This Row],[Group]], "_", "")</f>
        <v>OneEBS</v>
      </c>
      <c r="X46" s="3" t="str">
        <f>TRIM(SUBSTITUTE(SUBSTITUTE(SUBSTITUTE(TBL_PROD[[#This Row],[SourceObject]],"[",""),"]",""),".","_"))</f>
        <v>EBS_0165_COMMUNICATIONS</v>
      </c>
      <c r="Y46" s="2" t="s">
        <v>48</v>
      </c>
      <c r="Z46" s="2" t="s">
        <v>49</v>
      </c>
      <c r="AA46" s="2" t="str">
        <f>IF(TBL_PROD[[#This Row],[SourceObject]] = "","",IF(TBL_PROD[[#This Row],[SourceType]] = "Oracle", "SELECT * FROM " &amp; TBL_PROD[[#This Row],[SourceObject]],""))</f>
        <v>SELECT * FROM EBS_0165.COMMUNICATIONS</v>
      </c>
      <c r="AB46" s="2" t="s">
        <v>51</v>
      </c>
      <c r="AF46" s="3" t="str">
        <f>TRIM(SUBSTITUTE(SUBSTITUTE(TBL_PROD[[#This Row],[SourceObject]],"[",""),"]",""))</f>
        <v>EBS_0165.COMMUNICATIONS</v>
      </c>
      <c r="AG46" s="3" t="str">
        <f>TBL_PROD[[#This Row],[Group]]&amp; "_"&amp; TRIM(SUBSTITUTE(SUBSTITUTE(SUBSTITUTE(TBL_PROD[[#This Row],[SourceObject]],"[",""),"]",""),".","_"))</f>
        <v>OneEBS_EBS_0165_COMMUNICATIONS</v>
      </c>
      <c r="AH46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'OneEBS', @StartStageName = 'Source to Raw', @EndStageName = 'Raw to Trusted', @SourceGroup = 'OneEBS', @SourceName = 'OneEBS_EBS_0165_COMMUNICATIONS', @SourceObjectName = 'EBS_0165.COMMUNICATIONS', @SourceType = 'Oracle', @DataLoadMode= 'INCREMENTAL', @SourceSecretName = 'OneEBS-0165', @DLRawSecret = 'datalake-SasToken', @DLStagedSecret = 'datalake-SasToken', @DBProcessor = 'databricks-token|1101-233321-much337|Standard_DS3_v2|8.1.x-scala2.12|2:8', @StageDBSecret = 'AzureSqlDatabase-SQLDB', @DLRawSubFolder = 'OneEBS/EBS_0165_COMMUNICATIONS', @DLRawType = 'BLOB Storage (json)', @DLStagedMainFolder = 'OneEBS', @DLStagedSubFolder = 'EBS_0165_COMMUNICATIONS', @DLStagedType = 'BLOB Storage (csv)', @DLObjectGrain = 'Day', @SourceCommand = 'SELECT * FROM EBS_0165.COMMUNICATIONS', @DLRawtoStageCommand = '/build/trusted/load-trusted-zone-v2', @DLStagetoDBCommand = '',@TargetObjectType= '', @TargetOverride= '', @BusinessKeyColumn= 'ID', @WatermarkColumn= 'UPDATED_DATE, CREATED_DATE', @TrackChanges= 'Yes', @AdditionalProperty = '', @IsAuditTable = '', @SoftDeleteSource = '', @SourceTSFormat = ''</v>
      </c>
    </row>
    <row r="47" spans="1:34" x14ac:dyDescent="0.45">
      <c r="A47" s="2" t="s">
        <v>74</v>
      </c>
      <c r="B47" s="2" t="s">
        <v>35</v>
      </c>
      <c r="C47" s="2" t="s">
        <v>36</v>
      </c>
      <c r="D47" s="2" t="s">
        <v>74</v>
      </c>
      <c r="E47" s="2" t="s">
        <v>552</v>
      </c>
      <c r="H47" s="2" t="s">
        <v>82</v>
      </c>
      <c r="I47" s="2" t="s">
        <v>116</v>
      </c>
      <c r="J47" s="2" t="s">
        <v>39</v>
      </c>
      <c r="M47" s="2" t="s">
        <v>84</v>
      </c>
      <c r="N47" s="6" t="s">
        <v>85</v>
      </c>
      <c r="O47" s="6" t="s">
        <v>118</v>
      </c>
      <c r="P47" s="2" t="s">
        <v>119</v>
      </c>
      <c r="Q47" s="2" t="s">
        <v>44</v>
      </c>
      <c r="R47" s="2" t="s">
        <v>44</v>
      </c>
      <c r="S47" s="2" t="s">
        <v>718</v>
      </c>
      <c r="T47" s="2" t="s">
        <v>46</v>
      </c>
      <c r="U47" s="3" t="str">
        <f>TBL_PROD[[#This Row],[Group]]&amp; "/"&amp; TRIM(SUBSTITUTE(SUBSTITUTE(SUBSTITUTE(TBL_PROD[[#This Row],[SourceObject]],"[",""),"]",""),".","_"))</f>
        <v>OneEBS/EBS_0165_COURSE_ASSESSMENTS</v>
      </c>
      <c r="V47" s="2" t="s">
        <v>47</v>
      </c>
      <c r="W47" s="3" t="str">
        <f>SUBSTITUTE(TBL_PROD[[#This Row],[Group]], "_", "")</f>
        <v>OneEBS</v>
      </c>
      <c r="X47" s="3" t="str">
        <f>TRIM(SUBSTITUTE(SUBSTITUTE(SUBSTITUTE(TBL_PROD[[#This Row],[SourceObject]],"[",""),"]",""),".","_"))</f>
        <v>EBS_0165_COURSE_ASSESSMENTS</v>
      </c>
      <c r="Y47" s="2" t="s">
        <v>48</v>
      </c>
      <c r="Z47" s="2" t="s">
        <v>49</v>
      </c>
      <c r="AA47" s="2" t="str">
        <f>IF(TBL_PROD[[#This Row],[SourceObject]] = "","",IF(TBL_PROD[[#This Row],[SourceType]] = "Oracle", "SELECT * FROM " &amp; TBL_PROD[[#This Row],[SourceObject]],""))</f>
        <v>SELECT * FROM EBS_0165.COURSE_ASSESSMENTS</v>
      </c>
      <c r="AB47" s="2" t="s">
        <v>51</v>
      </c>
      <c r="AF47" s="3" t="str">
        <f>TRIM(SUBSTITUTE(SUBSTITUTE(TBL_PROD[[#This Row],[SourceObject]],"[",""),"]",""))</f>
        <v>EBS_0165.COURSE_ASSESSMENTS</v>
      </c>
      <c r="AG47" s="3" t="str">
        <f>TBL_PROD[[#This Row],[Group]]&amp; "_"&amp; TRIM(SUBSTITUTE(SUBSTITUTE(SUBSTITUTE(TBL_PROD[[#This Row],[SourceObject]],"[",""),"]",""),".","_"))</f>
        <v>OneEBS_EBS_0165_COURSE_ASSESSMENTS</v>
      </c>
      <c r="AH47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'OneEBS', @StartStageName = 'Source to Raw', @EndStageName = 'Raw to Trusted', @SourceGroup = 'OneEBS', @SourceName = 'OneEBS_EBS_0165_COURSE_ASSESSMENTS', @SourceObjectName = 'EBS_0165.COURSE_ASSESSMENTS', @SourceType = 'Oracle', @DataLoadMode= 'INCREMENTAL', @SourceSecretName = 'OneEBS-0165', @DLRawSecret = 'datalake-SasToken', @DLStagedSecret = 'datalake-SasToken', @DBProcessor = 'databricks-token|1101-233321-much337|Standard_DS3_v2|8.1.x-scala2.12|2:8', @StageDBSecret = 'AzureSqlDatabase-SQLDB', @DLRawSubFolder = 'OneEBS/EBS_0165_COURSE_ASSESSMENTS', @DLRawType = 'BLOB Storage (json)', @DLStagedMainFolder = 'OneEBS', @DLStagedSubFolder = 'EBS_0165_COURSE_ASSESSMENTS', @DLStagedType = 'BLOB Storage (csv)', @DLObjectGrain = 'Day', @SourceCommand = 'SELECT * FROM EBS_0165.COURSE_ASSESSMENTS', @DLRawtoStageCommand = '/build/trusted/load-trusted-zone-v2', @DLStagetoDBCommand = '',@TargetObjectType= '', @TargetOverride= '', @BusinessKeyColumn= 'ID', @WatermarkColumn= 'UPDATED_DATE, CREATED_DATE', @TrackChanges= 'Yes', @AdditionalProperty = '', @IsAuditTable = '', @SoftDeleteSource = '', @SourceTSFormat = ''</v>
      </c>
    </row>
    <row r="48" spans="1:34" x14ac:dyDescent="0.45">
      <c r="A48" s="2" t="s">
        <v>74</v>
      </c>
      <c r="B48" s="2" t="s">
        <v>35</v>
      </c>
      <c r="C48" s="2" t="s">
        <v>36</v>
      </c>
      <c r="D48" s="2" t="s">
        <v>74</v>
      </c>
      <c r="E48" s="2" t="s">
        <v>553</v>
      </c>
      <c r="H48" s="2" t="s">
        <v>82</v>
      </c>
      <c r="I48" s="2" t="s">
        <v>116</v>
      </c>
      <c r="J48" s="2" t="s">
        <v>39</v>
      </c>
      <c r="M48" s="2" t="s">
        <v>84</v>
      </c>
      <c r="N48" s="6" t="s">
        <v>85</v>
      </c>
      <c r="O48" s="6" t="s">
        <v>118</v>
      </c>
      <c r="P48" s="2" t="s">
        <v>119</v>
      </c>
      <c r="Q48" s="2" t="s">
        <v>44</v>
      </c>
      <c r="R48" s="2" t="s">
        <v>44</v>
      </c>
      <c r="S48" s="2" t="s">
        <v>718</v>
      </c>
      <c r="T48" s="2" t="s">
        <v>46</v>
      </c>
      <c r="U48" s="3" t="str">
        <f>TBL_PROD[[#This Row],[Group]]&amp; "/"&amp; TRIM(SUBSTITUTE(SUBSTITUTE(SUBSTITUTE(TBL_PROD[[#This Row],[SourceObject]],"[",""),"]",""),".","_"))</f>
        <v>OneEBS/EBS_0165_COURSE_ASSESSMENTS_RESULTS</v>
      </c>
      <c r="V48" s="2" t="s">
        <v>47</v>
      </c>
      <c r="W48" s="3" t="str">
        <f>SUBSTITUTE(TBL_PROD[[#This Row],[Group]], "_", "")</f>
        <v>OneEBS</v>
      </c>
      <c r="X48" s="3" t="str">
        <f>TRIM(SUBSTITUTE(SUBSTITUTE(SUBSTITUTE(TBL_PROD[[#This Row],[SourceObject]],"[",""),"]",""),".","_"))</f>
        <v>EBS_0165_COURSE_ASSESSMENTS_RESULTS</v>
      </c>
      <c r="Y48" s="2" t="s">
        <v>48</v>
      </c>
      <c r="Z48" s="2" t="s">
        <v>49</v>
      </c>
      <c r="AA48" s="2" t="str">
        <f>IF(TBL_PROD[[#This Row],[SourceObject]] = "","",IF(TBL_PROD[[#This Row],[SourceType]] = "Oracle", "SELECT * FROM " &amp; TBL_PROD[[#This Row],[SourceObject]],""))</f>
        <v>SELECT * FROM EBS_0165.COURSE_ASSESSMENTS_RESULTS</v>
      </c>
      <c r="AB48" s="2" t="s">
        <v>51</v>
      </c>
      <c r="AF48" s="3" t="str">
        <f>TRIM(SUBSTITUTE(SUBSTITUTE(TBL_PROD[[#This Row],[SourceObject]],"[",""),"]",""))</f>
        <v>EBS_0165.COURSE_ASSESSMENTS_RESULTS</v>
      </c>
      <c r="AG48" s="3" t="str">
        <f>TBL_PROD[[#This Row],[Group]]&amp; "_"&amp; TRIM(SUBSTITUTE(SUBSTITUTE(SUBSTITUTE(TBL_PROD[[#This Row],[SourceObject]],"[",""),"]",""),".","_"))</f>
        <v>OneEBS_EBS_0165_COURSE_ASSESSMENTS_RESULTS</v>
      </c>
      <c r="AH48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'OneEBS', @StartStageName = 'Source to Raw', @EndStageName = 'Raw to Trusted', @SourceGroup = 'OneEBS', @SourceName = 'OneEBS_EBS_0165_COURSE_ASSESSMENTS_RESULTS', @SourceObjectName = 'EBS_0165.COURSE_ASSESSMENTS_RESULTS', @SourceType = 'Oracle', @DataLoadMode= 'INCREMENTAL', @SourceSecretName = 'OneEBS-0165', @DLRawSecret = 'datalake-SasToken', @DLStagedSecret = 'datalake-SasToken', @DBProcessor = 'databricks-token|1101-233321-much337|Standard_DS3_v2|8.1.x-scala2.12|2:8', @StageDBSecret = 'AzureSqlDatabase-SQLDB', @DLRawSubFolder = 'OneEBS/EBS_0165_COURSE_ASSESSMENTS_RESULTS', @DLRawType = 'BLOB Storage (json)', @DLStagedMainFolder = 'OneEBS', @DLStagedSubFolder = 'EBS_0165_COURSE_ASSESSMENTS_RESULTS', @DLStagedType = 'BLOB Storage (csv)', @DLObjectGrain = 'Day', @SourceCommand = 'SELECT * FROM EBS_0165.COURSE_ASSESSMENTS_RESULTS', @DLRawtoStageCommand = '/build/trusted/load-trusted-zone-v2', @DLStagetoDBCommand = '',@TargetObjectType= '', @TargetOverride= '', @BusinessKeyColumn= 'ID', @WatermarkColumn= 'UPDATED_DATE, CREATED_DATE', @TrackChanges= 'Yes', @AdditionalProperty = '', @IsAuditTable = '', @SoftDeleteSource = '', @SourceTSFormat = ''</v>
      </c>
    </row>
    <row r="49" spans="1:34" x14ac:dyDescent="0.45">
      <c r="A49" s="2" t="s">
        <v>74</v>
      </c>
      <c r="B49" s="2" t="s">
        <v>35</v>
      </c>
      <c r="C49" s="2" t="s">
        <v>36</v>
      </c>
      <c r="D49" s="2" t="s">
        <v>74</v>
      </c>
      <c r="E49" s="2" t="s">
        <v>554</v>
      </c>
      <c r="H49" s="2" t="s">
        <v>193</v>
      </c>
      <c r="I49" s="2" t="s">
        <v>116</v>
      </c>
      <c r="J49" s="2" t="s">
        <v>39</v>
      </c>
      <c r="M49" s="2" t="s">
        <v>84</v>
      </c>
      <c r="N49" s="6" t="s">
        <v>85</v>
      </c>
      <c r="O49" s="6" t="s">
        <v>118</v>
      </c>
      <c r="P49" s="2" t="s">
        <v>119</v>
      </c>
      <c r="Q49" s="2" t="s">
        <v>44</v>
      </c>
      <c r="R49" s="2" t="s">
        <v>44</v>
      </c>
      <c r="S49" s="2" t="s">
        <v>718</v>
      </c>
      <c r="T49" s="2" t="s">
        <v>46</v>
      </c>
      <c r="U49" s="3" t="str">
        <f>TBL_PROD[[#This Row],[Group]]&amp; "/"&amp; TRIM(SUBSTITUTE(SUBSTITUTE(SUBSTITUTE(TBL_PROD[[#This Row],[SourceObject]],"[",""),"]",""),".","_"))</f>
        <v>OneEBS/EBS_0165_FEE_CATEGORIES</v>
      </c>
      <c r="V49" s="2" t="s">
        <v>47</v>
      </c>
      <c r="W49" s="3" t="str">
        <f>SUBSTITUTE(TBL_PROD[[#This Row],[Group]], "_", "")</f>
        <v>OneEBS</v>
      </c>
      <c r="X49" s="3" t="str">
        <f>TRIM(SUBSTITUTE(SUBSTITUTE(SUBSTITUTE(TBL_PROD[[#This Row],[SourceObject]],"[",""),"]",""),".","_"))</f>
        <v>EBS_0165_FEE_CATEGORIES</v>
      </c>
      <c r="Y49" s="2" t="s">
        <v>48</v>
      </c>
      <c r="Z49" s="2" t="s">
        <v>49</v>
      </c>
      <c r="AA49" s="2" t="str">
        <f>IF(TBL_PROD[[#This Row],[SourceObject]] = "","",IF(TBL_PROD[[#This Row],[SourceType]] = "Oracle", "SELECT * FROM " &amp; TBL_PROD[[#This Row],[SourceObject]],""))</f>
        <v>SELECT * FROM EBS_0165.FEE_CATEGORIES</v>
      </c>
      <c r="AB49" s="2" t="s">
        <v>51</v>
      </c>
      <c r="AF49" s="3" t="str">
        <f>TRIM(SUBSTITUTE(SUBSTITUTE(TBL_PROD[[#This Row],[SourceObject]],"[",""),"]",""))</f>
        <v>EBS_0165.FEE_CATEGORIES</v>
      </c>
      <c r="AG49" s="3" t="str">
        <f>TBL_PROD[[#This Row],[Group]]&amp; "_"&amp; TRIM(SUBSTITUTE(SUBSTITUTE(SUBSTITUTE(TBL_PROD[[#This Row],[SourceObject]],"[",""),"]",""),".","_"))</f>
        <v>OneEBS_EBS_0165_FEE_CATEGORIES</v>
      </c>
      <c r="AH49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'OneEBS', @StartStageName = 'Source to Raw', @EndStageName = 'Raw to Trusted', @SourceGroup = 'OneEBS', @SourceName = 'OneEBS_EBS_0165_FEE_CATEGORIES', @SourceObjectName = 'EBS_0165.FEE_CATEGORIES', @SourceType = 'Oracle', @DataLoadMode= 'INCREMENTAL', @SourceSecretName = 'OneEBS-0165', @DLRawSecret = 'datalake-SasToken', @DLStagedSecret = 'datalake-SasToken', @DBProcessor = 'databricks-token|1101-233321-much337|Standard_DS3_v2|8.1.x-scala2.12|2:8', @StageDBSecret = 'AzureSqlDatabase-SQLDB', @DLRawSubFolder = 'OneEBS/EBS_0165_FEE_CATEGORIES', @DLRawType = 'BLOB Storage (json)', @DLStagedMainFolder = 'OneEBS', @DLStagedSubFolder = 'EBS_0165_FEE_CATEGORIES', @DLStagedType = 'BLOB Storage (csv)', @DLObjectGrain = 'Day', @SourceCommand = 'SELECT * FROM EBS_0165.FEE_CATEGORIES', @DLRawtoStageCommand = '/build/trusted/load-trusted-zone-v2', @DLStagetoDBCommand = '',@TargetObjectType= '', @TargetOverride= '', @BusinessKeyColumn= 'FEE_CATEGORY_CODE', @WatermarkColumn= 'UPDATED_DATE, CREATED_DATE', @TrackChanges= 'Yes', @AdditionalProperty = '', @IsAuditTable = '', @SoftDeleteSource = '', @SourceTSFormat = ''</v>
      </c>
    </row>
    <row r="50" spans="1:34" x14ac:dyDescent="0.45">
      <c r="A50" s="2" t="s">
        <v>74</v>
      </c>
      <c r="B50" s="2" t="s">
        <v>35</v>
      </c>
      <c r="C50" s="2" t="s">
        <v>36</v>
      </c>
      <c r="D50" s="2" t="s">
        <v>74</v>
      </c>
      <c r="E50" s="2" t="s">
        <v>555</v>
      </c>
      <c r="H50" s="2" t="s">
        <v>82</v>
      </c>
      <c r="I50" s="2" t="s">
        <v>116</v>
      </c>
      <c r="J50" s="2" t="s">
        <v>39</v>
      </c>
      <c r="M50" s="2" t="s">
        <v>84</v>
      </c>
      <c r="N50" s="6" t="s">
        <v>85</v>
      </c>
      <c r="O50" s="6" t="s">
        <v>118</v>
      </c>
      <c r="P50" s="2" t="s">
        <v>119</v>
      </c>
      <c r="Q50" s="2" t="s">
        <v>44</v>
      </c>
      <c r="R50" s="2" t="s">
        <v>44</v>
      </c>
      <c r="S50" s="2" t="s">
        <v>718</v>
      </c>
      <c r="T50" s="2" t="s">
        <v>46</v>
      </c>
      <c r="U50" s="3" t="str">
        <f>TBL_PROD[[#This Row],[Group]]&amp; "/"&amp; TRIM(SUBSTITUTE(SUBSTITUTE(SUBSTITUTE(TBL_PROD[[#This Row],[SourceObject]],"[",""),"]",""),".","_"))</f>
        <v>OneEBS/EBS_0165_FEE_TYPE_WAIVERS</v>
      </c>
      <c r="V50" s="2" t="s">
        <v>47</v>
      </c>
      <c r="W50" s="3" t="str">
        <f>SUBSTITUTE(TBL_PROD[[#This Row],[Group]], "_", "")</f>
        <v>OneEBS</v>
      </c>
      <c r="X50" s="3" t="str">
        <f>TRIM(SUBSTITUTE(SUBSTITUTE(SUBSTITUTE(TBL_PROD[[#This Row],[SourceObject]],"[",""),"]",""),".","_"))</f>
        <v>EBS_0165_FEE_TYPE_WAIVERS</v>
      </c>
      <c r="Y50" s="2" t="s">
        <v>48</v>
      </c>
      <c r="Z50" s="2" t="s">
        <v>49</v>
      </c>
      <c r="AA50" s="2" t="str">
        <f>IF(TBL_PROD[[#This Row],[SourceObject]] = "","",IF(TBL_PROD[[#This Row],[SourceType]] = "Oracle", "SELECT * FROM " &amp; TBL_PROD[[#This Row],[SourceObject]],""))</f>
        <v>SELECT * FROM EBS_0165.FEE_TYPE_WAIVERS</v>
      </c>
      <c r="AB50" s="2" t="s">
        <v>51</v>
      </c>
      <c r="AF50" s="3" t="str">
        <f>TRIM(SUBSTITUTE(SUBSTITUTE(TBL_PROD[[#This Row],[SourceObject]],"[",""),"]",""))</f>
        <v>EBS_0165.FEE_TYPE_WAIVERS</v>
      </c>
      <c r="AG50" s="3" t="str">
        <f>TBL_PROD[[#This Row],[Group]]&amp; "_"&amp; TRIM(SUBSTITUTE(SUBSTITUTE(SUBSTITUTE(TBL_PROD[[#This Row],[SourceObject]],"[",""),"]",""),".","_"))</f>
        <v>OneEBS_EBS_0165_FEE_TYPE_WAIVERS</v>
      </c>
      <c r="AH50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'OneEBS', @StartStageName = 'Source to Raw', @EndStageName = 'Raw to Trusted', @SourceGroup = 'OneEBS', @SourceName = 'OneEBS_EBS_0165_FEE_TYPE_WAIVERS', @SourceObjectName = 'EBS_0165.FEE_TYPE_WAIVERS', @SourceType = 'Oracle', @DataLoadMode= 'INCREMENTAL', @SourceSecretName = 'OneEBS-0165', @DLRawSecret = 'datalake-SasToken', @DLStagedSecret = 'datalake-SasToken', @DBProcessor = 'databricks-token|1101-233321-much337|Standard_DS3_v2|8.1.x-scala2.12|2:8', @StageDBSecret = 'AzureSqlDatabase-SQLDB', @DLRawSubFolder = 'OneEBS/EBS_0165_FEE_TYPE_WAIVERS', @DLRawType = 'BLOB Storage (json)', @DLStagedMainFolder = 'OneEBS', @DLStagedSubFolder = 'EBS_0165_FEE_TYPE_WAIVERS', @DLStagedType = 'BLOB Storage (csv)', @DLObjectGrain = 'Day', @SourceCommand = 'SELECT * FROM EBS_0165.FEE_TYPE_WAIVERS', @DLRawtoStageCommand = '/build/trusted/load-trusted-zone-v2', @DLStagetoDBCommand = '',@TargetObjectType= '', @TargetOverride= '', @BusinessKeyColumn= 'ID', @WatermarkColumn= 'UPDATED_DATE, CREATED_DATE', @TrackChanges= 'Yes', @AdditionalProperty = '', @IsAuditTable = '', @SoftDeleteSource = '', @SourceTSFormat = ''</v>
      </c>
    </row>
    <row r="51" spans="1:34" x14ac:dyDescent="0.45">
      <c r="A51" s="2" t="s">
        <v>74</v>
      </c>
      <c r="B51" s="2" t="s">
        <v>35</v>
      </c>
      <c r="C51" s="2" t="s">
        <v>36</v>
      </c>
      <c r="D51" s="2" t="s">
        <v>74</v>
      </c>
      <c r="E51" s="2" t="s">
        <v>556</v>
      </c>
      <c r="H51" s="2" t="s">
        <v>196</v>
      </c>
      <c r="I51" s="2" t="s">
        <v>116</v>
      </c>
      <c r="J51" s="2" t="s">
        <v>39</v>
      </c>
      <c r="M51" s="2" t="s">
        <v>84</v>
      </c>
      <c r="N51" s="6" t="s">
        <v>85</v>
      </c>
      <c r="O51" s="6" t="s">
        <v>118</v>
      </c>
      <c r="P51" s="2" t="s">
        <v>119</v>
      </c>
      <c r="Q51" s="2" t="s">
        <v>44</v>
      </c>
      <c r="R51" s="2" t="s">
        <v>44</v>
      </c>
      <c r="S51" s="2" t="s">
        <v>718</v>
      </c>
      <c r="T51" s="2" t="s">
        <v>46</v>
      </c>
      <c r="U51" s="3" t="str">
        <f>TBL_PROD[[#This Row],[Group]]&amp; "/"&amp; TRIM(SUBSTITUTE(SUBSTITUTE(SUBSTITUTE(TBL_PROD[[#This Row],[SourceObject]],"[",""),"]",""),".","_"))</f>
        <v>OneEBS/EBS_0165_FEE_TYPES</v>
      </c>
      <c r="V51" s="2" t="s">
        <v>47</v>
      </c>
      <c r="W51" s="3" t="str">
        <f>SUBSTITUTE(TBL_PROD[[#This Row],[Group]], "_", "")</f>
        <v>OneEBS</v>
      </c>
      <c r="X51" s="3" t="str">
        <f>TRIM(SUBSTITUTE(SUBSTITUTE(SUBSTITUTE(TBL_PROD[[#This Row],[SourceObject]],"[",""),"]",""),".","_"))</f>
        <v>EBS_0165_FEE_TYPES</v>
      </c>
      <c r="Y51" s="2" t="s">
        <v>48</v>
      </c>
      <c r="Z51" s="2" t="s">
        <v>49</v>
      </c>
      <c r="AA51" s="2" t="str">
        <f>IF(TBL_PROD[[#This Row],[SourceObject]] = "","",IF(TBL_PROD[[#This Row],[SourceType]] = "Oracle", "SELECT * FROM " &amp; TBL_PROD[[#This Row],[SourceObject]],""))</f>
        <v>SELECT * FROM EBS_0165.FEE_TYPES</v>
      </c>
      <c r="AB51" s="2" t="s">
        <v>51</v>
      </c>
      <c r="AF51" s="3" t="str">
        <f>TRIM(SUBSTITUTE(SUBSTITUTE(TBL_PROD[[#This Row],[SourceObject]],"[",""),"]",""))</f>
        <v>EBS_0165.FEE_TYPES</v>
      </c>
      <c r="AG51" s="3" t="str">
        <f>TBL_PROD[[#This Row],[Group]]&amp; "_"&amp; TRIM(SUBSTITUTE(SUBSTITUTE(SUBSTITUTE(TBL_PROD[[#This Row],[SourceObject]],"[",""),"]",""),".","_"))</f>
        <v>OneEBS_EBS_0165_FEE_TYPES</v>
      </c>
      <c r="AH51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'OneEBS', @StartStageName = 'Source to Raw', @EndStageName = 'Raw to Trusted', @SourceGroup = 'OneEBS', @SourceName = 'OneEBS_EBS_0165_FEE_TYPES', @SourceObjectName = 'EBS_0165.FEE_TYPES', @SourceType = 'Oracle', @DataLoadMode= 'INCREMENTAL', @SourceSecretName = 'OneEBS-0165', @DLRawSecret = 'datalake-SasToken', @DLStagedSecret = 'datalake-SasToken', @DBProcessor = 'databricks-token|1101-233321-much337|Standard_DS3_v2|8.1.x-scala2.12|2:8', @StageDBSecret = 'AzureSqlDatabase-SQLDB', @DLRawSubFolder = 'OneEBS/EBS_0165_FEE_TYPES', @DLRawType = 'BLOB Storage (json)', @DLStagedMainFolder = 'OneEBS', @DLStagedSubFolder = 'EBS_0165_FEE_TYPES', @DLStagedType = 'BLOB Storage (csv)', @DLObjectGrain = 'Day', @SourceCommand = 'SELECT * FROM EBS_0165.FEE_TYPES', @DLRawtoStageCommand = '/build/trusted/load-trusted-zone-v2', @DLStagetoDBCommand = '',@TargetObjectType= '', @TargetOverride= '', @BusinessKeyColumn= 'FEE_TYPE_CODE', @WatermarkColumn= 'UPDATED_DATE, CREATED_DATE', @TrackChanges= 'Yes', @AdditionalProperty = '', @IsAuditTable = '', @SoftDeleteSource = '', @SourceTSFormat = ''</v>
      </c>
    </row>
    <row r="52" spans="1:34" x14ac:dyDescent="0.45">
      <c r="A52" s="2" t="s">
        <v>74</v>
      </c>
      <c r="B52" s="2" t="s">
        <v>35</v>
      </c>
      <c r="C52" s="2" t="s">
        <v>36</v>
      </c>
      <c r="D52" s="2" t="s">
        <v>74</v>
      </c>
      <c r="E52" s="2" t="s">
        <v>557</v>
      </c>
      <c r="H52" s="2" t="s">
        <v>198</v>
      </c>
      <c r="I52" s="2" t="s">
        <v>116</v>
      </c>
      <c r="J52" s="2" t="s">
        <v>39</v>
      </c>
      <c r="M52" s="2" t="s">
        <v>84</v>
      </c>
      <c r="N52" s="6" t="s">
        <v>85</v>
      </c>
      <c r="O52" s="6" t="s">
        <v>118</v>
      </c>
      <c r="P52" s="2" t="s">
        <v>119</v>
      </c>
      <c r="Q52" s="2" t="s">
        <v>44</v>
      </c>
      <c r="R52" s="2" t="s">
        <v>44</v>
      </c>
      <c r="S52" s="2" t="s">
        <v>718</v>
      </c>
      <c r="T52" s="2" t="s">
        <v>46</v>
      </c>
      <c r="U52" s="3" t="str">
        <f>TBL_PROD[[#This Row],[Group]]&amp; "/"&amp; TRIM(SUBSTITUTE(SUBSTITUTE(SUBSTITUTE(TBL_PROD[[#This Row],[SourceObject]],"[",""),"]",""),".","_"))</f>
        <v>OneEBS/EBS_0165_FEE_VALUES</v>
      </c>
      <c r="V52" s="2" t="s">
        <v>47</v>
      </c>
      <c r="W52" s="3" t="str">
        <f>SUBSTITUTE(TBL_PROD[[#This Row],[Group]], "_", "")</f>
        <v>OneEBS</v>
      </c>
      <c r="X52" s="3" t="str">
        <f>TRIM(SUBSTITUTE(SUBSTITUTE(SUBSTITUTE(TBL_PROD[[#This Row],[SourceObject]],"[",""),"]",""),".","_"))</f>
        <v>EBS_0165_FEE_VALUES</v>
      </c>
      <c r="Y52" s="2" t="s">
        <v>48</v>
      </c>
      <c r="Z52" s="2" t="s">
        <v>49</v>
      </c>
      <c r="AA52" s="2" t="str">
        <f>IF(TBL_PROD[[#This Row],[SourceObject]] = "","",IF(TBL_PROD[[#This Row],[SourceType]] = "Oracle", "SELECT * FROM " &amp; TBL_PROD[[#This Row],[SourceObject]],""))</f>
        <v>SELECT * FROM EBS_0165.FEE_VALUES</v>
      </c>
      <c r="AB52" s="2" t="s">
        <v>51</v>
      </c>
      <c r="AF52" s="3" t="str">
        <f>TRIM(SUBSTITUTE(SUBSTITUTE(TBL_PROD[[#This Row],[SourceObject]],"[",""),"]",""))</f>
        <v>EBS_0165.FEE_VALUES</v>
      </c>
      <c r="AG52" s="3" t="str">
        <f>TBL_PROD[[#This Row],[Group]]&amp; "_"&amp; TRIM(SUBSTITUTE(SUBSTITUTE(SUBSTITUTE(TBL_PROD[[#This Row],[SourceObject]],"[",""),"]",""),".","_"))</f>
        <v>OneEBS_EBS_0165_FEE_VALUES</v>
      </c>
      <c r="AH52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'OneEBS', @StartStageName = 'Source to Raw', @EndStageName = 'Raw to Trusted', @SourceGroup = 'OneEBS', @SourceName = 'OneEBS_EBS_0165_FEE_VALUES', @SourceObjectName = 'EBS_0165.FEE_VALUES', @SourceType = 'Oracle', @DataLoadMode= 'INCREMENTAL', @SourceSecretName = 'OneEBS-0165', @DLRawSecret = 'datalake-SasToken', @DLStagedSecret = 'datalake-SasToken', @DBProcessor = 'databricks-token|1101-233321-much337|Standard_DS3_v2|8.1.x-scala2.12|2:8', @StageDBSecret = 'AzureSqlDatabase-SQLDB', @DLRawSubFolder = 'OneEBS/EBS_0165_FEE_VALUES', @DLRawType = 'BLOB Storage (json)', @DLStagedMainFolder = 'OneEBS', @DLStagedSubFolder = 'EBS_0165_FEE_VALUES', @DLStagedType = 'BLOB Storage (csv)', @DLObjectGrain = 'Day', @SourceCommand = 'SELECT * FROM EBS_0165.FEE_VALUES', @DLRawtoStageCommand = '/build/trusted/load-trusted-zone-v2', @DLStagetoDBCommand = '',@TargetObjectType= '', @TargetOverride= '', @BusinessKeyColumn= 'FEE_VALUE_NUMBER', @WatermarkColumn= 'UPDATED_DATE, CREATED_DATE', @TrackChanges= 'Yes', @AdditionalProperty = '', @IsAuditTable = '', @SoftDeleteSource = '', @SourceTSFormat = ''</v>
      </c>
    </row>
    <row r="53" spans="1:34" x14ac:dyDescent="0.45">
      <c r="A53" s="2" t="s">
        <v>74</v>
      </c>
      <c r="B53" s="2" t="s">
        <v>35</v>
      </c>
      <c r="C53" s="2" t="s">
        <v>36</v>
      </c>
      <c r="D53" s="2" t="s">
        <v>74</v>
      </c>
      <c r="E53" s="2" t="s">
        <v>558</v>
      </c>
      <c r="H53" s="2" t="s">
        <v>82</v>
      </c>
      <c r="I53" s="2" t="s">
        <v>116</v>
      </c>
      <c r="J53" s="2" t="s">
        <v>39</v>
      </c>
      <c r="M53" s="2" t="s">
        <v>84</v>
      </c>
      <c r="N53" s="6" t="s">
        <v>85</v>
      </c>
      <c r="O53" s="6" t="s">
        <v>118</v>
      </c>
      <c r="P53" s="2" t="s">
        <v>119</v>
      </c>
      <c r="Q53" s="2" t="s">
        <v>44</v>
      </c>
      <c r="R53" s="2" t="s">
        <v>44</v>
      </c>
      <c r="S53" s="2" t="s">
        <v>718</v>
      </c>
      <c r="T53" s="2" t="s">
        <v>46</v>
      </c>
      <c r="U53" s="3" t="str">
        <f>TBL_PROD[[#This Row],[Group]]&amp; "/"&amp; TRIM(SUBSTITUTE(SUBSTITUTE(SUBSTITUTE(TBL_PROD[[#This Row],[SourceObject]],"[",""),"]",""),".","_"))</f>
        <v>OneEBS/EBS_0165_FEES_LIST_ALLOCATED</v>
      </c>
      <c r="V53" s="2" t="s">
        <v>47</v>
      </c>
      <c r="W53" s="3" t="str">
        <f>SUBSTITUTE(TBL_PROD[[#This Row],[Group]], "_", "")</f>
        <v>OneEBS</v>
      </c>
      <c r="X53" s="3" t="str">
        <f>TRIM(SUBSTITUTE(SUBSTITUTE(SUBSTITUTE(TBL_PROD[[#This Row],[SourceObject]],"[",""),"]",""),".","_"))</f>
        <v>EBS_0165_FEES_LIST_ALLOCATED</v>
      </c>
      <c r="Y53" s="2" t="s">
        <v>48</v>
      </c>
      <c r="Z53" s="2" t="s">
        <v>49</v>
      </c>
      <c r="AA53" s="2" t="str">
        <f>IF(TBL_PROD[[#This Row],[SourceObject]] = "","",IF(TBL_PROD[[#This Row],[SourceType]] = "Oracle", "SELECT * FROM " &amp; TBL_PROD[[#This Row],[SourceObject]],""))</f>
        <v>SELECT * FROM EBS_0165.FEES_LIST_ALLOCATED</v>
      </c>
      <c r="AB53" s="2" t="s">
        <v>51</v>
      </c>
      <c r="AF53" s="3" t="str">
        <f>TRIM(SUBSTITUTE(SUBSTITUTE(TBL_PROD[[#This Row],[SourceObject]],"[",""),"]",""))</f>
        <v>EBS_0165.FEES_LIST_ALLOCATED</v>
      </c>
      <c r="AG53" s="3" t="str">
        <f>TBL_PROD[[#This Row],[Group]]&amp; "_"&amp; TRIM(SUBSTITUTE(SUBSTITUTE(SUBSTITUTE(TBL_PROD[[#This Row],[SourceObject]],"[",""),"]",""),".","_"))</f>
        <v>OneEBS_EBS_0165_FEES_LIST_ALLOCATED</v>
      </c>
      <c r="AH53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'OneEBS', @StartStageName = 'Source to Raw', @EndStageName = 'Raw to Trusted', @SourceGroup = 'OneEBS', @SourceName = 'OneEBS_EBS_0165_FEES_LIST_ALLOCATED', @SourceObjectName = 'EBS_0165.FEES_LIST_ALLOCATED', @SourceType = 'Oracle', @DataLoadMode= 'INCREMENTAL', @SourceSecretName = 'OneEBS-0165', @DLRawSecret = 'datalake-SasToken', @DLStagedSecret = 'datalake-SasToken', @DBProcessor = 'databricks-token|1101-233321-much337|Standard_DS3_v2|8.1.x-scala2.12|2:8', @StageDBSecret = 'AzureSqlDatabase-SQLDB', @DLRawSubFolder = 'OneEBS/EBS_0165_FEES_LIST_ALLOCATED', @DLRawType = 'BLOB Storage (json)', @DLStagedMainFolder = 'OneEBS', @DLStagedSubFolder = 'EBS_0165_FEES_LIST_ALLOCATED', @DLStagedType = 'BLOB Storage (csv)', @DLObjectGrain = 'Day', @SourceCommand = 'SELECT * FROM EBS_0165.FEES_LIST_ALLOCATED', @DLRawtoStageCommand = '/build/trusted/load-trusted-zone-v2', @DLStagetoDBCommand = '',@TargetObjectType= '', @TargetOverride= '', @BusinessKeyColumn= 'ID', @WatermarkColumn= 'UPDATED_DATE, CREATED_DATE', @TrackChanges= 'Yes', @AdditionalProperty = '', @IsAuditTable = '', @SoftDeleteSource = '', @SourceTSFormat = ''</v>
      </c>
    </row>
    <row r="54" spans="1:34" x14ac:dyDescent="0.45">
      <c r="A54" s="2" t="s">
        <v>74</v>
      </c>
      <c r="B54" s="2" t="s">
        <v>35</v>
      </c>
      <c r="C54" s="2" t="s">
        <v>36</v>
      </c>
      <c r="D54" s="2" t="s">
        <v>74</v>
      </c>
      <c r="E54" s="2" t="s">
        <v>559</v>
      </c>
      <c r="H54" s="2" t="s">
        <v>82</v>
      </c>
      <c r="I54" s="2" t="s">
        <v>116</v>
      </c>
      <c r="J54" s="2" t="s">
        <v>39</v>
      </c>
      <c r="M54" s="2" t="s">
        <v>84</v>
      </c>
      <c r="N54" s="6" t="s">
        <v>85</v>
      </c>
      <c r="O54" s="6" t="s">
        <v>118</v>
      </c>
      <c r="P54" s="2" t="s">
        <v>119</v>
      </c>
      <c r="Q54" s="2" t="s">
        <v>44</v>
      </c>
      <c r="R54" s="2" t="s">
        <v>44</v>
      </c>
      <c r="S54" s="2" t="s">
        <v>718</v>
      </c>
      <c r="T54" s="2" t="s">
        <v>46</v>
      </c>
      <c r="U54" s="3" t="str">
        <f>TBL_PROD[[#This Row],[Group]]&amp; "/"&amp; TRIM(SUBSTITUTE(SUBSTITUTE(SUBSTITUTE(TBL_PROD[[#This Row],[SourceObject]],"[",""),"]",""),".","_"))</f>
        <v>OneEBS/EBS_0165_FEES_LIST_SPECIAL</v>
      </c>
      <c r="V54" s="2" t="s">
        <v>47</v>
      </c>
      <c r="W54" s="3" t="str">
        <f>SUBSTITUTE(TBL_PROD[[#This Row],[Group]], "_", "")</f>
        <v>OneEBS</v>
      </c>
      <c r="X54" s="3" t="str">
        <f>TRIM(SUBSTITUTE(SUBSTITUTE(SUBSTITUTE(TBL_PROD[[#This Row],[SourceObject]],"[",""),"]",""),".","_"))</f>
        <v>EBS_0165_FEES_LIST_SPECIAL</v>
      </c>
      <c r="Y54" s="2" t="s">
        <v>48</v>
      </c>
      <c r="Z54" s="2" t="s">
        <v>49</v>
      </c>
      <c r="AA54" s="2" t="str">
        <f>IF(TBL_PROD[[#This Row],[SourceObject]] = "","",IF(TBL_PROD[[#This Row],[SourceType]] = "Oracle", "SELECT * FROM " &amp; TBL_PROD[[#This Row],[SourceObject]],""))</f>
        <v>SELECT * FROM EBS_0165.FEES_LIST_SPECIAL</v>
      </c>
      <c r="AB54" s="2" t="s">
        <v>51</v>
      </c>
      <c r="AF54" s="3" t="str">
        <f>TRIM(SUBSTITUTE(SUBSTITUTE(TBL_PROD[[#This Row],[SourceObject]],"[",""),"]",""))</f>
        <v>EBS_0165.FEES_LIST_SPECIAL</v>
      </c>
      <c r="AG54" s="3" t="str">
        <f>TBL_PROD[[#This Row],[Group]]&amp; "_"&amp; TRIM(SUBSTITUTE(SUBSTITUTE(SUBSTITUTE(TBL_PROD[[#This Row],[SourceObject]],"[",""),"]",""),".","_"))</f>
        <v>OneEBS_EBS_0165_FEES_LIST_SPECIAL</v>
      </c>
      <c r="AH54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'OneEBS', @StartStageName = 'Source to Raw', @EndStageName = 'Raw to Trusted', @SourceGroup = 'OneEBS', @SourceName = 'OneEBS_EBS_0165_FEES_LIST_SPECIAL', @SourceObjectName = 'EBS_0165.FEES_LIST_SPECIAL', @SourceType = 'Oracle', @DataLoadMode= 'INCREMENTAL', @SourceSecretName = 'OneEBS-0165', @DLRawSecret = 'datalake-SasToken', @DLStagedSecret = 'datalake-SasToken', @DBProcessor = 'databricks-token|1101-233321-much337|Standard_DS3_v2|8.1.x-scala2.12|2:8', @StageDBSecret = 'AzureSqlDatabase-SQLDB', @DLRawSubFolder = 'OneEBS/EBS_0165_FEES_LIST_SPECIAL', @DLRawType = 'BLOB Storage (json)', @DLStagedMainFolder = 'OneEBS', @DLStagedSubFolder = 'EBS_0165_FEES_LIST_SPECIAL', @DLStagedType = 'BLOB Storage (csv)', @DLObjectGrain = 'Day', @SourceCommand = 'SELECT * FROM EBS_0165.FEES_LIST_SPECIAL', @DLRawtoStageCommand = '/build/trusted/load-trusted-zone-v2', @DLStagetoDBCommand = '',@TargetObjectType= '', @TargetOverride= '', @BusinessKeyColumn= 'ID', @WatermarkColumn= 'UPDATED_DATE, CREATED_DATE', @TrackChanges= 'Yes', @AdditionalProperty = '', @IsAuditTable = '', @SoftDeleteSource = '', @SourceTSFormat = ''</v>
      </c>
    </row>
    <row r="55" spans="1:34" x14ac:dyDescent="0.45">
      <c r="A55" s="2" t="s">
        <v>74</v>
      </c>
      <c r="B55" s="2" t="s">
        <v>35</v>
      </c>
      <c r="C55" s="2" t="s">
        <v>36</v>
      </c>
      <c r="D55" s="2" t="s">
        <v>74</v>
      </c>
      <c r="E55" s="2" t="s">
        <v>560</v>
      </c>
      <c r="H55" s="2" t="s">
        <v>82</v>
      </c>
      <c r="I55" s="2" t="s">
        <v>116</v>
      </c>
      <c r="J55" s="2" t="s">
        <v>39</v>
      </c>
      <c r="M55" s="2" t="s">
        <v>84</v>
      </c>
      <c r="N55" s="6" t="s">
        <v>85</v>
      </c>
      <c r="O55" s="6" t="s">
        <v>118</v>
      </c>
      <c r="P55" s="2" t="s">
        <v>119</v>
      </c>
      <c r="Q55" s="2" t="s">
        <v>44</v>
      </c>
      <c r="R55" s="2" t="s">
        <v>44</v>
      </c>
      <c r="S55" s="2" t="s">
        <v>718</v>
      </c>
      <c r="T55" s="2" t="s">
        <v>46</v>
      </c>
      <c r="U55" s="3" t="str">
        <f>TBL_PROD[[#This Row],[Group]]&amp; "/"&amp; TRIM(SUBSTITUTE(SUBSTITUTE(SUBSTITUTE(TBL_PROD[[#This Row],[SourceObject]],"[",""),"]",""),".","_"))</f>
        <v>OneEBS/EBS_0165_MARKING_RULE_ASSESSMENTS</v>
      </c>
      <c r="V55" s="2" t="s">
        <v>47</v>
      </c>
      <c r="W55" s="3" t="str">
        <f>SUBSTITUTE(TBL_PROD[[#This Row],[Group]], "_", "")</f>
        <v>OneEBS</v>
      </c>
      <c r="X55" s="3" t="str">
        <f>TRIM(SUBSTITUTE(SUBSTITUTE(SUBSTITUTE(TBL_PROD[[#This Row],[SourceObject]],"[",""),"]",""),".","_"))</f>
        <v>EBS_0165_MARKING_RULE_ASSESSMENTS</v>
      </c>
      <c r="Y55" s="2" t="s">
        <v>48</v>
      </c>
      <c r="Z55" s="2" t="s">
        <v>49</v>
      </c>
      <c r="AA55" s="2" t="str">
        <f>IF(TBL_PROD[[#This Row],[SourceObject]] = "","",IF(TBL_PROD[[#This Row],[SourceType]] = "Oracle", "SELECT * FROM " &amp; TBL_PROD[[#This Row],[SourceObject]],""))</f>
        <v>SELECT * FROM EBS_0165.MARKING_RULE_ASSESSMENTS</v>
      </c>
      <c r="AB55" s="2" t="s">
        <v>51</v>
      </c>
      <c r="AF55" s="3" t="str">
        <f>TRIM(SUBSTITUTE(SUBSTITUTE(TBL_PROD[[#This Row],[SourceObject]],"[",""),"]",""))</f>
        <v>EBS_0165.MARKING_RULE_ASSESSMENTS</v>
      </c>
      <c r="AG55" s="3" t="str">
        <f>TBL_PROD[[#This Row],[Group]]&amp; "_"&amp; TRIM(SUBSTITUTE(SUBSTITUTE(SUBSTITUTE(TBL_PROD[[#This Row],[SourceObject]],"[",""),"]",""),".","_"))</f>
        <v>OneEBS_EBS_0165_MARKING_RULE_ASSESSMENTS</v>
      </c>
      <c r="AH55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'OneEBS', @StartStageName = 'Source to Raw', @EndStageName = 'Raw to Trusted', @SourceGroup = 'OneEBS', @SourceName = 'OneEBS_EBS_0165_MARKING_RULE_ASSESSMENTS', @SourceObjectName = 'EBS_0165.MARKING_RULE_ASSESSMENTS', @SourceType = 'Oracle', @DataLoadMode= 'INCREMENTAL', @SourceSecretName = 'OneEBS-0165', @DLRawSecret = 'datalake-SasToken', @DLStagedSecret = 'datalake-SasToken', @DBProcessor = 'databricks-token|1101-233321-much337|Standard_DS3_v2|8.1.x-scala2.12|2:8', @StageDBSecret = 'AzureSqlDatabase-SQLDB', @DLRawSubFolder = 'OneEBS/EBS_0165_MARKING_RULE_ASSESSMENTS', @DLRawType = 'BLOB Storage (json)', @DLStagedMainFolder = 'OneEBS', @DLStagedSubFolder = 'EBS_0165_MARKING_RULE_ASSESSMENTS', @DLStagedType = 'BLOB Storage (csv)', @DLObjectGrain = 'Day', @SourceCommand = 'SELECT * FROM EBS_0165.MARKING_RULE_ASSESSMENTS', @DLRawtoStageCommand = '/build/trusted/load-trusted-zone-v2', @DLStagetoDBCommand = '',@TargetObjectType= '', @TargetOverride= '', @BusinessKeyColumn= 'ID', @WatermarkColumn= 'UPDATED_DATE, CREATED_DATE', @TrackChanges= 'Yes', @AdditionalProperty = '', @IsAuditTable = '', @SoftDeleteSource = '', @SourceTSFormat = ''</v>
      </c>
    </row>
    <row r="56" spans="1:34" x14ac:dyDescent="0.45">
      <c r="A56" s="2" t="s">
        <v>74</v>
      </c>
      <c r="B56" s="2" t="s">
        <v>35</v>
      </c>
      <c r="C56" s="2" t="s">
        <v>36</v>
      </c>
      <c r="D56" s="2" t="s">
        <v>74</v>
      </c>
      <c r="E56" s="2" t="s">
        <v>561</v>
      </c>
      <c r="H56" s="2" t="s">
        <v>82</v>
      </c>
      <c r="I56" s="2" t="s">
        <v>116</v>
      </c>
      <c r="J56" s="2" t="s">
        <v>39</v>
      </c>
      <c r="M56" s="2" t="s">
        <v>84</v>
      </c>
      <c r="N56" s="6" t="s">
        <v>85</v>
      </c>
      <c r="O56" s="6" t="s">
        <v>118</v>
      </c>
      <c r="P56" s="2" t="s">
        <v>119</v>
      </c>
      <c r="Q56" s="2" t="s">
        <v>44</v>
      </c>
      <c r="R56" s="2" t="s">
        <v>44</v>
      </c>
      <c r="S56" s="2" t="s">
        <v>718</v>
      </c>
      <c r="T56" s="2" t="s">
        <v>46</v>
      </c>
      <c r="U56" s="3" t="str">
        <f>TBL_PROD[[#This Row],[Group]]&amp; "/"&amp; TRIM(SUBSTITUTE(SUBSTITUTE(SUBSTITUTE(TBL_PROD[[#This Row],[SourceObject]],"[",""),"]",""),".","_"))</f>
        <v>OneEBS/EBS_0165_MARKING_RULE_PROPERTIES</v>
      </c>
      <c r="V56" s="2" t="s">
        <v>47</v>
      </c>
      <c r="W56" s="3" t="str">
        <f>SUBSTITUTE(TBL_PROD[[#This Row],[Group]], "_", "")</f>
        <v>OneEBS</v>
      </c>
      <c r="X56" s="3" t="str">
        <f>TRIM(SUBSTITUTE(SUBSTITUTE(SUBSTITUTE(TBL_PROD[[#This Row],[SourceObject]],"[",""),"]",""),".","_"))</f>
        <v>EBS_0165_MARKING_RULE_PROPERTIES</v>
      </c>
      <c r="Y56" s="2" t="s">
        <v>48</v>
      </c>
      <c r="Z56" s="2" t="s">
        <v>49</v>
      </c>
      <c r="AA56" s="2" t="str">
        <f>IF(TBL_PROD[[#This Row],[SourceObject]] = "","",IF(TBL_PROD[[#This Row],[SourceType]] = "Oracle", "SELECT * FROM " &amp; TBL_PROD[[#This Row],[SourceObject]],""))</f>
        <v>SELECT * FROM EBS_0165.MARKING_RULE_PROPERTIES</v>
      </c>
      <c r="AB56" s="2" t="s">
        <v>51</v>
      </c>
      <c r="AF56" s="3" t="str">
        <f>TRIM(SUBSTITUTE(SUBSTITUTE(TBL_PROD[[#This Row],[SourceObject]],"[",""),"]",""))</f>
        <v>EBS_0165.MARKING_RULE_PROPERTIES</v>
      </c>
      <c r="AG56" s="3" t="str">
        <f>TBL_PROD[[#This Row],[Group]]&amp; "_"&amp; TRIM(SUBSTITUTE(SUBSTITUTE(SUBSTITUTE(TBL_PROD[[#This Row],[SourceObject]],"[",""),"]",""),".","_"))</f>
        <v>OneEBS_EBS_0165_MARKING_RULE_PROPERTIES</v>
      </c>
      <c r="AH56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'OneEBS', @StartStageName = 'Source to Raw', @EndStageName = 'Raw to Trusted', @SourceGroup = 'OneEBS', @SourceName = 'OneEBS_EBS_0165_MARKING_RULE_PROPERTIES', @SourceObjectName = 'EBS_0165.MARKING_RULE_PROPERTIES', @SourceType = 'Oracle', @DataLoadMode= 'INCREMENTAL', @SourceSecretName = 'OneEBS-0165', @DLRawSecret = 'datalake-SasToken', @DLStagedSecret = 'datalake-SasToken', @DBProcessor = 'databricks-token|1101-233321-much337|Standard_DS3_v2|8.1.x-scala2.12|2:8', @StageDBSecret = 'AzureSqlDatabase-SQLDB', @DLRawSubFolder = 'OneEBS/EBS_0165_MARKING_RULE_PROPERTIES', @DLRawType = 'BLOB Storage (json)', @DLStagedMainFolder = 'OneEBS', @DLStagedSubFolder = 'EBS_0165_MARKING_RULE_PROPERTIES', @DLStagedType = 'BLOB Storage (csv)', @DLObjectGrain = 'Day', @SourceCommand = 'SELECT * FROM EBS_0165.MARKING_RULE_PROPERTIES', @DLRawtoStageCommand = '/build/trusted/load-trusted-zone-v2', @DLStagetoDBCommand = '',@TargetObjectType= '', @TargetOverride= '', @BusinessKeyColumn= 'ID', @WatermarkColumn= 'UPDATED_DATE, CREATED_DATE', @TrackChanges= 'Yes', @AdditionalProperty = '', @IsAuditTable = '', @SoftDeleteSource = '', @SourceTSFormat = ''</v>
      </c>
    </row>
    <row r="57" spans="1:34" x14ac:dyDescent="0.45">
      <c r="A57" s="2" t="s">
        <v>74</v>
      </c>
      <c r="B57" s="2" t="s">
        <v>35</v>
      </c>
      <c r="C57" s="2" t="s">
        <v>36</v>
      </c>
      <c r="D57" s="2" t="s">
        <v>74</v>
      </c>
      <c r="E57" s="2" t="s">
        <v>562</v>
      </c>
      <c r="H57" s="2" t="s">
        <v>82</v>
      </c>
      <c r="I57" s="2" t="s">
        <v>116</v>
      </c>
      <c r="J57" s="2" t="s">
        <v>39</v>
      </c>
      <c r="M57" s="2" t="s">
        <v>84</v>
      </c>
      <c r="N57" s="6" t="s">
        <v>85</v>
      </c>
      <c r="O57" s="6" t="s">
        <v>118</v>
      </c>
      <c r="P57" s="2" t="s">
        <v>119</v>
      </c>
      <c r="Q57" s="2" t="s">
        <v>44</v>
      </c>
      <c r="R57" s="2" t="s">
        <v>44</v>
      </c>
      <c r="S57" s="2" t="s">
        <v>718</v>
      </c>
      <c r="T57" s="2" t="s">
        <v>46</v>
      </c>
      <c r="U57" s="3" t="str">
        <f>TBL_PROD[[#This Row],[Group]]&amp; "/"&amp; TRIM(SUBSTITUTE(SUBSTITUTE(SUBSTITUTE(TBL_PROD[[#This Row],[SourceObject]],"[",""),"]",""),".","_"))</f>
        <v>OneEBS/EBS_0165_MARKING_RULES</v>
      </c>
      <c r="V57" s="2" t="s">
        <v>47</v>
      </c>
      <c r="W57" s="3" t="str">
        <f>SUBSTITUTE(TBL_PROD[[#This Row],[Group]], "_", "")</f>
        <v>OneEBS</v>
      </c>
      <c r="X57" s="3" t="str">
        <f>TRIM(SUBSTITUTE(SUBSTITUTE(SUBSTITUTE(TBL_PROD[[#This Row],[SourceObject]],"[",""),"]",""),".","_"))</f>
        <v>EBS_0165_MARKING_RULES</v>
      </c>
      <c r="Y57" s="2" t="s">
        <v>48</v>
      </c>
      <c r="Z57" s="2" t="s">
        <v>49</v>
      </c>
      <c r="AA57" s="2" t="str">
        <f>IF(TBL_PROD[[#This Row],[SourceObject]] = "","",IF(TBL_PROD[[#This Row],[SourceType]] = "Oracle", "SELECT * FROM " &amp; TBL_PROD[[#This Row],[SourceObject]],""))</f>
        <v>SELECT * FROM EBS_0165.MARKING_RULES</v>
      </c>
      <c r="AB57" s="2" t="s">
        <v>51</v>
      </c>
      <c r="AF57" s="3" t="str">
        <f>TRIM(SUBSTITUTE(SUBSTITUTE(TBL_PROD[[#This Row],[SourceObject]],"[",""),"]",""))</f>
        <v>EBS_0165.MARKING_RULES</v>
      </c>
      <c r="AG57" s="3" t="str">
        <f>TBL_PROD[[#This Row],[Group]]&amp; "_"&amp; TRIM(SUBSTITUTE(SUBSTITUTE(SUBSTITUTE(TBL_PROD[[#This Row],[SourceObject]],"[",""),"]",""),".","_"))</f>
        <v>OneEBS_EBS_0165_MARKING_RULES</v>
      </c>
      <c r="AH57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'OneEBS', @StartStageName = 'Source to Raw', @EndStageName = 'Raw to Trusted', @SourceGroup = 'OneEBS', @SourceName = 'OneEBS_EBS_0165_MARKING_RULES', @SourceObjectName = 'EBS_0165.MARKING_RULES', @SourceType = 'Oracle', @DataLoadMode= 'INCREMENTAL', @SourceSecretName = 'OneEBS-0165', @DLRawSecret = 'datalake-SasToken', @DLStagedSecret = 'datalake-SasToken', @DBProcessor = 'databricks-token|1101-233321-much337|Standard_DS3_v2|8.1.x-scala2.12|2:8', @StageDBSecret = 'AzureSqlDatabase-SQLDB', @DLRawSubFolder = 'OneEBS/EBS_0165_MARKING_RULES', @DLRawType = 'BLOB Storage (json)', @DLStagedMainFolder = 'OneEBS', @DLStagedSubFolder = 'EBS_0165_MARKING_RULES', @DLStagedType = 'BLOB Storage (csv)', @DLObjectGrain = 'Day', @SourceCommand = 'SELECT * FROM EBS_0165.MARKING_RULES', @DLRawtoStageCommand = '/build/trusted/load-trusted-zone-v2', @DLStagetoDBCommand = '',@TargetObjectType= '', @TargetOverride= '', @BusinessKeyColumn= 'ID', @WatermarkColumn= 'UPDATED_DATE, CREATED_DATE', @TrackChanges= 'Yes', @AdditionalProperty = '', @IsAuditTable = '', @SoftDeleteSource = '', @SourceTSFormat = ''</v>
      </c>
    </row>
    <row r="58" spans="1:34" x14ac:dyDescent="0.45">
      <c r="A58" s="2" t="s">
        <v>74</v>
      </c>
      <c r="B58" s="2" t="s">
        <v>35</v>
      </c>
      <c r="C58" s="2" t="s">
        <v>36</v>
      </c>
      <c r="D58" s="2" t="s">
        <v>74</v>
      </c>
      <c r="E58" s="2" t="s">
        <v>563</v>
      </c>
      <c r="H58" s="2" t="s">
        <v>564</v>
      </c>
      <c r="I58" s="2" t="s">
        <v>116</v>
      </c>
      <c r="J58" s="2" t="s">
        <v>39</v>
      </c>
      <c r="M58" s="2" t="s">
        <v>84</v>
      </c>
      <c r="N58" s="6" t="s">
        <v>85</v>
      </c>
      <c r="O58" s="6" t="s">
        <v>118</v>
      </c>
      <c r="P58" s="2" t="s">
        <v>119</v>
      </c>
      <c r="Q58" s="2" t="s">
        <v>44</v>
      </c>
      <c r="R58" s="2" t="s">
        <v>44</v>
      </c>
      <c r="S58" s="2" t="s">
        <v>718</v>
      </c>
      <c r="T58" s="2" t="s">
        <v>46</v>
      </c>
      <c r="U58" s="3" t="str">
        <f>TBL_PROD[[#This Row],[Group]]&amp; "/"&amp; TRIM(SUBSTITUTE(SUBSTITUTE(SUBSTITUTE(TBL_PROD[[#This Row],[SourceObject]],"[",""),"]",""),".","_"))</f>
        <v>OneEBS/EBS_0165_MODES_OF_PROVISION</v>
      </c>
      <c r="V58" s="2" t="s">
        <v>47</v>
      </c>
      <c r="W58" s="3" t="str">
        <f>SUBSTITUTE(TBL_PROD[[#This Row],[Group]], "_", "")</f>
        <v>OneEBS</v>
      </c>
      <c r="X58" s="3" t="str">
        <f>TRIM(SUBSTITUTE(SUBSTITUTE(SUBSTITUTE(TBL_PROD[[#This Row],[SourceObject]],"[",""),"]",""),".","_"))</f>
        <v>EBS_0165_MODES_OF_PROVISION</v>
      </c>
      <c r="Y58" s="2" t="s">
        <v>48</v>
      </c>
      <c r="Z58" s="2" t="s">
        <v>49</v>
      </c>
      <c r="AA58" s="2" t="str">
        <f>IF(TBL_PROD[[#This Row],[SourceObject]] = "","",IF(TBL_PROD[[#This Row],[SourceType]] = "Oracle", "SELECT * FROM " &amp; TBL_PROD[[#This Row],[SourceObject]],""))</f>
        <v>SELECT * FROM EBS_0165.MODES_OF_PROVISION</v>
      </c>
      <c r="AB58" s="2" t="s">
        <v>51</v>
      </c>
      <c r="AF58" s="3" t="str">
        <f>TRIM(SUBSTITUTE(SUBSTITUTE(TBL_PROD[[#This Row],[SourceObject]],"[",""),"]",""))</f>
        <v>EBS_0165.MODES_OF_PROVISION</v>
      </c>
      <c r="AG58" s="3" t="str">
        <f>TBL_PROD[[#This Row],[Group]]&amp; "_"&amp; TRIM(SUBSTITUTE(SUBSTITUTE(SUBSTITUTE(TBL_PROD[[#This Row],[SourceObject]],"[",""),"]",""),".","_"))</f>
        <v>OneEBS_EBS_0165_MODES_OF_PROVISION</v>
      </c>
      <c r="AH58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'OneEBS', @StartStageName = 'Source to Raw', @EndStageName = 'Raw to Trusted', @SourceGroup = 'OneEBS', @SourceName = 'OneEBS_EBS_0165_MODES_OF_PROVISION', @SourceObjectName = 'EBS_0165.MODES_OF_PROVISION', @SourceType = 'Oracle', @DataLoadMode= 'INCREMENTAL', @SourceSecretName = 'OneEBS-0165', @DLRawSecret = 'datalake-SasToken', @DLStagedSecret = 'datalake-SasToken', @DBProcessor = 'databricks-token|1101-233321-much337|Standard_DS3_v2|8.1.x-scala2.12|2:8', @StageDBSecret = 'AzureSqlDatabase-SQLDB', @DLRawSubFolder = 'OneEBS/EBS_0165_MODES_OF_PROVISION', @DLRawType = 'BLOB Storage (json)', @DLStagedMainFolder = 'OneEBS', @DLStagedSubFolder = 'EBS_0165_MODES_OF_PROVISION', @DLStagedType = 'BLOB Storage (csv)', @DLObjectGrain = 'Day', @SourceCommand = 'SELECT * FROM EBS_0165.MODES_OF_PROVISION', @DLRawtoStageCommand = '/build/trusted/load-trusted-zone-v2', @DLStagetoDBCommand = '',@TargetObjectType= '', @TargetOverride= '', @BusinessKeyColumn= 'MOA_CODE', @WatermarkColumn= 'UPDATED_DATE, CREATED_DATE', @TrackChanges= 'Yes', @AdditionalProperty = '', @IsAuditTable = '', @SoftDeleteSource = '', @SourceTSFormat = ''</v>
      </c>
    </row>
    <row r="59" spans="1:34" x14ac:dyDescent="0.45">
      <c r="A59" s="2" t="s">
        <v>74</v>
      </c>
      <c r="B59" s="2" t="s">
        <v>35</v>
      </c>
      <c r="C59" s="2" t="s">
        <v>36</v>
      </c>
      <c r="D59" s="2" t="s">
        <v>74</v>
      </c>
      <c r="E59" s="2" t="s">
        <v>565</v>
      </c>
      <c r="H59" s="2" t="s">
        <v>212</v>
      </c>
      <c r="I59" s="2" t="s">
        <v>116</v>
      </c>
      <c r="J59" s="2" t="s">
        <v>39</v>
      </c>
      <c r="M59" s="2" t="s">
        <v>84</v>
      </c>
      <c r="N59" s="6" t="s">
        <v>85</v>
      </c>
      <c r="O59" s="6" t="s">
        <v>118</v>
      </c>
      <c r="P59" s="2" t="s">
        <v>119</v>
      </c>
      <c r="Q59" s="2" t="s">
        <v>44</v>
      </c>
      <c r="R59" s="2" t="s">
        <v>44</v>
      </c>
      <c r="S59" s="2" t="s">
        <v>718</v>
      </c>
      <c r="T59" s="2" t="s">
        <v>46</v>
      </c>
      <c r="U59" s="3" t="str">
        <f>TBL_PROD[[#This Row],[Group]]&amp; "/"&amp; TRIM(SUBSTITUTE(SUBSTITUTE(SUBSTITUTE(TBL_PROD[[#This Row],[SourceObject]],"[",""),"]",""),".","_"))</f>
        <v>OneEBS/EBS_0165_NOTES</v>
      </c>
      <c r="V59" s="2" t="s">
        <v>47</v>
      </c>
      <c r="W59" s="3" t="str">
        <f>SUBSTITUTE(TBL_PROD[[#This Row],[Group]], "_", "")</f>
        <v>OneEBS</v>
      </c>
      <c r="X59" s="3" t="str">
        <f>TRIM(SUBSTITUTE(SUBSTITUTE(SUBSTITUTE(TBL_PROD[[#This Row],[SourceObject]],"[",""),"]",""),".","_"))</f>
        <v>EBS_0165_NOTES</v>
      </c>
      <c r="Y59" s="2" t="s">
        <v>48</v>
      </c>
      <c r="Z59" s="2" t="s">
        <v>49</v>
      </c>
      <c r="AA59" s="2" t="str">
        <f>IF(TBL_PROD[[#This Row],[SourceObject]] = "","",IF(TBL_PROD[[#This Row],[SourceType]] = "Oracle", "SELECT * FROM " &amp; TBL_PROD[[#This Row],[SourceObject]],""))</f>
        <v>SELECT * FROM EBS_0165.NOTES</v>
      </c>
      <c r="AB59" s="2" t="s">
        <v>51</v>
      </c>
      <c r="AF59" s="3" t="str">
        <f>TRIM(SUBSTITUTE(SUBSTITUTE(TBL_PROD[[#This Row],[SourceObject]],"[",""),"]",""))</f>
        <v>EBS_0165.NOTES</v>
      </c>
      <c r="AG59" s="3" t="str">
        <f>TBL_PROD[[#This Row],[Group]]&amp; "_"&amp; TRIM(SUBSTITUTE(SUBSTITUTE(SUBSTITUTE(TBL_PROD[[#This Row],[SourceObject]],"[",""),"]",""),".","_"))</f>
        <v>OneEBS_EBS_0165_NOTES</v>
      </c>
      <c r="AH59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'OneEBS', @StartStageName = 'Source to Raw', @EndStageName = 'Raw to Trusted', @SourceGroup = 'OneEBS', @SourceName = 'OneEBS_EBS_0165_NOTES', @SourceObjectName = 'EBS_0165.NOTES', @SourceType = 'Oracle', @DataLoadMode= 'INCREMENTAL', @SourceSecretName = 'OneEBS-0165', @DLRawSecret = 'datalake-SasToken', @DLStagedSecret = 'datalake-SasToken', @DBProcessor = 'databricks-token|1101-233321-much337|Standard_DS3_v2|8.1.x-scala2.12|2:8', @StageDBSecret = 'AzureSqlDatabase-SQLDB', @DLRawSubFolder = 'OneEBS/EBS_0165_NOTES', @DLRawType = 'BLOB Storage (json)', @DLStagedMainFolder = 'OneEBS', @DLStagedSubFolder = 'EBS_0165_NOTES', @DLStagedType = 'BLOB Storage (csv)', @DLObjectGrain = 'Day', @SourceCommand = 'SELECT * FROM EBS_0165.NOTES', @DLRawtoStageCommand = '/build/trusted/load-trusted-zone-v2', @DLStagetoDBCommand = '',@TargetObjectType= '', @TargetOverride= '', @BusinessKeyColumn= 'NOTES_ID', @WatermarkColumn= 'UPDATED_DATE, CREATED_DATE', @TrackChanges= 'Yes', @AdditionalProperty = '', @IsAuditTable = '', @SoftDeleteSource = '', @SourceTSFormat = ''</v>
      </c>
    </row>
    <row r="60" spans="1:34" x14ac:dyDescent="0.45">
      <c r="A60" s="2" t="s">
        <v>74</v>
      </c>
      <c r="B60" s="2" t="s">
        <v>35</v>
      </c>
      <c r="C60" s="2" t="s">
        <v>36</v>
      </c>
      <c r="D60" s="2" t="s">
        <v>74</v>
      </c>
      <c r="E60" s="2" t="s">
        <v>566</v>
      </c>
      <c r="H60" s="2" t="s">
        <v>82</v>
      </c>
      <c r="I60" s="2" t="s">
        <v>116</v>
      </c>
      <c r="J60" s="2" t="s">
        <v>39</v>
      </c>
      <c r="M60" s="2" t="s">
        <v>84</v>
      </c>
      <c r="N60" s="6" t="s">
        <v>85</v>
      </c>
      <c r="O60" s="6" t="s">
        <v>118</v>
      </c>
      <c r="P60" s="2" t="s">
        <v>119</v>
      </c>
      <c r="Q60" s="2" t="s">
        <v>44</v>
      </c>
      <c r="R60" s="2" t="s">
        <v>44</v>
      </c>
      <c r="S60" s="2" t="s">
        <v>718</v>
      </c>
      <c r="T60" s="2" t="s">
        <v>46</v>
      </c>
      <c r="U60" s="3" t="str">
        <f>TBL_PROD[[#This Row],[Group]]&amp; "/"&amp; TRIM(SUBSTITUTE(SUBSTITUTE(SUBSTITUTE(TBL_PROD[[#This Row],[SourceObject]],"[",""),"]",""),".","_"))</f>
        <v>OneEBS/EBS_0165_NOTES_TOPICS</v>
      </c>
      <c r="V60" s="2" t="s">
        <v>47</v>
      </c>
      <c r="W60" s="3" t="str">
        <f>SUBSTITUTE(TBL_PROD[[#This Row],[Group]], "_", "")</f>
        <v>OneEBS</v>
      </c>
      <c r="X60" s="3" t="str">
        <f>TRIM(SUBSTITUTE(SUBSTITUTE(SUBSTITUTE(TBL_PROD[[#This Row],[SourceObject]],"[",""),"]",""),".","_"))</f>
        <v>EBS_0165_NOTES_TOPICS</v>
      </c>
      <c r="Y60" s="2" t="s">
        <v>48</v>
      </c>
      <c r="Z60" s="2" t="s">
        <v>49</v>
      </c>
      <c r="AA60" s="2" t="str">
        <f>IF(TBL_PROD[[#This Row],[SourceObject]] = "","",IF(TBL_PROD[[#This Row],[SourceType]] = "Oracle", "SELECT * FROM " &amp; TBL_PROD[[#This Row],[SourceObject]],""))</f>
        <v>SELECT * FROM EBS_0165.NOTES_TOPICS</v>
      </c>
      <c r="AB60" s="2" t="s">
        <v>51</v>
      </c>
      <c r="AF60" s="3" t="str">
        <f>TRIM(SUBSTITUTE(SUBSTITUTE(TBL_PROD[[#This Row],[SourceObject]],"[",""),"]",""))</f>
        <v>EBS_0165.NOTES_TOPICS</v>
      </c>
      <c r="AG60" s="3" t="str">
        <f>TBL_PROD[[#This Row],[Group]]&amp; "_"&amp; TRIM(SUBSTITUTE(SUBSTITUTE(SUBSTITUTE(TBL_PROD[[#This Row],[SourceObject]],"[",""),"]",""),".","_"))</f>
        <v>OneEBS_EBS_0165_NOTES_TOPICS</v>
      </c>
      <c r="AH60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'OneEBS', @StartStageName = 'Source to Raw', @EndStageName = 'Raw to Trusted', @SourceGroup = 'OneEBS', @SourceName = 'OneEBS_EBS_0165_NOTES_TOPICS', @SourceObjectName = 'EBS_0165.NOTES_TOPICS', @SourceType = 'Oracle', @DataLoadMode= 'INCREMENTAL', @SourceSecretName = 'OneEBS-0165', @DLRawSecret = 'datalake-SasToken', @DLStagedSecret = 'datalake-SasToken', @DBProcessor = 'databricks-token|1101-233321-much337|Standard_DS3_v2|8.1.x-scala2.12|2:8', @StageDBSecret = 'AzureSqlDatabase-SQLDB', @DLRawSubFolder = 'OneEBS/EBS_0165_NOTES_TOPICS', @DLRawType = 'BLOB Storage (json)', @DLStagedMainFolder = 'OneEBS', @DLStagedSubFolder = 'EBS_0165_NOTES_TOPICS', @DLStagedType = 'BLOB Storage (csv)', @DLObjectGrain = 'Day', @SourceCommand = 'SELECT * FROM EBS_0165.NOTES_TOPICS', @DLRawtoStageCommand = '/build/trusted/load-trusted-zone-v2', @DLStagetoDBCommand = '',@TargetObjectType= '', @TargetOverride= '', @BusinessKeyColumn= 'ID', @WatermarkColumn= 'UPDATED_DATE, CREATED_DATE', @TrackChanges= 'Yes', @AdditionalProperty = '', @IsAuditTable = '', @SoftDeleteSource = '', @SourceTSFormat = ''</v>
      </c>
    </row>
    <row r="61" spans="1:34" x14ac:dyDescent="0.45">
      <c r="A61" s="2" t="s">
        <v>74</v>
      </c>
      <c r="B61" s="2" t="s">
        <v>35</v>
      </c>
      <c r="C61" s="2" t="s">
        <v>36</v>
      </c>
      <c r="D61" s="2" t="s">
        <v>74</v>
      </c>
      <c r="E61" s="2" t="s">
        <v>567</v>
      </c>
      <c r="H61" s="2" t="s">
        <v>82</v>
      </c>
      <c r="I61" s="2" t="s">
        <v>116</v>
      </c>
      <c r="J61" s="2" t="s">
        <v>39</v>
      </c>
      <c r="M61" s="2" t="s">
        <v>84</v>
      </c>
      <c r="N61" s="6" t="s">
        <v>85</v>
      </c>
      <c r="O61" s="6" t="s">
        <v>118</v>
      </c>
      <c r="P61" s="2" t="s">
        <v>119</v>
      </c>
      <c r="Q61" s="2" t="s">
        <v>44</v>
      </c>
      <c r="R61" s="2" t="s">
        <v>44</v>
      </c>
      <c r="S61" s="2" t="s">
        <v>718</v>
      </c>
      <c r="T61" s="2" t="s">
        <v>46</v>
      </c>
      <c r="U61" s="3" t="str">
        <f>TBL_PROD[[#This Row],[Group]]&amp; "/"&amp; TRIM(SUBSTITUTE(SUBSTITUTE(SUBSTITUTE(TBL_PROD[[#This Row],[SourceObject]],"[",""),"]",""),".","_"))</f>
        <v>OneEBS/EBS_0165_PEOPLE_CENTRELINK</v>
      </c>
      <c r="V61" s="2" t="s">
        <v>47</v>
      </c>
      <c r="W61" s="3" t="str">
        <f>SUBSTITUTE(TBL_PROD[[#This Row],[Group]], "_", "")</f>
        <v>OneEBS</v>
      </c>
      <c r="X61" s="3" t="str">
        <f>TRIM(SUBSTITUTE(SUBSTITUTE(SUBSTITUTE(TBL_PROD[[#This Row],[SourceObject]],"[",""),"]",""),".","_"))</f>
        <v>EBS_0165_PEOPLE_CENTRELINK</v>
      </c>
      <c r="Y61" s="2" t="s">
        <v>48</v>
      </c>
      <c r="Z61" s="2" t="s">
        <v>49</v>
      </c>
      <c r="AA61" s="2" t="str">
        <f>IF(TBL_PROD[[#This Row],[SourceObject]] = "","",IF(TBL_PROD[[#This Row],[SourceType]] = "Oracle", "SELECT * FROM " &amp; TBL_PROD[[#This Row],[SourceObject]],""))</f>
        <v>SELECT * FROM EBS_0165.PEOPLE_CENTRELINK</v>
      </c>
      <c r="AB61" s="2" t="s">
        <v>51</v>
      </c>
      <c r="AF61" s="3" t="str">
        <f>TRIM(SUBSTITUTE(SUBSTITUTE(TBL_PROD[[#This Row],[SourceObject]],"[",""),"]",""))</f>
        <v>EBS_0165.PEOPLE_CENTRELINK</v>
      </c>
      <c r="AG61" s="3" t="str">
        <f>TBL_PROD[[#This Row],[Group]]&amp; "_"&amp; TRIM(SUBSTITUTE(SUBSTITUTE(SUBSTITUTE(TBL_PROD[[#This Row],[SourceObject]],"[",""),"]",""),".","_"))</f>
        <v>OneEBS_EBS_0165_PEOPLE_CENTRELINK</v>
      </c>
      <c r="AH61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'OneEBS', @StartStageName = 'Source to Raw', @EndStageName = 'Raw to Trusted', @SourceGroup = 'OneEBS', @SourceName = 'OneEBS_EBS_0165_PEOPLE_CENTRELINK', @SourceObjectName = 'EBS_0165.PEOPLE_CENTRELINK', @SourceType = 'Oracle', @DataLoadMode= 'INCREMENTAL', @SourceSecretName = 'OneEBS-0165', @DLRawSecret = 'datalake-SasToken', @DLStagedSecret = 'datalake-SasToken', @DBProcessor = 'databricks-token|1101-233321-much337|Standard_DS3_v2|8.1.x-scala2.12|2:8', @StageDBSecret = 'AzureSqlDatabase-SQLDB', @DLRawSubFolder = 'OneEBS/EBS_0165_PEOPLE_CENTRELINK', @DLRawType = 'BLOB Storage (json)', @DLStagedMainFolder = 'OneEBS', @DLStagedSubFolder = 'EBS_0165_PEOPLE_CENTRELINK', @DLStagedType = 'BLOB Storage (csv)', @DLObjectGrain = 'Day', @SourceCommand = 'SELECT * FROM EBS_0165.PEOPLE_CENTRELINK', @DLRawtoStageCommand = '/build/trusted/load-trusted-zone-v2', @DLStagetoDBCommand = '',@TargetObjectType= '', @TargetOverride= '', @BusinessKeyColumn= 'ID', @WatermarkColumn= 'UPDATED_DATE, CREATED_DATE', @TrackChanges= 'Yes', @AdditionalProperty = '', @IsAuditTable = '', @SoftDeleteSource = '', @SourceTSFormat = ''</v>
      </c>
    </row>
    <row r="62" spans="1:34" x14ac:dyDescent="0.45">
      <c r="A62" s="2" t="s">
        <v>74</v>
      </c>
      <c r="B62" s="2" t="s">
        <v>35</v>
      </c>
      <c r="C62" s="2" t="s">
        <v>36</v>
      </c>
      <c r="D62" s="2" t="s">
        <v>74</v>
      </c>
      <c r="E62" s="2" t="s">
        <v>568</v>
      </c>
      <c r="H62" s="2" t="s">
        <v>82</v>
      </c>
      <c r="I62" s="2" t="s">
        <v>116</v>
      </c>
      <c r="J62" s="2" t="s">
        <v>39</v>
      </c>
      <c r="M62" s="2" t="s">
        <v>84</v>
      </c>
      <c r="N62" s="6" t="s">
        <v>85</v>
      </c>
      <c r="O62" s="6" t="s">
        <v>118</v>
      </c>
      <c r="P62" s="2" t="s">
        <v>119</v>
      </c>
      <c r="Q62" s="2" t="s">
        <v>44</v>
      </c>
      <c r="R62" s="2" t="s">
        <v>44</v>
      </c>
      <c r="S62" s="2" t="s">
        <v>718</v>
      </c>
      <c r="T62" s="2" t="s">
        <v>46</v>
      </c>
      <c r="U62" s="3" t="str">
        <f>TBL_PROD[[#This Row],[Group]]&amp; "/"&amp; TRIM(SUBSTITUTE(SUBSTITUTE(SUBSTITUTE(TBL_PROD[[#This Row],[SourceObject]],"[",""),"]",""),".","_"))</f>
        <v>OneEBS/EBS_0165_PEOPLE_UIO</v>
      </c>
      <c r="V62" s="2" t="s">
        <v>47</v>
      </c>
      <c r="W62" s="3" t="str">
        <f>SUBSTITUTE(TBL_PROD[[#This Row],[Group]], "_", "")</f>
        <v>OneEBS</v>
      </c>
      <c r="X62" s="3" t="str">
        <f>TRIM(SUBSTITUTE(SUBSTITUTE(SUBSTITUTE(TBL_PROD[[#This Row],[SourceObject]],"[",""),"]",""),".","_"))</f>
        <v>EBS_0165_PEOPLE_UIO</v>
      </c>
      <c r="Y62" s="2" t="s">
        <v>48</v>
      </c>
      <c r="Z62" s="2" t="s">
        <v>49</v>
      </c>
      <c r="AA62" s="2" t="str">
        <f>IF(TBL_PROD[[#This Row],[SourceObject]] = "","",IF(TBL_PROD[[#This Row],[SourceType]] = "Oracle", "SELECT * FROM " &amp; TBL_PROD[[#This Row],[SourceObject]],""))</f>
        <v>SELECT * FROM EBS_0165.PEOPLE_UIO</v>
      </c>
      <c r="AB62" s="2" t="s">
        <v>51</v>
      </c>
      <c r="AF62" s="3" t="str">
        <f>TRIM(SUBSTITUTE(SUBSTITUTE(TBL_PROD[[#This Row],[SourceObject]],"[",""),"]",""))</f>
        <v>EBS_0165.PEOPLE_UIO</v>
      </c>
      <c r="AG62" s="3" t="str">
        <f>TBL_PROD[[#This Row],[Group]]&amp; "_"&amp; TRIM(SUBSTITUTE(SUBSTITUTE(SUBSTITUTE(TBL_PROD[[#This Row],[SourceObject]],"[",""),"]",""),".","_"))</f>
        <v>OneEBS_EBS_0165_PEOPLE_UIO</v>
      </c>
      <c r="AH62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'OneEBS', @StartStageName = 'Source to Raw', @EndStageName = 'Raw to Trusted', @SourceGroup = 'OneEBS', @SourceName = 'OneEBS_EBS_0165_PEOPLE_UIO', @SourceObjectName = 'EBS_0165.PEOPLE_UIO', @SourceType = 'Oracle', @DataLoadMode= 'INCREMENTAL', @SourceSecretName = 'OneEBS-0165', @DLRawSecret = 'datalake-SasToken', @DLStagedSecret = 'datalake-SasToken', @DBProcessor = 'databricks-token|1101-233321-much337|Standard_DS3_v2|8.1.x-scala2.12|2:8', @StageDBSecret = 'AzureSqlDatabase-SQLDB', @DLRawSubFolder = 'OneEBS/EBS_0165_PEOPLE_UIO', @DLRawType = 'BLOB Storage (json)', @DLStagedMainFolder = 'OneEBS', @DLStagedSubFolder = 'EBS_0165_PEOPLE_UIO', @DLStagedType = 'BLOB Storage (csv)', @DLObjectGrain = 'Day', @SourceCommand = 'SELECT * FROM EBS_0165.PEOPLE_UIO', @DLRawtoStageCommand = '/build/trusted/load-trusted-zone-v2', @DLStagetoDBCommand = '',@TargetObjectType= '', @TargetOverride= '', @BusinessKeyColumn= 'ID', @WatermarkColumn= 'UPDATED_DATE, CREATED_DATE', @TrackChanges= 'Yes', @AdditionalProperty = '', @IsAuditTable = '', @SoftDeleteSource = '', @SourceTSFormat = ''</v>
      </c>
    </row>
    <row r="63" spans="1:34" x14ac:dyDescent="0.45">
      <c r="A63" s="2" t="s">
        <v>74</v>
      </c>
      <c r="B63" s="2" t="s">
        <v>35</v>
      </c>
      <c r="C63" s="2" t="s">
        <v>36</v>
      </c>
      <c r="D63" s="2" t="s">
        <v>74</v>
      </c>
      <c r="E63" s="2" t="s">
        <v>569</v>
      </c>
      <c r="H63" s="2" t="s">
        <v>82</v>
      </c>
      <c r="I63" s="2" t="s">
        <v>116</v>
      </c>
      <c r="J63" s="2" t="s">
        <v>39</v>
      </c>
      <c r="M63" s="2" t="s">
        <v>84</v>
      </c>
      <c r="N63" s="6" t="s">
        <v>85</v>
      </c>
      <c r="O63" s="6" t="s">
        <v>118</v>
      </c>
      <c r="P63" s="2" t="s">
        <v>119</v>
      </c>
      <c r="Q63" s="2" t="s">
        <v>44</v>
      </c>
      <c r="R63" s="2" t="s">
        <v>44</v>
      </c>
      <c r="S63" s="2" t="s">
        <v>718</v>
      </c>
      <c r="T63" s="2" t="s">
        <v>46</v>
      </c>
      <c r="U63" s="3" t="str">
        <f>TBL_PROD[[#This Row],[Group]]&amp; "/"&amp; TRIM(SUBSTITUTE(SUBSTITUTE(SUBSTITUTE(TBL_PROD[[#This Row],[SourceObject]],"[",""),"]",""),".","_"))</f>
        <v>OneEBS/EBS_0165_PEOPLE_UNIT_AWARDS</v>
      </c>
      <c r="V63" s="2" t="s">
        <v>47</v>
      </c>
      <c r="W63" s="3" t="str">
        <f>SUBSTITUTE(TBL_PROD[[#This Row],[Group]], "_", "")</f>
        <v>OneEBS</v>
      </c>
      <c r="X63" s="3" t="str">
        <f>TRIM(SUBSTITUTE(SUBSTITUTE(SUBSTITUTE(TBL_PROD[[#This Row],[SourceObject]],"[",""),"]",""),".","_"))</f>
        <v>EBS_0165_PEOPLE_UNIT_AWARDS</v>
      </c>
      <c r="Y63" s="2" t="s">
        <v>48</v>
      </c>
      <c r="Z63" s="2" t="s">
        <v>49</v>
      </c>
      <c r="AA63" s="2" t="str">
        <f>IF(TBL_PROD[[#This Row],[SourceObject]] = "","",IF(TBL_PROD[[#This Row],[SourceType]] = "Oracle", "SELECT * FROM " &amp; TBL_PROD[[#This Row],[SourceObject]],""))</f>
        <v>SELECT * FROM EBS_0165.PEOPLE_UNIT_AWARDS</v>
      </c>
      <c r="AB63" s="2" t="s">
        <v>51</v>
      </c>
      <c r="AF63" s="3" t="str">
        <f>TRIM(SUBSTITUTE(SUBSTITUTE(TBL_PROD[[#This Row],[SourceObject]],"[",""),"]",""))</f>
        <v>EBS_0165.PEOPLE_UNIT_AWARDS</v>
      </c>
      <c r="AG63" s="3" t="str">
        <f>TBL_PROD[[#This Row],[Group]]&amp; "_"&amp; TRIM(SUBSTITUTE(SUBSTITUTE(SUBSTITUTE(TBL_PROD[[#This Row],[SourceObject]],"[",""),"]",""),".","_"))</f>
        <v>OneEBS_EBS_0165_PEOPLE_UNIT_AWARDS</v>
      </c>
      <c r="AH63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'OneEBS', @StartStageName = 'Source to Raw', @EndStageName = 'Raw to Trusted', @SourceGroup = 'OneEBS', @SourceName = 'OneEBS_EBS_0165_PEOPLE_UNIT_AWARDS', @SourceObjectName = 'EBS_0165.PEOPLE_UNIT_AWARDS', @SourceType = 'Oracle', @DataLoadMode= 'INCREMENTAL', @SourceSecretName = 'OneEBS-0165', @DLRawSecret = 'datalake-SasToken', @DLStagedSecret = 'datalake-SasToken', @DBProcessor = 'databricks-token|1101-233321-much337|Standard_DS3_v2|8.1.x-scala2.12|2:8', @StageDBSecret = 'AzureSqlDatabase-SQLDB', @DLRawSubFolder = 'OneEBS/EBS_0165_PEOPLE_UNIT_AWARDS', @DLRawType = 'BLOB Storage (json)', @DLStagedMainFolder = 'OneEBS', @DLStagedSubFolder = 'EBS_0165_PEOPLE_UNIT_AWARDS', @DLStagedType = 'BLOB Storage (csv)', @DLObjectGrain = 'Day', @SourceCommand = 'SELECT * FROM EBS_0165.PEOPLE_UNIT_AWARDS', @DLRawtoStageCommand = '/build/trusted/load-trusted-zone-v2', @DLStagetoDBCommand = '',@TargetObjectType= '', @TargetOverride= '', @BusinessKeyColumn= 'ID', @WatermarkColumn= 'UPDATED_DATE, CREATED_DATE', @TrackChanges= 'Yes', @AdditionalProperty = '', @IsAuditTable = '', @SoftDeleteSource = '', @SourceTSFormat = ''</v>
      </c>
    </row>
    <row r="64" spans="1:34" x14ac:dyDescent="0.45">
      <c r="A64" s="2" t="s">
        <v>74</v>
      </c>
      <c r="B64" s="2" t="s">
        <v>35</v>
      </c>
      <c r="C64" s="2" t="s">
        <v>36</v>
      </c>
      <c r="D64" s="2" t="s">
        <v>74</v>
      </c>
      <c r="E64" s="2" t="s">
        <v>570</v>
      </c>
      <c r="H64" s="2" t="s">
        <v>82</v>
      </c>
      <c r="I64" s="2" t="s">
        <v>116</v>
      </c>
      <c r="J64" s="2" t="s">
        <v>39</v>
      </c>
      <c r="M64" s="2" t="s">
        <v>84</v>
      </c>
      <c r="N64" s="6" t="s">
        <v>85</v>
      </c>
      <c r="O64" s="6" t="s">
        <v>118</v>
      </c>
      <c r="P64" s="2" t="s">
        <v>119</v>
      </c>
      <c r="Q64" s="2" t="s">
        <v>44</v>
      </c>
      <c r="R64" s="2" t="s">
        <v>44</v>
      </c>
      <c r="S64" s="2" t="s">
        <v>718</v>
      </c>
      <c r="T64" s="2" t="s">
        <v>46</v>
      </c>
      <c r="U64" s="3" t="str">
        <f>TBL_PROD[[#This Row],[Group]]&amp; "/"&amp; TRIM(SUBSTITUTE(SUBSTITUTE(SUBSTITUTE(TBL_PROD[[#This Row],[SourceObject]],"[",""),"]",""),".","_"))</f>
        <v>OneEBS/EBS_0165_PEOPLE_UNITS_CENTRELINK</v>
      </c>
      <c r="V64" s="2" t="s">
        <v>47</v>
      </c>
      <c r="W64" s="3" t="str">
        <f>SUBSTITUTE(TBL_PROD[[#This Row],[Group]], "_", "")</f>
        <v>OneEBS</v>
      </c>
      <c r="X64" s="3" t="str">
        <f>TRIM(SUBSTITUTE(SUBSTITUTE(SUBSTITUTE(TBL_PROD[[#This Row],[SourceObject]],"[",""),"]",""),".","_"))</f>
        <v>EBS_0165_PEOPLE_UNITS_CENTRELINK</v>
      </c>
      <c r="Y64" s="2" t="s">
        <v>48</v>
      </c>
      <c r="Z64" s="2" t="s">
        <v>49</v>
      </c>
      <c r="AA64" s="2" t="str">
        <f>IF(TBL_PROD[[#This Row],[SourceObject]] = "","",IF(TBL_PROD[[#This Row],[SourceType]] = "Oracle", "SELECT * FROM " &amp; TBL_PROD[[#This Row],[SourceObject]],""))</f>
        <v>SELECT * FROM EBS_0165.PEOPLE_UNITS_CENTRELINK</v>
      </c>
      <c r="AB64" s="2" t="s">
        <v>51</v>
      </c>
      <c r="AF64" s="3" t="str">
        <f>TRIM(SUBSTITUTE(SUBSTITUTE(TBL_PROD[[#This Row],[SourceObject]],"[",""),"]",""))</f>
        <v>EBS_0165.PEOPLE_UNITS_CENTRELINK</v>
      </c>
      <c r="AG64" s="3" t="str">
        <f>TBL_PROD[[#This Row],[Group]]&amp; "_"&amp; TRIM(SUBSTITUTE(SUBSTITUTE(SUBSTITUTE(TBL_PROD[[#This Row],[SourceObject]],"[",""),"]",""),".","_"))</f>
        <v>OneEBS_EBS_0165_PEOPLE_UNITS_CENTRELINK</v>
      </c>
      <c r="AH64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'OneEBS', @StartStageName = 'Source to Raw', @EndStageName = 'Raw to Trusted', @SourceGroup = 'OneEBS', @SourceName = 'OneEBS_EBS_0165_PEOPLE_UNITS_CENTRELINK', @SourceObjectName = 'EBS_0165.PEOPLE_UNITS_CENTRELINK', @SourceType = 'Oracle', @DataLoadMode= 'INCREMENTAL', @SourceSecretName = 'OneEBS-0165', @DLRawSecret = 'datalake-SasToken', @DLStagedSecret = 'datalake-SasToken', @DBProcessor = 'databricks-token|1101-233321-much337|Standard_DS3_v2|8.1.x-scala2.12|2:8', @StageDBSecret = 'AzureSqlDatabase-SQLDB', @DLRawSubFolder = 'OneEBS/EBS_0165_PEOPLE_UNITS_CENTRELINK', @DLRawType = 'BLOB Storage (json)', @DLStagedMainFolder = 'OneEBS', @DLStagedSubFolder = 'EBS_0165_PEOPLE_UNITS_CENTRELINK', @DLStagedType = 'BLOB Storage (csv)', @DLObjectGrain = 'Day', @SourceCommand = 'SELECT * FROM EBS_0165.PEOPLE_UNITS_CENTRELINK', @DLRawtoStageCommand = '/build/trusted/load-trusted-zone-v2', @DLStagetoDBCommand = '',@TargetObjectType= '', @TargetOverride= '', @BusinessKeyColumn= 'ID', @WatermarkColumn= 'UPDATED_DATE, CREATED_DATE', @TrackChanges= 'Yes', @AdditionalProperty = '', @IsAuditTable = '', @SoftDeleteSource = '', @SourceTSFormat = ''</v>
      </c>
    </row>
    <row r="65" spans="1:34" x14ac:dyDescent="0.45">
      <c r="A65" s="2" t="s">
        <v>74</v>
      </c>
      <c r="B65" s="2" t="s">
        <v>35</v>
      </c>
      <c r="C65" s="2" t="s">
        <v>36</v>
      </c>
      <c r="D65" s="2" t="s">
        <v>74</v>
      </c>
      <c r="E65" s="2" t="s">
        <v>571</v>
      </c>
      <c r="H65" s="2" t="s">
        <v>82</v>
      </c>
      <c r="I65" s="2" t="s">
        <v>116</v>
      </c>
      <c r="J65" s="2" t="s">
        <v>39</v>
      </c>
      <c r="M65" s="2" t="s">
        <v>84</v>
      </c>
      <c r="N65" s="6" t="s">
        <v>85</v>
      </c>
      <c r="O65" s="6" t="s">
        <v>118</v>
      </c>
      <c r="P65" s="2" t="s">
        <v>119</v>
      </c>
      <c r="Q65" s="2" t="s">
        <v>44</v>
      </c>
      <c r="R65" s="2" t="s">
        <v>44</v>
      </c>
      <c r="S65" s="2" t="s">
        <v>718</v>
      </c>
      <c r="T65" s="2" t="s">
        <v>46</v>
      </c>
      <c r="U65" s="3" t="str">
        <f>TBL_PROD[[#This Row],[Group]]&amp; "/"&amp; TRIM(SUBSTITUTE(SUBSTITUTE(SUBSTITUTE(TBL_PROD[[#This Row],[SourceObject]],"[",""),"]",""),".","_"))</f>
        <v>OneEBS/EBS_0165_PEOPLE_UNITS_FINANCIAL</v>
      </c>
      <c r="V65" s="2" t="s">
        <v>47</v>
      </c>
      <c r="W65" s="3" t="str">
        <f>SUBSTITUTE(TBL_PROD[[#This Row],[Group]], "_", "")</f>
        <v>OneEBS</v>
      </c>
      <c r="X65" s="3" t="str">
        <f>TRIM(SUBSTITUTE(SUBSTITUTE(SUBSTITUTE(TBL_PROD[[#This Row],[SourceObject]],"[",""),"]",""),".","_"))</f>
        <v>EBS_0165_PEOPLE_UNITS_FINANCIAL</v>
      </c>
      <c r="Y65" s="2" t="s">
        <v>48</v>
      </c>
      <c r="Z65" s="2" t="s">
        <v>49</v>
      </c>
      <c r="AA65" s="2" t="str">
        <f>IF(TBL_PROD[[#This Row],[SourceObject]] = "","",IF(TBL_PROD[[#This Row],[SourceType]] = "Oracle", "SELECT * FROM " &amp; TBL_PROD[[#This Row],[SourceObject]],""))</f>
        <v>SELECT * FROM EBS_0165.PEOPLE_UNITS_FINANCIAL</v>
      </c>
      <c r="AB65" s="2" t="s">
        <v>51</v>
      </c>
      <c r="AF65" s="3" t="str">
        <f>TRIM(SUBSTITUTE(SUBSTITUTE(TBL_PROD[[#This Row],[SourceObject]],"[",""),"]",""))</f>
        <v>EBS_0165.PEOPLE_UNITS_FINANCIAL</v>
      </c>
      <c r="AG65" s="3" t="str">
        <f>TBL_PROD[[#This Row],[Group]]&amp; "_"&amp; TRIM(SUBSTITUTE(SUBSTITUTE(SUBSTITUTE(TBL_PROD[[#This Row],[SourceObject]],"[",""),"]",""),".","_"))</f>
        <v>OneEBS_EBS_0165_PEOPLE_UNITS_FINANCIAL</v>
      </c>
      <c r="AH65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'OneEBS', @StartStageName = 'Source to Raw', @EndStageName = 'Raw to Trusted', @SourceGroup = 'OneEBS', @SourceName = 'OneEBS_EBS_0165_PEOPLE_UNITS_FINANCIAL', @SourceObjectName = 'EBS_0165.PEOPLE_UNITS_FINANCIAL', @SourceType = 'Oracle', @DataLoadMode= 'INCREMENTAL', @SourceSecretName = 'OneEBS-0165', @DLRawSecret = 'datalake-SasToken', @DLStagedSecret = 'datalake-SasToken', @DBProcessor = 'databricks-token|1101-233321-much337|Standard_DS3_v2|8.1.x-scala2.12|2:8', @StageDBSecret = 'AzureSqlDatabase-SQLDB', @DLRawSubFolder = 'OneEBS/EBS_0165_PEOPLE_UNITS_FINANCIAL', @DLRawType = 'BLOB Storage (json)', @DLStagedMainFolder = 'OneEBS', @DLStagedSubFolder = 'EBS_0165_PEOPLE_UNITS_FINANCIAL', @DLStagedType = 'BLOB Storage (csv)', @DLObjectGrain = 'Day', @SourceCommand = 'SELECT * FROM EBS_0165.PEOPLE_UNITS_FINANCIAL', @DLRawtoStageCommand = '/build/trusted/load-trusted-zone-v2', @DLStagetoDBCommand = '',@TargetObjectType= '', @TargetOverride= '', @BusinessKeyColumn= 'ID', @WatermarkColumn= 'UPDATED_DATE, CREATED_DATE', @TrackChanges= 'Yes', @AdditionalProperty = '', @IsAuditTable = '', @SoftDeleteSource = '', @SourceTSFormat = ''</v>
      </c>
    </row>
    <row r="66" spans="1:34" x14ac:dyDescent="0.45">
      <c r="A66" s="2" t="s">
        <v>74</v>
      </c>
      <c r="B66" s="2" t="s">
        <v>35</v>
      </c>
      <c r="C66" s="2" t="s">
        <v>36</v>
      </c>
      <c r="D66" s="2" t="s">
        <v>74</v>
      </c>
      <c r="E66" s="2" t="s">
        <v>572</v>
      </c>
      <c r="H66" s="2" t="s">
        <v>82</v>
      </c>
      <c r="I66" s="2" t="s">
        <v>116</v>
      </c>
      <c r="J66" s="2" t="s">
        <v>39</v>
      </c>
      <c r="M66" s="2" t="s">
        <v>84</v>
      </c>
      <c r="N66" s="6" t="s">
        <v>85</v>
      </c>
      <c r="O66" s="6" t="s">
        <v>118</v>
      </c>
      <c r="P66" s="2" t="s">
        <v>119</v>
      </c>
      <c r="Q66" s="2" t="s">
        <v>44</v>
      </c>
      <c r="R66" s="2" t="s">
        <v>44</v>
      </c>
      <c r="S66" s="2" t="s">
        <v>718</v>
      </c>
      <c r="T66" s="2" t="s">
        <v>46</v>
      </c>
      <c r="U66" s="3" t="str">
        <f>TBL_PROD[[#This Row],[Group]]&amp; "/"&amp; TRIM(SUBSTITUTE(SUBSTITUTE(SUBSTITUTE(TBL_PROD[[#This Row],[SourceObject]],"[",""),"]",""),".","_"))</f>
        <v>OneEBS/EBS_0165_PEOPLE_UNITS_STS</v>
      </c>
      <c r="V66" s="2" t="s">
        <v>47</v>
      </c>
      <c r="W66" s="3" t="str">
        <f>SUBSTITUTE(TBL_PROD[[#This Row],[Group]], "_", "")</f>
        <v>OneEBS</v>
      </c>
      <c r="X66" s="3" t="str">
        <f>TRIM(SUBSTITUTE(SUBSTITUTE(SUBSTITUTE(TBL_PROD[[#This Row],[SourceObject]],"[",""),"]",""),".","_"))</f>
        <v>EBS_0165_PEOPLE_UNITS_STS</v>
      </c>
      <c r="Y66" s="2" t="s">
        <v>48</v>
      </c>
      <c r="Z66" s="2" t="s">
        <v>49</v>
      </c>
      <c r="AA66" s="2" t="str">
        <f>IF(TBL_PROD[[#This Row],[SourceObject]] = "","",IF(TBL_PROD[[#This Row],[SourceType]] = "Oracle", "SELECT * FROM " &amp; TBL_PROD[[#This Row],[SourceObject]],""))</f>
        <v>SELECT * FROM EBS_0165.PEOPLE_UNITS_STS</v>
      </c>
      <c r="AB66" s="2" t="s">
        <v>51</v>
      </c>
      <c r="AF66" s="3" t="str">
        <f>TRIM(SUBSTITUTE(SUBSTITUTE(TBL_PROD[[#This Row],[SourceObject]],"[",""),"]",""))</f>
        <v>EBS_0165.PEOPLE_UNITS_STS</v>
      </c>
      <c r="AG66" s="3" t="str">
        <f>TBL_PROD[[#This Row],[Group]]&amp; "_"&amp; TRIM(SUBSTITUTE(SUBSTITUTE(SUBSTITUTE(TBL_PROD[[#This Row],[SourceObject]],"[",""),"]",""),".","_"))</f>
        <v>OneEBS_EBS_0165_PEOPLE_UNITS_STS</v>
      </c>
      <c r="AH66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'OneEBS', @StartStageName = 'Source to Raw', @EndStageName = 'Raw to Trusted', @SourceGroup = 'OneEBS', @SourceName = 'OneEBS_EBS_0165_PEOPLE_UNITS_STS', @SourceObjectName = 'EBS_0165.PEOPLE_UNITS_STS', @SourceType = 'Oracle', @DataLoadMode= 'INCREMENTAL', @SourceSecretName = 'OneEBS-0165', @DLRawSecret = 'datalake-SasToken', @DLStagedSecret = 'datalake-SasToken', @DBProcessor = 'databricks-token|1101-233321-much337|Standard_DS3_v2|8.1.x-scala2.12|2:8', @StageDBSecret = 'AzureSqlDatabase-SQLDB', @DLRawSubFolder = 'OneEBS/EBS_0165_PEOPLE_UNITS_STS', @DLRawType = 'BLOB Storage (json)', @DLStagedMainFolder = 'OneEBS', @DLStagedSubFolder = 'EBS_0165_PEOPLE_UNITS_STS', @DLStagedType = 'BLOB Storage (csv)', @DLObjectGrain = 'Day', @SourceCommand = 'SELECT * FROM EBS_0165.PEOPLE_UNITS_STS', @DLRawtoStageCommand = '/build/trusted/load-trusted-zone-v2', @DLStagetoDBCommand = '',@TargetObjectType= '', @TargetOverride= '', @BusinessKeyColumn= 'ID', @WatermarkColumn= 'UPDATED_DATE, CREATED_DATE', @TrackChanges= 'Yes', @AdditionalProperty = '', @IsAuditTable = '', @SoftDeleteSource = '', @SourceTSFormat = ''</v>
      </c>
    </row>
    <row r="67" spans="1:34" x14ac:dyDescent="0.45">
      <c r="A67" s="2" t="s">
        <v>74</v>
      </c>
      <c r="B67" s="2" t="s">
        <v>35</v>
      </c>
      <c r="C67" s="2" t="s">
        <v>36</v>
      </c>
      <c r="D67" s="2" t="s">
        <v>74</v>
      </c>
      <c r="E67" s="2" t="s">
        <v>573</v>
      </c>
      <c r="H67" s="2" t="s">
        <v>227</v>
      </c>
      <c r="I67" s="2" t="s">
        <v>116</v>
      </c>
      <c r="J67" s="2" t="s">
        <v>39</v>
      </c>
      <c r="M67" s="2" t="s">
        <v>84</v>
      </c>
      <c r="N67" s="6" t="s">
        <v>85</v>
      </c>
      <c r="O67" s="6" t="s">
        <v>118</v>
      </c>
      <c r="P67" s="2" t="s">
        <v>119</v>
      </c>
      <c r="Q67" s="2" t="s">
        <v>44</v>
      </c>
      <c r="R67" s="2" t="s">
        <v>44</v>
      </c>
      <c r="S67" s="2" t="s">
        <v>718</v>
      </c>
      <c r="T67" s="2" t="s">
        <v>46</v>
      </c>
      <c r="U67" s="3" t="str">
        <f>TBL_PROD[[#This Row],[Group]]&amp; "/"&amp; TRIM(SUBSTITUTE(SUBSTITUTE(SUBSTITUTE(TBL_PROD[[#This Row],[SourceObject]],"[",""),"]",""),".","_"))</f>
        <v>OneEBS/EBS_0165_PRICE_BANDS</v>
      </c>
      <c r="V67" s="2" t="s">
        <v>47</v>
      </c>
      <c r="W67" s="3" t="str">
        <f>SUBSTITUTE(TBL_PROD[[#This Row],[Group]], "_", "")</f>
        <v>OneEBS</v>
      </c>
      <c r="X67" s="3" t="str">
        <f>TRIM(SUBSTITUTE(SUBSTITUTE(SUBSTITUTE(TBL_PROD[[#This Row],[SourceObject]],"[",""),"]",""),".","_"))</f>
        <v>EBS_0165_PRICE_BANDS</v>
      </c>
      <c r="Y67" s="2" t="s">
        <v>48</v>
      </c>
      <c r="Z67" s="2" t="s">
        <v>49</v>
      </c>
      <c r="AA67" s="2" t="str">
        <f>IF(TBL_PROD[[#This Row],[SourceObject]] = "","",IF(TBL_PROD[[#This Row],[SourceType]] = "Oracle", "SELECT * FROM " &amp; TBL_PROD[[#This Row],[SourceObject]],""))</f>
        <v>SELECT * FROM EBS_0165.PRICE_BANDS</v>
      </c>
      <c r="AB67" s="2" t="s">
        <v>51</v>
      </c>
      <c r="AF67" s="3" t="str">
        <f>TRIM(SUBSTITUTE(SUBSTITUTE(TBL_PROD[[#This Row],[SourceObject]],"[",""),"]",""))</f>
        <v>EBS_0165.PRICE_BANDS</v>
      </c>
      <c r="AG67" s="3" t="str">
        <f>TBL_PROD[[#This Row],[Group]]&amp; "_"&amp; TRIM(SUBSTITUTE(SUBSTITUTE(SUBSTITUTE(TBL_PROD[[#This Row],[SourceObject]],"[",""),"]",""),".","_"))</f>
        <v>OneEBS_EBS_0165_PRICE_BANDS</v>
      </c>
      <c r="AH67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'OneEBS', @StartStageName = 'Source to Raw', @EndStageName = 'Raw to Trusted', @SourceGroup = 'OneEBS', @SourceName = 'OneEBS_EBS_0165_PRICE_BANDS', @SourceObjectName = 'EBS_0165.PRICE_BANDS', @SourceType = 'Oracle', @DataLoadMode= 'INCREMENTAL', @SourceSecretName = 'OneEBS-0165', @DLRawSecret = 'datalake-SasToken', @DLStagedSecret = 'datalake-SasToken', @DBProcessor = 'databricks-token|1101-233321-much337|Standard_DS3_v2|8.1.x-scala2.12|2:8', @StageDBSecret = 'AzureSqlDatabase-SQLDB', @DLRawSubFolder = 'OneEBS/EBS_0165_PRICE_BANDS', @DLRawType = 'BLOB Storage (json)', @DLStagedMainFolder = 'OneEBS', @DLStagedSubFolder = 'EBS_0165_PRICE_BANDS', @DLStagedType = 'BLOB Storage (csv)', @DLObjectGrain = 'Day', @SourceCommand = 'SELECT * FROM EBS_0165.PRICE_BANDS', @DLRawtoStageCommand = '/build/trusted/load-trusted-zone-v2', @DLStagetoDBCommand = '',@TargetObjectType= '', @TargetOverride= '', @BusinessKeyColumn= 'PRICE_BAND_ID', @WatermarkColumn= 'UPDATED_DATE, CREATED_DATE', @TrackChanges= 'Yes', @AdditionalProperty = '', @IsAuditTable = '', @SoftDeleteSource = '', @SourceTSFormat = ''</v>
      </c>
    </row>
    <row r="68" spans="1:34" x14ac:dyDescent="0.45">
      <c r="A68" s="2" t="s">
        <v>74</v>
      </c>
      <c r="B68" s="2" t="s">
        <v>35</v>
      </c>
      <c r="C68" s="2" t="s">
        <v>36</v>
      </c>
      <c r="D68" s="2" t="s">
        <v>74</v>
      </c>
      <c r="E68" s="2" t="s">
        <v>574</v>
      </c>
      <c r="H68" s="2" t="s">
        <v>229</v>
      </c>
      <c r="I68" s="2" t="s">
        <v>116</v>
      </c>
      <c r="J68" s="2" t="s">
        <v>39</v>
      </c>
      <c r="M68" s="2" t="s">
        <v>84</v>
      </c>
      <c r="N68" s="6" t="s">
        <v>85</v>
      </c>
      <c r="O68" s="6" t="s">
        <v>118</v>
      </c>
      <c r="P68" s="2" t="s">
        <v>119</v>
      </c>
      <c r="Q68" s="2" t="s">
        <v>44</v>
      </c>
      <c r="R68" s="2" t="s">
        <v>44</v>
      </c>
      <c r="S68" s="2" t="s">
        <v>718</v>
      </c>
      <c r="T68" s="2" t="s">
        <v>46</v>
      </c>
      <c r="U68" s="3" t="str">
        <f>TBL_PROD[[#This Row],[Group]]&amp; "/"&amp; TRIM(SUBSTITUTE(SUBSTITUTE(SUBSTITUTE(TBL_PROD[[#This Row],[SourceObject]],"[",""),"]",""),".","_"))</f>
        <v>OneEBS/EBS_0165_PROGRESS_CODES</v>
      </c>
      <c r="V68" s="2" t="s">
        <v>47</v>
      </c>
      <c r="W68" s="3" t="str">
        <f>SUBSTITUTE(TBL_PROD[[#This Row],[Group]], "_", "")</f>
        <v>OneEBS</v>
      </c>
      <c r="X68" s="3" t="str">
        <f>TRIM(SUBSTITUTE(SUBSTITUTE(SUBSTITUTE(TBL_PROD[[#This Row],[SourceObject]],"[",""),"]",""),".","_"))</f>
        <v>EBS_0165_PROGRESS_CODES</v>
      </c>
      <c r="Y68" s="2" t="s">
        <v>48</v>
      </c>
      <c r="Z68" s="2" t="s">
        <v>49</v>
      </c>
      <c r="AA68" s="2" t="str">
        <f>IF(TBL_PROD[[#This Row],[SourceObject]] = "","",IF(TBL_PROD[[#This Row],[SourceType]] = "Oracle", "SELECT * FROM " &amp; TBL_PROD[[#This Row],[SourceObject]],""))</f>
        <v>SELECT * FROM EBS_0165.PROGRESS_CODES</v>
      </c>
      <c r="AB68" s="2" t="s">
        <v>51</v>
      </c>
      <c r="AF68" s="3" t="str">
        <f>TRIM(SUBSTITUTE(SUBSTITUTE(TBL_PROD[[#This Row],[SourceObject]],"[",""),"]",""))</f>
        <v>EBS_0165.PROGRESS_CODES</v>
      </c>
      <c r="AG68" s="3" t="str">
        <f>TBL_PROD[[#This Row],[Group]]&amp; "_"&amp; TRIM(SUBSTITUTE(SUBSTITUTE(SUBSTITUTE(TBL_PROD[[#This Row],[SourceObject]],"[",""),"]",""),".","_"))</f>
        <v>OneEBS_EBS_0165_PROGRESS_CODES</v>
      </c>
      <c r="AH68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'OneEBS', @StartStageName = 'Source to Raw', @EndStageName = 'Raw to Trusted', @SourceGroup = 'OneEBS', @SourceName = 'OneEBS_EBS_0165_PROGRESS_CODES', @SourceObjectName = 'EBS_0165.PROGRESS_CODES', @SourceType = 'Oracle', @DataLoadMode= 'INCREMENTAL', @SourceSecretName = 'OneEBS-0165', @DLRawSecret = 'datalake-SasToken', @DLStagedSecret = 'datalake-SasToken', @DBProcessor = 'databricks-token|1101-233321-much337|Standard_DS3_v2|8.1.x-scala2.12|2:8', @StageDBSecret = 'AzureSqlDatabase-SQLDB', @DLRawSubFolder = 'OneEBS/EBS_0165_PROGRESS_CODES', @DLRawType = 'BLOB Storage (json)', @DLStagedMainFolder = 'OneEBS', @DLStagedSubFolder = 'EBS_0165_PROGRESS_CODES', @DLStagedType = 'BLOB Storage (csv)', @DLObjectGrain = 'Day', @SourceCommand = 'SELECT * FROM EBS_0165.PROGRESS_CODES', @DLRawtoStageCommand = '/build/trusted/load-trusted-zone-v2', @DLStagetoDBCommand = '',@TargetObjectType= '', @TargetOverride= '', @BusinessKeyColumn= 'TYPE_NAME', @WatermarkColumn= 'UPDATED_DATE, CREATED_DATE', @TrackChanges= 'Yes', @AdditionalProperty = '', @IsAuditTable = '', @SoftDeleteSource = '', @SourceTSFormat = ''</v>
      </c>
    </row>
    <row r="69" spans="1:34" x14ac:dyDescent="0.45">
      <c r="A69" s="2" t="s">
        <v>74</v>
      </c>
      <c r="B69" s="2" t="s">
        <v>35</v>
      </c>
      <c r="C69" s="2" t="s">
        <v>36</v>
      </c>
      <c r="D69" s="2" t="s">
        <v>74</v>
      </c>
      <c r="E69" s="2" t="s">
        <v>575</v>
      </c>
      <c r="H69" s="2" t="s">
        <v>576</v>
      </c>
      <c r="I69" s="2" t="s">
        <v>116</v>
      </c>
      <c r="J69" s="2" t="s">
        <v>39</v>
      </c>
      <c r="M69" s="2" t="s">
        <v>84</v>
      </c>
      <c r="N69" s="6" t="s">
        <v>85</v>
      </c>
      <c r="O69" s="6" t="s">
        <v>118</v>
      </c>
      <c r="P69" s="2" t="s">
        <v>119</v>
      </c>
      <c r="Q69" s="2" t="s">
        <v>44</v>
      </c>
      <c r="R69" s="2" t="s">
        <v>44</v>
      </c>
      <c r="S69" s="2" t="s">
        <v>718</v>
      </c>
      <c r="T69" s="2" t="s">
        <v>46</v>
      </c>
      <c r="U69" s="3" t="str">
        <f>TBL_PROD[[#This Row],[Group]]&amp; "/"&amp; TRIM(SUBSTITUTE(SUBSTITUTE(SUBSTITUTE(TBL_PROD[[#This Row],[SourceObject]],"[",""),"]",""),".","_"))</f>
        <v>OneEBS/EBS_0165_PROGRESS_TYPES</v>
      </c>
      <c r="V69" s="2" t="s">
        <v>47</v>
      </c>
      <c r="W69" s="3" t="str">
        <f>SUBSTITUTE(TBL_PROD[[#This Row],[Group]], "_", "")</f>
        <v>OneEBS</v>
      </c>
      <c r="X69" s="3" t="str">
        <f>TRIM(SUBSTITUTE(SUBSTITUTE(SUBSTITUTE(TBL_PROD[[#This Row],[SourceObject]],"[",""),"]",""),".","_"))</f>
        <v>EBS_0165_PROGRESS_TYPES</v>
      </c>
      <c r="Y69" s="2" t="s">
        <v>48</v>
      </c>
      <c r="Z69" s="2" t="s">
        <v>49</v>
      </c>
      <c r="AA69" s="2" t="str">
        <f>IF(TBL_PROD[[#This Row],[SourceObject]] = "","",IF(TBL_PROD[[#This Row],[SourceType]] = "Oracle", "SELECT * FROM " &amp; TBL_PROD[[#This Row],[SourceObject]],""))</f>
        <v>SELECT * FROM EBS_0165.PROGRESS_TYPES</v>
      </c>
      <c r="AB69" s="2" t="s">
        <v>51</v>
      </c>
      <c r="AF69" s="3" t="str">
        <f>TRIM(SUBSTITUTE(SUBSTITUTE(TBL_PROD[[#This Row],[SourceObject]],"[",""),"]",""))</f>
        <v>EBS_0165.PROGRESS_TYPES</v>
      </c>
      <c r="AG69" s="3" t="str">
        <f>TBL_PROD[[#This Row],[Group]]&amp; "_"&amp; TRIM(SUBSTITUTE(SUBSTITUTE(SUBSTITUTE(TBL_PROD[[#This Row],[SourceObject]],"[",""),"]",""),".","_"))</f>
        <v>OneEBS_EBS_0165_PROGRESS_TYPES</v>
      </c>
      <c r="AH69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'OneEBS', @StartStageName = 'Source to Raw', @EndStageName = 'Raw to Trusted', @SourceGroup = 'OneEBS', @SourceName = 'OneEBS_EBS_0165_PROGRESS_TYPES', @SourceObjectName = 'EBS_0165.PROGRESS_TYPES', @SourceType = 'Oracle', @DataLoadMode= 'INCREMENTAL', @SourceSecretName = 'OneEBS-0165', @DLRawSecret = 'datalake-SasToken', @DLStagedSecret = 'datalake-SasToken', @DBProcessor = 'databricks-token|1101-233321-much337|Standard_DS3_v2|8.1.x-scala2.12|2:8', @StageDBSecret = 'AzureSqlDatabase-SQLDB', @DLRawSubFolder = 'OneEBS/EBS_0165_PROGRESS_TYPES', @DLRawType = 'BLOB Storage (json)', @DLStagedMainFolder = 'OneEBS', @DLStagedSubFolder = 'EBS_0165_PROGRESS_TYPES', @DLStagedType = 'BLOB Storage (csv)', @DLObjectGrain = 'Day', @SourceCommand = 'SELECT * FROM EBS_0165.PROGRESS_TYPES', @DLRawtoStageCommand = '/build/trusted/load-trusted-zone-v2', @DLStagetoDBCommand = '',@TargetObjectType= '', @TargetOverride= '', @BusinessKeyColumn= 'STUDENT_STATUS, TYPE_CODE', @WatermarkColumn= 'UPDATED_DATE, CREATED_DATE', @TrackChanges= 'Yes', @AdditionalProperty = '', @IsAuditTable = '', @SoftDeleteSource = '', @SourceTSFormat = ''</v>
      </c>
    </row>
    <row r="70" spans="1:34" x14ac:dyDescent="0.45">
      <c r="A70" s="2" t="s">
        <v>74</v>
      </c>
      <c r="B70" s="2" t="s">
        <v>35</v>
      </c>
      <c r="C70" s="2" t="s">
        <v>36</v>
      </c>
      <c r="D70" s="2" t="s">
        <v>74</v>
      </c>
      <c r="E70" s="2" t="s">
        <v>577</v>
      </c>
      <c r="H70" s="2" t="s">
        <v>82</v>
      </c>
      <c r="I70" s="2" t="s">
        <v>116</v>
      </c>
      <c r="J70" s="2" t="s">
        <v>39</v>
      </c>
      <c r="M70" s="2" t="s">
        <v>84</v>
      </c>
      <c r="N70" s="6" t="s">
        <v>85</v>
      </c>
      <c r="O70" s="6" t="s">
        <v>118</v>
      </c>
      <c r="P70" s="2" t="s">
        <v>119</v>
      </c>
      <c r="Q70" s="2" t="s">
        <v>44</v>
      </c>
      <c r="R70" s="2" t="s">
        <v>44</v>
      </c>
      <c r="S70" s="2" t="s">
        <v>718</v>
      </c>
      <c r="T70" s="2" t="s">
        <v>46</v>
      </c>
      <c r="U70" s="3" t="str">
        <f>TBL_PROD[[#This Row],[Group]]&amp; "/"&amp; TRIM(SUBSTITUTE(SUBSTITUTE(SUBSTITUTE(TBL_PROD[[#This Row],[SourceObject]],"[",""),"]",""),".","_"))</f>
        <v>OneEBS/EBS_0165_RC_REPORTS</v>
      </c>
      <c r="V70" s="2" t="s">
        <v>47</v>
      </c>
      <c r="W70" s="3" t="str">
        <f>SUBSTITUTE(TBL_PROD[[#This Row],[Group]], "_", "")</f>
        <v>OneEBS</v>
      </c>
      <c r="X70" s="3" t="str">
        <f>TRIM(SUBSTITUTE(SUBSTITUTE(SUBSTITUTE(TBL_PROD[[#This Row],[SourceObject]],"[",""),"]",""),".","_"))</f>
        <v>EBS_0165_RC_REPORTS</v>
      </c>
      <c r="Y70" s="2" t="s">
        <v>48</v>
      </c>
      <c r="Z70" s="2" t="s">
        <v>49</v>
      </c>
      <c r="AA70" s="2" t="str">
        <f>IF(TBL_PROD[[#This Row],[SourceObject]] = "","",IF(TBL_PROD[[#This Row],[SourceType]] = "Oracle", "SELECT * FROM " &amp; TBL_PROD[[#This Row],[SourceObject]],""))</f>
        <v>SELECT * FROM EBS_0165.RC_REPORTS</v>
      </c>
      <c r="AB70" s="2" t="s">
        <v>51</v>
      </c>
      <c r="AF70" s="3" t="str">
        <f>TRIM(SUBSTITUTE(SUBSTITUTE(TBL_PROD[[#This Row],[SourceObject]],"[",""),"]",""))</f>
        <v>EBS_0165.RC_REPORTS</v>
      </c>
      <c r="AG70" s="3" t="str">
        <f>TBL_PROD[[#This Row],[Group]]&amp; "_"&amp; TRIM(SUBSTITUTE(SUBSTITUTE(SUBSTITUTE(TBL_PROD[[#This Row],[SourceObject]],"[",""),"]",""),".","_"))</f>
        <v>OneEBS_EBS_0165_RC_REPORTS</v>
      </c>
      <c r="AH70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'OneEBS', @StartStageName = 'Source to Raw', @EndStageName = 'Raw to Trusted', @SourceGroup = 'OneEBS', @SourceName = 'OneEBS_EBS_0165_RC_REPORTS', @SourceObjectName = 'EBS_0165.RC_REPORTS', @SourceType = 'Oracle', @DataLoadMode= 'INCREMENTAL', @SourceSecretName = 'OneEBS-0165', @DLRawSecret = 'datalake-SasToken', @DLStagedSecret = 'datalake-SasToken', @DBProcessor = 'databricks-token|1101-233321-much337|Standard_DS3_v2|8.1.x-scala2.12|2:8', @StageDBSecret = 'AzureSqlDatabase-SQLDB', @DLRawSubFolder = 'OneEBS/EBS_0165_RC_REPORTS', @DLRawType = 'BLOB Storage (json)', @DLStagedMainFolder = 'OneEBS', @DLStagedSubFolder = 'EBS_0165_RC_REPORTS', @DLStagedType = 'BLOB Storage (csv)', @DLObjectGrain = 'Day', @SourceCommand = 'SELECT * FROM EBS_0165.RC_REPORTS', @DLRawtoStageCommand = '/build/trusted/load-trusted-zone-v2', @DLStagetoDBCommand = '',@TargetObjectType= '', @TargetOverride= '', @BusinessKeyColumn= 'ID', @WatermarkColumn= 'UPDATED_DATE, CREATED_DATE', @TrackChanges= 'Yes', @AdditionalProperty = '', @IsAuditTable = '', @SoftDeleteSource = '', @SourceTSFormat = ''</v>
      </c>
    </row>
    <row r="71" spans="1:34" x14ac:dyDescent="0.45">
      <c r="A71" s="2" t="s">
        <v>74</v>
      </c>
      <c r="B71" s="2" t="s">
        <v>35</v>
      </c>
      <c r="C71" s="2" t="s">
        <v>36</v>
      </c>
      <c r="D71" s="2" t="s">
        <v>74</v>
      </c>
      <c r="E71" s="2" t="s">
        <v>578</v>
      </c>
      <c r="H71" s="2" t="s">
        <v>82</v>
      </c>
      <c r="I71" s="2" t="s">
        <v>116</v>
      </c>
      <c r="J71" s="2" t="s">
        <v>39</v>
      </c>
      <c r="M71" s="2" t="s">
        <v>84</v>
      </c>
      <c r="N71" s="6" t="s">
        <v>85</v>
      </c>
      <c r="O71" s="6" t="s">
        <v>118</v>
      </c>
      <c r="P71" s="2" t="s">
        <v>119</v>
      </c>
      <c r="Q71" s="2" t="s">
        <v>44</v>
      </c>
      <c r="R71" s="2" t="s">
        <v>44</v>
      </c>
      <c r="S71" s="2" t="s">
        <v>718</v>
      </c>
      <c r="T71" s="2" t="s">
        <v>46</v>
      </c>
      <c r="U71" s="3" t="str">
        <f>TBL_PROD[[#This Row],[Group]]&amp; "/"&amp; TRIM(SUBSTITUTE(SUBSTITUTE(SUBSTITUTE(TBL_PROD[[#This Row],[SourceObject]],"[",""),"]",""),".","_"))</f>
        <v>OneEBS/EBS_0165_REGISTER_EVENT_DETAILS</v>
      </c>
      <c r="V71" s="2" t="s">
        <v>47</v>
      </c>
      <c r="W71" s="3" t="str">
        <f>SUBSTITUTE(TBL_PROD[[#This Row],[Group]], "_", "")</f>
        <v>OneEBS</v>
      </c>
      <c r="X71" s="3" t="str">
        <f>TRIM(SUBSTITUTE(SUBSTITUTE(SUBSTITUTE(TBL_PROD[[#This Row],[SourceObject]],"[",""),"]",""),".","_"))</f>
        <v>EBS_0165_REGISTER_EVENT_DETAILS</v>
      </c>
      <c r="Y71" s="2" t="s">
        <v>48</v>
      </c>
      <c r="Z71" s="2" t="s">
        <v>49</v>
      </c>
      <c r="AA71" s="2" t="str">
        <f>IF(TBL_PROD[[#This Row],[SourceObject]] = "","",IF(TBL_PROD[[#This Row],[SourceType]] = "Oracle", "SELECT * FROM " &amp; TBL_PROD[[#This Row],[SourceObject]],""))</f>
        <v>SELECT * FROM EBS_0165.REGISTER_EVENT_DETAILS</v>
      </c>
      <c r="AB71" s="2" t="s">
        <v>51</v>
      </c>
      <c r="AF71" s="3" t="str">
        <f>TRIM(SUBSTITUTE(SUBSTITUTE(TBL_PROD[[#This Row],[SourceObject]],"[",""),"]",""))</f>
        <v>EBS_0165.REGISTER_EVENT_DETAILS</v>
      </c>
      <c r="AG71" s="3" t="str">
        <f>TBL_PROD[[#This Row],[Group]]&amp; "_"&amp; TRIM(SUBSTITUTE(SUBSTITUTE(SUBSTITUTE(TBL_PROD[[#This Row],[SourceObject]],"[",""),"]",""),".","_"))</f>
        <v>OneEBS_EBS_0165_REGISTER_EVENT_DETAILS</v>
      </c>
      <c r="AH71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'OneEBS', @StartStageName = 'Source to Raw', @EndStageName = 'Raw to Trusted', @SourceGroup = 'OneEBS', @SourceName = 'OneEBS_EBS_0165_REGISTER_EVENT_DETAILS', @SourceObjectName = 'EBS_0165.REGISTER_EVENT_DETAILS', @SourceType = 'Oracle', @DataLoadMode= 'INCREMENTAL', @SourceSecretName = 'OneEBS-0165', @DLRawSecret = 'datalake-SasToken', @DLStagedSecret = 'datalake-SasToken', @DBProcessor = 'databricks-token|1101-233321-much337|Standard_DS3_v2|8.1.x-scala2.12|2:8', @StageDBSecret = 'AzureSqlDatabase-SQLDB', @DLRawSubFolder = 'OneEBS/EBS_0165_REGISTER_EVENT_DETAILS', @DLRawType = 'BLOB Storage (json)', @DLStagedMainFolder = 'OneEBS', @DLStagedSubFolder = 'EBS_0165_REGISTER_EVENT_DETAILS', @DLStagedType = 'BLOB Storage (csv)', @DLObjectGrain = 'Day', @SourceCommand = 'SELECT * FROM EBS_0165.REGISTER_EVENT_DETAILS', @DLRawtoStageCommand = '/build/trusted/load-trusted-zone-v2', @DLStagetoDBCommand = '',@TargetObjectType= '', @TargetOverride= '', @BusinessKeyColumn= 'ID', @WatermarkColumn= 'UPDATED_DATE, CREATED_DATE', @TrackChanges= 'Yes', @AdditionalProperty = '', @IsAuditTable = '', @SoftDeleteSource = '', @SourceTSFormat = ''</v>
      </c>
    </row>
    <row r="72" spans="1:34" x14ac:dyDescent="0.45">
      <c r="A72" s="2" t="s">
        <v>74</v>
      </c>
      <c r="B72" s="2" t="s">
        <v>35</v>
      </c>
      <c r="C72" s="2" t="s">
        <v>36</v>
      </c>
      <c r="D72" s="2" t="s">
        <v>74</v>
      </c>
      <c r="E72" s="2" t="s">
        <v>579</v>
      </c>
      <c r="H72" s="2" t="s">
        <v>82</v>
      </c>
      <c r="I72" s="2" t="s">
        <v>116</v>
      </c>
      <c r="J72" s="2" t="s">
        <v>39</v>
      </c>
      <c r="M72" s="2" t="s">
        <v>84</v>
      </c>
      <c r="N72" s="6" t="s">
        <v>85</v>
      </c>
      <c r="O72" s="6" t="s">
        <v>118</v>
      </c>
      <c r="P72" s="2" t="s">
        <v>119</v>
      </c>
      <c r="Q72" s="2" t="s">
        <v>44</v>
      </c>
      <c r="R72" s="2" t="s">
        <v>44</v>
      </c>
      <c r="S72" s="2" t="s">
        <v>718</v>
      </c>
      <c r="T72" s="2" t="s">
        <v>46</v>
      </c>
      <c r="U72" s="3" t="str">
        <f>TBL_PROD[[#This Row],[Group]]&amp; "/"&amp; TRIM(SUBSTITUTE(SUBSTITUTE(SUBSTITUTE(TBL_PROD[[#This Row],[SourceObject]],"[",""),"]",""),".","_"))</f>
        <v>OneEBS/EBS_0165_REGISTER_EVENT_DETAILS_SLOTS</v>
      </c>
      <c r="V72" s="2" t="s">
        <v>47</v>
      </c>
      <c r="W72" s="3" t="str">
        <f>SUBSTITUTE(TBL_PROD[[#This Row],[Group]], "_", "")</f>
        <v>OneEBS</v>
      </c>
      <c r="X72" s="3" t="str">
        <f>TRIM(SUBSTITUTE(SUBSTITUTE(SUBSTITUTE(TBL_PROD[[#This Row],[SourceObject]],"[",""),"]",""),".","_"))</f>
        <v>EBS_0165_REGISTER_EVENT_DETAILS_SLOTS</v>
      </c>
      <c r="Y72" s="2" t="s">
        <v>48</v>
      </c>
      <c r="Z72" s="2" t="s">
        <v>49</v>
      </c>
      <c r="AA72" s="2" t="str">
        <f>IF(TBL_PROD[[#This Row],[SourceObject]] = "","",IF(TBL_PROD[[#This Row],[SourceType]] = "Oracle", "SELECT * FROM " &amp; TBL_PROD[[#This Row],[SourceObject]],""))</f>
        <v>SELECT * FROM EBS_0165.REGISTER_EVENT_DETAILS_SLOTS</v>
      </c>
      <c r="AB72" s="2" t="s">
        <v>51</v>
      </c>
      <c r="AF72" s="3" t="str">
        <f>TRIM(SUBSTITUTE(SUBSTITUTE(TBL_PROD[[#This Row],[SourceObject]],"[",""),"]",""))</f>
        <v>EBS_0165.REGISTER_EVENT_DETAILS_SLOTS</v>
      </c>
      <c r="AG72" s="3" t="str">
        <f>TBL_PROD[[#This Row],[Group]]&amp; "_"&amp; TRIM(SUBSTITUTE(SUBSTITUTE(SUBSTITUTE(TBL_PROD[[#This Row],[SourceObject]],"[",""),"]",""),".","_"))</f>
        <v>OneEBS_EBS_0165_REGISTER_EVENT_DETAILS_SLOTS</v>
      </c>
      <c r="AH72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'OneEBS', @StartStageName = 'Source to Raw', @EndStageName = 'Raw to Trusted', @SourceGroup = 'OneEBS', @SourceName = 'OneEBS_EBS_0165_REGISTER_EVENT_DETAILS_SLOTS', @SourceObjectName = 'EBS_0165.REGISTER_EVENT_DETAILS_SLOTS', @SourceType = 'Oracle', @DataLoadMode= 'INCREMENTAL', @SourceSecretName = 'OneEBS-0165', @DLRawSecret = 'datalake-SasToken', @DLStagedSecret = 'datalake-SasToken', @DBProcessor = 'databricks-token|1101-233321-much337|Standard_DS3_v2|8.1.x-scala2.12|2:8', @StageDBSecret = 'AzureSqlDatabase-SQLDB', @DLRawSubFolder = 'OneEBS/EBS_0165_REGISTER_EVENT_DETAILS_SLOTS', @DLRawType = 'BLOB Storage (json)', @DLStagedMainFolder = 'OneEBS', @DLStagedSubFolder = 'EBS_0165_REGISTER_EVENT_DETAILS_SLOTS', @DLStagedType = 'BLOB Storage (csv)', @DLObjectGrain = 'Day', @SourceCommand = 'SELECT * FROM EBS_0165.REGISTER_EVENT_DETAILS_SLOTS', @DLRawtoStageCommand = '/build/trusted/load-trusted-zone-v2', @DLStagetoDBCommand = '',@TargetObjectType= '', @TargetOverride= '', @BusinessKeyColumn= 'ID', @WatermarkColumn= 'UPDATED_DATE, CREATED_DATE', @TrackChanges= 'Yes', @AdditionalProperty = '', @IsAuditTable = '', @SoftDeleteSource = '', @SourceTSFormat = ''</v>
      </c>
    </row>
    <row r="73" spans="1:34" x14ac:dyDescent="0.45">
      <c r="A73" s="2" t="s">
        <v>74</v>
      </c>
      <c r="B73" s="2" t="s">
        <v>35</v>
      </c>
      <c r="C73" s="2" t="s">
        <v>36</v>
      </c>
      <c r="D73" s="2" t="s">
        <v>74</v>
      </c>
      <c r="E73" s="2" t="s">
        <v>580</v>
      </c>
      <c r="H73" s="2" t="s">
        <v>82</v>
      </c>
      <c r="I73" s="2" t="s">
        <v>116</v>
      </c>
      <c r="J73" s="2" t="s">
        <v>39</v>
      </c>
      <c r="M73" s="2" t="s">
        <v>84</v>
      </c>
      <c r="N73" s="6" t="s">
        <v>85</v>
      </c>
      <c r="O73" s="6" t="s">
        <v>118</v>
      </c>
      <c r="P73" s="2" t="s">
        <v>119</v>
      </c>
      <c r="Q73" s="2" t="s">
        <v>44</v>
      </c>
      <c r="R73" s="2" t="s">
        <v>44</v>
      </c>
      <c r="S73" s="2" t="s">
        <v>718</v>
      </c>
      <c r="T73" s="2" t="s">
        <v>46</v>
      </c>
      <c r="U73" s="3" t="str">
        <f>TBL_PROD[[#This Row],[Group]]&amp; "/"&amp; TRIM(SUBSTITUTE(SUBSTITUTE(SUBSTITUTE(TBL_PROD[[#This Row],[SourceObject]],"[",""),"]",""),".","_"))</f>
        <v>OneEBS/EBS_0165_REGISTER_EVENT_SLOTS</v>
      </c>
      <c r="V73" s="2" t="s">
        <v>47</v>
      </c>
      <c r="W73" s="3" t="str">
        <f>SUBSTITUTE(TBL_PROD[[#This Row],[Group]], "_", "")</f>
        <v>OneEBS</v>
      </c>
      <c r="X73" s="3" t="str">
        <f>TRIM(SUBSTITUTE(SUBSTITUTE(SUBSTITUTE(TBL_PROD[[#This Row],[SourceObject]],"[",""),"]",""),".","_"))</f>
        <v>EBS_0165_REGISTER_EVENT_SLOTS</v>
      </c>
      <c r="Y73" s="2" t="s">
        <v>48</v>
      </c>
      <c r="Z73" s="2" t="s">
        <v>49</v>
      </c>
      <c r="AA73" s="2" t="str">
        <f>IF(TBL_PROD[[#This Row],[SourceObject]] = "","",IF(TBL_PROD[[#This Row],[SourceType]] = "Oracle", "SELECT * FROM " &amp; TBL_PROD[[#This Row],[SourceObject]],""))</f>
        <v>SELECT * FROM EBS_0165.REGISTER_EVENT_SLOTS</v>
      </c>
      <c r="AB73" s="2" t="s">
        <v>51</v>
      </c>
      <c r="AF73" s="3" t="str">
        <f>TRIM(SUBSTITUTE(SUBSTITUTE(TBL_PROD[[#This Row],[SourceObject]],"[",""),"]",""))</f>
        <v>EBS_0165.REGISTER_EVENT_SLOTS</v>
      </c>
      <c r="AG73" s="3" t="str">
        <f>TBL_PROD[[#This Row],[Group]]&amp; "_"&amp; TRIM(SUBSTITUTE(SUBSTITUTE(SUBSTITUTE(TBL_PROD[[#This Row],[SourceObject]],"[",""),"]",""),".","_"))</f>
        <v>OneEBS_EBS_0165_REGISTER_EVENT_SLOTS</v>
      </c>
      <c r="AH73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'OneEBS', @StartStageName = 'Source to Raw', @EndStageName = 'Raw to Trusted', @SourceGroup = 'OneEBS', @SourceName = 'OneEBS_EBS_0165_REGISTER_EVENT_SLOTS', @SourceObjectName = 'EBS_0165.REGISTER_EVENT_SLOTS', @SourceType = 'Oracle', @DataLoadMode= 'INCREMENTAL', @SourceSecretName = 'OneEBS-0165', @DLRawSecret = 'datalake-SasToken', @DLStagedSecret = 'datalake-SasToken', @DBProcessor = 'databricks-token|1101-233321-much337|Standard_DS3_v2|8.1.x-scala2.12|2:8', @StageDBSecret = 'AzureSqlDatabase-SQLDB', @DLRawSubFolder = 'OneEBS/EBS_0165_REGISTER_EVENT_SLOTS', @DLRawType = 'BLOB Storage (json)', @DLStagedMainFolder = 'OneEBS', @DLStagedSubFolder = 'EBS_0165_REGISTER_EVENT_SLOTS', @DLStagedType = 'BLOB Storage (csv)', @DLObjectGrain = 'Day', @SourceCommand = 'SELECT * FROM EBS_0165.REGISTER_EVENT_SLOTS', @DLRawtoStageCommand = '/build/trusted/load-trusted-zone-v2', @DLStagetoDBCommand = '',@TargetObjectType= '', @TargetOverride= '', @BusinessKeyColumn= 'ID', @WatermarkColumn= 'UPDATED_DATE, CREATED_DATE', @TrackChanges= 'Yes', @AdditionalProperty = '', @IsAuditTable = '', @SoftDeleteSource = '', @SourceTSFormat = ''</v>
      </c>
    </row>
    <row r="74" spans="1:34" x14ac:dyDescent="0.45">
      <c r="A74" s="2" t="s">
        <v>74</v>
      </c>
      <c r="B74" s="2" t="s">
        <v>35</v>
      </c>
      <c r="C74" s="2" t="s">
        <v>36</v>
      </c>
      <c r="D74" s="2" t="s">
        <v>74</v>
      </c>
      <c r="E74" s="2" t="s">
        <v>581</v>
      </c>
      <c r="H74" s="2" t="s">
        <v>82</v>
      </c>
      <c r="I74" s="2" t="s">
        <v>116</v>
      </c>
      <c r="J74" s="2" t="s">
        <v>39</v>
      </c>
      <c r="M74" s="2" t="s">
        <v>84</v>
      </c>
      <c r="N74" s="6" t="s">
        <v>85</v>
      </c>
      <c r="O74" s="6" t="s">
        <v>118</v>
      </c>
      <c r="P74" s="2" t="s">
        <v>119</v>
      </c>
      <c r="Q74" s="2" t="s">
        <v>44</v>
      </c>
      <c r="R74" s="2" t="s">
        <v>44</v>
      </c>
      <c r="S74" s="2" t="s">
        <v>718</v>
      </c>
      <c r="T74" s="2" t="s">
        <v>46</v>
      </c>
      <c r="U74" s="3" t="str">
        <f>TBL_PROD[[#This Row],[Group]]&amp; "/"&amp; TRIM(SUBSTITUTE(SUBSTITUTE(SUBSTITUTE(TBL_PROD[[#This Row],[SourceObject]],"[",""),"]",""),".","_"))</f>
        <v>OneEBS/EBS_0165_REGISTER_EVENTS</v>
      </c>
      <c r="V74" s="2" t="s">
        <v>47</v>
      </c>
      <c r="W74" s="3" t="str">
        <f>SUBSTITUTE(TBL_PROD[[#This Row],[Group]], "_", "")</f>
        <v>OneEBS</v>
      </c>
      <c r="X74" s="3" t="str">
        <f>TRIM(SUBSTITUTE(SUBSTITUTE(SUBSTITUTE(TBL_PROD[[#This Row],[SourceObject]],"[",""),"]",""),".","_"))</f>
        <v>EBS_0165_REGISTER_EVENTS</v>
      </c>
      <c r="Y74" s="2" t="s">
        <v>48</v>
      </c>
      <c r="Z74" s="2" t="s">
        <v>49</v>
      </c>
      <c r="AA74" s="2" t="str">
        <f>IF(TBL_PROD[[#This Row],[SourceObject]] = "","",IF(TBL_PROD[[#This Row],[SourceType]] = "Oracle", "SELECT * FROM " &amp; TBL_PROD[[#This Row],[SourceObject]],""))</f>
        <v>SELECT * FROM EBS_0165.REGISTER_EVENTS</v>
      </c>
      <c r="AB74" s="2" t="s">
        <v>51</v>
      </c>
      <c r="AF74" s="3" t="str">
        <f>TRIM(SUBSTITUTE(SUBSTITUTE(TBL_PROD[[#This Row],[SourceObject]],"[",""),"]",""))</f>
        <v>EBS_0165.REGISTER_EVENTS</v>
      </c>
      <c r="AG74" s="3" t="str">
        <f>TBL_PROD[[#This Row],[Group]]&amp; "_"&amp; TRIM(SUBSTITUTE(SUBSTITUTE(SUBSTITUTE(TBL_PROD[[#This Row],[SourceObject]],"[",""),"]",""),".","_"))</f>
        <v>OneEBS_EBS_0165_REGISTER_EVENTS</v>
      </c>
      <c r="AH74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'OneEBS', @StartStageName = 'Source to Raw', @EndStageName = 'Raw to Trusted', @SourceGroup = 'OneEBS', @SourceName = 'OneEBS_EBS_0165_REGISTER_EVENTS', @SourceObjectName = 'EBS_0165.REGISTER_EVENTS', @SourceType = 'Oracle', @DataLoadMode= 'INCREMENTAL', @SourceSecretName = 'OneEBS-0165', @DLRawSecret = 'datalake-SasToken', @DLStagedSecret = 'datalake-SasToken', @DBProcessor = 'databricks-token|1101-233321-much337|Standard_DS3_v2|8.1.x-scala2.12|2:8', @StageDBSecret = 'AzureSqlDatabase-SQLDB', @DLRawSubFolder = 'OneEBS/EBS_0165_REGISTER_EVENTS', @DLRawType = 'BLOB Storage (json)', @DLStagedMainFolder = 'OneEBS', @DLStagedSubFolder = 'EBS_0165_REGISTER_EVENTS', @DLStagedType = 'BLOB Storage (csv)', @DLObjectGrain = 'Day', @SourceCommand = 'SELECT * FROM EBS_0165.REGISTER_EVENTS', @DLRawtoStageCommand = '/build/trusted/load-trusted-zone-v2', @DLStagetoDBCommand = '',@TargetObjectType= '', @TargetOverride= '', @BusinessKeyColumn= 'ID', @WatermarkColumn= 'UPDATED_DATE, CREATED_DATE', @TrackChanges= 'Yes', @AdditionalProperty = '', @IsAuditTable = '', @SoftDeleteSource = '', @SourceTSFormat = ''</v>
      </c>
    </row>
    <row r="75" spans="1:34" x14ac:dyDescent="0.45">
      <c r="A75" s="2" t="s">
        <v>74</v>
      </c>
      <c r="B75" s="2" t="s">
        <v>35</v>
      </c>
      <c r="C75" s="2" t="s">
        <v>36</v>
      </c>
      <c r="D75" s="2" t="s">
        <v>74</v>
      </c>
      <c r="E75" s="2" t="s">
        <v>582</v>
      </c>
      <c r="H75" s="2" t="s">
        <v>82</v>
      </c>
      <c r="I75" s="2" t="s">
        <v>116</v>
      </c>
      <c r="J75" s="2" t="s">
        <v>39</v>
      </c>
      <c r="M75" s="2" t="s">
        <v>84</v>
      </c>
      <c r="N75" s="6" t="s">
        <v>85</v>
      </c>
      <c r="O75" s="6" t="s">
        <v>118</v>
      </c>
      <c r="P75" s="2" t="s">
        <v>119</v>
      </c>
      <c r="Q75" s="2" t="s">
        <v>44</v>
      </c>
      <c r="R75" s="2" t="s">
        <v>44</v>
      </c>
      <c r="S75" s="2" t="s">
        <v>718</v>
      </c>
      <c r="T75" s="2" t="s">
        <v>46</v>
      </c>
      <c r="U75" s="3" t="str">
        <f>TBL_PROD[[#This Row],[Group]]&amp; "/"&amp; TRIM(SUBSTITUTE(SUBSTITUTE(SUBSTITUTE(TBL_PROD[[#This Row],[SourceObject]],"[",""),"]",""),".","_"))</f>
        <v>OneEBS/EBS_0165_ROOMS</v>
      </c>
      <c r="V75" s="2" t="s">
        <v>47</v>
      </c>
      <c r="W75" s="3" t="str">
        <f>SUBSTITUTE(TBL_PROD[[#This Row],[Group]], "_", "")</f>
        <v>OneEBS</v>
      </c>
      <c r="X75" s="3" t="str">
        <f>TRIM(SUBSTITUTE(SUBSTITUTE(SUBSTITUTE(TBL_PROD[[#This Row],[SourceObject]],"[",""),"]",""),".","_"))</f>
        <v>EBS_0165_ROOMS</v>
      </c>
      <c r="Y75" s="2" t="s">
        <v>48</v>
      </c>
      <c r="Z75" s="2" t="s">
        <v>49</v>
      </c>
      <c r="AA75" s="2" t="str">
        <f>IF(TBL_PROD[[#This Row],[SourceObject]] = "","",IF(TBL_PROD[[#This Row],[SourceType]] = "Oracle", "SELECT * FROM " &amp; TBL_PROD[[#This Row],[SourceObject]],""))</f>
        <v>SELECT * FROM EBS_0165.ROOMS</v>
      </c>
      <c r="AB75" s="2" t="s">
        <v>51</v>
      </c>
      <c r="AF75" s="3" t="str">
        <f>TRIM(SUBSTITUTE(SUBSTITUTE(TBL_PROD[[#This Row],[SourceObject]],"[",""),"]",""))</f>
        <v>EBS_0165.ROOMS</v>
      </c>
      <c r="AG75" s="3" t="str">
        <f>TBL_PROD[[#This Row],[Group]]&amp; "_"&amp; TRIM(SUBSTITUTE(SUBSTITUTE(SUBSTITUTE(TBL_PROD[[#This Row],[SourceObject]],"[",""),"]",""),".","_"))</f>
        <v>OneEBS_EBS_0165_ROOMS</v>
      </c>
      <c r="AH75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'OneEBS', @StartStageName = 'Source to Raw', @EndStageName = 'Raw to Trusted', @SourceGroup = 'OneEBS', @SourceName = 'OneEBS_EBS_0165_ROOMS', @SourceObjectName = 'EBS_0165.ROOMS', @SourceType = 'Oracle', @DataLoadMode= 'INCREMENTAL', @SourceSecretName = 'OneEBS-0165', @DLRawSecret = 'datalake-SasToken', @DLStagedSecret = 'datalake-SasToken', @DBProcessor = 'databricks-token|1101-233321-much337|Standard_DS3_v2|8.1.x-scala2.12|2:8', @StageDBSecret = 'AzureSqlDatabase-SQLDB', @DLRawSubFolder = 'OneEBS/EBS_0165_ROOMS', @DLRawType = 'BLOB Storage (json)', @DLStagedMainFolder = 'OneEBS', @DLStagedSubFolder = 'EBS_0165_ROOMS', @DLStagedType = 'BLOB Storage (csv)', @DLObjectGrain = 'Day', @SourceCommand = 'SELECT * FROM EBS_0165.ROOMS', @DLRawtoStageCommand = '/build/trusted/load-trusted-zone-v2', @DLStagetoDBCommand = '',@TargetObjectType= '', @TargetOverride= '', @BusinessKeyColumn= 'ID', @WatermarkColumn= 'UPDATED_DATE, CREATED_DATE', @TrackChanges= 'Yes', @AdditionalProperty = '', @IsAuditTable = '', @SoftDeleteSource = '', @SourceTSFormat = ''</v>
      </c>
    </row>
    <row r="76" spans="1:34" x14ac:dyDescent="0.45">
      <c r="A76" s="2" t="s">
        <v>74</v>
      </c>
      <c r="B76" s="2" t="s">
        <v>35</v>
      </c>
      <c r="C76" s="2" t="s">
        <v>36</v>
      </c>
      <c r="D76" s="2" t="s">
        <v>74</v>
      </c>
      <c r="E76" s="2" t="s">
        <v>583</v>
      </c>
      <c r="H76" s="2" t="s">
        <v>82</v>
      </c>
      <c r="I76" s="2" t="s">
        <v>116</v>
      </c>
      <c r="J76" s="2" t="s">
        <v>39</v>
      </c>
      <c r="M76" s="2" t="s">
        <v>84</v>
      </c>
      <c r="N76" s="6" t="s">
        <v>85</v>
      </c>
      <c r="O76" s="6" t="s">
        <v>118</v>
      </c>
      <c r="P76" s="2" t="s">
        <v>119</v>
      </c>
      <c r="Q76" s="2" t="s">
        <v>44</v>
      </c>
      <c r="R76" s="2" t="s">
        <v>44</v>
      </c>
      <c r="S76" s="2" t="s">
        <v>718</v>
      </c>
      <c r="T76" s="2" t="s">
        <v>46</v>
      </c>
      <c r="U76" s="3" t="str">
        <f>TBL_PROD[[#This Row],[Group]]&amp; "/"&amp; TRIM(SUBSTITUTE(SUBSTITUTE(SUBSTITUTE(TBL_PROD[[#This Row],[SourceObject]],"[",""),"]",""),".","_"))</f>
        <v>OneEBS/EBS_0165_RULES</v>
      </c>
      <c r="V76" s="2" t="s">
        <v>47</v>
      </c>
      <c r="W76" s="3" t="str">
        <f>SUBSTITUTE(TBL_PROD[[#This Row],[Group]], "_", "")</f>
        <v>OneEBS</v>
      </c>
      <c r="X76" s="3" t="str">
        <f>TRIM(SUBSTITUTE(SUBSTITUTE(SUBSTITUTE(TBL_PROD[[#This Row],[SourceObject]],"[",""),"]",""),".","_"))</f>
        <v>EBS_0165_RULES</v>
      </c>
      <c r="Y76" s="2" t="s">
        <v>48</v>
      </c>
      <c r="Z76" s="2" t="s">
        <v>49</v>
      </c>
      <c r="AA76" s="2" t="str">
        <f>IF(TBL_PROD[[#This Row],[SourceObject]] = "","",IF(TBL_PROD[[#This Row],[SourceType]] = "Oracle", "SELECT * FROM " &amp; TBL_PROD[[#This Row],[SourceObject]],""))</f>
        <v>SELECT * FROM EBS_0165.RULES</v>
      </c>
      <c r="AB76" s="2" t="s">
        <v>51</v>
      </c>
      <c r="AF76" s="3" t="str">
        <f>TRIM(SUBSTITUTE(SUBSTITUTE(TBL_PROD[[#This Row],[SourceObject]],"[",""),"]",""))</f>
        <v>EBS_0165.RULES</v>
      </c>
      <c r="AG76" s="3" t="str">
        <f>TBL_PROD[[#This Row],[Group]]&amp; "_"&amp; TRIM(SUBSTITUTE(SUBSTITUTE(SUBSTITUTE(TBL_PROD[[#This Row],[SourceObject]],"[",""),"]",""),".","_"))</f>
        <v>OneEBS_EBS_0165_RULES</v>
      </c>
      <c r="AH76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'OneEBS', @StartStageName = 'Source to Raw', @EndStageName = 'Raw to Trusted', @SourceGroup = 'OneEBS', @SourceName = 'OneEBS_EBS_0165_RULES', @SourceObjectName = 'EBS_0165.RULES', @SourceType = 'Oracle', @DataLoadMode= 'INCREMENTAL', @SourceSecretName = 'OneEBS-0165', @DLRawSecret = 'datalake-SasToken', @DLStagedSecret = 'datalake-SasToken', @DBProcessor = 'databricks-token|1101-233321-much337|Standard_DS3_v2|8.1.x-scala2.12|2:8', @StageDBSecret = 'AzureSqlDatabase-SQLDB', @DLRawSubFolder = 'OneEBS/EBS_0165_RULES', @DLRawType = 'BLOB Storage (json)', @DLStagedMainFolder = 'OneEBS', @DLStagedSubFolder = 'EBS_0165_RULES', @DLStagedType = 'BLOB Storage (csv)', @DLObjectGrain = 'Day', @SourceCommand = 'SELECT * FROM EBS_0165.RULES', @DLRawtoStageCommand = '/build/trusted/load-trusted-zone-v2', @DLStagetoDBCommand = '',@TargetObjectType= '', @TargetOverride= '', @BusinessKeyColumn= 'ID', @WatermarkColumn= 'UPDATED_DATE, CREATED_DATE', @TrackChanges= 'Yes', @AdditionalProperty = '', @IsAuditTable = '', @SoftDeleteSource = '', @SourceTSFormat = ''</v>
      </c>
    </row>
    <row r="77" spans="1:34" x14ac:dyDescent="0.45">
      <c r="A77" s="2" t="s">
        <v>74</v>
      </c>
      <c r="B77" s="2" t="s">
        <v>35</v>
      </c>
      <c r="C77" s="2" t="s">
        <v>36</v>
      </c>
      <c r="D77" s="2" t="s">
        <v>74</v>
      </c>
      <c r="E77" s="2" t="s">
        <v>584</v>
      </c>
      <c r="H77" s="2" t="s">
        <v>82</v>
      </c>
      <c r="I77" s="2" t="s">
        <v>116</v>
      </c>
      <c r="J77" s="2" t="s">
        <v>39</v>
      </c>
      <c r="M77" s="2" t="s">
        <v>84</v>
      </c>
      <c r="N77" s="6" t="s">
        <v>85</v>
      </c>
      <c r="O77" s="6" t="s">
        <v>118</v>
      </c>
      <c r="P77" s="2" t="s">
        <v>119</v>
      </c>
      <c r="Q77" s="2" t="s">
        <v>44</v>
      </c>
      <c r="R77" s="2" t="s">
        <v>44</v>
      </c>
      <c r="S77" s="2" t="s">
        <v>718</v>
      </c>
      <c r="T77" s="2" t="s">
        <v>46</v>
      </c>
      <c r="U77" s="3" t="str">
        <f>TBL_PROD[[#This Row],[Group]]&amp; "/"&amp; TRIM(SUBSTITUTE(SUBSTITUTE(SUBSTITUTE(TBL_PROD[[#This Row],[SourceObject]],"[",""),"]",""),".","_"))</f>
        <v>OneEBS/EBS_0165_RULESET_RULES</v>
      </c>
      <c r="V77" s="2" t="s">
        <v>47</v>
      </c>
      <c r="W77" s="3" t="str">
        <f>SUBSTITUTE(TBL_PROD[[#This Row],[Group]], "_", "")</f>
        <v>OneEBS</v>
      </c>
      <c r="X77" s="3" t="str">
        <f>TRIM(SUBSTITUTE(SUBSTITUTE(SUBSTITUTE(TBL_PROD[[#This Row],[SourceObject]],"[",""),"]",""),".","_"))</f>
        <v>EBS_0165_RULESET_RULES</v>
      </c>
      <c r="Y77" s="2" t="s">
        <v>48</v>
      </c>
      <c r="Z77" s="2" t="s">
        <v>49</v>
      </c>
      <c r="AA77" s="2" t="str">
        <f>IF(TBL_PROD[[#This Row],[SourceObject]] = "","",IF(TBL_PROD[[#This Row],[SourceType]] = "Oracle", "SELECT * FROM " &amp; TBL_PROD[[#This Row],[SourceObject]],""))</f>
        <v>SELECT * FROM EBS_0165.RULESET_RULES</v>
      </c>
      <c r="AB77" s="2" t="s">
        <v>51</v>
      </c>
      <c r="AF77" s="3" t="str">
        <f>TRIM(SUBSTITUTE(SUBSTITUTE(TBL_PROD[[#This Row],[SourceObject]],"[",""),"]",""))</f>
        <v>EBS_0165.RULESET_RULES</v>
      </c>
      <c r="AG77" s="3" t="str">
        <f>TBL_PROD[[#This Row],[Group]]&amp; "_"&amp; TRIM(SUBSTITUTE(SUBSTITUTE(SUBSTITUTE(TBL_PROD[[#This Row],[SourceObject]],"[",""),"]",""),".","_"))</f>
        <v>OneEBS_EBS_0165_RULESET_RULES</v>
      </c>
      <c r="AH77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'OneEBS', @StartStageName = 'Source to Raw', @EndStageName = 'Raw to Trusted', @SourceGroup = 'OneEBS', @SourceName = 'OneEBS_EBS_0165_RULESET_RULES', @SourceObjectName = 'EBS_0165.RULESET_RULES', @SourceType = 'Oracle', @DataLoadMode= 'INCREMENTAL', @SourceSecretName = 'OneEBS-0165', @DLRawSecret = 'datalake-SasToken', @DLStagedSecret = 'datalake-SasToken', @DBProcessor = 'databricks-token|1101-233321-much337|Standard_DS3_v2|8.1.x-scala2.12|2:8', @StageDBSecret = 'AzureSqlDatabase-SQLDB', @DLRawSubFolder = 'OneEBS/EBS_0165_RULESET_RULES', @DLRawType = 'BLOB Storage (json)', @DLStagedMainFolder = 'OneEBS', @DLStagedSubFolder = 'EBS_0165_RULESET_RULES', @DLStagedType = 'BLOB Storage (csv)', @DLObjectGrain = 'Day', @SourceCommand = 'SELECT * FROM EBS_0165.RULESET_RULES', @DLRawtoStageCommand = '/build/trusted/load-trusted-zone-v2', @DLStagetoDBCommand = '',@TargetObjectType= '', @TargetOverride= '', @BusinessKeyColumn= 'ID', @WatermarkColumn= 'UPDATED_DATE, CREATED_DATE', @TrackChanges= 'Yes', @AdditionalProperty = '', @IsAuditTable = '', @SoftDeleteSource = '', @SourceTSFormat = ''</v>
      </c>
    </row>
    <row r="78" spans="1:34" x14ac:dyDescent="0.45">
      <c r="A78" s="2" t="s">
        <v>74</v>
      </c>
      <c r="B78" s="2" t="s">
        <v>35</v>
      </c>
      <c r="C78" s="2" t="s">
        <v>36</v>
      </c>
      <c r="D78" s="2" t="s">
        <v>74</v>
      </c>
      <c r="E78" s="2" t="s">
        <v>585</v>
      </c>
      <c r="H78" s="2" t="s">
        <v>82</v>
      </c>
      <c r="I78" s="2" t="s">
        <v>116</v>
      </c>
      <c r="J78" s="2" t="s">
        <v>39</v>
      </c>
      <c r="M78" s="2" t="s">
        <v>84</v>
      </c>
      <c r="N78" s="6" t="s">
        <v>85</v>
      </c>
      <c r="O78" s="6" t="s">
        <v>118</v>
      </c>
      <c r="P78" s="2" t="s">
        <v>119</v>
      </c>
      <c r="Q78" s="2" t="s">
        <v>44</v>
      </c>
      <c r="R78" s="2" t="s">
        <v>44</v>
      </c>
      <c r="S78" s="2" t="s">
        <v>718</v>
      </c>
      <c r="T78" s="2" t="s">
        <v>46</v>
      </c>
      <c r="U78" s="3" t="str">
        <f>TBL_PROD[[#This Row],[Group]]&amp; "/"&amp; TRIM(SUBSTITUTE(SUBSTITUTE(SUBSTITUTE(TBL_PROD[[#This Row],[SourceObject]],"[",""),"]",""),".","_"))</f>
        <v>OneEBS/EBS_0165_RULESETS</v>
      </c>
      <c r="V78" s="2" t="s">
        <v>47</v>
      </c>
      <c r="W78" s="3" t="str">
        <f>SUBSTITUTE(TBL_PROD[[#This Row],[Group]], "_", "")</f>
        <v>OneEBS</v>
      </c>
      <c r="X78" s="3" t="str">
        <f>TRIM(SUBSTITUTE(SUBSTITUTE(SUBSTITUTE(TBL_PROD[[#This Row],[SourceObject]],"[",""),"]",""),".","_"))</f>
        <v>EBS_0165_RULESETS</v>
      </c>
      <c r="Y78" s="2" t="s">
        <v>48</v>
      </c>
      <c r="Z78" s="2" t="s">
        <v>49</v>
      </c>
      <c r="AA78" s="2" t="str">
        <f>IF(TBL_PROD[[#This Row],[SourceObject]] = "","",IF(TBL_PROD[[#This Row],[SourceType]] = "Oracle", "SELECT * FROM " &amp; TBL_PROD[[#This Row],[SourceObject]],""))</f>
        <v>SELECT * FROM EBS_0165.RULESETS</v>
      </c>
      <c r="AB78" s="2" t="s">
        <v>51</v>
      </c>
      <c r="AF78" s="3" t="str">
        <f>TRIM(SUBSTITUTE(SUBSTITUTE(TBL_PROD[[#This Row],[SourceObject]],"[",""),"]",""))</f>
        <v>EBS_0165.RULESETS</v>
      </c>
      <c r="AG78" s="3" t="str">
        <f>TBL_PROD[[#This Row],[Group]]&amp; "_"&amp; TRIM(SUBSTITUTE(SUBSTITUTE(SUBSTITUTE(TBL_PROD[[#This Row],[SourceObject]],"[",""),"]",""),".","_"))</f>
        <v>OneEBS_EBS_0165_RULESETS</v>
      </c>
      <c r="AH78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'OneEBS', @StartStageName = 'Source to Raw', @EndStageName = 'Raw to Trusted', @SourceGroup = 'OneEBS', @SourceName = 'OneEBS_EBS_0165_RULESETS', @SourceObjectName = 'EBS_0165.RULESETS', @SourceType = 'Oracle', @DataLoadMode= 'INCREMENTAL', @SourceSecretName = 'OneEBS-0165', @DLRawSecret = 'datalake-SasToken', @DLStagedSecret = 'datalake-SasToken', @DBProcessor = 'databricks-token|1101-233321-much337|Standard_DS3_v2|8.1.x-scala2.12|2:8', @StageDBSecret = 'AzureSqlDatabase-SQLDB', @DLRawSubFolder = 'OneEBS/EBS_0165_RULESETS', @DLRawType = 'BLOB Storage (json)', @DLStagedMainFolder = 'OneEBS', @DLStagedSubFolder = 'EBS_0165_RULESETS', @DLStagedType = 'BLOB Storage (csv)', @DLObjectGrain = 'Day', @SourceCommand = 'SELECT * FROM EBS_0165.RULESETS', @DLRawtoStageCommand = '/build/trusted/load-trusted-zone-v2', @DLStagetoDBCommand = '',@TargetObjectType= '', @TargetOverride= '', @BusinessKeyColumn= 'ID', @WatermarkColumn= 'UPDATED_DATE, CREATED_DATE', @TrackChanges= 'Yes', @AdditionalProperty = '', @IsAuditTable = '', @SoftDeleteSource = '', @SourceTSFormat = ''</v>
      </c>
    </row>
    <row r="79" spans="1:34" x14ac:dyDescent="0.45">
      <c r="A79" s="2" t="s">
        <v>74</v>
      </c>
      <c r="B79" s="2" t="s">
        <v>35</v>
      </c>
      <c r="C79" s="2" t="s">
        <v>36</v>
      </c>
      <c r="D79" s="2" t="s">
        <v>74</v>
      </c>
      <c r="E79" s="2" t="s">
        <v>586</v>
      </c>
      <c r="H79" s="2" t="s">
        <v>239</v>
      </c>
      <c r="I79" s="2" t="s">
        <v>116</v>
      </c>
      <c r="J79" s="2" t="s">
        <v>39</v>
      </c>
      <c r="M79" s="2" t="s">
        <v>84</v>
      </c>
      <c r="N79" s="6" t="s">
        <v>85</v>
      </c>
      <c r="O79" s="6" t="s">
        <v>118</v>
      </c>
      <c r="P79" s="2" t="s">
        <v>119</v>
      </c>
      <c r="Q79" s="2" t="s">
        <v>44</v>
      </c>
      <c r="R79" s="2" t="s">
        <v>44</v>
      </c>
      <c r="S79" s="2" t="s">
        <v>718</v>
      </c>
      <c r="T79" s="2" t="s">
        <v>46</v>
      </c>
      <c r="U79" s="3" t="str">
        <f>TBL_PROD[[#This Row],[Group]]&amp; "/"&amp; TRIM(SUBSTITUTE(SUBSTITUTE(SUBSTITUTE(TBL_PROD[[#This Row],[SourceObject]],"[",""),"]",""),".","_"))</f>
        <v>OneEBS/EBS_0165_SCHOOLS</v>
      </c>
      <c r="V79" s="2" t="s">
        <v>47</v>
      </c>
      <c r="W79" s="3" t="str">
        <f>SUBSTITUTE(TBL_PROD[[#This Row],[Group]], "_", "")</f>
        <v>OneEBS</v>
      </c>
      <c r="X79" s="3" t="str">
        <f>TRIM(SUBSTITUTE(SUBSTITUTE(SUBSTITUTE(TBL_PROD[[#This Row],[SourceObject]],"[",""),"]",""),".","_"))</f>
        <v>EBS_0165_SCHOOLS</v>
      </c>
      <c r="Y79" s="2" t="s">
        <v>48</v>
      </c>
      <c r="Z79" s="2" t="s">
        <v>49</v>
      </c>
      <c r="AA79" s="2" t="str">
        <f>IF(TBL_PROD[[#This Row],[SourceObject]] = "","",IF(TBL_PROD[[#This Row],[SourceType]] = "Oracle", "SELECT * FROM " &amp; TBL_PROD[[#This Row],[SourceObject]],""))</f>
        <v>SELECT * FROM EBS_0165.SCHOOLS</v>
      </c>
      <c r="AB79" s="2" t="s">
        <v>51</v>
      </c>
      <c r="AF79" s="3" t="str">
        <f>TRIM(SUBSTITUTE(SUBSTITUTE(TBL_PROD[[#This Row],[SourceObject]],"[",""),"]",""))</f>
        <v>EBS_0165.SCHOOLS</v>
      </c>
      <c r="AG79" s="3" t="str">
        <f>TBL_PROD[[#This Row],[Group]]&amp; "_"&amp; TRIM(SUBSTITUTE(SUBSTITUTE(SUBSTITUTE(TBL_PROD[[#This Row],[SourceObject]],"[",""),"]",""),".","_"))</f>
        <v>OneEBS_EBS_0165_SCHOOLS</v>
      </c>
      <c r="AH79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'OneEBS', @StartStageName = 'Source to Raw', @EndStageName = 'Raw to Trusted', @SourceGroup = 'OneEBS', @SourceName = 'OneEBS_EBS_0165_SCHOOLS', @SourceObjectName = 'EBS_0165.SCHOOLS', @SourceType = 'Oracle', @DataLoadMode= 'INCREMENTAL', @SourceSecretName = 'OneEBS-0165', @DLRawSecret = 'datalake-SasToken', @DLStagedSecret = 'datalake-SasToken', @DBProcessor = 'databricks-token|1101-233321-much337|Standard_DS3_v2|8.1.x-scala2.12|2:8', @StageDBSecret = 'AzureSqlDatabase-SQLDB', @DLRawSubFolder = 'OneEBS/EBS_0165_SCHOOLS', @DLRawType = 'BLOB Storage (json)', @DLStagedMainFolder = 'OneEBS', @DLStagedSubFolder = 'EBS_0165_SCHOOLS', @DLStagedType = 'BLOB Storage (csv)', @DLObjectGrain = 'Day', @SourceCommand = 'SELECT * FROM EBS_0165.SCHOOLS', @DLRawtoStageCommand = '/build/trusted/load-trusted-zone-v2', @DLStagetoDBCommand = '',@TargetObjectType= '', @TargetOverride= '', @BusinessKeyColumn= 'SCHOOL_CODE', @WatermarkColumn= 'UPDATED_DATE, CREATED_DATE', @TrackChanges= 'Yes', @AdditionalProperty = '', @IsAuditTable = '', @SoftDeleteSource = '', @SourceTSFormat = ''</v>
      </c>
    </row>
    <row r="80" spans="1:34" x14ac:dyDescent="0.45">
      <c r="A80" s="2" t="s">
        <v>74</v>
      </c>
      <c r="B80" s="2" t="s">
        <v>35</v>
      </c>
      <c r="C80" s="2" t="s">
        <v>36</v>
      </c>
      <c r="D80" s="2" t="s">
        <v>74</v>
      </c>
      <c r="E80" s="2" t="s">
        <v>587</v>
      </c>
      <c r="H80" s="2" t="s">
        <v>82</v>
      </c>
      <c r="I80" s="2" t="s">
        <v>116</v>
      </c>
      <c r="J80" s="2" t="s">
        <v>39</v>
      </c>
      <c r="M80" s="2" t="s">
        <v>84</v>
      </c>
      <c r="N80" s="6" t="s">
        <v>85</v>
      </c>
      <c r="O80" s="6" t="s">
        <v>118</v>
      </c>
      <c r="P80" s="2" t="s">
        <v>119</v>
      </c>
      <c r="Q80" s="2" t="s">
        <v>44</v>
      </c>
      <c r="R80" s="2" t="s">
        <v>44</v>
      </c>
      <c r="S80" s="2" t="s">
        <v>718</v>
      </c>
      <c r="T80" s="2" t="s">
        <v>46</v>
      </c>
      <c r="U80" s="3" t="str">
        <f>TBL_PROD[[#This Row],[Group]]&amp; "/"&amp; TRIM(SUBSTITUTE(SUBSTITUTE(SUBSTITUTE(TBL_PROD[[#This Row],[SourceObject]],"[",""),"]",""),".","_"))</f>
        <v>OneEBS/EBS_0165_SKILLS_LIST_ITEMS</v>
      </c>
      <c r="V80" s="2" t="s">
        <v>47</v>
      </c>
      <c r="W80" s="3" t="str">
        <f>SUBSTITUTE(TBL_PROD[[#This Row],[Group]], "_", "")</f>
        <v>OneEBS</v>
      </c>
      <c r="X80" s="3" t="str">
        <f>TRIM(SUBSTITUTE(SUBSTITUTE(SUBSTITUTE(TBL_PROD[[#This Row],[SourceObject]],"[",""),"]",""),".","_"))</f>
        <v>EBS_0165_SKILLS_LIST_ITEMS</v>
      </c>
      <c r="Y80" s="2" t="s">
        <v>48</v>
      </c>
      <c r="Z80" s="2" t="s">
        <v>49</v>
      </c>
      <c r="AA80" s="2" t="str">
        <f>IF(TBL_PROD[[#This Row],[SourceObject]] = "","",IF(TBL_PROD[[#This Row],[SourceType]] = "Oracle", "SELECT * FROM " &amp; TBL_PROD[[#This Row],[SourceObject]],""))</f>
        <v>SELECT * FROM EBS_0165.SKILLS_LIST_ITEMS</v>
      </c>
      <c r="AB80" s="2" t="s">
        <v>51</v>
      </c>
      <c r="AF80" s="3" t="str">
        <f>TRIM(SUBSTITUTE(SUBSTITUTE(TBL_PROD[[#This Row],[SourceObject]],"[",""),"]",""))</f>
        <v>EBS_0165.SKILLS_LIST_ITEMS</v>
      </c>
      <c r="AG80" s="3" t="str">
        <f>TBL_PROD[[#This Row],[Group]]&amp; "_"&amp; TRIM(SUBSTITUTE(SUBSTITUTE(SUBSTITUTE(TBL_PROD[[#This Row],[SourceObject]],"[",""),"]",""),".","_"))</f>
        <v>OneEBS_EBS_0165_SKILLS_LIST_ITEMS</v>
      </c>
      <c r="AH80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'OneEBS', @StartStageName = 'Source to Raw', @EndStageName = 'Raw to Trusted', @SourceGroup = 'OneEBS', @SourceName = 'OneEBS_EBS_0165_SKILLS_LIST_ITEMS', @SourceObjectName = 'EBS_0165.SKILLS_LIST_ITEMS', @SourceType = 'Oracle', @DataLoadMode= 'INCREMENTAL', @SourceSecretName = 'OneEBS-0165', @DLRawSecret = 'datalake-SasToken', @DLStagedSecret = 'datalake-SasToken', @DBProcessor = 'databricks-token|1101-233321-much337|Standard_DS3_v2|8.1.x-scala2.12|2:8', @StageDBSecret = 'AzureSqlDatabase-SQLDB', @DLRawSubFolder = 'OneEBS/EBS_0165_SKILLS_LIST_ITEMS', @DLRawType = 'BLOB Storage (json)', @DLStagedMainFolder = 'OneEBS', @DLStagedSubFolder = 'EBS_0165_SKILLS_LIST_ITEMS', @DLStagedType = 'BLOB Storage (csv)', @DLObjectGrain = 'Day', @SourceCommand = 'SELECT * FROM EBS_0165.SKILLS_LIST_ITEMS', @DLRawtoStageCommand = '/build/trusted/load-trusted-zone-v2', @DLStagetoDBCommand = '',@TargetObjectType= '', @TargetOverride= '', @BusinessKeyColumn= 'ID', @WatermarkColumn= 'UPDATED_DATE, CREATED_DATE', @TrackChanges= 'Yes', @AdditionalProperty = '', @IsAuditTable = '', @SoftDeleteSource = '', @SourceTSFormat = ''</v>
      </c>
    </row>
    <row r="81" spans="1:34" x14ac:dyDescent="0.45">
      <c r="A81" s="2" t="s">
        <v>74</v>
      </c>
      <c r="B81" s="2" t="s">
        <v>35</v>
      </c>
      <c r="C81" s="2" t="s">
        <v>36</v>
      </c>
      <c r="D81" s="2" t="s">
        <v>74</v>
      </c>
      <c r="E81" s="2" t="s">
        <v>588</v>
      </c>
      <c r="H81" s="2" t="s">
        <v>82</v>
      </c>
      <c r="I81" s="2" t="s">
        <v>116</v>
      </c>
      <c r="J81" s="2" t="s">
        <v>39</v>
      </c>
      <c r="M81" s="2" t="s">
        <v>84</v>
      </c>
      <c r="N81" s="6" t="s">
        <v>85</v>
      </c>
      <c r="O81" s="6" t="s">
        <v>118</v>
      </c>
      <c r="P81" s="2" t="s">
        <v>119</v>
      </c>
      <c r="Q81" s="2" t="s">
        <v>44</v>
      </c>
      <c r="R81" s="2" t="s">
        <v>44</v>
      </c>
      <c r="S81" s="2" t="s">
        <v>718</v>
      </c>
      <c r="T81" s="2" t="s">
        <v>46</v>
      </c>
      <c r="U81" s="3" t="str">
        <f>TBL_PROD[[#This Row],[Group]]&amp; "/"&amp; TRIM(SUBSTITUTE(SUBSTITUTE(SUBSTITUTE(TBL_PROD[[#This Row],[SourceObject]],"[",""),"]",""),".","_"))</f>
        <v>OneEBS/EBS_0165_SKILLS_LISTS</v>
      </c>
      <c r="V81" s="2" t="s">
        <v>47</v>
      </c>
      <c r="W81" s="3" t="str">
        <f>SUBSTITUTE(TBL_PROD[[#This Row],[Group]], "_", "")</f>
        <v>OneEBS</v>
      </c>
      <c r="X81" s="3" t="str">
        <f>TRIM(SUBSTITUTE(SUBSTITUTE(SUBSTITUTE(TBL_PROD[[#This Row],[SourceObject]],"[",""),"]",""),".","_"))</f>
        <v>EBS_0165_SKILLS_LISTS</v>
      </c>
      <c r="Y81" s="2" t="s">
        <v>48</v>
      </c>
      <c r="Z81" s="2" t="s">
        <v>49</v>
      </c>
      <c r="AA81" s="2" t="str">
        <f>IF(TBL_PROD[[#This Row],[SourceObject]] = "","",IF(TBL_PROD[[#This Row],[SourceType]] = "Oracle", "SELECT * FROM " &amp; TBL_PROD[[#This Row],[SourceObject]],""))</f>
        <v>SELECT * FROM EBS_0165.SKILLS_LISTS</v>
      </c>
      <c r="AB81" s="2" t="s">
        <v>51</v>
      </c>
      <c r="AF81" s="3" t="str">
        <f>TRIM(SUBSTITUTE(SUBSTITUTE(TBL_PROD[[#This Row],[SourceObject]],"[",""),"]",""))</f>
        <v>EBS_0165.SKILLS_LISTS</v>
      </c>
      <c r="AG81" s="3" t="str">
        <f>TBL_PROD[[#This Row],[Group]]&amp; "_"&amp; TRIM(SUBSTITUTE(SUBSTITUTE(SUBSTITUTE(TBL_PROD[[#This Row],[SourceObject]],"[",""),"]",""),".","_"))</f>
        <v>OneEBS_EBS_0165_SKILLS_LISTS</v>
      </c>
      <c r="AH81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'OneEBS', @StartStageName = 'Source to Raw', @EndStageName = 'Raw to Trusted', @SourceGroup = 'OneEBS', @SourceName = 'OneEBS_EBS_0165_SKILLS_LISTS', @SourceObjectName = 'EBS_0165.SKILLS_LISTS', @SourceType = 'Oracle', @DataLoadMode= 'INCREMENTAL', @SourceSecretName = 'OneEBS-0165', @DLRawSecret = 'datalake-SasToken', @DLStagedSecret = 'datalake-SasToken', @DBProcessor = 'databricks-token|1101-233321-much337|Standard_DS3_v2|8.1.x-scala2.12|2:8', @StageDBSecret = 'AzureSqlDatabase-SQLDB', @DLRawSubFolder = 'OneEBS/EBS_0165_SKILLS_LISTS', @DLRawType = 'BLOB Storage (json)', @DLStagedMainFolder = 'OneEBS', @DLStagedSubFolder = 'EBS_0165_SKILLS_LISTS', @DLStagedType = 'BLOB Storage (csv)', @DLObjectGrain = 'Day', @SourceCommand = 'SELECT * FROM EBS_0165.SKILLS_LISTS', @DLRawtoStageCommand = '/build/trusted/load-trusted-zone-v2', @DLStagetoDBCommand = '',@TargetObjectType= '', @TargetOverride= '', @BusinessKeyColumn= 'ID', @WatermarkColumn= 'UPDATED_DATE, CREATED_DATE', @TrackChanges= 'Yes', @AdditionalProperty = '', @IsAuditTable = '', @SoftDeleteSource = '', @SourceTSFormat = ''</v>
      </c>
    </row>
    <row r="82" spans="1:34" x14ac:dyDescent="0.45">
      <c r="A82" s="2" t="s">
        <v>74</v>
      </c>
      <c r="B82" s="2" t="s">
        <v>35</v>
      </c>
      <c r="C82" s="2" t="s">
        <v>36</v>
      </c>
      <c r="D82" s="2" t="s">
        <v>74</v>
      </c>
      <c r="E82" s="2" t="s">
        <v>589</v>
      </c>
      <c r="H82" s="2" t="s">
        <v>82</v>
      </c>
      <c r="I82" s="2" t="s">
        <v>116</v>
      </c>
      <c r="J82" s="2" t="s">
        <v>39</v>
      </c>
      <c r="M82" s="2" t="s">
        <v>84</v>
      </c>
      <c r="N82" s="6" t="s">
        <v>85</v>
      </c>
      <c r="O82" s="6" t="s">
        <v>118</v>
      </c>
      <c r="P82" s="2" t="s">
        <v>119</v>
      </c>
      <c r="Q82" s="2" t="s">
        <v>44</v>
      </c>
      <c r="R82" s="2" t="s">
        <v>44</v>
      </c>
      <c r="S82" s="2" t="s">
        <v>718</v>
      </c>
      <c r="T82" s="2" t="s">
        <v>46</v>
      </c>
      <c r="U82" s="3" t="str">
        <f>TBL_PROD[[#This Row],[Group]]&amp; "/"&amp; TRIM(SUBSTITUTE(SUBSTITUTE(SUBSTITUTE(TBL_PROD[[#This Row],[SourceObject]],"[",""),"]",""),".","_"))</f>
        <v>OneEBS/EBS_0165_TILLS</v>
      </c>
      <c r="V82" s="2" t="s">
        <v>47</v>
      </c>
      <c r="W82" s="3" t="str">
        <f>SUBSTITUTE(TBL_PROD[[#This Row],[Group]], "_", "")</f>
        <v>OneEBS</v>
      </c>
      <c r="X82" s="3" t="str">
        <f>TRIM(SUBSTITUTE(SUBSTITUTE(SUBSTITUTE(TBL_PROD[[#This Row],[SourceObject]],"[",""),"]",""),".","_"))</f>
        <v>EBS_0165_TILLS</v>
      </c>
      <c r="Y82" s="2" t="s">
        <v>48</v>
      </c>
      <c r="Z82" s="2" t="s">
        <v>49</v>
      </c>
      <c r="AA82" s="2" t="str">
        <f>IF(TBL_PROD[[#This Row],[SourceObject]] = "","",IF(TBL_PROD[[#This Row],[SourceType]] = "Oracle", "SELECT * FROM " &amp; TBL_PROD[[#This Row],[SourceObject]],""))</f>
        <v>SELECT * FROM EBS_0165.TILLS</v>
      </c>
      <c r="AB82" s="2" t="s">
        <v>51</v>
      </c>
      <c r="AF82" s="3" t="str">
        <f>TRIM(SUBSTITUTE(SUBSTITUTE(TBL_PROD[[#This Row],[SourceObject]],"[",""),"]",""))</f>
        <v>EBS_0165.TILLS</v>
      </c>
      <c r="AG82" s="3" t="str">
        <f>TBL_PROD[[#This Row],[Group]]&amp; "_"&amp; TRIM(SUBSTITUTE(SUBSTITUTE(SUBSTITUTE(TBL_PROD[[#This Row],[SourceObject]],"[",""),"]",""),".","_"))</f>
        <v>OneEBS_EBS_0165_TILLS</v>
      </c>
      <c r="AH82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'OneEBS', @StartStageName = 'Source to Raw', @EndStageName = 'Raw to Trusted', @SourceGroup = 'OneEBS', @SourceName = 'OneEBS_EBS_0165_TILLS', @SourceObjectName = 'EBS_0165.TILLS', @SourceType = 'Oracle', @DataLoadMode= 'INCREMENTAL', @SourceSecretName = 'OneEBS-0165', @DLRawSecret = 'datalake-SasToken', @DLStagedSecret = 'datalake-SasToken', @DBProcessor = 'databricks-token|1101-233321-much337|Standard_DS3_v2|8.1.x-scala2.12|2:8', @StageDBSecret = 'AzureSqlDatabase-SQLDB', @DLRawSubFolder = 'OneEBS/EBS_0165_TILLS', @DLRawType = 'BLOB Storage (json)', @DLStagedMainFolder = 'OneEBS', @DLStagedSubFolder = 'EBS_0165_TILLS', @DLStagedType = 'BLOB Storage (csv)', @DLObjectGrain = 'Day', @SourceCommand = 'SELECT * FROM EBS_0165.TILLS', @DLRawtoStageCommand = '/build/trusted/load-trusted-zone-v2', @DLStagetoDBCommand = '',@TargetObjectType= '', @TargetOverride= '', @BusinessKeyColumn= 'ID', @WatermarkColumn= 'UPDATED_DATE, CREATED_DATE', @TrackChanges= 'Yes', @AdditionalProperty = '', @IsAuditTable = '', @SoftDeleteSource = '', @SourceTSFormat = ''</v>
      </c>
    </row>
    <row r="83" spans="1:34" x14ac:dyDescent="0.45">
      <c r="A83" s="2" t="s">
        <v>74</v>
      </c>
      <c r="B83" s="2" t="s">
        <v>35</v>
      </c>
      <c r="C83" s="2" t="s">
        <v>36</v>
      </c>
      <c r="D83" s="2" t="s">
        <v>74</v>
      </c>
      <c r="E83" s="2" t="s">
        <v>590</v>
      </c>
      <c r="H83" s="2" t="s">
        <v>82</v>
      </c>
      <c r="I83" s="2" t="s">
        <v>116</v>
      </c>
      <c r="J83" s="2" t="s">
        <v>39</v>
      </c>
      <c r="M83" s="2" t="s">
        <v>84</v>
      </c>
      <c r="N83" s="6" t="s">
        <v>85</v>
      </c>
      <c r="O83" s="6" t="s">
        <v>118</v>
      </c>
      <c r="P83" s="2" t="s">
        <v>119</v>
      </c>
      <c r="Q83" s="2" t="s">
        <v>44</v>
      </c>
      <c r="R83" s="2" t="s">
        <v>44</v>
      </c>
      <c r="S83" s="2" t="s">
        <v>718</v>
      </c>
      <c r="T83" s="2" t="s">
        <v>46</v>
      </c>
      <c r="U83" s="3" t="str">
        <f>TBL_PROD[[#This Row],[Group]]&amp; "/"&amp; TRIM(SUBSTITUTE(SUBSTITUTE(SUBSTITUTE(TBL_PROD[[#This Row],[SourceObject]],"[",""),"]",""),".","_"))</f>
        <v>OneEBS/EBS_0165_UI_TARGET_AUDIENCES</v>
      </c>
      <c r="V83" s="2" t="s">
        <v>47</v>
      </c>
      <c r="W83" s="3" t="str">
        <f>SUBSTITUTE(TBL_PROD[[#This Row],[Group]], "_", "")</f>
        <v>OneEBS</v>
      </c>
      <c r="X83" s="3" t="str">
        <f>TRIM(SUBSTITUTE(SUBSTITUTE(SUBSTITUTE(TBL_PROD[[#This Row],[SourceObject]],"[",""),"]",""),".","_"))</f>
        <v>EBS_0165_UI_TARGET_AUDIENCES</v>
      </c>
      <c r="Y83" s="2" t="s">
        <v>48</v>
      </c>
      <c r="Z83" s="2" t="s">
        <v>49</v>
      </c>
      <c r="AA83" s="2" t="str">
        <f>IF(TBL_PROD[[#This Row],[SourceObject]] = "","",IF(TBL_PROD[[#This Row],[SourceType]] = "Oracle", "SELECT * FROM " &amp; TBL_PROD[[#This Row],[SourceObject]],""))</f>
        <v>SELECT * FROM EBS_0165.UI_TARGET_AUDIENCES</v>
      </c>
      <c r="AB83" s="2" t="s">
        <v>51</v>
      </c>
      <c r="AF83" s="3" t="str">
        <f>TRIM(SUBSTITUTE(SUBSTITUTE(TBL_PROD[[#This Row],[SourceObject]],"[",""),"]",""))</f>
        <v>EBS_0165.UI_TARGET_AUDIENCES</v>
      </c>
      <c r="AG83" s="3" t="str">
        <f>TBL_PROD[[#This Row],[Group]]&amp; "_"&amp; TRIM(SUBSTITUTE(SUBSTITUTE(SUBSTITUTE(TBL_PROD[[#This Row],[SourceObject]],"[",""),"]",""),".","_"))</f>
        <v>OneEBS_EBS_0165_UI_TARGET_AUDIENCES</v>
      </c>
      <c r="AH83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'OneEBS', @StartStageName = 'Source to Raw', @EndStageName = 'Raw to Trusted', @SourceGroup = 'OneEBS', @SourceName = 'OneEBS_EBS_0165_UI_TARGET_AUDIENCES', @SourceObjectName = 'EBS_0165.UI_TARGET_AUDIENCES', @SourceType = 'Oracle', @DataLoadMode= 'INCREMENTAL', @SourceSecretName = 'OneEBS-0165', @DLRawSecret = 'datalake-SasToken', @DLStagedSecret = 'datalake-SasToken', @DBProcessor = 'databricks-token|1101-233321-much337|Standard_DS3_v2|8.1.x-scala2.12|2:8', @StageDBSecret = 'AzureSqlDatabase-SQLDB', @DLRawSubFolder = 'OneEBS/EBS_0165_UI_TARGET_AUDIENCES', @DLRawType = 'BLOB Storage (json)', @DLStagedMainFolder = 'OneEBS', @DLStagedSubFolder = 'EBS_0165_UI_TARGET_AUDIENCES', @DLStagedType = 'BLOB Storage (csv)', @DLObjectGrain = 'Day', @SourceCommand = 'SELECT * FROM EBS_0165.UI_TARGET_AUDIENCES', @DLRawtoStageCommand = '/build/trusted/load-trusted-zone-v2', @DLStagetoDBCommand = '',@TargetObjectType= '', @TargetOverride= '', @BusinessKeyColumn= 'ID', @WatermarkColumn= 'UPDATED_DATE, CREATED_DATE', @TrackChanges= 'Yes', @AdditionalProperty = '', @IsAuditTable = '', @SoftDeleteSource = '', @SourceTSFormat = ''</v>
      </c>
    </row>
    <row r="84" spans="1:34" x14ac:dyDescent="0.45">
      <c r="A84" s="2" t="s">
        <v>74</v>
      </c>
      <c r="B84" s="2" t="s">
        <v>35</v>
      </c>
      <c r="C84" s="2" t="s">
        <v>36</v>
      </c>
      <c r="D84" s="2" t="s">
        <v>74</v>
      </c>
      <c r="E84" s="2" t="s">
        <v>591</v>
      </c>
      <c r="H84" s="2" t="s">
        <v>82</v>
      </c>
      <c r="I84" s="2" t="s">
        <v>116</v>
      </c>
      <c r="J84" s="2" t="s">
        <v>39</v>
      </c>
      <c r="M84" s="2" t="s">
        <v>84</v>
      </c>
      <c r="N84" s="6" t="s">
        <v>85</v>
      </c>
      <c r="O84" s="6" t="s">
        <v>118</v>
      </c>
      <c r="P84" s="2" t="s">
        <v>119</v>
      </c>
      <c r="Q84" s="2" t="s">
        <v>44</v>
      </c>
      <c r="R84" s="2" t="s">
        <v>44</v>
      </c>
      <c r="S84" s="2" t="s">
        <v>718</v>
      </c>
      <c r="T84" s="2" t="s">
        <v>46</v>
      </c>
      <c r="U84" s="3" t="str">
        <f>TBL_PROD[[#This Row],[Group]]&amp; "/"&amp; TRIM(SUBSTITUTE(SUBSTITUTE(SUBSTITUTE(TBL_PROD[[#This Row],[SourceObject]],"[",""),"]",""),".","_"))</f>
        <v>OneEBS/EBS_0165_UIO_INSTALMENT_PLANS</v>
      </c>
      <c r="V84" s="2" t="s">
        <v>47</v>
      </c>
      <c r="W84" s="3" t="str">
        <f>SUBSTITUTE(TBL_PROD[[#This Row],[Group]], "_", "")</f>
        <v>OneEBS</v>
      </c>
      <c r="X84" s="3" t="str">
        <f>TRIM(SUBSTITUTE(SUBSTITUTE(SUBSTITUTE(TBL_PROD[[#This Row],[SourceObject]],"[",""),"]",""),".","_"))</f>
        <v>EBS_0165_UIO_INSTALMENT_PLANS</v>
      </c>
      <c r="Y84" s="2" t="s">
        <v>48</v>
      </c>
      <c r="Z84" s="2" t="s">
        <v>49</v>
      </c>
      <c r="AA84" s="2" t="str">
        <f>IF(TBL_PROD[[#This Row],[SourceObject]] = "","",IF(TBL_PROD[[#This Row],[SourceType]] = "Oracle", "SELECT * FROM " &amp; TBL_PROD[[#This Row],[SourceObject]],""))</f>
        <v>SELECT * FROM EBS_0165.UIO_INSTALMENT_PLANS</v>
      </c>
      <c r="AB84" s="2" t="s">
        <v>51</v>
      </c>
      <c r="AF84" s="3" t="str">
        <f>TRIM(SUBSTITUTE(SUBSTITUTE(TBL_PROD[[#This Row],[SourceObject]],"[",""),"]",""))</f>
        <v>EBS_0165.UIO_INSTALMENT_PLANS</v>
      </c>
      <c r="AG84" s="3" t="str">
        <f>TBL_PROD[[#This Row],[Group]]&amp; "_"&amp; TRIM(SUBSTITUTE(SUBSTITUTE(SUBSTITUTE(TBL_PROD[[#This Row],[SourceObject]],"[",""),"]",""),".","_"))</f>
        <v>OneEBS_EBS_0165_UIO_INSTALMENT_PLANS</v>
      </c>
      <c r="AH84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'OneEBS', @StartStageName = 'Source to Raw', @EndStageName = 'Raw to Trusted', @SourceGroup = 'OneEBS', @SourceName = 'OneEBS_EBS_0165_UIO_INSTALMENT_PLANS', @SourceObjectName = 'EBS_0165.UIO_INSTALMENT_PLANS', @SourceType = 'Oracle', @DataLoadMode= 'INCREMENTAL', @SourceSecretName = 'OneEBS-0165', @DLRawSecret = 'datalake-SasToken', @DLStagedSecret = 'datalake-SasToken', @DBProcessor = 'databricks-token|1101-233321-much337|Standard_DS3_v2|8.1.x-scala2.12|2:8', @StageDBSecret = 'AzureSqlDatabase-SQLDB', @DLRawSubFolder = 'OneEBS/EBS_0165_UIO_INSTALMENT_PLANS', @DLRawType = 'BLOB Storage (json)', @DLStagedMainFolder = 'OneEBS', @DLStagedSubFolder = 'EBS_0165_UIO_INSTALMENT_PLANS', @DLStagedType = 'BLOB Storage (csv)', @DLObjectGrain = 'Day', @SourceCommand = 'SELECT * FROM EBS_0165.UIO_INSTALMENT_PLANS', @DLRawtoStageCommand = '/build/trusted/load-trusted-zone-v2', @DLStagetoDBCommand = '',@TargetObjectType= '', @TargetOverride= '', @BusinessKeyColumn= 'ID', @WatermarkColumn= 'UPDATED_DATE, CREATED_DATE', @TrackChanges= 'Yes', @AdditionalProperty = '', @IsAuditTable = '', @SoftDeleteSource = '', @SourceTSFormat = ''</v>
      </c>
    </row>
    <row r="85" spans="1:34" x14ac:dyDescent="0.45">
      <c r="A85" s="2" t="s">
        <v>74</v>
      </c>
      <c r="B85" s="2" t="s">
        <v>35</v>
      </c>
      <c r="C85" s="2" t="s">
        <v>36</v>
      </c>
      <c r="D85" s="2" t="s">
        <v>74</v>
      </c>
      <c r="E85" s="2" t="s">
        <v>592</v>
      </c>
      <c r="H85" s="2" t="s">
        <v>82</v>
      </c>
      <c r="I85" s="2" t="s">
        <v>116</v>
      </c>
      <c r="J85" s="2" t="s">
        <v>39</v>
      </c>
      <c r="M85" s="2" t="s">
        <v>84</v>
      </c>
      <c r="N85" s="6" t="s">
        <v>85</v>
      </c>
      <c r="O85" s="6" t="s">
        <v>118</v>
      </c>
      <c r="P85" s="2" t="s">
        <v>119</v>
      </c>
      <c r="Q85" s="2" t="s">
        <v>44</v>
      </c>
      <c r="R85" s="2" t="s">
        <v>44</v>
      </c>
      <c r="S85" s="2" t="s">
        <v>718</v>
      </c>
      <c r="T85" s="2" t="s">
        <v>46</v>
      </c>
      <c r="U85" s="3" t="str">
        <f>TBL_PROD[[#This Row],[Group]]&amp; "/"&amp; TRIM(SUBSTITUTE(SUBSTITUTE(SUBSTITUTE(TBL_PROD[[#This Row],[SourceObject]],"[",""),"]",""),".","_"))</f>
        <v>OneEBS/EBS_0165_UIO_INSTALMENTS</v>
      </c>
      <c r="V85" s="2" t="s">
        <v>47</v>
      </c>
      <c r="W85" s="3" t="str">
        <f>SUBSTITUTE(TBL_PROD[[#This Row],[Group]], "_", "")</f>
        <v>OneEBS</v>
      </c>
      <c r="X85" s="3" t="str">
        <f>TRIM(SUBSTITUTE(SUBSTITUTE(SUBSTITUTE(TBL_PROD[[#This Row],[SourceObject]],"[",""),"]",""),".","_"))</f>
        <v>EBS_0165_UIO_INSTALMENTS</v>
      </c>
      <c r="Y85" s="2" t="s">
        <v>48</v>
      </c>
      <c r="Z85" s="2" t="s">
        <v>49</v>
      </c>
      <c r="AA85" s="2" t="str">
        <f>IF(TBL_PROD[[#This Row],[SourceObject]] = "","",IF(TBL_PROD[[#This Row],[SourceType]] = "Oracle", "SELECT * FROM " &amp; TBL_PROD[[#This Row],[SourceObject]],""))</f>
        <v>SELECT * FROM EBS_0165.UIO_INSTALMENTS</v>
      </c>
      <c r="AB85" s="2" t="s">
        <v>51</v>
      </c>
      <c r="AF85" s="3" t="str">
        <f>TRIM(SUBSTITUTE(SUBSTITUTE(TBL_PROD[[#This Row],[SourceObject]],"[",""),"]",""))</f>
        <v>EBS_0165.UIO_INSTALMENTS</v>
      </c>
      <c r="AG85" s="3" t="str">
        <f>TBL_PROD[[#This Row],[Group]]&amp; "_"&amp; TRIM(SUBSTITUTE(SUBSTITUTE(SUBSTITUTE(TBL_PROD[[#This Row],[SourceObject]],"[",""),"]",""),".","_"))</f>
        <v>OneEBS_EBS_0165_UIO_INSTALMENTS</v>
      </c>
      <c r="AH85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'OneEBS', @StartStageName = 'Source to Raw', @EndStageName = 'Raw to Trusted', @SourceGroup = 'OneEBS', @SourceName = 'OneEBS_EBS_0165_UIO_INSTALMENTS', @SourceObjectName = 'EBS_0165.UIO_INSTALMENTS', @SourceType = 'Oracle', @DataLoadMode= 'INCREMENTAL', @SourceSecretName = 'OneEBS-0165', @DLRawSecret = 'datalake-SasToken', @DLStagedSecret = 'datalake-SasToken', @DBProcessor = 'databricks-token|1101-233321-much337|Standard_DS3_v2|8.1.x-scala2.12|2:8', @StageDBSecret = 'AzureSqlDatabase-SQLDB', @DLRawSubFolder = 'OneEBS/EBS_0165_UIO_INSTALMENTS', @DLRawType = 'BLOB Storage (json)', @DLStagedMainFolder = 'OneEBS', @DLStagedSubFolder = 'EBS_0165_UIO_INSTALMENTS', @DLStagedType = 'BLOB Storage (csv)', @DLObjectGrain = 'Day', @SourceCommand = 'SELECT * FROM EBS_0165.UIO_INSTALMENTS', @DLRawtoStageCommand = '/build/trusted/load-trusted-zone-v2', @DLStagetoDBCommand = '',@TargetObjectType= '', @TargetOverride= '', @BusinessKeyColumn= 'ID', @WatermarkColumn= 'UPDATED_DATE, CREATED_DATE', @TrackChanges= 'Yes', @AdditionalProperty = '', @IsAuditTable = '', @SoftDeleteSource = '', @SourceTSFormat = ''</v>
      </c>
    </row>
    <row r="86" spans="1:34" x14ac:dyDescent="0.45">
      <c r="A86" s="2" t="s">
        <v>74</v>
      </c>
      <c r="B86" s="2" t="s">
        <v>35</v>
      </c>
      <c r="C86" s="2" t="s">
        <v>36</v>
      </c>
      <c r="D86" s="2" t="s">
        <v>74</v>
      </c>
      <c r="E86" s="2" t="s">
        <v>593</v>
      </c>
      <c r="H86" s="2" t="s">
        <v>245</v>
      </c>
      <c r="I86" s="2" t="s">
        <v>116</v>
      </c>
      <c r="J86" s="2" t="s">
        <v>39</v>
      </c>
      <c r="M86" s="2" t="s">
        <v>84</v>
      </c>
      <c r="N86" s="6" t="s">
        <v>85</v>
      </c>
      <c r="O86" s="6" t="s">
        <v>118</v>
      </c>
      <c r="P86" s="2" t="s">
        <v>119</v>
      </c>
      <c r="Q86" s="2" t="s">
        <v>44</v>
      </c>
      <c r="R86" s="2" t="s">
        <v>44</v>
      </c>
      <c r="S86" s="2" t="s">
        <v>718</v>
      </c>
      <c r="T86" s="2" t="s">
        <v>46</v>
      </c>
      <c r="U86" s="3" t="str">
        <f>TBL_PROD[[#This Row],[Group]]&amp; "/"&amp; TRIM(SUBSTITUTE(SUBSTITUTE(SUBSTITUTE(TBL_PROD[[#This Row],[SourceObject]],"[",""),"]",""),".","_"))</f>
        <v>OneEBS/EBS_0165_UIO_LINKS</v>
      </c>
      <c r="V86" s="2" t="s">
        <v>47</v>
      </c>
      <c r="W86" s="3" t="str">
        <f>SUBSTITUTE(TBL_PROD[[#This Row],[Group]], "_", "")</f>
        <v>OneEBS</v>
      </c>
      <c r="X86" s="3" t="str">
        <f>TRIM(SUBSTITUTE(SUBSTITUTE(SUBSTITUTE(TBL_PROD[[#This Row],[SourceObject]],"[",""),"]",""),".","_"))</f>
        <v>EBS_0165_UIO_LINKS</v>
      </c>
      <c r="Y86" s="2" t="s">
        <v>48</v>
      </c>
      <c r="Z86" s="2" t="s">
        <v>49</v>
      </c>
      <c r="AA86" s="2" t="str">
        <f>IF(TBL_PROD[[#This Row],[SourceObject]] = "","",IF(TBL_PROD[[#This Row],[SourceType]] = "Oracle", "SELECT * FROM " &amp; TBL_PROD[[#This Row],[SourceObject]],""))</f>
        <v>SELECT * FROM EBS_0165.UIO_LINKS</v>
      </c>
      <c r="AB86" s="2" t="s">
        <v>51</v>
      </c>
      <c r="AF86" s="3" t="str">
        <f>TRIM(SUBSTITUTE(SUBSTITUTE(TBL_PROD[[#This Row],[SourceObject]],"[",""),"]",""))</f>
        <v>EBS_0165.UIO_LINKS</v>
      </c>
      <c r="AG86" s="3" t="str">
        <f>TBL_PROD[[#This Row],[Group]]&amp; "_"&amp; TRIM(SUBSTITUTE(SUBSTITUTE(SUBSTITUTE(TBL_PROD[[#This Row],[SourceObject]],"[",""),"]",""),".","_"))</f>
        <v>OneEBS_EBS_0165_UIO_LINKS</v>
      </c>
      <c r="AH86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'OneEBS', @StartStageName = 'Source to Raw', @EndStageName = 'Raw to Trusted', @SourceGroup = 'OneEBS', @SourceName = 'OneEBS_EBS_0165_UIO_LINKS', @SourceObjectName = 'EBS_0165.UIO_LINKS', @SourceType = 'Oracle', @DataLoadMode= 'INCREMENTAL', @SourceSecretName = 'OneEBS-0165', @DLRawSecret = 'datalake-SasToken', @DLStagedSecret = 'datalake-SasToken', @DBProcessor = 'databricks-token|1101-233321-much337|Standard_DS3_v2|8.1.x-scala2.12|2:8', @StageDBSecret = 'AzureSqlDatabase-SQLDB', @DLRawSubFolder = 'OneEBS/EBS_0165_UIO_LINKS', @DLRawType = 'BLOB Storage (json)', @DLStagedMainFolder = 'OneEBS', @DLStagedSubFolder = 'EBS_0165_UIO_LINKS', @DLStagedType = 'BLOB Storage (csv)', @DLObjectGrain = 'Day', @SourceCommand = 'SELECT * FROM EBS_0165.UIO_LINKS', @DLRawtoStageCommand = '/build/trusted/load-trusted-zone-v2', @DLStagetoDBCommand = '',@TargetObjectType= '', @TargetOverride= '', @BusinessKeyColumn= 'UIO_ID_FROM, UIO_ID_TO', @WatermarkColumn= 'UPDATED_DATE, CREATED_DATE', @TrackChanges= 'Yes', @AdditionalProperty = '', @IsAuditTable = '', @SoftDeleteSource = '', @SourceTSFormat = ''</v>
      </c>
    </row>
    <row r="87" spans="1:34" x14ac:dyDescent="0.45">
      <c r="A87" s="2" t="s">
        <v>74</v>
      </c>
      <c r="B87" s="2" t="s">
        <v>35</v>
      </c>
      <c r="C87" s="2" t="s">
        <v>36</v>
      </c>
      <c r="D87" s="2" t="s">
        <v>74</v>
      </c>
      <c r="E87" s="2" t="s">
        <v>594</v>
      </c>
      <c r="H87" s="2" t="s">
        <v>82</v>
      </c>
      <c r="I87" s="2" t="s">
        <v>116</v>
      </c>
      <c r="J87" s="2" t="s">
        <v>39</v>
      </c>
      <c r="M87" s="2" t="s">
        <v>84</v>
      </c>
      <c r="N87" s="6" t="s">
        <v>85</v>
      </c>
      <c r="O87" s="6" t="s">
        <v>118</v>
      </c>
      <c r="P87" s="2" t="s">
        <v>119</v>
      </c>
      <c r="Q87" s="2" t="s">
        <v>44</v>
      </c>
      <c r="R87" s="2" t="s">
        <v>44</v>
      </c>
      <c r="S87" s="2" t="s">
        <v>718</v>
      </c>
      <c r="T87" s="2" t="s">
        <v>46</v>
      </c>
      <c r="U87" s="3" t="str">
        <f>TBL_PROD[[#This Row],[Group]]&amp; "/"&amp; TRIM(SUBSTITUTE(SUBSTITUTE(SUBSTITUTE(TBL_PROD[[#This Row],[SourceObject]],"[",""),"]",""),".","_"))</f>
        <v>OneEBS/EBS_0165_UIO_ORGANISATION_UNITS</v>
      </c>
      <c r="V87" s="2" t="s">
        <v>47</v>
      </c>
      <c r="W87" s="3" t="str">
        <f>SUBSTITUTE(TBL_PROD[[#This Row],[Group]], "_", "")</f>
        <v>OneEBS</v>
      </c>
      <c r="X87" s="3" t="str">
        <f>TRIM(SUBSTITUTE(SUBSTITUTE(SUBSTITUTE(TBL_PROD[[#This Row],[SourceObject]],"[",""),"]",""),".","_"))</f>
        <v>EBS_0165_UIO_ORGANISATION_UNITS</v>
      </c>
      <c r="Y87" s="2" t="s">
        <v>48</v>
      </c>
      <c r="Z87" s="2" t="s">
        <v>49</v>
      </c>
      <c r="AA87" s="2" t="str">
        <f>IF(TBL_PROD[[#This Row],[SourceObject]] = "","",IF(TBL_PROD[[#This Row],[SourceType]] = "Oracle", "SELECT * FROM " &amp; TBL_PROD[[#This Row],[SourceObject]],""))</f>
        <v>SELECT * FROM EBS_0165.UIO_ORGANISATION_UNITS</v>
      </c>
      <c r="AB87" s="2" t="s">
        <v>51</v>
      </c>
      <c r="AF87" s="3" t="str">
        <f>TRIM(SUBSTITUTE(SUBSTITUTE(TBL_PROD[[#This Row],[SourceObject]],"[",""),"]",""))</f>
        <v>EBS_0165.UIO_ORGANISATION_UNITS</v>
      </c>
      <c r="AG87" s="3" t="str">
        <f>TBL_PROD[[#This Row],[Group]]&amp; "_"&amp; TRIM(SUBSTITUTE(SUBSTITUTE(SUBSTITUTE(TBL_PROD[[#This Row],[SourceObject]],"[",""),"]",""),".","_"))</f>
        <v>OneEBS_EBS_0165_UIO_ORGANISATION_UNITS</v>
      </c>
      <c r="AH87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'OneEBS', @StartStageName = 'Source to Raw', @EndStageName = 'Raw to Trusted', @SourceGroup = 'OneEBS', @SourceName = 'OneEBS_EBS_0165_UIO_ORGANISATION_UNITS', @SourceObjectName = 'EBS_0165.UIO_ORGANISATION_UNITS', @SourceType = 'Oracle', @DataLoadMode= 'INCREMENTAL', @SourceSecretName = 'OneEBS-0165', @DLRawSecret = 'datalake-SasToken', @DLStagedSecret = 'datalake-SasToken', @DBProcessor = 'databricks-token|1101-233321-much337|Standard_DS3_v2|8.1.x-scala2.12|2:8', @StageDBSecret = 'AzureSqlDatabase-SQLDB', @DLRawSubFolder = 'OneEBS/EBS_0165_UIO_ORGANISATION_UNITS', @DLRawType = 'BLOB Storage (json)', @DLStagedMainFolder = 'OneEBS', @DLStagedSubFolder = 'EBS_0165_UIO_ORGANISATION_UNITS', @DLStagedType = 'BLOB Storage (csv)', @DLObjectGrain = 'Day', @SourceCommand = 'SELECT * FROM EBS_0165.UIO_ORGANISATION_UNITS', @DLRawtoStageCommand = '/build/trusted/load-trusted-zone-v2', @DLStagetoDBCommand = '',@TargetObjectType= '', @TargetOverride= '', @BusinessKeyColumn= 'ID', @WatermarkColumn= 'UPDATED_DATE, CREATED_DATE', @TrackChanges= 'Yes', @AdditionalProperty = '', @IsAuditTable = '', @SoftDeleteSource = '', @SourceTSFormat = ''</v>
      </c>
    </row>
    <row r="88" spans="1:34" x14ac:dyDescent="0.45">
      <c r="A88" s="2" t="s">
        <v>74</v>
      </c>
      <c r="B88" s="2" t="s">
        <v>35</v>
      </c>
      <c r="C88" s="2" t="s">
        <v>36</v>
      </c>
      <c r="D88" s="2" t="s">
        <v>74</v>
      </c>
      <c r="E88" s="2" t="s">
        <v>595</v>
      </c>
      <c r="H88" s="2" t="s">
        <v>82</v>
      </c>
      <c r="I88" s="2" t="s">
        <v>116</v>
      </c>
      <c r="J88" s="2" t="s">
        <v>39</v>
      </c>
      <c r="M88" s="2" t="s">
        <v>84</v>
      </c>
      <c r="N88" s="6" t="s">
        <v>85</v>
      </c>
      <c r="O88" s="6" t="s">
        <v>118</v>
      </c>
      <c r="P88" s="2" t="s">
        <v>119</v>
      </c>
      <c r="Q88" s="2" t="s">
        <v>44</v>
      </c>
      <c r="R88" s="2" t="s">
        <v>44</v>
      </c>
      <c r="S88" s="2" t="s">
        <v>718</v>
      </c>
      <c r="T88" s="2" t="s">
        <v>46</v>
      </c>
      <c r="U88" s="3" t="str">
        <f>TBL_PROD[[#This Row],[Group]]&amp; "/"&amp; TRIM(SUBSTITUTE(SUBSTITUTE(SUBSTITUTE(TBL_PROD[[#This Row],[SourceObject]],"[",""),"]",""),".","_"))</f>
        <v>OneEBS/EBS_0165_UNIT_INSTANCE_AWARDS</v>
      </c>
      <c r="V88" s="2" t="s">
        <v>47</v>
      </c>
      <c r="W88" s="3" t="str">
        <f>SUBSTITUTE(TBL_PROD[[#This Row],[Group]], "_", "")</f>
        <v>OneEBS</v>
      </c>
      <c r="X88" s="3" t="str">
        <f>TRIM(SUBSTITUTE(SUBSTITUTE(SUBSTITUTE(TBL_PROD[[#This Row],[SourceObject]],"[",""),"]",""),".","_"))</f>
        <v>EBS_0165_UNIT_INSTANCE_AWARDS</v>
      </c>
      <c r="Y88" s="2" t="s">
        <v>48</v>
      </c>
      <c r="Z88" s="2" t="s">
        <v>49</v>
      </c>
      <c r="AA88" s="2" t="str">
        <f>IF(TBL_PROD[[#This Row],[SourceObject]] = "","",IF(TBL_PROD[[#This Row],[SourceType]] = "Oracle", "SELECT * FROM " &amp; TBL_PROD[[#This Row],[SourceObject]],""))</f>
        <v>SELECT * FROM EBS_0165.UNIT_INSTANCE_AWARDS</v>
      </c>
      <c r="AB88" s="2" t="s">
        <v>51</v>
      </c>
      <c r="AF88" s="3" t="str">
        <f>TRIM(SUBSTITUTE(SUBSTITUTE(TBL_PROD[[#This Row],[SourceObject]],"[",""),"]",""))</f>
        <v>EBS_0165.UNIT_INSTANCE_AWARDS</v>
      </c>
      <c r="AG88" s="3" t="str">
        <f>TBL_PROD[[#This Row],[Group]]&amp; "_"&amp; TRIM(SUBSTITUTE(SUBSTITUTE(SUBSTITUTE(TBL_PROD[[#This Row],[SourceObject]],"[",""),"]",""),".","_"))</f>
        <v>OneEBS_EBS_0165_UNIT_INSTANCE_AWARDS</v>
      </c>
      <c r="AH88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'OneEBS', @StartStageName = 'Source to Raw', @EndStageName = 'Raw to Trusted', @SourceGroup = 'OneEBS', @SourceName = 'OneEBS_EBS_0165_UNIT_INSTANCE_AWARDS', @SourceObjectName = 'EBS_0165.UNIT_INSTANCE_AWARDS', @SourceType = 'Oracle', @DataLoadMode= 'INCREMENTAL', @SourceSecretName = 'OneEBS-0165', @DLRawSecret = 'datalake-SasToken', @DLStagedSecret = 'datalake-SasToken', @DBProcessor = 'databricks-token|1101-233321-much337|Standard_DS3_v2|8.1.x-scala2.12|2:8', @StageDBSecret = 'AzureSqlDatabase-SQLDB', @DLRawSubFolder = 'OneEBS/EBS_0165_UNIT_INSTANCE_AWARDS', @DLRawType = 'BLOB Storage (json)', @DLStagedMainFolder = 'OneEBS', @DLStagedSubFolder = 'EBS_0165_UNIT_INSTANCE_AWARDS', @DLStagedType = 'BLOB Storage (csv)', @DLObjectGrain = 'Day', @SourceCommand = 'SELECT * FROM EBS_0165.UNIT_INSTANCE_AWARDS', @DLRawtoStageCommand = '/build/trusted/load-trusted-zone-v2', @DLStagetoDBCommand = '',@TargetObjectType= '', @TargetOverride= '', @BusinessKeyColumn= 'ID', @WatermarkColumn= 'UPDATED_DATE, CREATED_DATE', @TrackChanges= 'Yes', @AdditionalProperty = '', @IsAuditTable = '', @SoftDeleteSource = '', @SourceTSFormat = ''</v>
      </c>
    </row>
    <row r="89" spans="1:34" x14ac:dyDescent="0.45">
      <c r="A89" s="2" t="s">
        <v>74</v>
      </c>
      <c r="B89" s="2" t="s">
        <v>35</v>
      </c>
      <c r="C89" s="2" t="s">
        <v>36</v>
      </c>
      <c r="D89" s="2" t="s">
        <v>74</v>
      </c>
      <c r="E89" s="2" t="s">
        <v>596</v>
      </c>
      <c r="H89" s="2" t="s">
        <v>82</v>
      </c>
      <c r="I89" s="2" t="s">
        <v>116</v>
      </c>
      <c r="J89" s="2" t="s">
        <v>39</v>
      </c>
      <c r="M89" s="2" t="s">
        <v>84</v>
      </c>
      <c r="N89" s="6" t="s">
        <v>85</v>
      </c>
      <c r="O89" s="6" t="s">
        <v>118</v>
      </c>
      <c r="P89" s="2" t="s">
        <v>119</v>
      </c>
      <c r="Q89" s="2" t="s">
        <v>44</v>
      </c>
      <c r="R89" s="2" t="s">
        <v>44</v>
      </c>
      <c r="S89" s="2" t="s">
        <v>718</v>
      </c>
      <c r="T89" s="2" t="s">
        <v>46</v>
      </c>
      <c r="U89" s="3" t="str">
        <f>TBL_PROD[[#This Row],[Group]]&amp; "/"&amp; TRIM(SUBSTITUTE(SUBSTITUTE(SUBSTITUTE(TBL_PROD[[#This Row],[SourceObject]],"[",""),"]",""),".","_"))</f>
        <v>OneEBS/EBS_0165_USAGES</v>
      </c>
      <c r="V89" s="2" t="s">
        <v>47</v>
      </c>
      <c r="W89" s="3" t="str">
        <f>SUBSTITUTE(TBL_PROD[[#This Row],[Group]], "_", "")</f>
        <v>OneEBS</v>
      </c>
      <c r="X89" s="3" t="str">
        <f>TRIM(SUBSTITUTE(SUBSTITUTE(SUBSTITUTE(TBL_PROD[[#This Row],[SourceObject]],"[",""),"]",""),".","_"))</f>
        <v>EBS_0165_USAGES</v>
      </c>
      <c r="Y89" s="2" t="s">
        <v>48</v>
      </c>
      <c r="Z89" s="2" t="s">
        <v>49</v>
      </c>
      <c r="AA89" s="2" t="str">
        <f>IF(TBL_PROD[[#This Row],[SourceObject]] = "","",IF(TBL_PROD[[#This Row],[SourceType]] = "Oracle", "SELECT * FROM " &amp; TBL_PROD[[#This Row],[SourceObject]],""))</f>
        <v>SELECT * FROM EBS_0165.USAGES</v>
      </c>
      <c r="AB89" s="2" t="s">
        <v>51</v>
      </c>
      <c r="AF89" s="3" t="str">
        <f>TRIM(SUBSTITUTE(SUBSTITUTE(TBL_PROD[[#This Row],[SourceObject]],"[",""),"]",""))</f>
        <v>EBS_0165.USAGES</v>
      </c>
      <c r="AG89" s="3" t="str">
        <f>TBL_PROD[[#This Row],[Group]]&amp; "_"&amp; TRIM(SUBSTITUTE(SUBSTITUTE(SUBSTITUTE(TBL_PROD[[#This Row],[SourceObject]],"[",""),"]",""),".","_"))</f>
        <v>OneEBS_EBS_0165_USAGES</v>
      </c>
      <c r="AH89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'OneEBS', @StartStageName = 'Source to Raw', @EndStageName = 'Raw to Trusted', @SourceGroup = 'OneEBS', @SourceName = 'OneEBS_EBS_0165_USAGES', @SourceObjectName = 'EBS_0165.USAGES', @SourceType = 'Oracle', @DataLoadMode= 'INCREMENTAL', @SourceSecretName = 'OneEBS-0165', @DLRawSecret = 'datalake-SasToken', @DLStagedSecret = 'datalake-SasToken', @DBProcessor = 'databricks-token|1101-233321-much337|Standard_DS3_v2|8.1.x-scala2.12|2:8', @StageDBSecret = 'AzureSqlDatabase-SQLDB', @DLRawSubFolder = 'OneEBS/EBS_0165_USAGES', @DLRawType = 'BLOB Storage (json)', @DLStagedMainFolder = 'OneEBS', @DLStagedSubFolder = 'EBS_0165_USAGES', @DLStagedType = 'BLOB Storage (csv)', @DLObjectGrain = 'Day', @SourceCommand = 'SELECT * FROM EBS_0165.USAGES', @DLRawtoStageCommand = '/build/trusted/load-trusted-zone-v2', @DLStagetoDBCommand = '',@TargetObjectType= '', @TargetOverride= '', @BusinessKeyColumn= 'ID', @WatermarkColumn= 'UPDATED_DATE, CREATED_DATE', @TrackChanges= 'Yes', @AdditionalProperty = '', @IsAuditTable = '', @SoftDeleteSource = '', @SourceTSFormat = ''</v>
      </c>
    </row>
    <row r="90" spans="1:34" x14ac:dyDescent="0.45">
      <c r="A90" s="2" t="s">
        <v>74</v>
      </c>
      <c r="B90" s="2" t="s">
        <v>35</v>
      </c>
      <c r="C90" s="2" t="s">
        <v>36</v>
      </c>
      <c r="D90" s="2" t="s">
        <v>74</v>
      </c>
      <c r="E90" s="2" t="s">
        <v>597</v>
      </c>
      <c r="H90" s="2" t="s">
        <v>253</v>
      </c>
      <c r="I90" s="2" t="s">
        <v>116</v>
      </c>
      <c r="J90" s="2" t="s">
        <v>39</v>
      </c>
      <c r="M90" s="2" t="s">
        <v>84</v>
      </c>
      <c r="N90" s="6" t="s">
        <v>85</v>
      </c>
      <c r="O90" s="6" t="s">
        <v>118</v>
      </c>
      <c r="P90" s="2" t="s">
        <v>119</v>
      </c>
      <c r="Q90" s="2" t="s">
        <v>44</v>
      </c>
      <c r="R90" s="2" t="s">
        <v>44</v>
      </c>
      <c r="S90" s="2" t="s">
        <v>718</v>
      </c>
      <c r="T90" s="2" t="s">
        <v>46</v>
      </c>
      <c r="U90" s="3" t="str">
        <f>TBL_PROD[[#This Row],[Group]]&amp; "/"&amp; TRIM(SUBSTITUTE(SUBSTITUTE(SUBSTITUTE(TBL_PROD[[#This Row],[SourceObject]],"[",""),"]",""),".","_"))</f>
        <v>OneEBS/EBS_0165_VAT_RATES</v>
      </c>
      <c r="V90" s="2" t="s">
        <v>47</v>
      </c>
      <c r="W90" s="3" t="str">
        <f>SUBSTITUTE(TBL_PROD[[#This Row],[Group]], "_", "")</f>
        <v>OneEBS</v>
      </c>
      <c r="X90" s="3" t="str">
        <f>TRIM(SUBSTITUTE(SUBSTITUTE(SUBSTITUTE(TBL_PROD[[#This Row],[SourceObject]],"[",""),"]",""),".","_"))</f>
        <v>EBS_0165_VAT_RATES</v>
      </c>
      <c r="Y90" s="2" t="s">
        <v>48</v>
      </c>
      <c r="Z90" s="2" t="s">
        <v>49</v>
      </c>
      <c r="AA90" s="2" t="str">
        <f>IF(TBL_PROD[[#This Row],[SourceObject]] = "","",IF(TBL_PROD[[#This Row],[SourceType]] = "Oracle", "SELECT * FROM " &amp; TBL_PROD[[#This Row],[SourceObject]],""))</f>
        <v>SELECT * FROM EBS_0165.VAT_RATES</v>
      </c>
      <c r="AB90" s="2" t="s">
        <v>51</v>
      </c>
      <c r="AF90" s="3" t="str">
        <f>TRIM(SUBSTITUTE(SUBSTITUTE(TBL_PROD[[#This Row],[SourceObject]],"[",""),"]",""))</f>
        <v>EBS_0165.VAT_RATES</v>
      </c>
      <c r="AG90" s="3" t="str">
        <f>TBL_PROD[[#This Row],[Group]]&amp; "_"&amp; TRIM(SUBSTITUTE(SUBSTITUTE(SUBSTITUTE(TBL_PROD[[#This Row],[SourceObject]],"[",""),"]",""),".","_"))</f>
        <v>OneEBS_EBS_0165_VAT_RATES</v>
      </c>
      <c r="AH90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'OneEBS', @StartStageName = 'Source to Raw', @EndStageName = 'Raw to Trusted', @SourceGroup = 'OneEBS', @SourceName = 'OneEBS_EBS_0165_VAT_RATES', @SourceObjectName = 'EBS_0165.VAT_RATES', @SourceType = 'Oracle', @DataLoadMode= 'INCREMENTAL', @SourceSecretName = 'OneEBS-0165', @DLRawSecret = 'datalake-SasToken', @DLStagedSecret = 'datalake-SasToken', @DBProcessor = 'databricks-token|1101-233321-much337|Standard_DS3_v2|8.1.x-scala2.12|2:8', @StageDBSecret = 'AzureSqlDatabase-SQLDB', @DLRawSubFolder = 'OneEBS/EBS_0165_VAT_RATES', @DLRawType = 'BLOB Storage (json)', @DLStagedMainFolder = 'OneEBS', @DLStagedSubFolder = 'EBS_0165_VAT_RATES', @DLStagedType = 'BLOB Storage (csv)', @DLObjectGrain = 'Day', @SourceCommand = 'SELECT * FROM EBS_0165.VAT_RATES', @DLRawtoStageCommand = '/build/trusted/load-trusted-zone-v2', @DLStagetoDBCommand = '',@TargetObjectType= '', @TargetOverride= '', @BusinessKeyColumn= 'VAT_RATE_CODE', @WatermarkColumn= 'UPDATED_DATE, CREATED_DATE', @TrackChanges= 'Yes', @AdditionalProperty = '', @IsAuditTable = '', @SoftDeleteSource = '', @SourceTSFormat = ''</v>
      </c>
    </row>
    <row r="91" spans="1:34" x14ac:dyDescent="0.45">
      <c r="A91" s="2" t="s">
        <v>74</v>
      </c>
      <c r="B91" s="2" t="s">
        <v>35</v>
      </c>
      <c r="C91" s="2" t="s">
        <v>36</v>
      </c>
      <c r="D91" s="2" t="s">
        <v>74</v>
      </c>
      <c r="E91" s="2" t="s">
        <v>598</v>
      </c>
      <c r="H91" s="2" t="s">
        <v>82</v>
      </c>
      <c r="I91" s="2" t="s">
        <v>116</v>
      </c>
      <c r="J91" s="2" t="s">
        <v>39</v>
      </c>
      <c r="M91" s="2" t="s">
        <v>84</v>
      </c>
      <c r="N91" s="6" t="s">
        <v>85</v>
      </c>
      <c r="O91" s="6" t="s">
        <v>118</v>
      </c>
      <c r="P91" s="2" t="s">
        <v>119</v>
      </c>
      <c r="Q91" s="2" t="s">
        <v>44</v>
      </c>
      <c r="R91" s="2" t="s">
        <v>44</v>
      </c>
      <c r="S91" s="2" t="s">
        <v>718</v>
      </c>
      <c r="T91" s="2" t="s">
        <v>46</v>
      </c>
      <c r="U91" s="3" t="str">
        <f>TBL_PROD[[#This Row],[Group]]&amp; "/"&amp; TRIM(SUBSTITUTE(SUBSTITUTE(SUBSTITUTE(TBL_PROD[[#This Row],[SourceObject]],"[",""),"]",""),".","_"))</f>
        <v>OneEBS/EBS_0165_Z_READ_BATCHES</v>
      </c>
      <c r="V91" s="2" t="s">
        <v>47</v>
      </c>
      <c r="W91" s="3" t="str">
        <f>SUBSTITUTE(TBL_PROD[[#This Row],[Group]], "_", "")</f>
        <v>OneEBS</v>
      </c>
      <c r="X91" s="3" t="str">
        <f>TRIM(SUBSTITUTE(SUBSTITUTE(SUBSTITUTE(TBL_PROD[[#This Row],[SourceObject]],"[",""),"]",""),".","_"))</f>
        <v>EBS_0165_Z_READ_BATCHES</v>
      </c>
      <c r="Y91" s="2" t="s">
        <v>48</v>
      </c>
      <c r="Z91" s="2" t="s">
        <v>49</v>
      </c>
      <c r="AA91" s="2" t="str">
        <f>IF(TBL_PROD[[#This Row],[SourceObject]] = "","",IF(TBL_PROD[[#This Row],[SourceType]] = "Oracle", "SELECT * FROM " &amp; TBL_PROD[[#This Row],[SourceObject]],""))</f>
        <v>SELECT * FROM EBS_0165.Z_READ_BATCHES</v>
      </c>
      <c r="AB91" s="2" t="s">
        <v>51</v>
      </c>
      <c r="AF91" s="3" t="str">
        <f>TRIM(SUBSTITUTE(SUBSTITUTE(TBL_PROD[[#This Row],[SourceObject]],"[",""),"]",""))</f>
        <v>EBS_0165.Z_READ_BATCHES</v>
      </c>
      <c r="AG91" s="3" t="str">
        <f>TBL_PROD[[#This Row],[Group]]&amp; "_"&amp; TRIM(SUBSTITUTE(SUBSTITUTE(SUBSTITUTE(TBL_PROD[[#This Row],[SourceObject]],"[",""),"]",""),".","_"))</f>
        <v>OneEBS_EBS_0165_Z_READ_BATCHES</v>
      </c>
      <c r="AH91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'OneEBS', @StartStageName = 'Source to Raw', @EndStageName = 'Raw to Trusted', @SourceGroup = 'OneEBS', @SourceName = 'OneEBS_EBS_0165_Z_READ_BATCHES', @SourceObjectName = 'EBS_0165.Z_READ_BATCHES', @SourceType = 'Oracle', @DataLoadMode= 'INCREMENTAL', @SourceSecretName = 'OneEBS-0165', @DLRawSecret = 'datalake-SasToken', @DLStagedSecret = 'datalake-SasToken', @DBProcessor = 'databricks-token|1101-233321-much337|Standard_DS3_v2|8.1.x-scala2.12|2:8', @StageDBSecret = 'AzureSqlDatabase-SQLDB', @DLRawSubFolder = 'OneEBS/EBS_0165_Z_READ_BATCHES', @DLRawType = 'BLOB Storage (json)', @DLStagedMainFolder = 'OneEBS', @DLStagedSubFolder = 'EBS_0165_Z_READ_BATCHES', @DLStagedType = 'BLOB Storage (csv)', @DLObjectGrain = 'Day', @SourceCommand = 'SELECT * FROM EBS_0165.Z_READ_BATCHES', @DLRawtoStageCommand = '/build/trusted/load-trusted-zone-v2', @DLStagetoDBCommand = '',@TargetObjectType= '', @TargetOverride= '', @BusinessKeyColumn= 'ID', @WatermarkColumn= 'UPDATED_DATE, CREATED_DATE', @TrackChanges= 'Yes', @AdditionalProperty = '', @IsAuditTable = '', @SoftDeleteSource = '', @SourceTSFormat = ''</v>
      </c>
    </row>
    <row r="92" spans="1:34" x14ac:dyDescent="0.45">
      <c r="A92" s="2" t="s">
        <v>74</v>
      </c>
      <c r="B92" s="2" t="s">
        <v>35</v>
      </c>
      <c r="C92" s="2" t="s">
        <v>36</v>
      </c>
      <c r="D92" s="2" t="s">
        <v>74</v>
      </c>
      <c r="E92" s="2" t="s">
        <v>599</v>
      </c>
      <c r="H92" s="2" t="s">
        <v>82</v>
      </c>
      <c r="I92" s="2" t="s">
        <v>116</v>
      </c>
      <c r="J92" s="2" t="s">
        <v>39</v>
      </c>
      <c r="M92" s="2" t="s">
        <v>84</v>
      </c>
      <c r="N92" s="6" t="s">
        <v>85</v>
      </c>
      <c r="O92" s="6" t="s">
        <v>118</v>
      </c>
      <c r="P92" s="2" t="s">
        <v>152</v>
      </c>
      <c r="Q92" s="2" t="s">
        <v>44</v>
      </c>
      <c r="R92" s="2" t="s">
        <v>44</v>
      </c>
      <c r="S92" s="2" t="s">
        <v>718</v>
      </c>
      <c r="T92" s="2" t="s">
        <v>46</v>
      </c>
      <c r="U92" s="3" t="str">
        <f>TBL_PROD[[#This Row],[Group]]&amp; "/"&amp; TRIM(SUBSTITUTE(SUBSTITUTE(SUBSTITUTE(TBL_PROD[[#This Row],[SourceObject]],"[",""),"]",""),".","_"))</f>
        <v>OneEBS/EBS_0900_VERIFIER_PROPERTIES</v>
      </c>
      <c r="V92" s="2" t="s">
        <v>47</v>
      </c>
      <c r="W92" s="3" t="str">
        <f>SUBSTITUTE(TBL_PROD[[#This Row],[Group]], "_", "")</f>
        <v>OneEBS</v>
      </c>
      <c r="X92" s="3" t="str">
        <f>TRIM(SUBSTITUTE(SUBSTITUTE(SUBSTITUTE(TBL_PROD[[#This Row],[SourceObject]],"[",""),"]",""),".","_"))</f>
        <v>EBS_0900_VERIFIER_PROPERTIES</v>
      </c>
      <c r="Y92" s="2" t="s">
        <v>48</v>
      </c>
      <c r="Z92" s="2" t="s">
        <v>49</v>
      </c>
      <c r="AA92" s="2" t="str">
        <f>IF(TBL_PROD[[#This Row],[SourceObject]] = "","",IF(TBL_PROD[[#This Row],[SourceType]] = "Oracle", "SELECT * FROM " &amp; TBL_PROD[[#This Row],[SourceObject]],""))</f>
        <v>SELECT * FROM EBS_0900.VERIFIER_PROPERTIES</v>
      </c>
      <c r="AB92" s="2" t="s">
        <v>51</v>
      </c>
      <c r="AF92" s="3" t="str">
        <f>TRIM(SUBSTITUTE(SUBSTITUTE(TBL_PROD[[#This Row],[SourceObject]],"[",""),"]",""))</f>
        <v>EBS_0900.VERIFIER_PROPERTIES</v>
      </c>
      <c r="AG92" s="3" t="str">
        <f>TBL_PROD[[#This Row],[Group]]&amp; "_"&amp; TRIM(SUBSTITUTE(SUBSTITUTE(SUBSTITUTE(TBL_PROD[[#This Row],[SourceObject]],"[",""),"]",""),".","_"))</f>
        <v>OneEBS_EBS_0900_VERIFIER_PROPERTIES</v>
      </c>
      <c r="AH92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'OneEBS', @StartStageName = 'Source to Raw', @EndStageName = 'Raw to Trusted', @SourceGroup = 'OneEBS', @SourceName = 'OneEBS_EBS_0900_VERIFIER_PROPERTIES', @SourceObjectName = 'EBS_0900.VERIFIER_PROPERTIES', @SourceType = 'Oracle', @DataLoadMode= 'INCREMENTAL', @SourceSecretName = 'OneEBS-0900', @DLRawSecret = 'datalake-SasToken', @DLStagedSecret = 'datalake-SasToken', @DBProcessor = 'databricks-token|1101-233321-much337|Standard_DS3_v2|8.1.x-scala2.12|2:8', @StageDBSecret = 'AzureSqlDatabase-SQLDB', @DLRawSubFolder = 'OneEBS/EBS_0900_VERIFIER_PROPERTIES', @DLRawType = 'BLOB Storage (json)', @DLStagedMainFolder = 'OneEBS', @DLStagedSubFolder = 'EBS_0900_VERIFIER_PROPERTIES', @DLStagedType = 'BLOB Storage (csv)', @DLObjectGrain = 'Day', @SourceCommand = 'SELECT * FROM EBS_0900.VERIFIER_PROPERTIES', @DLRawtoStageCommand = '/build/trusted/load-trusted-zone-v2', @DLStagetoDBCommand = '',@TargetObjectType= '', @TargetOverride= '', @BusinessKeyColumn= 'ID', @WatermarkColumn= 'UPDATED_DATE, CREATED_DATE', @TrackChanges= 'Yes', @AdditionalProperty = '', @IsAuditTable = '', @SoftDeleteSource = '', @SourceTSFormat = ''</v>
      </c>
    </row>
    <row r="93" spans="1:34" x14ac:dyDescent="0.45">
      <c r="A93" s="2" t="s">
        <v>74</v>
      </c>
      <c r="B93" s="2" t="s">
        <v>35</v>
      </c>
      <c r="C93" s="2" t="s">
        <v>36</v>
      </c>
      <c r="D93" s="2" t="s">
        <v>74</v>
      </c>
      <c r="E93" s="2" t="s">
        <v>600</v>
      </c>
      <c r="H93" s="2" t="s">
        <v>147</v>
      </c>
      <c r="I93" s="2" t="s">
        <v>116</v>
      </c>
      <c r="J93" s="2" t="s">
        <v>39</v>
      </c>
      <c r="M93" s="2" t="s">
        <v>84</v>
      </c>
      <c r="N93" s="6" t="s">
        <v>85</v>
      </c>
      <c r="O93" s="6" t="s">
        <v>118</v>
      </c>
      <c r="P93" s="2" t="s">
        <v>152</v>
      </c>
      <c r="Q93" s="2" t="s">
        <v>44</v>
      </c>
      <c r="R93" s="2" t="s">
        <v>44</v>
      </c>
      <c r="S93" s="2" t="s">
        <v>718</v>
      </c>
      <c r="T93" s="2" t="s">
        <v>46</v>
      </c>
      <c r="U93" s="3" t="str">
        <f>TBL_PROD[[#This Row],[Group]]&amp; "/"&amp; TRIM(SUBSTITUTE(SUBSTITUTE(SUBSTITUTE(TBL_PROD[[#This Row],[SourceObject]],"[",""),"]",""),".","_"))</f>
        <v>OneEBS/EBS_0900_VERIFIERS</v>
      </c>
      <c r="V93" s="2" t="s">
        <v>47</v>
      </c>
      <c r="W93" s="3" t="str">
        <f>SUBSTITUTE(TBL_PROD[[#This Row],[Group]], "_", "")</f>
        <v>OneEBS</v>
      </c>
      <c r="X93" s="3" t="str">
        <f>TRIM(SUBSTITUTE(SUBSTITUTE(SUBSTITUTE(TBL_PROD[[#This Row],[SourceObject]],"[",""),"]",""),".","_"))</f>
        <v>EBS_0900_VERIFIERS</v>
      </c>
      <c r="Y93" s="2" t="s">
        <v>48</v>
      </c>
      <c r="Z93" s="2" t="s">
        <v>49</v>
      </c>
      <c r="AA93" s="2" t="str">
        <f>IF(TBL_PROD[[#This Row],[SourceObject]] = "","",IF(TBL_PROD[[#This Row],[SourceType]] = "Oracle", "SELECT * FROM " &amp; TBL_PROD[[#This Row],[SourceObject]],""))</f>
        <v>SELECT * FROM EBS_0900.VERIFIERS</v>
      </c>
      <c r="AB93" s="2" t="s">
        <v>51</v>
      </c>
      <c r="AF93" s="3" t="str">
        <f>TRIM(SUBSTITUTE(SUBSTITUTE(TBL_PROD[[#This Row],[SourceObject]],"[",""),"]",""))</f>
        <v>EBS_0900.VERIFIERS</v>
      </c>
      <c r="AG93" s="3" t="str">
        <f>TBL_PROD[[#This Row],[Group]]&amp; "_"&amp; TRIM(SUBSTITUTE(SUBSTITUTE(SUBSTITUTE(TBL_PROD[[#This Row],[SourceObject]],"[",""),"]",""),".","_"))</f>
        <v>OneEBS_EBS_0900_VERIFIERS</v>
      </c>
      <c r="AH93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'OneEBS', @StartStageName = 'Source to Raw', @EndStageName = 'Raw to Trusted', @SourceGroup = 'OneEBS', @SourceName = 'OneEBS_EBS_0900_VERIFIERS', @SourceObjectName = 'EBS_0900.VERIFIERS', @SourceType = 'Oracle', @DataLoadMode= 'INCREMENTAL', @SourceSecretName = 'OneEBS-0900', @DLRawSecret = 'datalake-SasToken', @DLStagedSecret = 'datalake-SasToken', @DBProcessor = 'databricks-token|1101-233321-much337|Standard_DS3_v2|8.1.x-scala2.12|2:8', @StageDBSecret = 'AzureSqlDatabase-SQLDB', @DLRawSubFolder = 'OneEBS/EBS_0900_VERIFIERS', @DLRawType = 'BLOB Storage (json)', @DLStagedMainFolder = 'OneEBS', @DLStagedSubFolder = 'EBS_0900_VERIFIERS', @DLStagedType = 'BLOB Storage (csv)', @DLObjectGrain = 'Day', @SourceCommand = 'SELECT * FROM EBS_0900.VERIFIERS', @DLRawtoStageCommand = '/build/trusted/load-trusted-zone-v2', @DLStagetoDBCommand = '',@TargetObjectType= '', @TargetOverride= '', @BusinessKeyColumn= 'LOW_VALUE, RV_DOMAIN', @WatermarkColumn= 'UPDATED_DATE, CREATED_DATE', @TrackChanges= 'Yes', @AdditionalProperty = '', @IsAuditTable = '', @SoftDeleteSource = '', @SourceTSFormat = ''</v>
      </c>
    </row>
    <row r="94" spans="1:34" x14ac:dyDescent="0.45">
      <c r="A94" s="2" t="s">
        <v>74</v>
      </c>
      <c r="B94" s="2" t="s">
        <v>35</v>
      </c>
      <c r="C94" s="2" t="s">
        <v>36</v>
      </c>
      <c r="D94" s="2" t="s">
        <v>74</v>
      </c>
      <c r="E94" s="2" t="s">
        <v>174</v>
      </c>
      <c r="H94" s="2" t="s">
        <v>82</v>
      </c>
      <c r="I94" s="2" t="s">
        <v>116</v>
      </c>
      <c r="J94" s="2" t="s">
        <v>39</v>
      </c>
      <c r="M94" s="2" t="s">
        <v>84</v>
      </c>
      <c r="N94" s="6" t="s">
        <v>85</v>
      </c>
      <c r="O94" s="6" t="s">
        <v>118</v>
      </c>
      <c r="P94" s="2" t="s">
        <v>119</v>
      </c>
      <c r="Q94" s="2" t="s">
        <v>44</v>
      </c>
      <c r="R94" s="2" t="s">
        <v>44</v>
      </c>
      <c r="S94" s="2" t="s">
        <v>718</v>
      </c>
      <c r="T94" s="2" t="s">
        <v>46</v>
      </c>
      <c r="U94" s="3" t="str">
        <f>TBL_PROD[[#This Row],[Group]]&amp; "/"&amp; TRIM(SUBSTITUTE(SUBSTITUTE(SUBSTITUTE(TBL_PROD[[#This Row],[SourceObject]],"[",""),"]",""),".","_"))</f>
        <v>OneEBS/EBS_0165_AUTHORITY_TO_DELIVER</v>
      </c>
      <c r="V94" s="2" t="s">
        <v>47</v>
      </c>
      <c r="W94" s="3" t="str">
        <f>SUBSTITUTE(TBL_PROD[[#This Row],[Group]], "_", "")</f>
        <v>OneEBS</v>
      </c>
      <c r="X94" s="3" t="str">
        <f>TRIM(SUBSTITUTE(SUBSTITUTE(SUBSTITUTE(TBL_PROD[[#This Row],[SourceObject]],"[",""),"]",""),".","_"))</f>
        <v>EBS_0165_AUTHORITY_TO_DELIVER</v>
      </c>
      <c r="Y94" s="2" t="s">
        <v>48</v>
      </c>
      <c r="Z94" s="2" t="s">
        <v>49</v>
      </c>
      <c r="AA94" s="2" t="str">
        <f>IF(TBL_PROD[[#This Row],[SourceObject]] = "","",IF(TBL_PROD[[#This Row],[SourceType]] = "Oracle", "SELECT * FROM " &amp; TBL_PROD[[#This Row],[SourceObject]],""))</f>
        <v>SELECT * FROM EBS_0165.AUTHORITY_TO_DELIVER</v>
      </c>
      <c r="AB94" s="2" t="s">
        <v>51</v>
      </c>
      <c r="AE94" s="3" t="str">
        <f>TRIM(SUBSTITUTE(SUBSTITUTE(TBL_PROD[[#This Row],[SourceObject]],"[",""),"]",""))</f>
        <v>EBS_0165.AUTHORITY_TO_DELIVER</v>
      </c>
      <c r="AF94" s="3" t="str">
        <f>TRIM(SUBSTITUTE(SUBSTITUTE(TBL_PROD[[#This Row],[SourceObject]],"[",""),"]",""))</f>
        <v>EBS_0165.AUTHORITY_TO_DELIVER</v>
      </c>
      <c r="AG94" s="3" t="str">
        <f>TBL_PROD[[#This Row],[Group]]&amp; "_"&amp; TRIM(SUBSTITUTE(SUBSTITUTE(SUBSTITUTE(TBL_PROD[[#This Row],[SourceObject]],"[",""),"]",""),".","_"))</f>
        <v>OneEBS_EBS_0165_AUTHORITY_TO_DELIVER</v>
      </c>
      <c r="AH94" s="3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'OneEBS', @StartStageName = 'Source to Raw', @EndStageName = 'Raw to Trusted', @SourceGroup = 'OneEBS', @SourceName = 'OneEBS_EBS_0165_AUTHORITY_TO_DELIVER', @SourceObjectName = 'EBS_0165.AUTHORITY_TO_DELIVER', @SourceType = 'Oracle', @DataLoadMode= 'INCREMENTAL', @SourceSecretName = 'OneEBS-0165', @DLRawSecret = 'datalake-SasToken', @DLStagedSecret = 'datalake-SasToken', @DBProcessor = 'databricks-token|1101-233321-much337|Standard_DS3_v2|8.1.x-scala2.12|2:8', @StageDBSecret = 'AzureSqlDatabase-SQLDB', @DLRawSubFolder = 'OneEBS/EBS_0165_AUTHORITY_TO_DELIVER', @DLRawType = 'BLOB Storage (json)', @DLStagedMainFolder = 'OneEBS', @DLStagedSubFolder = 'EBS_0165_AUTHORITY_TO_DELIVER', @DLStagedType = 'BLOB Storage (csv)', @DLObjectGrain = 'Day', @SourceCommand = 'SELECT * FROM EBS_0165.AUTHORITY_TO_DELIVER', @DLRawtoStageCommand = '/build/trusted/load-trusted-zone-v2', @DLStagetoDBCommand = '',@TargetObjectType= '', @TargetOverride= 'EBS_0165.AUTHORITY_TO_DELIVER', @BusinessKeyColumn= 'ID', @WatermarkColumn= 'UPDATED_DATE, CREATED_DATE', @TrackChanges= 'Yes', @AdditionalProperty = '', @IsAuditTable = '', @SoftDeleteSource = '', @SourceTSFormat = ''</v>
      </c>
    </row>
    <row r="95" spans="1:34" x14ac:dyDescent="0.45">
      <c r="A95" s="2" t="s">
        <v>273</v>
      </c>
      <c r="B95" s="2" t="s">
        <v>35</v>
      </c>
      <c r="C95" s="2" t="s">
        <v>36</v>
      </c>
      <c r="D95" s="2" t="s">
        <v>268</v>
      </c>
      <c r="E95" s="2" t="s">
        <v>274</v>
      </c>
      <c r="I95" s="2" t="s">
        <v>116</v>
      </c>
      <c r="J95" s="2" t="s">
        <v>39</v>
      </c>
      <c r="M95" s="6" t="s">
        <v>78</v>
      </c>
      <c r="N95" s="2" t="s">
        <v>41</v>
      </c>
      <c r="O95" s="6" t="s">
        <v>42</v>
      </c>
      <c r="P95" s="2" t="s">
        <v>271</v>
      </c>
      <c r="Q95" s="2" t="s">
        <v>44</v>
      </c>
      <c r="R95" s="2" t="s">
        <v>44</v>
      </c>
      <c r="S95" s="2" t="s">
        <v>718</v>
      </c>
      <c r="T95" s="2" t="s">
        <v>46</v>
      </c>
      <c r="U95" s="3" t="str">
        <f>TBL_PROD[[#This Row],[Group]]&amp; "/"&amp; TRIM(SUBSTITUTE(SUBSTITUTE(SUBSTITUTE(TBL_PROD[[#This Row],[SourceObject]],"[",""),"]",""),".","_"))</f>
        <v>Prada/dbo_REFERENCE_DATA</v>
      </c>
      <c r="V95" s="2" t="s">
        <v>47</v>
      </c>
      <c r="W95" s="3" t="str">
        <f>SUBSTITUTE(TBL_PROD[[#This Row],[Group]], "_", "")</f>
        <v>Prada</v>
      </c>
      <c r="X95" s="3" t="str">
        <f>TRIM(SUBSTITUTE(SUBSTITUTE(SUBSTITUTE(TBL_PROD[[#This Row],[SourceObject]],"[",""),"]",""),".","_"))</f>
        <v>dbo_REFERENCE_DATA</v>
      </c>
      <c r="Y95" s="2" t="s">
        <v>48</v>
      </c>
      <c r="Z95" s="2" t="s">
        <v>49</v>
      </c>
      <c r="AA95" s="3" t="str">
        <f>IF(TBL_PROD[[#This Row],[SourceObject]] = "","",IF(OR(TBL_PROD[[#This Row],[SourceType]] = "Oracle", TBL_PROD[[#This Row],[SourceType]] = "SQL Server"), "SELECT * FROM " &amp; TBL_PROD[[#This Row],[SourceObject]],""))</f>
        <v>SELECT * FROM dbo.REFERENCE_DATA</v>
      </c>
      <c r="AB95" s="2" t="s">
        <v>51</v>
      </c>
      <c r="AF95" s="3" t="str">
        <f>TRIM(SUBSTITUTE(SUBSTITUTE(TBL_PROD[[#This Row],[SourceObject]],"[",""),"]",""))</f>
        <v>dbo.REFERENCE_DATA</v>
      </c>
      <c r="AG95" s="3" t="str">
        <f>TBL_PROD[[#This Row],[Group]]&amp; "_"&amp; TRIM(SUBSTITUTE(SUBSTITUTE(SUBSTITUTE(TBL_PROD[[#This Row],[SourceObject]],"[",""),"]",""),".","_"))</f>
        <v>Prada_dbo_REFERENCE_DATA</v>
      </c>
      <c r="AH95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'PradaHistoric', @StartStageName = 'Source to Raw', @EndStageName = 'Raw to Trusted', @SourceGroup = 'Prada', @SourceName = 'Prada_dbo_REFERENCE_DATA', @SourceObjectName = 'dbo.REFERENCE_DATA', @SourceType = 'SQL Server', @DataLoadMode= 'TRUNCATE-LOAD', @SourceSecretName = 'OnPremSQL-Enrolment-ConnString', @DLRawSecret = 'datalake-SasToken', @DLStagedSecret = 'datalake-SasToken', @DBProcessor = 'databricks-token|1101-233321-much337|Standard_DS3_v2|8.1.x-scala2.12|2:8', @StageDBSecret = 'AzureSqlDatabase-SQLDB', @DLRawSubFolder = 'Prada/dbo_REFERENCE_DATA', @DLRawType = 'BLOB Storage (json)', @DLStagedMainFolder = 'Prada', @DLStagedSubFolder = 'dbo_REFERENCE_DATA', @DLStagedType = 'BLOB Storage (csv)', @DLObjectGrain = 'Day', @SourceCommand = 'SELECT * FROM dbo.REFERENCE_DATA', @DLRawtoStageCommand = '/build/trusted/load-trusted-zone-v2', @DLStagetoDBCommand = '',@TargetObjectType= '', @TargetOverride= '', @BusinessKeyColumn= '', @WatermarkColumn= 'UPDATED_DATE, CREATED_DATE', @TrackChanges= 'No', @AdditionalProperty = '', @IsAuditTable = '', @SoftDeleteSource = '', @SourceTSFormat = ''</v>
      </c>
    </row>
    <row r="96" spans="1:34" x14ac:dyDescent="0.45">
      <c r="A96" s="2" t="s">
        <v>273</v>
      </c>
      <c r="B96" s="2" t="s">
        <v>35</v>
      </c>
      <c r="C96" s="2" t="s">
        <v>36</v>
      </c>
      <c r="D96" s="2" t="s">
        <v>268</v>
      </c>
      <c r="E96" s="2" t="s">
        <v>275</v>
      </c>
      <c r="I96" s="2" t="s">
        <v>116</v>
      </c>
      <c r="J96" s="2" t="s">
        <v>39</v>
      </c>
      <c r="M96" s="6" t="s">
        <v>78</v>
      </c>
      <c r="N96" s="2" t="s">
        <v>41</v>
      </c>
      <c r="O96" s="6" t="s">
        <v>42</v>
      </c>
      <c r="P96" s="2" t="s">
        <v>271</v>
      </c>
      <c r="Q96" s="2" t="s">
        <v>44</v>
      </c>
      <c r="R96" s="2" t="s">
        <v>44</v>
      </c>
      <c r="S96" s="2" t="s">
        <v>718</v>
      </c>
      <c r="T96" s="2" t="s">
        <v>46</v>
      </c>
      <c r="U96" s="3" t="str">
        <f>TBL_PROD[[#This Row],[Group]]&amp; "/"&amp; TRIM(SUBSTITUTE(SUBSTITUTE(SUBSTITUTE(TBL_PROD[[#This Row],[SourceObject]],"[",""),"]",""),".","_"))</f>
        <v>Prada/dbo_COLLEGES</v>
      </c>
      <c r="V96" s="2" t="s">
        <v>47</v>
      </c>
      <c r="W96" s="3" t="str">
        <f>SUBSTITUTE(TBL_PROD[[#This Row],[Group]], "_", "")</f>
        <v>Prada</v>
      </c>
      <c r="X96" s="3" t="str">
        <f>TRIM(SUBSTITUTE(SUBSTITUTE(SUBSTITUTE(TBL_PROD[[#This Row],[SourceObject]],"[",""),"]",""),".","_"))</f>
        <v>dbo_COLLEGES</v>
      </c>
      <c r="Y96" s="2" t="s">
        <v>48</v>
      </c>
      <c r="Z96" s="2" t="s">
        <v>49</v>
      </c>
      <c r="AA96" s="3" t="str">
        <f>IF(TBL_PROD[[#This Row],[SourceObject]] = "","",IF(OR(TBL_PROD[[#This Row],[SourceType]] = "Oracle", TBL_PROD[[#This Row],[SourceType]] = "SQL Server"), "SELECT * FROM " &amp; TBL_PROD[[#This Row],[SourceObject]],""))</f>
        <v>SELECT * FROM dbo.COLLEGES</v>
      </c>
      <c r="AB96" s="2" t="s">
        <v>51</v>
      </c>
      <c r="AF96" s="3" t="str">
        <f>TRIM(SUBSTITUTE(SUBSTITUTE(TBL_PROD[[#This Row],[SourceObject]],"[",""),"]",""))</f>
        <v>dbo.COLLEGES</v>
      </c>
      <c r="AG96" s="3" t="str">
        <f>TBL_PROD[[#This Row],[Group]]&amp; "_"&amp; TRIM(SUBSTITUTE(SUBSTITUTE(SUBSTITUTE(TBL_PROD[[#This Row],[SourceObject]],"[",""),"]",""),".","_"))</f>
        <v>Prada_dbo_COLLEGES</v>
      </c>
      <c r="AH96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'PradaHistoric', @StartStageName = 'Source to Raw', @EndStageName = 'Raw to Trusted', @SourceGroup = 'Prada', @SourceName = 'Prada_dbo_COLLEGES', @SourceObjectName = 'dbo.COLLEGES', @SourceType = 'SQL Server', @DataLoadMode= 'TRUNCATE-LOAD', @SourceSecretName = 'OnPremSQL-Enrolment-ConnString', @DLRawSecret = 'datalake-SasToken', @DLStagedSecret = 'datalake-SasToken', @DBProcessor = 'databricks-token|1101-233321-much337|Standard_DS3_v2|8.1.x-scala2.12|2:8', @StageDBSecret = 'AzureSqlDatabase-SQLDB', @DLRawSubFolder = 'Prada/dbo_COLLEGES', @DLRawType = 'BLOB Storage (json)', @DLStagedMainFolder = 'Prada', @DLStagedSubFolder = 'dbo_COLLEGES', @DLStagedType = 'BLOB Storage (csv)', @DLObjectGrain = 'Day', @SourceCommand = 'SELECT * FROM dbo.COLLEGES', @DLRawtoStageCommand = '/build/trusted/load-trusted-zone-v2', @DLStagetoDBCommand = '',@TargetObjectType= '', @TargetOverride= '', @BusinessKeyColumn= '', @WatermarkColumn= 'UPDATED_DATE, CREATED_DATE', @TrackChanges= 'No', @AdditionalProperty = '', @IsAuditTable = '', @SoftDeleteSource = '', @SourceTSFormat = ''</v>
      </c>
    </row>
    <row r="97" spans="1:34" x14ac:dyDescent="0.45">
      <c r="A97" s="2" t="s">
        <v>273</v>
      </c>
      <c r="B97" s="2" t="s">
        <v>35</v>
      </c>
      <c r="C97" s="2" t="s">
        <v>36</v>
      </c>
      <c r="D97" s="2" t="s">
        <v>268</v>
      </c>
      <c r="E97" s="2" t="s">
        <v>276</v>
      </c>
      <c r="I97" s="2" t="s">
        <v>116</v>
      </c>
      <c r="J97" s="2" t="s">
        <v>39</v>
      </c>
      <c r="M97" s="6" t="s">
        <v>78</v>
      </c>
      <c r="N97" s="2" t="s">
        <v>41</v>
      </c>
      <c r="O97" s="6" t="s">
        <v>42</v>
      </c>
      <c r="P97" s="2" t="s">
        <v>271</v>
      </c>
      <c r="Q97" s="2" t="s">
        <v>44</v>
      </c>
      <c r="R97" s="2" t="s">
        <v>44</v>
      </c>
      <c r="S97" s="2" t="s">
        <v>718</v>
      </c>
      <c r="T97" s="2" t="s">
        <v>46</v>
      </c>
      <c r="U97" s="3" t="str">
        <f>TBL_PROD[[#This Row],[Group]]&amp; "/"&amp; TRIM(SUBSTITUTE(SUBSTITUTE(SUBSTITUTE(TBL_PROD[[#This Row],[SourceObject]],"[",""),"]",""),".","_"))</f>
        <v>Prada/dbo_SKILLS_TEAM_MAPPING</v>
      </c>
      <c r="V97" s="2" t="s">
        <v>47</v>
      </c>
      <c r="W97" s="3" t="str">
        <f>SUBSTITUTE(TBL_PROD[[#This Row],[Group]], "_", "")</f>
        <v>Prada</v>
      </c>
      <c r="X97" s="3" t="str">
        <f>TRIM(SUBSTITUTE(SUBSTITUTE(SUBSTITUTE(TBL_PROD[[#This Row],[SourceObject]],"[",""),"]",""),".","_"))</f>
        <v>dbo_SKILLS_TEAM_MAPPING</v>
      </c>
      <c r="Y97" s="2" t="s">
        <v>48</v>
      </c>
      <c r="Z97" s="2" t="s">
        <v>49</v>
      </c>
      <c r="AA97" s="3" t="str">
        <f>IF(TBL_PROD[[#This Row],[SourceObject]] = "","",IF(OR(TBL_PROD[[#This Row],[SourceType]] = "Oracle", TBL_PROD[[#This Row],[SourceType]] = "SQL Server"), "SELECT * FROM " &amp; TBL_PROD[[#This Row],[SourceObject]],""))</f>
        <v>SELECT * FROM dbo.SKILLS_TEAM_MAPPING</v>
      </c>
      <c r="AB97" s="2" t="s">
        <v>51</v>
      </c>
      <c r="AF97" s="3" t="str">
        <f>TRIM(SUBSTITUTE(SUBSTITUTE(TBL_PROD[[#This Row],[SourceObject]],"[",""),"]",""))</f>
        <v>dbo.SKILLS_TEAM_MAPPING</v>
      </c>
      <c r="AG97" s="3" t="str">
        <f>TBL_PROD[[#This Row],[Group]]&amp; "_"&amp; TRIM(SUBSTITUTE(SUBSTITUTE(SUBSTITUTE(TBL_PROD[[#This Row],[SourceObject]],"[",""),"]",""),".","_"))</f>
        <v>Prada_dbo_SKILLS_TEAM_MAPPING</v>
      </c>
      <c r="AH97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'PradaHistoric', @StartStageName = 'Source to Raw', @EndStageName = 'Raw to Trusted', @SourceGroup = 'Prada', @SourceName = 'Prada_dbo_SKILLS_TEAM_MAPPING', @SourceObjectName = 'dbo.SKILLS_TEAM_MAPPING', @SourceType = 'SQL Server', @DataLoadMode= 'TRUNCATE-LOAD', @SourceSecretName = 'OnPremSQL-Enrolment-ConnString', @DLRawSecret = 'datalake-SasToken', @DLStagedSecret = 'datalake-SasToken', @DBProcessor = 'databricks-token|1101-233321-much337|Standard_DS3_v2|8.1.x-scala2.12|2:8', @StageDBSecret = 'AzureSqlDatabase-SQLDB', @DLRawSubFolder = 'Prada/dbo_SKILLS_TEAM_MAPPING', @DLRawType = 'BLOB Storage (json)', @DLStagedMainFolder = 'Prada', @DLStagedSubFolder = 'dbo_SKILLS_TEAM_MAPPING', @DLStagedType = 'BLOB Storage (csv)', @DLObjectGrain = 'Day', @SourceCommand = 'SELECT * FROM dbo.SKILLS_TEAM_MAPPING', @DLRawtoStageCommand = '/build/trusted/load-trusted-zone-v2', @DLStagetoDBCommand = '',@TargetObjectType= '', @TargetOverride= '', @BusinessKeyColumn= '', @WatermarkColumn= 'UPDATED_DATE, CREATED_DATE', @TrackChanges= 'No', @AdditionalProperty = '', @IsAuditTable = '', @SoftDeleteSource = '', @SourceTSFormat = ''</v>
      </c>
    </row>
    <row r="98" spans="1:34" x14ac:dyDescent="0.45">
      <c r="A98" s="2" t="s">
        <v>273</v>
      </c>
      <c r="B98" s="2" t="s">
        <v>35</v>
      </c>
      <c r="C98" s="2" t="s">
        <v>36</v>
      </c>
      <c r="D98" s="2" t="s">
        <v>268</v>
      </c>
      <c r="E98" s="2" t="s">
        <v>277</v>
      </c>
      <c r="I98" s="2" t="s">
        <v>116</v>
      </c>
      <c r="J98" s="2" t="s">
        <v>39</v>
      </c>
      <c r="M98" s="6" t="s">
        <v>78</v>
      </c>
      <c r="N98" s="2" t="s">
        <v>41</v>
      </c>
      <c r="O98" s="6" t="s">
        <v>42</v>
      </c>
      <c r="P98" s="2" t="s">
        <v>271</v>
      </c>
      <c r="Q98" s="2" t="s">
        <v>44</v>
      </c>
      <c r="R98" s="2" t="s">
        <v>44</v>
      </c>
      <c r="S98" s="2" t="s">
        <v>718</v>
      </c>
      <c r="T98" s="2" t="s">
        <v>46</v>
      </c>
      <c r="U98" s="3" t="str">
        <f>TBL_PROD[[#This Row],[Group]]&amp; "/"&amp; TRIM(SUBSTITUTE(SUBSTITUTE(SUBSTITUTE(TBL_PROD[[#This Row],[SourceObject]],"[",""),"]",""),".","_"))</f>
        <v>Prada/dbo_CURRENT_COURSE_MAPPING2</v>
      </c>
      <c r="V98" s="2" t="s">
        <v>47</v>
      </c>
      <c r="W98" s="3" t="str">
        <f>SUBSTITUTE(TBL_PROD[[#This Row],[Group]], "_", "")</f>
        <v>Prada</v>
      </c>
      <c r="X98" s="3" t="str">
        <f>TRIM(SUBSTITUTE(SUBSTITUTE(SUBSTITUTE(TBL_PROD[[#This Row],[SourceObject]],"[",""),"]",""),".","_"))</f>
        <v>dbo_CURRENT_COURSE_MAPPING2</v>
      </c>
      <c r="Y98" s="2" t="s">
        <v>48</v>
      </c>
      <c r="Z98" s="2" t="s">
        <v>49</v>
      </c>
      <c r="AA98" s="3" t="str">
        <f>IF(TBL_PROD[[#This Row],[SourceObject]] = "","",IF(OR(TBL_PROD[[#This Row],[SourceType]] = "Oracle", TBL_PROD[[#This Row],[SourceType]] = "SQL Server"), "SELECT * FROM " &amp; TBL_PROD[[#This Row],[SourceObject]],""))</f>
        <v>SELECT * FROM dbo.CURRENT_COURSE_MAPPING2</v>
      </c>
      <c r="AB98" s="2" t="s">
        <v>51</v>
      </c>
      <c r="AF98" s="3" t="str">
        <f>TRIM(SUBSTITUTE(SUBSTITUTE(TBL_PROD[[#This Row],[SourceObject]],"[",""),"]",""))</f>
        <v>dbo.CURRENT_COURSE_MAPPING2</v>
      </c>
      <c r="AG98" s="3" t="str">
        <f>TBL_PROD[[#This Row],[Group]]&amp; "_"&amp; TRIM(SUBSTITUTE(SUBSTITUTE(SUBSTITUTE(TBL_PROD[[#This Row],[SourceObject]],"[",""),"]",""),".","_"))</f>
        <v>Prada_dbo_CURRENT_COURSE_MAPPING2</v>
      </c>
      <c r="AH98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'PradaHistoric', @StartStageName = 'Source to Raw', @EndStageName = 'Raw to Trusted', @SourceGroup = 'Prada', @SourceName = 'Prada_dbo_CURRENT_COURSE_MAPPING2', @SourceObjectName = 'dbo.CURRENT_COURSE_MAPPING2', @SourceType = 'SQL Server', @DataLoadMode= 'TRUNCATE-LOAD', @SourceSecretName = 'OnPremSQL-Enrolment-ConnString', @DLRawSecret = 'datalake-SasToken', @DLStagedSecret = 'datalake-SasToken', @DBProcessor = 'databricks-token|1101-233321-much337|Standard_DS3_v2|8.1.x-scala2.12|2:8', @StageDBSecret = 'AzureSqlDatabase-SQLDB', @DLRawSubFolder = 'Prada/dbo_CURRENT_COURSE_MAPPING2', @DLRawType = 'BLOB Storage (json)', @DLStagedMainFolder = 'Prada', @DLStagedSubFolder = 'dbo_CURRENT_COURSE_MAPPING2', @DLStagedType = 'BLOB Storage (csv)', @DLObjectGrain = 'Day', @SourceCommand = 'SELECT * FROM dbo.CURRENT_COURSE_MAPPING2', @DLRawtoStageCommand = '/build/trusted/load-trusted-zone-v2', @DLStagetoDBCommand = '',@TargetObjectType= '', @TargetOverride= '', @BusinessKeyColumn= '', @WatermarkColumn= 'UPDATED_DATE, CREATED_DATE', @TrackChanges= 'No', @AdditionalProperty = '', @IsAuditTable = '', @SoftDeleteSource = '', @SourceTSFormat = ''</v>
      </c>
    </row>
    <row r="99" spans="1:34" x14ac:dyDescent="0.45">
      <c r="A99" s="2" t="s">
        <v>273</v>
      </c>
      <c r="B99" s="2" t="s">
        <v>35</v>
      </c>
      <c r="C99" s="2" t="s">
        <v>36</v>
      </c>
      <c r="D99" s="2" t="s">
        <v>268</v>
      </c>
      <c r="E99" s="2" t="s">
        <v>278</v>
      </c>
      <c r="I99" s="2" t="s">
        <v>116</v>
      </c>
      <c r="J99" s="2" t="s">
        <v>39</v>
      </c>
      <c r="M99" s="6" t="s">
        <v>78</v>
      </c>
      <c r="N99" s="2" t="s">
        <v>41</v>
      </c>
      <c r="O99" s="6" t="s">
        <v>42</v>
      </c>
      <c r="P99" s="2" t="s">
        <v>271</v>
      </c>
      <c r="Q99" s="2" t="s">
        <v>44</v>
      </c>
      <c r="R99" s="2" t="s">
        <v>44</v>
      </c>
      <c r="S99" s="2" t="s">
        <v>718</v>
      </c>
      <c r="T99" s="2" t="s">
        <v>46</v>
      </c>
      <c r="U99" s="3" t="str">
        <f>TBL_PROD[[#This Row],[Group]]&amp; "/"&amp; TRIM(SUBSTITUTE(SUBSTITUTE(SUBSTITUTE(TBL_PROD[[#This Row],[SourceObject]],"[",""),"]",""),".","_"))</f>
        <v>Prada/dbo_REPORT_DATE</v>
      </c>
      <c r="V99" s="2" t="s">
        <v>47</v>
      </c>
      <c r="W99" s="3" t="str">
        <f>SUBSTITUTE(TBL_PROD[[#This Row],[Group]], "_", "")</f>
        <v>Prada</v>
      </c>
      <c r="X99" s="3" t="str">
        <f>TRIM(SUBSTITUTE(SUBSTITUTE(SUBSTITUTE(TBL_PROD[[#This Row],[SourceObject]],"[",""),"]",""),".","_"))</f>
        <v>dbo_REPORT_DATE</v>
      </c>
      <c r="Y99" s="2" t="s">
        <v>48</v>
      </c>
      <c r="Z99" s="2" t="s">
        <v>49</v>
      </c>
      <c r="AA99" s="3" t="str">
        <f>IF(TBL_PROD[[#This Row],[SourceObject]] = "","",IF(OR(TBL_PROD[[#This Row],[SourceType]] = "Oracle", TBL_PROD[[#This Row],[SourceType]] = "SQL Server"), "SELECT * FROM " &amp; TBL_PROD[[#This Row],[SourceObject]],""))</f>
        <v>SELECT * FROM dbo.REPORT_DATE</v>
      </c>
      <c r="AB99" s="2" t="s">
        <v>51</v>
      </c>
      <c r="AF99" s="3" t="str">
        <f>TRIM(SUBSTITUTE(SUBSTITUTE(TBL_PROD[[#This Row],[SourceObject]],"[",""),"]",""))</f>
        <v>dbo.REPORT_DATE</v>
      </c>
      <c r="AG99" s="3" t="str">
        <f>TBL_PROD[[#This Row],[Group]]&amp; "_"&amp; TRIM(SUBSTITUTE(SUBSTITUTE(SUBSTITUTE(TBL_PROD[[#This Row],[SourceObject]],"[",""),"]",""),".","_"))</f>
        <v>Prada_dbo_REPORT_DATE</v>
      </c>
      <c r="AH99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'PradaHistoric', @StartStageName = 'Source to Raw', @EndStageName = 'Raw to Trusted', @SourceGroup = 'Prada', @SourceName = 'Prada_dbo_REPORT_DATE', @SourceObjectName = 'dbo.REPORT_DATE', @SourceType = 'SQL Server', @DataLoadMode= 'TRUNCATE-LOAD', @SourceSecretName = 'OnPremSQL-Enrolment-ConnString', @DLRawSecret = 'datalake-SasToken', @DLStagedSecret = 'datalake-SasToken', @DBProcessor = 'databricks-token|1101-233321-much337|Standard_DS3_v2|8.1.x-scala2.12|2:8', @StageDBSecret = 'AzureSqlDatabase-SQLDB', @DLRawSubFolder = 'Prada/dbo_REPORT_DATE', @DLRawType = 'BLOB Storage (json)', @DLStagedMainFolder = 'Prada', @DLStagedSubFolder = 'dbo_REPORT_DATE', @DLStagedType = 'BLOB Storage (csv)', @DLObjectGrain = 'Day', @SourceCommand = 'SELECT * FROM dbo.REPORT_DATE', @DLRawtoStageCommand = '/build/trusted/load-trusted-zone-v2', @DLStagetoDBCommand = '',@TargetObjectType= '', @TargetOverride= '', @BusinessKeyColumn= '', @WatermarkColumn= 'UPDATED_DATE, CREATED_DATE', @TrackChanges= 'No', @AdditionalProperty = '', @IsAuditTable = '', @SoftDeleteSource = '', @SourceTSFormat = ''</v>
      </c>
    </row>
    <row r="100" spans="1:34" x14ac:dyDescent="0.45">
      <c r="A100" s="2" t="s">
        <v>273</v>
      </c>
      <c r="B100" s="2" t="s">
        <v>35</v>
      </c>
      <c r="C100" s="2" t="s">
        <v>36</v>
      </c>
      <c r="D100" s="2" t="s">
        <v>268</v>
      </c>
      <c r="E100" s="2" t="s">
        <v>280</v>
      </c>
      <c r="I100" s="2" t="s">
        <v>116</v>
      </c>
      <c r="J100" s="2" t="s">
        <v>39</v>
      </c>
      <c r="M100" s="6" t="s">
        <v>78</v>
      </c>
      <c r="N100" s="2" t="s">
        <v>41</v>
      </c>
      <c r="O100" s="6" t="s">
        <v>42</v>
      </c>
      <c r="P100" s="2" t="s">
        <v>271</v>
      </c>
      <c r="Q100" s="2" t="s">
        <v>44</v>
      </c>
      <c r="R100" s="2" t="s">
        <v>44</v>
      </c>
      <c r="S100" s="2" t="s">
        <v>718</v>
      </c>
      <c r="T100" s="2" t="s">
        <v>46</v>
      </c>
      <c r="U100" s="3" t="str">
        <f>TBL_PROD[[#This Row],[Group]]&amp; "/"&amp; TRIM(SUBSTITUTE(SUBSTITUTE(SUBSTITUTE(TBL_PROD[[#This Row],[SourceObject]],"[",""),"]",""),".","_"))</f>
        <v>Prada/dbo_PEOPLE</v>
      </c>
      <c r="V100" s="2" t="s">
        <v>47</v>
      </c>
      <c r="W100" s="3" t="str">
        <f>SUBSTITUTE(TBL_PROD[[#This Row],[Group]], "_", "")</f>
        <v>Prada</v>
      </c>
      <c r="X100" s="3" t="str">
        <f>TRIM(SUBSTITUTE(SUBSTITUTE(SUBSTITUTE(TBL_PROD[[#This Row],[SourceObject]],"[",""),"]",""),".","_"))</f>
        <v>dbo_PEOPLE</v>
      </c>
      <c r="Y100" s="2" t="s">
        <v>48</v>
      </c>
      <c r="Z100" s="2" t="s">
        <v>49</v>
      </c>
      <c r="AA100" s="3" t="str">
        <f>IF(TBL_PROD[[#This Row],[SourceObject]] = "","",IF(OR(TBL_PROD[[#This Row],[SourceType]] = "Oracle", TBL_PROD[[#This Row],[SourceType]] = "SQL Server"), "SELECT * FROM " &amp; TBL_PROD[[#This Row],[SourceObject]],""))</f>
        <v>SELECT * FROM dbo.PEOPLE</v>
      </c>
      <c r="AB100" s="2" t="s">
        <v>51</v>
      </c>
      <c r="AF100" s="3" t="str">
        <f>TRIM(SUBSTITUTE(SUBSTITUTE(TBL_PROD[[#This Row],[SourceObject]],"[",""),"]",""))</f>
        <v>dbo.PEOPLE</v>
      </c>
      <c r="AG100" s="3" t="str">
        <f>TBL_PROD[[#This Row],[Group]]&amp; "_"&amp; TRIM(SUBSTITUTE(SUBSTITUTE(SUBSTITUTE(TBL_PROD[[#This Row],[SourceObject]],"[",""),"]",""),".","_"))</f>
        <v>Prada_dbo_PEOPLE</v>
      </c>
      <c r="AH100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'PradaHistoric', @StartStageName = 'Source to Raw', @EndStageName = 'Raw to Trusted', @SourceGroup = 'Prada', @SourceName = 'Prada_dbo_PEOPLE', @SourceObjectName = 'dbo.PEOPLE', @SourceType = 'SQL Server', @DataLoadMode= 'TRUNCATE-LOAD', @SourceSecretName = 'OnPremSQL-Enrolment-ConnString', @DLRawSecret = 'datalake-SasToken', @DLStagedSecret = 'datalake-SasToken', @DBProcessor = 'databricks-token|1101-233321-much337|Standard_DS3_v2|8.1.x-scala2.12|2:8', @StageDBSecret = 'AzureSqlDatabase-SQLDB', @DLRawSubFolder = 'Prada/dbo_PEOPLE', @DLRawType = 'BLOB Storage (json)', @DLStagedMainFolder = 'Prada', @DLStagedSubFolder = 'dbo_PEOPLE', @DLStagedType = 'BLOB Storage (csv)', @DLObjectGrain = 'Day', @SourceCommand = 'SELECT * FROM dbo.PEOPLE', @DLRawtoStageCommand = '/build/trusted/load-trusted-zone-v2', @DLStagetoDBCommand = '',@TargetObjectType= '', @TargetOverride= '', @BusinessKeyColumn= '', @WatermarkColumn= 'UPDATED_DATE, CREATED_DATE', @TrackChanges= 'No', @AdditionalProperty = '', @IsAuditTable = '', @SoftDeleteSource = '', @SourceTSFormat = ''</v>
      </c>
    </row>
    <row r="101" spans="1:34" x14ac:dyDescent="0.45">
      <c r="A101" s="2" t="s">
        <v>273</v>
      </c>
      <c r="B101" s="2" t="s">
        <v>35</v>
      </c>
      <c r="C101" s="2" t="s">
        <v>36</v>
      </c>
      <c r="D101" s="2" t="s">
        <v>268</v>
      </c>
      <c r="E101" s="2" t="s">
        <v>281</v>
      </c>
      <c r="I101" s="2" t="s">
        <v>116</v>
      </c>
      <c r="J101" s="2" t="s">
        <v>39</v>
      </c>
      <c r="M101" s="6" t="s">
        <v>78</v>
      </c>
      <c r="N101" s="2" t="s">
        <v>41</v>
      </c>
      <c r="O101" s="6" t="s">
        <v>42</v>
      </c>
      <c r="P101" s="2" t="s">
        <v>271</v>
      </c>
      <c r="Q101" s="2" t="s">
        <v>44</v>
      </c>
      <c r="R101" s="2" t="s">
        <v>44</v>
      </c>
      <c r="S101" s="2" t="s">
        <v>718</v>
      </c>
      <c r="T101" s="2" t="s">
        <v>46</v>
      </c>
      <c r="U101" s="3" t="str">
        <f>TBL_PROD[[#This Row],[Group]]&amp; "/"&amp; TRIM(SUBSTITUTE(SUBSTITUTE(SUBSTITUTE(TBL_PROD[[#This Row],[SourceObject]],"[",""),"]",""),".","_"))</f>
        <v>Prada/dbo_UNIT_INSTANCES</v>
      </c>
      <c r="V101" s="2" t="s">
        <v>47</v>
      </c>
      <c r="W101" s="3" t="str">
        <f>SUBSTITUTE(TBL_PROD[[#This Row],[Group]], "_", "")</f>
        <v>Prada</v>
      </c>
      <c r="X101" s="3" t="str">
        <f>TRIM(SUBSTITUTE(SUBSTITUTE(SUBSTITUTE(TBL_PROD[[#This Row],[SourceObject]],"[",""),"]",""),".","_"))</f>
        <v>dbo_UNIT_INSTANCES</v>
      </c>
      <c r="Y101" s="2" t="s">
        <v>48</v>
      </c>
      <c r="Z101" s="2" t="s">
        <v>49</v>
      </c>
      <c r="AA101" s="3" t="str">
        <f>IF(TBL_PROD[[#This Row],[SourceObject]] = "","",IF(OR(TBL_PROD[[#This Row],[SourceType]] = "Oracle", TBL_PROD[[#This Row],[SourceType]] = "SQL Server"), "SELECT * FROM " &amp; TBL_PROD[[#This Row],[SourceObject]],""))</f>
        <v>SELECT * FROM dbo.UNIT_INSTANCES</v>
      </c>
      <c r="AB101" s="2" t="s">
        <v>51</v>
      </c>
      <c r="AF101" s="3" t="str">
        <f>TRIM(SUBSTITUTE(SUBSTITUTE(TBL_PROD[[#This Row],[SourceObject]],"[",""),"]",""))</f>
        <v>dbo.UNIT_INSTANCES</v>
      </c>
      <c r="AG101" s="3" t="str">
        <f>TBL_PROD[[#This Row],[Group]]&amp; "_"&amp; TRIM(SUBSTITUTE(SUBSTITUTE(SUBSTITUTE(TBL_PROD[[#This Row],[SourceObject]],"[",""),"]",""),".","_"))</f>
        <v>Prada_dbo_UNIT_INSTANCES</v>
      </c>
      <c r="AH101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'PradaHistoric', @StartStageName = 'Source to Raw', @EndStageName = 'Raw to Trusted', @SourceGroup = 'Prada', @SourceName = 'Prada_dbo_UNIT_INSTANCES', @SourceObjectName = 'dbo.UNIT_INSTANCES', @SourceType = 'SQL Server', @DataLoadMode= 'TRUNCATE-LOAD', @SourceSecretName = 'OnPremSQL-Enrolment-ConnString', @DLRawSecret = 'datalake-SasToken', @DLStagedSecret = 'datalake-SasToken', @DBProcessor = 'databricks-token|1101-233321-much337|Standard_DS3_v2|8.1.x-scala2.12|2:8', @StageDBSecret = 'AzureSqlDatabase-SQLDB', @DLRawSubFolder = 'Prada/dbo_UNIT_INSTANCES', @DLRawType = 'BLOB Storage (json)', @DLStagedMainFolder = 'Prada', @DLStagedSubFolder = 'dbo_UNIT_INSTANCES', @DLStagedType = 'BLOB Storage (csv)', @DLObjectGrain = 'Day', @SourceCommand = 'SELECT * FROM dbo.UNIT_INSTANCES', @DLRawtoStageCommand = '/build/trusted/load-trusted-zone-v2', @DLStagetoDBCommand = '',@TargetObjectType= '', @TargetOverride= '', @BusinessKeyColumn= '', @WatermarkColumn= 'UPDATED_DATE, CREATED_DATE', @TrackChanges= 'No', @AdditionalProperty = '', @IsAuditTable = '', @SoftDeleteSource = '', @SourceTSFormat = ''</v>
      </c>
    </row>
    <row r="102" spans="1:34" x14ac:dyDescent="0.45">
      <c r="A102" s="2" t="s">
        <v>273</v>
      </c>
      <c r="B102" s="2" t="s">
        <v>35</v>
      </c>
      <c r="C102" s="2" t="s">
        <v>36</v>
      </c>
      <c r="D102" s="2" t="s">
        <v>268</v>
      </c>
      <c r="E102" s="2" t="s">
        <v>282</v>
      </c>
      <c r="I102" s="2" t="s">
        <v>116</v>
      </c>
      <c r="J102" s="2" t="s">
        <v>39</v>
      </c>
      <c r="M102" s="6" t="s">
        <v>78</v>
      </c>
      <c r="N102" s="2" t="s">
        <v>41</v>
      </c>
      <c r="O102" s="6" t="s">
        <v>42</v>
      </c>
      <c r="P102" s="2" t="s">
        <v>271</v>
      </c>
      <c r="Q102" s="2" t="s">
        <v>44</v>
      </c>
      <c r="R102" s="2" t="s">
        <v>44</v>
      </c>
      <c r="S102" s="2" t="s">
        <v>718</v>
      </c>
      <c r="T102" s="2" t="s">
        <v>46</v>
      </c>
      <c r="U102" s="3" t="str">
        <f>TBL_PROD[[#This Row],[Group]]&amp; "/"&amp; TRIM(SUBSTITUTE(SUBSTITUTE(SUBSTITUTE(TBL_PROD[[#This Row],[SourceObject]],"[",""),"]",""),".","_"))</f>
        <v>Prada/dbo_UNIT_INSTANCE_OCCURRENCES</v>
      </c>
      <c r="V102" s="2" t="s">
        <v>47</v>
      </c>
      <c r="W102" s="3" t="str">
        <f>SUBSTITUTE(TBL_PROD[[#This Row],[Group]], "_", "")</f>
        <v>Prada</v>
      </c>
      <c r="X102" s="3" t="str">
        <f>TRIM(SUBSTITUTE(SUBSTITUTE(SUBSTITUTE(TBL_PROD[[#This Row],[SourceObject]],"[",""),"]",""),".","_"))</f>
        <v>dbo_UNIT_INSTANCE_OCCURRENCES</v>
      </c>
      <c r="Y102" s="2" t="s">
        <v>48</v>
      </c>
      <c r="Z102" s="2" t="s">
        <v>49</v>
      </c>
      <c r="AA102" s="3" t="str">
        <f>IF(TBL_PROD[[#This Row],[SourceObject]] = "","",IF(OR(TBL_PROD[[#This Row],[SourceType]] = "Oracle", TBL_PROD[[#This Row],[SourceType]] = "SQL Server"), "SELECT * FROM " &amp; TBL_PROD[[#This Row],[SourceObject]],""))</f>
        <v>SELECT * FROM dbo.UNIT_INSTANCE_OCCURRENCES</v>
      </c>
      <c r="AB102" s="2" t="s">
        <v>51</v>
      </c>
      <c r="AF102" s="3" t="str">
        <f>TRIM(SUBSTITUTE(SUBSTITUTE(TBL_PROD[[#This Row],[SourceObject]],"[",""),"]",""))</f>
        <v>dbo.UNIT_INSTANCE_OCCURRENCES</v>
      </c>
      <c r="AG102" s="3" t="str">
        <f>TBL_PROD[[#This Row],[Group]]&amp; "_"&amp; TRIM(SUBSTITUTE(SUBSTITUTE(SUBSTITUTE(TBL_PROD[[#This Row],[SourceObject]],"[",""),"]",""),".","_"))</f>
        <v>Prada_dbo_UNIT_INSTANCE_OCCURRENCES</v>
      </c>
      <c r="AH102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'PradaHistoric', @StartStageName = 'Source to Raw', @EndStageName = 'Raw to Trusted', @SourceGroup = 'Prada', @SourceName = 'Prada_dbo_UNIT_INSTANCE_OCCURRENCES', @SourceObjectName = 'dbo.UNIT_INSTANCE_OCCURRENCES', @SourceType = 'SQL Server', @DataLoadMode= 'TRUNCATE-LOAD', @SourceSecretName = 'OnPremSQL-Enrolment-ConnString', @DLRawSecret = 'datalake-SasToken', @DLStagedSecret = 'datalake-SasToken', @DBProcessor = 'databricks-token|1101-233321-much337|Standard_DS3_v2|8.1.x-scala2.12|2:8', @StageDBSecret = 'AzureSqlDatabase-SQLDB', @DLRawSubFolder = 'Prada/dbo_UNIT_INSTANCE_OCCURRENCES', @DLRawType = 'BLOB Storage (json)', @DLStagedMainFolder = 'Prada', @DLStagedSubFolder = 'dbo_UNIT_INSTANCE_OCCURRENCES', @DLStagedType = 'BLOB Storage (csv)', @DLObjectGrain = 'Day', @SourceCommand = 'SELECT * FROM dbo.UNIT_INSTANCE_OCCURRENCES', @DLRawtoStageCommand = '/build/trusted/load-trusted-zone-v2', @DLStagetoDBCommand = '',@TargetObjectType= '', @TargetOverride= '', @BusinessKeyColumn= '', @WatermarkColumn= 'UPDATED_DATE, CREATED_DATE', @TrackChanges= 'No', @AdditionalProperty = '', @IsAuditTable = '', @SoftDeleteSource = '', @SourceTSFormat = ''</v>
      </c>
    </row>
    <row r="103" spans="1:34" x14ac:dyDescent="0.45">
      <c r="A103" s="2" t="s">
        <v>273</v>
      </c>
      <c r="B103" s="2" t="s">
        <v>35</v>
      </c>
      <c r="C103" s="2" t="s">
        <v>36</v>
      </c>
      <c r="D103" s="2" t="s">
        <v>268</v>
      </c>
      <c r="E103" s="2" t="s">
        <v>283</v>
      </c>
      <c r="I103" s="2" t="s">
        <v>116</v>
      </c>
      <c r="J103" s="2" t="s">
        <v>39</v>
      </c>
      <c r="M103" s="6" t="s">
        <v>78</v>
      </c>
      <c r="N103" s="2" t="s">
        <v>41</v>
      </c>
      <c r="O103" s="6" t="s">
        <v>42</v>
      </c>
      <c r="P103" s="2" t="s">
        <v>271</v>
      </c>
      <c r="Q103" s="2" t="s">
        <v>44</v>
      </c>
      <c r="R103" s="2" t="s">
        <v>44</v>
      </c>
      <c r="S103" s="2" t="s">
        <v>718</v>
      </c>
      <c r="T103" s="2" t="s">
        <v>46</v>
      </c>
      <c r="U103" s="3" t="str">
        <f>TBL_PROD[[#This Row],[Group]]&amp; "/"&amp; TRIM(SUBSTITUTE(SUBSTITUTE(SUBSTITUTE(TBL_PROD[[#This Row],[SourceObject]],"[",""),"]",""),".","_"))</f>
        <v>Prada/dbo_COURSE_ENROLMENTS</v>
      </c>
      <c r="V103" s="2" t="s">
        <v>47</v>
      </c>
      <c r="W103" s="3" t="str">
        <f>SUBSTITUTE(TBL_PROD[[#This Row],[Group]], "_", "")</f>
        <v>Prada</v>
      </c>
      <c r="X103" s="3" t="str">
        <f>TRIM(SUBSTITUTE(SUBSTITUTE(SUBSTITUTE(TBL_PROD[[#This Row],[SourceObject]],"[",""),"]",""),".","_"))</f>
        <v>dbo_COURSE_ENROLMENTS</v>
      </c>
      <c r="Y103" s="2" t="s">
        <v>48</v>
      </c>
      <c r="Z103" s="2" t="s">
        <v>49</v>
      </c>
      <c r="AA103" s="3" t="str">
        <f>IF(TBL_PROD[[#This Row],[SourceObject]] = "","",IF(OR(TBL_PROD[[#This Row],[SourceType]] = "Oracle", TBL_PROD[[#This Row],[SourceType]] = "SQL Server"), "SELECT * FROM " &amp; TBL_PROD[[#This Row],[SourceObject]],""))</f>
        <v>SELECT * FROM dbo.COURSE_ENROLMENTS</v>
      </c>
      <c r="AB103" s="2" t="s">
        <v>51</v>
      </c>
      <c r="AF103" s="3" t="str">
        <f>TRIM(SUBSTITUTE(SUBSTITUTE(TBL_PROD[[#This Row],[SourceObject]],"[",""),"]",""))</f>
        <v>dbo.COURSE_ENROLMENTS</v>
      </c>
      <c r="AG103" s="3" t="str">
        <f>TBL_PROD[[#This Row],[Group]]&amp; "_"&amp; TRIM(SUBSTITUTE(SUBSTITUTE(SUBSTITUTE(TBL_PROD[[#This Row],[SourceObject]],"[",""),"]",""),".","_"))</f>
        <v>Prada_dbo_COURSE_ENROLMENTS</v>
      </c>
      <c r="AH103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'PradaHistoric', @StartStageName = 'Source to Raw', @EndStageName = 'Raw to Trusted', @SourceGroup = 'Prada', @SourceName = 'Prada_dbo_COURSE_ENROLMENTS', @SourceObjectName = 'dbo.COURSE_ENROLMENTS', @SourceType = 'SQL Server', @DataLoadMode= 'TRUNCATE-LOAD', @SourceSecretName = 'OnPremSQL-Enrolment-ConnString', @DLRawSecret = 'datalake-SasToken', @DLStagedSecret = 'datalake-SasToken', @DBProcessor = 'databricks-token|1101-233321-much337|Standard_DS3_v2|8.1.x-scala2.12|2:8', @StageDBSecret = 'AzureSqlDatabase-SQLDB', @DLRawSubFolder = 'Prada/dbo_COURSE_ENROLMENTS', @DLRawType = 'BLOB Storage (json)', @DLStagedMainFolder = 'Prada', @DLStagedSubFolder = 'dbo_COURSE_ENROLMENTS', @DLStagedType = 'BLOB Storage (csv)', @DLObjectGrain = 'Day', @SourceCommand = 'SELECT * FROM dbo.COURSE_ENROLMENTS', @DLRawtoStageCommand = '/build/trusted/load-trusted-zone-v2', @DLStagetoDBCommand = '',@TargetObjectType= '', @TargetOverride= '', @BusinessKeyColumn= '', @WatermarkColumn= 'UPDATED_DATE, CREATED_DATE', @TrackChanges= 'No', @AdditionalProperty = '', @IsAuditTable = '', @SoftDeleteSource = '', @SourceTSFormat = ''</v>
      </c>
    </row>
    <row r="104" spans="1:34" x14ac:dyDescent="0.45">
      <c r="A104" s="2" t="s">
        <v>273</v>
      </c>
      <c r="B104" s="2" t="s">
        <v>35</v>
      </c>
      <c r="C104" s="2" t="s">
        <v>36</v>
      </c>
      <c r="D104" s="2" t="s">
        <v>268</v>
      </c>
      <c r="E104" s="2" t="s">
        <v>284</v>
      </c>
      <c r="I104" s="2" t="s">
        <v>116</v>
      </c>
      <c r="J104" s="2" t="s">
        <v>39</v>
      </c>
      <c r="M104" s="6" t="s">
        <v>78</v>
      </c>
      <c r="N104" s="2" t="s">
        <v>41</v>
      </c>
      <c r="O104" s="6" t="s">
        <v>42</v>
      </c>
      <c r="P104" s="2" t="s">
        <v>271</v>
      </c>
      <c r="Q104" s="2" t="s">
        <v>44</v>
      </c>
      <c r="R104" s="2" t="s">
        <v>44</v>
      </c>
      <c r="S104" s="2" t="s">
        <v>718</v>
      </c>
      <c r="T104" s="2" t="s">
        <v>46</v>
      </c>
      <c r="U104" s="3" t="str">
        <f>TBL_PROD[[#This Row],[Group]]&amp; "/"&amp; TRIM(SUBSTITUTE(SUBSTITUTE(SUBSTITUTE(TBL_PROD[[#This Row],[SourceObject]],"[",""),"]",""),".","_"))</f>
        <v>Prada/dbo_STS_DATA</v>
      </c>
      <c r="V104" s="2" t="s">
        <v>47</v>
      </c>
      <c r="W104" s="3" t="str">
        <f>SUBSTITUTE(TBL_PROD[[#This Row],[Group]], "_", "")</f>
        <v>Prada</v>
      </c>
      <c r="X104" s="3" t="str">
        <f>TRIM(SUBSTITUTE(SUBSTITUTE(SUBSTITUTE(TBL_PROD[[#This Row],[SourceObject]],"[",""),"]",""),".","_"))</f>
        <v>dbo_STS_DATA</v>
      </c>
      <c r="Y104" s="2" t="s">
        <v>48</v>
      </c>
      <c r="Z104" s="2" t="s">
        <v>49</v>
      </c>
      <c r="AA104" s="3" t="str">
        <f>IF(TBL_PROD[[#This Row],[SourceObject]] = "","",IF(OR(TBL_PROD[[#This Row],[SourceType]] = "Oracle", TBL_PROD[[#This Row],[SourceType]] = "SQL Server"), "SELECT * FROM " &amp; TBL_PROD[[#This Row],[SourceObject]],""))</f>
        <v>SELECT * FROM dbo.STS_DATA</v>
      </c>
      <c r="AB104" s="2" t="s">
        <v>51</v>
      </c>
      <c r="AF104" s="3" t="str">
        <f>TRIM(SUBSTITUTE(SUBSTITUTE(TBL_PROD[[#This Row],[SourceObject]],"[",""),"]",""))</f>
        <v>dbo.STS_DATA</v>
      </c>
      <c r="AG104" s="3" t="str">
        <f>TBL_PROD[[#This Row],[Group]]&amp; "_"&amp; TRIM(SUBSTITUTE(SUBSTITUTE(SUBSTITUTE(TBL_PROD[[#This Row],[SourceObject]],"[",""),"]",""),".","_"))</f>
        <v>Prada_dbo_STS_DATA</v>
      </c>
      <c r="AH104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'PradaHistoric', @StartStageName = 'Source to Raw', @EndStageName = 'Raw to Trusted', @SourceGroup = 'Prada', @SourceName = 'Prada_dbo_STS_DATA', @SourceObjectName = 'dbo.STS_DATA', @SourceType = 'SQL Server', @DataLoadMode= 'TRUNCATE-LOAD', @SourceSecretName = 'OnPremSQL-Enrolment-ConnString', @DLRawSecret = 'datalake-SasToken', @DLStagedSecret = 'datalake-SasToken', @DBProcessor = 'databricks-token|1101-233321-much337|Standard_DS3_v2|8.1.x-scala2.12|2:8', @StageDBSecret = 'AzureSqlDatabase-SQLDB', @DLRawSubFolder = 'Prada/dbo_STS_DATA', @DLRawType = 'BLOB Storage (json)', @DLStagedMainFolder = 'Prada', @DLStagedSubFolder = 'dbo_STS_DATA', @DLStagedType = 'BLOB Storage (csv)', @DLObjectGrain = 'Day', @SourceCommand = 'SELECT * FROM dbo.STS_DATA', @DLRawtoStageCommand = '/build/trusted/load-trusted-zone-v2', @DLStagetoDBCommand = '',@TargetObjectType= '', @TargetOverride= '', @BusinessKeyColumn= '', @WatermarkColumn= 'UPDATED_DATE, CREATED_DATE', @TrackChanges= 'No', @AdditionalProperty = '', @IsAuditTable = '', @SoftDeleteSource = '', @SourceTSFormat = ''</v>
      </c>
    </row>
    <row r="105" spans="1:34" x14ac:dyDescent="0.45">
      <c r="A105" s="2" t="s">
        <v>273</v>
      </c>
      <c r="B105" s="2" t="s">
        <v>35</v>
      </c>
      <c r="C105" s="2" t="s">
        <v>36</v>
      </c>
      <c r="D105" s="2" t="s">
        <v>268</v>
      </c>
      <c r="E105" s="2" t="s">
        <v>279</v>
      </c>
      <c r="J105" s="2" t="s">
        <v>39</v>
      </c>
      <c r="M105" s="6" t="s">
        <v>78</v>
      </c>
      <c r="N105" s="2" t="s">
        <v>41</v>
      </c>
      <c r="O105" s="6" t="s">
        <v>42</v>
      </c>
      <c r="P105" s="2" t="s">
        <v>271</v>
      </c>
      <c r="Q105" s="2" t="s">
        <v>44</v>
      </c>
      <c r="R105" s="2" t="s">
        <v>44</v>
      </c>
      <c r="S105" s="2" t="s">
        <v>718</v>
      </c>
      <c r="T105" s="2" t="s">
        <v>46</v>
      </c>
      <c r="U105" s="3" t="str">
        <f>TBL_PROD[[#This Row],[Group]]&amp; "/"&amp; TRIM(SUBSTITUTE(SUBSTITUTE(SUBSTITUTE(TBL_PROD[[#This Row],[SourceObject]],"[",""),"]",""),".","_"))</f>
        <v>Prada/dbo_INSTITUTES</v>
      </c>
      <c r="V105" s="2" t="s">
        <v>47</v>
      </c>
      <c r="W105" s="3" t="str">
        <f>SUBSTITUTE(TBL_PROD[[#This Row],[Group]], "_", "")</f>
        <v>Prada</v>
      </c>
      <c r="X105" s="3" t="str">
        <f>TRIM(SUBSTITUTE(SUBSTITUTE(SUBSTITUTE(TBL_PROD[[#This Row],[SourceObject]],"[",""),"]",""),".","_"))</f>
        <v>dbo_INSTITUTES</v>
      </c>
      <c r="Y105" s="2" t="s">
        <v>48</v>
      </c>
      <c r="Z105" s="2" t="s">
        <v>49</v>
      </c>
      <c r="AA105" s="3" t="str">
        <f>IF(TBL_PROD[[#This Row],[SourceObject]] = "","",IF(OR(TBL_PROD[[#This Row],[SourceType]] = "Oracle", TBL_PROD[[#This Row],[SourceType]] = "SQL Server"), "SELECT * FROM " &amp; TBL_PROD[[#This Row],[SourceObject]],""))</f>
        <v>SELECT * FROM dbo.INSTITUTES</v>
      </c>
      <c r="AB105" s="2" t="s">
        <v>51</v>
      </c>
      <c r="AF105" s="3" t="str">
        <f>TRIM(SUBSTITUTE(SUBSTITUTE(TBL_PROD[[#This Row],[SourceObject]],"[",""),"]",""))</f>
        <v>dbo.INSTITUTES</v>
      </c>
      <c r="AG105" s="3" t="str">
        <f>TBL_PROD[[#This Row],[Group]]&amp; "_"&amp; TRIM(SUBSTITUTE(SUBSTITUTE(SUBSTITUTE(TBL_PROD[[#This Row],[SourceObject]],"[",""),"]",""),".","_"))</f>
        <v>Prada_dbo_INSTITUTES</v>
      </c>
      <c r="AH105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'PradaHistoric', @StartStageName = 'Source to Raw', @EndStageName = 'Raw to Trusted', @SourceGroup = 'Prada', @SourceName = 'Prada_dbo_INSTITUTES', @SourceObjectName = 'dbo.INSTITUTES', @SourceType = 'SQL Server', @DataLoadMode= 'TRUNCATE-LOAD', @SourceSecretName = 'OnPremSQL-Enrolment-ConnString', @DLRawSecret = 'datalake-SasToken', @DLStagedSecret = 'datalake-SasToken', @DBProcessor = 'databricks-token|1101-233321-much337|Standard_DS3_v2|8.1.x-scala2.12|2:8', @StageDBSecret = 'AzureSqlDatabase-SQLDB', @DLRawSubFolder = 'Prada/dbo_INSTITUTES', @DLRawType = 'BLOB Storage (json)', @DLStagedMainFolder = 'Prada', @DLStagedSubFolder = 'dbo_INSTITUTES', @DLStagedType = 'BLOB Storage (csv)', @DLObjectGrain = 'Day', @SourceCommand = 'SELECT * FROM dbo.INSTITUTES', @DLRawtoStageCommand = '/build/trusted/load-trusted-zone-v2', @DLStagetoDBCommand = '',@TargetObjectType= '', @TargetOverride= '', @BusinessKeyColumn= '', @WatermarkColumn= '', @TrackChanges= 'No', @AdditionalProperty = '', @IsAuditTable = '', @SoftDeleteSource = '', @SourceTSFormat = ''</v>
      </c>
    </row>
    <row r="106" spans="1:34" x14ac:dyDescent="0.45">
      <c r="A106" s="2" t="s">
        <v>377</v>
      </c>
      <c r="B106" s="2" t="s">
        <v>35</v>
      </c>
      <c r="C106" s="2" t="s">
        <v>36</v>
      </c>
      <c r="D106" s="2" t="s">
        <v>377</v>
      </c>
      <c r="E106" s="2" t="s">
        <v>378</v>
      </c>
      <c r="J106" s="2" t="s">
        <v>39</v>
      </c>
      <c r="N106" s="2" t="s">
        <v>41</v>
      </c>
      <c r="O106" s="6" t="s">
        <v>118</v>
      </c>
      <c r="Q106" s="2" t="s">
        <v>44</v>
      </c>
      <c r="R106" s="2" t="s">
        <v>44</v>
      </c>
      <c r="S106" s="2" t="s">
        <v>718</v>
      </c>
      <c r="T106" s="2" t="s">
        <v>46</v>
      </c>
      <c r="U106" s="3" t="str">
        <f>TBL_PROD[[#This Row],[Group]]&amp; "/"&amp; TRIM(SUBSTITUTE(SUBSTITUTE(SUBSTITUTE(TBL_PROD[[#This Row],[SourceObject]],"[",""),"]",""),".","_"))</f>
        <v>SAP/CostCentreSkillsTeam</v>
      </c>
      <c r="V106" s="2" t="s">
        <v>48</v>
      </c>
      <c r="W106" s="3" t="str">
        <f>SUBSTITUTE(TBL_PROD[[#This Row],[Group]], "_", "")</f>
        <v>SAP</v>
      </c>
      <c r="X106" s="3" t="str">
        <f>TRIM(SUBSTITUTE(SUBSTITUTE(SUBSTITUTE(TBL_PROD[[#This Row],[SourceObject]],"[",""),"]",""),".","_"))</f>
        <v>CostCentreSkillsTeam</v>
      </c>
      <c r="Y106" s="2" t="s">
        <v>48</v>
      </c>
      <c r="Z106" s="2" t="s">
        <v>49</v>
      </c>
      <c r="AA106" s="2" t="s">
        <v>380</v>
      </c>
      <c r="AB106" s="2" t="s">
        <v>51</v>
      </c>
      <c r="AF106" s="3" t="str">
        <f>TRIM(SUBSTITUTE(SUBSTITUTE(TBL_PROD[[#This Row],[SourceObject]],"[",""),"]",""))</f>
        <v>CostCentreSkillsTeam</v>
      </c>
      <c r="AG106" s="3" t="str">
        <f>TBL_PROD[[#This Row],[Group]]&amp; "_"&amp; TRIM(SUBSTITUTE(SUBSTITUTE(SUBSTITUTE(TBL_PROD[[#This Row],[SourceObject]],"[",""),"]",""),".","_"))</f>
        <v>SAP_CostCentreSkillsTeam</v>
      </c>
      <c r="AH106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'SAP', @StartStageName = 'Source to Raw', @EndStageName = 'Raw to Trusted', @SourceGroup = 'SAP', @SourceName = 'SAP_CostCentreSkillsTeam', @SourceObjectName = 'CostCentreSkillsTeam', @SourceType = '', @DataLoadMode= 'TRUNCATE-LOAD', @SourceSecretName = '', @DLRawSecret = 'datalake-SasToken', @DLStagedSecret = 'datalake-SasToken', @DBProcessor = 'databricks-token|1101-233321-much337|Standard_DS3_v2|8.1.x-scala2.12|2:8', @StageDBSecret = 'AzureSqlDatabase-SQLDB', @DLRawSubFolder = 'SAP/CostCentreSkillsTeam', @DLRawType = 'BLOB Storage (csv)', @DLStagedMainFolder = 'SAP', @DLStagedSubFolder = 'CostCentreSkillsTeam', @DLStagedType = 'BLOB Storage (csv)', @DLObjectGrain = 'Day', @SourceCommand = 'CostCentreSkillsTeam.csv', @DLRawtoStageCommand = '/build/trusted/load-trusted-zone-v2', @DLStagetoDBCommand = '',@TargetObjectType= '', @TargetOverride= '', @BusinessKeyColumn= '', @WatermarkColumn= '', @TrackChanges= 'Yes', @AdditionalProperty = '', @IsAuditTable = '', @SoftDeleteSource = '', @SourceTSFormat = ''</v>
      </c>
    </row>
    <row r="107" spans="1:34" x14ac:dyDescent="0.45">
      <c r="A107" s="2" t="s">
        <v>372</v>
      </c>
      <c r="B107" s="2" t="s">
        <v>35</v>
      </c>
      <c r="C107" s="2" t="s">
        <v>36</v>
      </c>
      <c r="D107" s="2" t="s">
        <v>601</v>
      </c>
      <c r="E107" s="2" t="s">
        <v>374</v>
      </c>
      <c r="J107" s="2" t="s">
        <v>39</v>
      </c>
      <c r="M107" s="2" t="s">
        <v>84</v>
      </c>
      <c r="N107" s="2" t="s">
        <v>41</v>
      </c>
      <c r="O107" s="2" t="s">
        <v>42</v>
      </c>
      <c r="P107" s="2" t="s">
        <v>602</v>
      </c>
      <c r="Q107" s="2" t="s">
        <v>44</v>
      </c>
      <c r="R107" s="2" t="s">
        <v>44</v>
      </c>
      <c r="S107" s="2" t="s">
        <v>718</v>
      </c>
      <c r="T107" s="2" t="s">
        <v>46</v>
      </c>
      <c r="U107" s="3" t="str">
        <f>TBL_PROD[[#This Row],[Group]]&amp; "/"&amp; TRIM(SUBSTITUTE(SUBSTITUTE(SUBSTITUTE(TBL_PROD[[#This Row],[SourceObject]],"[",""),"]",""),".","_"))</f>
        <v>SALMTU/srvtcsoneprint_TCS_ONEPRINT_EXTRACT</v>
      </c>
      <c r="V107" s="2" t="s">
        <v>47</v>
      </c>
      <c r="W107" s="3" t="str">
        <f>SUBSTITUTE(TBL_PROD[[#This Row],[Group]], "_", "")</f>
        <v>SALMTU</v>
      </c>
      <c r="X107" s="3" t="str">
        <f>TRIM(SUBSTITUTE(SUBSTITUTE(SUBSTITUTE(TBL_PROD[[#This Row],[SourceObject]],"[",""),"]",""),".","_"))</f>
        <v>srvtcsoneprint_TCS_ONEPRINT_EXTRACT</v>
      </c>
      <c r="Y107" s="2" t="s">
        <v>48</v>
      </c>
      <c r="Z107" s="2" t="s">
        <v>49</v>
      </c>
      <c r="AA107" s="3" t="str">
        <f>IF(TBL_PROD[[#This Row],[SourceObject]] = "","",IF(OR(TBL_PROD[[#This Row],[SourceType]] = "Oracle", TBL_PROD[[#This Row],[SourceType]] = "SQL Server"), "SELECT * FROM " &amp; TBL_PROD[[#This Row],[SourceObject]],""))</f>
        <v>SELECT * FROM srvtcsoneprint.TCS_ONEPRINT_EXTRACT</v>
      </c>
      <c r="AB107" s="2" t="s">
        <v>51</v>
      </c>
      <c r="AE107" s="2" t="s">
        <v>372</v>
      </c>
      <c r="AF107" s="3" t="str">
        <f>TRIM(SUBSTITUTE(SUBSTITUTE(TBL_PROD[[#This Row],[SourceObject]],"[",""),"]",""))</f>
        <v>srvtcsoneprint.TCS_ONEPRINT_EXTRACT</v>
      </c>
      <c r="AG107" s="3" t="str">
        <f>TBL_PROD[[#This Row],[Group]]&amp; "_"&amp; TRIM(SUBSTITUTE(SUBSTITUTE(SUBSTITUTE(TBL_PROD[[#This Row],[SourceObject]],"[",""),"]",""),".","_"))</f>
        <v>SALMTU_srvtcsoneprint_TCS_ONEPRINT_EXTRACT</v>
      </c>
      <c r="AH107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'TAFECard', @StartStageName = 'Source to Raw', @EndStageName = 'Raw to Trusted', @SourceGroup = 'SALMTU', @SourceName = 'SALMTU_srvtcsoneprint_TCS_ONEPRINT_EXTRACT', @SourceObjectName = 'srvtcsoneprint.TCS_ONEPRINT_EXTRACT', @SourceType = 'Oracle', @DataLoadMode= 'TRUNCATE-LOAD', @SourceSecretName = 'TafeCardUser', @DLRawSecret = 'datalake-SasToken', @DLStagedSecret = 'datalake-SasToken', @DBProcessor = 'databricks-token|1101-233321-much337|Standard_DS3_v2|8.1.x-scala2.12|2:8', @StageDBSecret = 'AzureSqlDatabase-SQLDB', @DLRawSubFolder = 'SALMTU/srvtcsoneprint_TCS_ONEPRINT_EXTRACT', @DLRawType = 'BLOB Storage (json)', @DLStagedMainFolder = 'SALMTU', @DLStagedSubFolder = 'srvtcsoneprint_TCS_ONEPRINT_EXTRACT', @DLStagedType = 'BLOB Storage (csv)', @DLObjectGrain = 'Day', @SourceCommand = 'SELECT * FROM srvtcsoneprint.TCS_ONEPRINT_EXTRACT', @DLRawtoStageCommand = '/build/trusted/load-trusted-zone-v2', @DLStagetoDBCommand = '',@TargetObjectType= '', @TargetOverride= 'TAFECard', @BusinessKeyColumn= '', @WatermarkColumn= '', @TrackChanges= 'No', @AdditionalProperty = '', @IsAuditTable = '', @SoftDeleteSource = '', @SourceTSFormat = ''</v>
      </c>
    </row>
    <row r="108" spans="1:34" x14ac:dyDescent="0.45">
      <c r="A108" s="2" t="s">
        <v>603</v>
      </c>
      <c r="B108" s="2" t="s">
        <v>35</v>
      </c>
      <c r="C108" s="2" t="s">
        <v>36</v>
      </c>
      <c r="D108" s="2" t="s">
        <v>386</v>
      </c>
      <c r="E108" s="2" t="s">
        <v>387</v>
      </c>
      <c r="G108" t="s">
        <v>388</v>
      </c>
      <c r="H108" s="2" t="s">
        <v>604</v>
      </c>
      <c r="I108" s="2" t="s">
        <v>390</v>
      </c>
      <c r="J108" s="2" t="s">
        <v>39</v>
      </c>
      <c r="M108" s="2" t="s">
        <v>112</v>
      </c>
      <c r="N108" s="2" t="s">
        <v>179</v>
      </c>
      <c r="O108" s="2" t="s">
        <v>42</v>
      </c>
      <c r="Q108" s="2" t="s">
        <v>44</v>
      </c>
      <c r="R108" s="2" t="s">
        <v>44</v>
      </c>
      <c r="S108" s="2" t="s">
        <v>719</v>
      </c>
      <c r="T108" s="2" t="s">
        <v>46</v>
      </c>
      <c r="U108" s="3" t="str">
        <f>TBL_PROD[[#This Row],[Group]]&amp; "/"&amp; TRIM(SUBSTITUTE(SUBSTITUTE(SUBSTITUTE(TBL_PROD[[#This Row],[SourceObject]],"[",""),"]",""),".","_"))</f>
        <v>taleo/requisition_master</v>
      </c>
      <c r="V108" s="2" t="s">
        <v>48</v>
      </c>
      <c r="W108" s="3" t="str">
        <f>SUBSTITUTE(TBL_PROD[[#This Row],[Group]], "_", "")</f>
        <v>taleo</v>
      </c>
      <c r="X108" s="3" t="str">
        <f>TRIM(SUBSTITUTE(SUBSTITUTE(SUBSTITUTE(TBL_PROD[[#This Row],[SourceObject]],"[",""),"]",""),".","_"))</f>
        <v>requisition_master</v>
      </c>
      <c r="Y108" s="2" t="s">
        <v>48</v>
      </c>
      <c r="Z108" s="2" t="s">
        <v>49</v>
      </c>
      <c r="AA108" s="2" t="s">
        <v>391</v>
      </c>
      <c r="AB108" s="2" t="s">
        <v>51</v>
      </c>
      <c r="AE108" s="2" t="str">
        <f>TRIM(SUBSTITUTE(SUBSTITUTE(TBL_PROD[[#This Row],[SourceObject]],"[",""),"]",""))</f>
        <v>requisition_master</v>
      </c>
      <c r="AF108" s="3" t="str">
        <f>TRIM(SUBSTITUTE(SUBSTITUTE(TBL_PROD[[#This Row],[SourceObject]],"[",""),"]",""))</f>
        <v>requisition_master</v>
      </c>
      <c r="AG108" s="3" t="str">
        <f>TBL_PROD[[#This Row],[Group]]&amp; "_"&amp; TRIM(SUBSTITUTE(SUBSTITUTE(SUBSTITUTE(TBL_PROD[[#This Row],[SourceObject]],"[",""),"]",""),".","_"))</f>
        <v>taleo_requisition_master</v>
      </c>
      <c r="AH108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'Taleo', @StartStageName = 'Source to Raw', @EndStageName = 'Raw to Trusted', @SourceGroup = 'taleo', @SourceName = 'taleo_requisition_master', @SourceObjectName = 'requisition_master', @SourceType = 'Flat File', @DataLoadMode= 'APPEND', @SourceSecretName = '', @DLRawSecret = 'datalake-SasToken', @DLStagedSecret = 'datalake-SasToken', @DBProcessor = 'databricks-token|1101-233321-much337|Standard_DS3_v2|8.1.x-scala2.12|2:8|interactive', @StageDBSecret = 'AzureSqlDatabase-SQLDB', @DLRawSubFolder = 'taleo/requisition_master', @DLRawType = 'BLOB Storage (csv)', @DLStagedMainFolder = 'taleo', @DLStagedSubFolder = 'requisition_master', @DLStagedType = 'BLOB Storage (csv)', @DLObjectGrain = 'Day', @SourceCommand = 'taleo_1_requisition_master', @DLRawtoStageCommand = '/build/trusted/load-trusted-zone-v2', @DLStagetoDBCommand = '',@TargetObjectType= '', @TargetOverride= 'requisition_master', @BusinessKeyColumn= 'requisitionID', @WatermarkColumn= 'modifiedDate', @TrackChanges= 'No', @AdditionalProperty = '', @IsAuditTable = '', @SoftDeleteSource = '', @SourceTSFormat = 'dd/MM/yyyy HH:mm'</v>
      </c>
    </row>
    <row r="109" spans="1:34" x14ac:dyDescent="0.45">
      <c r="A109" s="2" t="s">
        <v>603</v>
      </c>
      <c r="B109" s="2" t="s">
        <v>35</v>
      </c>
      <c r="C109" s="2" t="s">
        <v>36</v>
      </c>
      <c r="D109" s="2" t="s">
        <v>386</v>
      </c>
      <c r="E109" s="2" t="s">
        <v>392</v>
      </c>
      <c r="G109" t="s">
        <v>388</v>
      </c>
      <c r="H109" s="2" t="s">
        <v>395</v>
      </c>
      <c r="I109" s="2" t="s">
        <v>605</v>
      </c>
      <c r="J109" s="2" t="s">
        <v>39</v>
      </c>
      <c r="M109" s="2" t="s">
        <v>112</v>
      </c>
      <c r="N109" s="2" t="s">
        <v>179</v>
      </c>
      <c r="O109" s="2" t="s">
        <v>42</v>
      </c>
      <c r="Q109" s="2" t="s">
        <v>44</v>
      </c>
      <c r="R109" s="2" t="s">
        <v>44</v>
      </c>
      <c r="S109" s="2" t="s">
        <v>719</v>
      </c>
      <c r="T109" s="2" t="s">
        <v>46</v>
      </c>
      <c r="U109" s="3" t="str">
        <f>TBL_PROD[[#This Row],[Group]]&amp; "/"&amp; TRIM(SUBSTITUTE(SUBSTITUTE(SUBSTITUTE(TBL_PROD[[#This Row],[SourceObject]],"[",""),"]",""),".","_"))</f>
        <v>taleo/requisition_approval</v>
      </c>
      <c r="V109" s="2" t="s">
        <v>48</v>
      </c>
      <c r="W109" s="3" t="str">
        <f>SUBSTITUTE(TBL_PROD[[#This Row],[Group]], "_", "")</f>
        <v>taleo</v>
      </c>
      <c r="X109" s="3" t="str">
        <f>TRIM(SUBSTITUTE(SUBSTITUTE(SUBSTITUTE(TBL_PROD[[#This Row],[SourceObject]],"[",""),"]",""),".","_"))</f>
        <v>requisition_approval</v>
      </c>
      <c r="Y109" s="2" t="s">
        <v>48</v>
      </c>
      <c r="Z109" s="2" t="s">
        <v>49</v>
      </c>
      <c r="AA109" s="2" t="s">
        <v>393</v>
      </c>
      <c r="AB109" s="2" t="s">
        <v>51</v>
      </c>
      <c r="AE109" s="2" t="str">
        <f>TRIM(SUBSTITUTE(SUBSTITUTE(TBL_PROD[[#This Row],[SourceObject]],"[",""),"]",""))</f>
        <v>requisition_approval</v>
      </c>
      <c r="AF109" s="3" t="str">
        <f>TRIM(SUBSTITUTE(SUBSTITUTE(TBL_PROD[[#This Row],[SourceObject]],"[",""),"]",""))</f>
        <v>requisition_approval</v>
      </c>
      <c r="AG109" s="3" t="str">
        <f>TBL_PROD[[#This Row],[Group]]&amp; "_"&amp; TRIM(SUBSTITUTE(SUBSTITUTE(SUBSTITUTE(TBL_PROD[[#This Row],[SourceObject]],"[",""),"]",""),".","_"))</f>
        <v>taleo_requisition_approval</v>
      </c>
      <c r="AH109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'Taleo', @StartStageName = 'Source to Raw', @EndStageName = 'Raw to Trusted', @SourceGroup = 'taleo', @SourceName = 'taleo_requisition_approval', @SourceObjectName = 'requisition_approval', @SourceType = 'Flat File', @DataLoadMode= 'APPEND', @SourceSecretName = '', @DLRawSecret = 'datalake-SasToken', @DLStagedSecret = 'datalake-SasToken', @DBProcessor = 'databricks-token|1101-233321-much337|Standard_DS3_v2|8.1.x-scala2.12|2:8|interactive', @StageDBSecret = 'AzureSqlDatabase-SQLDB', @DLRawSubFolder = 'taleo/requisition_approval', @DLRawType = 'BLOB Storage (csv)', @DLStagedMainFolder = 'taleo', @DLStagedSubFolder = 'requisition_approval', @DLStagedType = 'BLOB Storage (csv)', @DLObjectGrain = 'Day', @SourceCommand = 'taleo_2_requisition_approval', @DLRawtoStageCommand = '/build/trusted/load-trusted-zone-v2', @DLStagetoDBCommand = '',@TargetObjectType= '', @TargetOverride= 'requisition_approval', @BusinessKeyColumn= 'transactionID', @WatermarkColumn= 'approvalDecisionDate', @TrackChanges= 'No', @AdditionalProperty = '', @IsAuditTable = '', @SoftDeleteSource = '', @SourceTSFormat = 'dd/MM/yyyy HH:mm'</v>
      </c>
    </row>
    <row r="110" spans="1:34" x14ac:dyDescent="0.45">
      <c r="A110" s="2" t="s">
        <v>603</v>
      </c>
      <c r="B110" s="2" t="s">
        <v>35</v>
      </c>
      <c r="C110" s="2" t="s">
        <v>36</v>
      </c>
      <c r="D110" s="2" t="s">
        <v>386</v>
      </c>
      <c r="E110" s="2" t="s">
        <v>394</v>
      </c>
      <c r="G110" t="s">
        <v>388</v>
      </c>
      <c r="H110" s="2" t="s">
        <v>395</v>
      </c>
      <c r="J110" s="2" t="s">
        <v>39</v>
      </c>
      <c r="M110" s="2" t="s">
        <v>112</v>
      </c>
      <c r="N110" s="2" t="s">
        <v>179</v>
      </c>
      <c r="O110" s="2" t="s">
        <v>42</v>
      </c>
      <c r="Q110" s="2" t="s">
        <v>44</v>
      </c>
      <c r="R110" s="2" t="s">
        <v>44</v>
      </c>
      <c r="S110" s="2" t="s">
        <v>719</v>
      </c>
      <c r="T110" s="2" t="s">
        <v>46</v>
      </c>
      <c r="U110" s="3" t="str">
        <f>TBL_PROD[[#This Row],[Group]]&amp; "/"&amp; TRIM(SUBSTITUTE(SUBSTITUTE(SUBSTITUTE(TBL_PROD[[#This Row],[SourceObject]],"[",""),"]",""),".","_"))</f>
        <v>taleo/requisition_sourcing</v>
      </c>
      <c r="V110" s="2" t="s">
        <v>48</v>
      </c>
      <c r="W110" s="3" t="str">
        <f>SUBSTITUTE(TBL_PROD[[#This Row],[Group]], "_", "")</f>
        <v>taleo</v>
      </c>
      <c r="X110" s="3" t="str">
        <f>TRIM(SUBSTITUTE(SUBSTITUTE(SUBSTITUTE(TBL_PROD[[#This Row],[SourceObject]],"[",""),"]",""),".","_"))</f>
        <v>requisition_sourcing</v>
      </c>
      <c r="Y110" s="2" t="s">
        <v>48</v>
      </c>
      <c r="Z110" s="2" t="s">
        <v>49</v>
      </c>
      <c r="AA110" s="2" t="s">
        <v>396</v>
      </c>
      <c r="AB110" s="2" t="s">
        <v>51</v>
      </c>
      <c r="AE110" s="2" t="str">
        <f>TRIM(SUBSTITUTE(SUBSTITUTE(TBL_PROD[[#This Row],[SourceObject]],"[",""),"]",""))</f>
        <v>requisition_sourcing</v>
      </c>
      <c r="AF110" s="3" t="str">
        <f>TRIM(SUBSTITUTE(SUBSTITUTE(TBL_PROD[[#This Row],[SourceObject]],"[",""),"]",""))</f>
        <v>requisition_sourcing</v>
      </c>
      <c r="AG110" s="3" t="str">
        <f>TBL_PROD[[#This Row],[Group]]&amp; "_"&amp; TRIM(SUBSTITUTE(SUBSTITUTE(SUBSTITUTE(TBL_PROD[[#This Row],[SourceObject]],"[",""),"]",""),".","_"))</f>
        <v>taleo_requisition_sourcing</v>
      </c>
      <c r="AH110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'Taleo', @StartStageName = 'Source to Raw', @EndStageName = 'Raw to Trusted', @SourceGroup = 'taleo', @SourceName = 'taleo_requisition_sourcing', @SourceObjectName = 'requisition_sourcing', @SourceType = 'Flat File', @DataLoadMode= 'APPEND', @SourceSecretName = '', @DLRawSecret = 'datalake-SasToken', @DLStagedSecret = 'datalake-SasToken', @DBProcessor = 'databricks-token|1101-233321-much337|Standard_DS3_v2|8.1.x-scala2.12|2:8|interactive', @StageDBSecret = 'AzureSqlDatabase-SQLDB', @DLRawSubFolder = 'taleo/requisition_sourcing', @DLRawType = 'BLOB Storage (csv)', @DLStagedMainFolder = 'taleo', @DLStagedSubFolder = 'requisition_sourcing', @DLStagedType = 'BLOB Storage (csv)', @DLObjectGrain = 'Day', @SourceCommand = 'taleo_3_requisition_sourcing', @DLRawtoStageCommand = '/build/trusted/load-trusted-zone-v2', @DLStagetoDBCommand = '',@TargetObjectType= '', @TargetOverride= 'requisition_sourcing', @BusinessKeyColumn= 'transactionID', @WatermarkColumn= '', @TrackChanges= 'No', @AdditionalProperty = '', @IsAuditTable = '', @SoftDeleteSource = '', @SourceTSFormat = 'dd/MM/yyyy HH:mm'</v>
      </c>
    </row>
    <row r="111" spans="1:34" x14ac:dyDescent="0.45">
      <c r="A111" s="2" t="s">
        <v>603</v>
      </c>
      <c r="B111" s="2" t="s">
        <v>35</v>
      </c>
      <c r="C111" s="2" t="s">
        <v>36</v>
      </c>
      <c r="D111" s="2" t="s">
        <v>386</v>
      </c>
      <c r="E111" s="2" t="s">
        <v>606</v>
      </c>
      <c r="G111" t="s">
        <v>388</v>
      </c>
      <c r="H111" s="2" t="s">
        <v>607</v>
      </c>
      <c r="J111" s="2" t="s">
        <v>39</v>
      </c>
      <c r="M111" s="2" t="s">
        <v>112</v>
      </c>
      <c r="N111" s="2" t="s">
        <v>179</v>
      </c>
      <c r="O111" s="2" t="s">
        <v>42</v>
      </c>
      <c r="Q111" s="2" t="s">
        <v>44</v>
      </c>
      <c r="R111" s="2" t="s">
        <v>44</v>
      </c>
      <c r="S111" s="2" t="s">
        <v>719</v>
      </c>
      <c r="T111" s="2" t="s">
        <v>46</v>
      </c>
      <c r="U111" s="3" t="str">
        <f>TBL_PROD[[#This Row],[Group]]&amp; "/"&amp; TRIM(SUBSTITUTE(SUBSTITUTE(SUBSTITUTE(TBL_PROD[[#This Row],[SourceObject]],"[",""),"]",""),".","_"))</f>
        <v>taleo/applicant_master</v>
      </c>
      <c r="V111" s="2" t="s">
        <v>48</v>
      </c>
      <c r="W111" s="3" t="str">
        <f>SUBSTITUTE(TBL_PROD[[#This Row],[Group]], "_", "")</f>
        <v>taleo</v>
      </c>
      <c r="X111" s="3" t="str">
        <f>TRIM(SUBSTITUTE(SUBSTITUTE(SUBSTITUTE(TBL_PROD[[#This Row],[SourceObject]],"[",""),"]",""),".","_"))</f>
        <v>applicant_master</v>
      </c>
      <c r="Y111" s="2" t="s">
        <v>48</v>
      </c>
      <c r="Z111" s="2" t="s">
        <v>49</v>
      </c>
      <c r="AA111" s="2" t="s">
        <v>608</v>
      </c>
      <c r="AB111" s="2" t="s">
        <v>51</v>
      </c>
      <c r="AE111" s="2" t="str">
        <f>TRIM(SUBSTITUTE(SUBSTITUTE(TBL_PROD[[#This Row],[SourceObject]],"[",""),"]",""))</f>
        <v>applicant_master</v>
      </c>
      <c r="AF111" s="3" t="str">
        <f>TRIM(SUBSTITUTE(SUBSTITUTE(TBL_PROD[[#This Row],[SourceObject]],"[",""),"]",""))</f>
        <v>applicant_master</v>
      </c>
      <c r="AG111" s="3" t="str">
        <f>TBL_PROD[[#This Row],[Group]]&amp; "_"&amp; TRIM(SUBSTITUTE(SUBSTITUTE(SUBSTITUTE(TBL_PROD[[#This Row],[SourceObject]],"[",""),"]",""),".","_"))</f>
        <v>taleo_applicant_master</v>
      </c>
      <c r="AH111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'Taleo', @StartStageName = 'Source to Raw', @EndStageName = 'Raw to Trusted', @SourceGroup = 'taleo', @SourceName = 'taleo_applicant_master', @SourceObjectName = 'applicant_master', @SourceType = 'Flat File', @DataLoadMode= 'APPEND', @SourceSecretName = '', @DLRawSecret = 'datalake-SasToken', @DLStagedSecret = 'datalake-SasToken', @DBProcessor = 'databricks-token|1101-233321-much337|Standard_DS3_v2|8.1.x-scala2.12|2:8|interactive', @StageDBSecret = 'AzureSqlDatabase-SQLDB', @DLRawSubFolder = 'taleo/applicant_master', @DLRawType = 'BLOB Storage (csv)', @DLStagedMainFolder = 'taleo', @DLStagedSubFolder = 'applicant_master', @DLStagedType = 'BLOB Storage (csv)', @DLObjectGrain = 'Day', @SourceCommand = 'taleo_4_applicant_master', @DLRawtoStageCommand = '/build/trusted/load-trusted-zone-v2', @DLStagetoDBCommand = '',@TargetObjectType= '', @TargetOverride= 'applicant_master', @BusinessKeyColumn= 'applicationID', @WatermarkColumn= '', @TrackChanges= 'No', @AdditionalProperty = '', @IsAuditTable = '', @SoftDeleteSource = '', @SourceTSFormat = 'dd/MM/yyyy HH:mm'</v>
      </c>
    </row>
    <row r="112" spans="1:34" x14ac:dyDescent="0.45">
      <c r="A112" s="2" t="s">
        <v>603</v>
      </c>
      <c r="B112" s="2" t="s">
        <v>35</v>
      </c>
      <c r="C112" s="2" t="s">
        <v>36</v>
      </c>
      <c r="D112" s="2" t="s">
        <v>386</v>
      </c>
      <c r="E112" s="2" t="s">
        <v>609</v>
      </c>
      <c r="G112" t="s">
        <v>388</v>
      </c>
      <c r="H112" s="2" t="s">
        <v>604</v>
      </c>
      <c r="J112" s="2" t="s">
        <v>39</v>
      </c>
      <c r="M112" s="2" t="s">
        <v>112</v>
      </c>
      <c r="N112" s="2" t="s">
        <v>179</v>
      </c>
      <c r="O112" s="2" t="s">
        <v>42</v>
      </c>
      <c r="Q112" s="2" t="s">
        <v>44</v>
      </c>
      <c r="R112" s="2" t="s">
        <v>44</v>
      </c>
      <c r="S112" s="2" t="s">
        <v>719</v>
      </c>
      <c r="T112" s="2" t="s">
        <v>46</v>
      </c>
      <c r="U112" s="3" t="str">
        <f>TBL_PROD[[#This Row],[Group]]&amp; "/"&amp; TRIM(SUBSTITUTE(SUBSTITUTE(SUBSTITUTE(TBL_PROD[[#This Row],[SourceObject]],"[",""),"]",""),".","_"))</f>
        <v>taleo/applications_summary</v>
      </c>
      <c r="V112" s="2" t="s">
        <v>48</v>
      </c>
      <c r="W112" s="3" t="str">
        <f>SUBSTITUTE(TBL_PROD[[#This Row],[Group]], "_", "")</f>
        <v>taleo</v>
      </c>
      <c r="X112" s="3" t="str">
        <f>TRIM(SUBSTITUTE(SUBSTITUTE(SUBSTITUTE(TBL_PROD[[#This Row],[SourceObject]],"[",""),"]",""),".","_"))</f>
        <v>applications_summary</v>
      </c>
      <c r="Y112" s="2" t="s">
        <v>48</v>
      </c>
      <c r="Z112" s="2" t="s">
        <v>49</v>
      </c>
      <c r="AA112" s="2" t="s">
        <v>610</v>
      </c>
      <c r="AB112" s="2" t="s">
        <v>51</v>
      </c>
      <c r="AE112" s="2" t="str">
        <f>TRIM(SUBSTITUTE(SUBSTITUTE(TBL_PROD[[#This Row],[SourceObject]],"[",""),"]",""))</f>
        <v>applications_summary</v>
      </c>
      <c r="AF112" s="3" t="str">
        <f>TRIM(SUBSTITUTE(SUBSTITUTE(TBL_PROD[[#This Row],[SourceObject]],"[",""),"]",""))</f>
        <v>applications_summary</v>
      </c>
      <c r="AG112" s="3" t="str">
        <f>TBL_PROD[[#This Row],[Group]]&amp; "_"&amp; TRIM(SUBSTITUTE(SUBSTITUTE(SUBSTITUTE(TBL_PROD[[#This Row],[SourceObject]],"[",""),"]",""),".","_"))</f>
        <v>taleo_applications_summary</v>
      </c>
      <c r="AH112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'Taleo', @StartStageName = 'Source to Raw', @EndStageName = 'Raw to Trusted', @SourceGroup = 'taleo', @SourceName = 'taleo_applications_summary', @SourceObjectName = 'applications_summary', @SourceType = 'Flat File', @DataLoadMode= 'APPEND', @SourceSecretName = '', @DLRawSecret = 'datalake-SasToken', @DLStagedSecret = 'datalake-SasToken', @DBProcessor = 'databricks-token|1101-233321-much337|Standard_DS3_v2|8.1.x-scala2.12|2:8|interactive', @StageDBSecret = 'AzureSqlDatabase-SQLDB', @DLRawSubFolder = 'taleo/applications_summary', @DLRawType = 'BLOB Storage (csv)', @DLStagedMainFolder = 'taleo', @DLStagedSubFolder = 'applications_summary', @DLStagedType = 'BLOB Storage (csv)', @DLObjectGrain = 'Day', @SourceCommand = 'taleo_5_applications_summary', @DLRawtoStageCommand = '/build/trusted/load-trusted-zone-v2', @DLStagetoDBCommand = '',@TargetObjectType= '', @TargetOverride= 'applications_summary', @BusinessKeyColumn= 'requisitionID', @WatermarkColumn= '', @TrackChanges= 'No', @AdditionalProperty = '', @IsAuditTable = '', @SoftDeleteSource = '', @SourceTSFormat = 'dd/MM/yyyy HH:mm'</v>
      </c>
    </row>
    <row r="113" spans="1:34" x14ac:dyDescent="0.45">
      <c r="A113" s="2" t="s">
        <v>603</v>
      </c>
      <c r="B113" s="2" t="s">
        <v>35</v>
      </c>
      <c r="C113" s="2" t="s">
        <v>36</v>
      </c>
      <c r="D113" s="2" t="s">
        <v>386</v>
      </c>
      <c r="E113" s="2" t="s">
        <v>611</v>
      </c>
      <c r="G113" t="s">
        <v>388</v>
      </c>
      <c r="H113" s="2" t="s">
        <v>395</v>
      </c>
      <c r="J113" s="2" t="s">
        <v>39</v>
      </c>
      <c r="M113" s="2" t="s">
        <v>112</v>
      </c>
      <c r="N113" s="2" t="s">
        <v>179</v>
      </c>
      <c r="O113" s="2" t="s">
        <v>42</v>
      </c>
      <c r="Q113" s="2" t="s">
        <v>44</v>
      </c>
      <c r="R113" s="2" t="s">
        <v>44</v>
      </c>
      <c r="S113" s="2" t="s">
        <v>719</v>
      </c>
      <c r="T113" s="2" t="s">
        <v>46</v>
      </c>
      <c r="U113" s="3" t="str">
        <f>TBL_PROD[[#This Row],[Group]]&amp; "/"&amp; TRIM(SUBSTITUTE(SUBSTITUTE(SUBSTITUTE(TBL_PROD[[#This Row],[SourceObject]],"[",""),"]",""),".","_"))</f>
        <v>taleo/applications_history</v>
      </c>
      <c r="V113" s="2" t="s">
        <v>48</v>
      </c>
      <c r="W113" s="3" t="str">
        <f>SUBSTITUTE(TBL_PROD[[#This Row],[Group]], "_", "")</f>
        <v>taleo</v>
      </c>
      <c r="X113" s="3" t="str">
        <f>TRIM(SUBSTITUTE(SUBSTITUTE(SUBSTITUTE(TBL_PROD[[#This Row],[SourceObject]],"[",""),"]",""),".","_"))</f>
        <v>applications_history</v>
      </c>
      <c r="Y113" s="2" t="s">
        <v>48</v>
      </c>
      <c r="Z113" s="2" t="s">
        <v>49</v>
      </c>
      <c r="AA113" s="2" t="s">
        <v>612</v>
      </c>
      <c r="AB113" s="2" t="s">
        <v>51</v>
      </c>
      <c r="AE113" s="2" t="str">
        <f>TRIM(SUBSTITUTE(SUBSTITUTE(TBL_PROD[[#This Row],[SourceObject]],"[",""),"]",""))</f>
        <v>applications_history</v>
      </c>
      <c r="AF113" s="3" t="str">
        <f>TRIM(SUBSTITUTE(SUBSTITUTE(TBL_PROD[[#This Row],[SourceObject]],"[",""),"]",""))</f>
        <v>applications_history</v>
      </c>
      <c r="AG113" s="3" t="str">
        <f>TBL_PROD[[#This Row],[Group]]&amp; "_"&amp; TRIM(SUBSTITUTE(SUBSTITUTE(SUBSTITUTE(TBL_PROD[[#This Row],[SourceObject]],"[",""),"]",""),".","_"))</f>
        <v>taleo_applications_history</v>
      </c>
      <c r="AH113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'Taleo', @StartStageName = 'Source to Raw', @EndStageName = 'Raw to Trusted', @SourceGroup = 'taleo', @SourceName = 'taleo_applications_history', @SourceObjectName = 'applications_history', @SourceType = 'Flat File', @DataLoadMode= 'APPEND', @SourceSecretName = '', @DLRawSecret = 'datalake-SasToken', @DLStagedSecret = 'datalake-SasToken', @DBProcessor = 'databricks-token|1101-233321-much337|Standard_DS3_v2|8.1.x-scala2.12|2:8|interactive', @StageDBSecret = 'AzureSqlDatabase-SQLDB', @DLRawSubFolder = 'taleo/applications_history', @DLRawType = 'BLOB Storage (csv)', @DLStagedMainFolder = 'taleo', @DLStagedSubFolder = 'applications_history', @DLStagedType = 'BLOB Storage (csv)', @DLObjectGrain = 'Day', @SourceCommand = 'taleo_6_applications_history', @DLRawtoStageCommand = '/build/trusted/load-trusted-zone-v2', @DLStagetoDBCommand = '',@TargetObjectType= '', @TargetOverride= 'applications_history', @BusinessKeyColumn= 'transactionID', @WatermarkColumn= '', @TrackChanges= 'No', @AdditionalProperty = '', @IsAuditTable = '', @SoftDeleteSource = '', @SourceTSFormat = 'dd/MM/yyyy HH:mm'</v>
      </c>
    </row>
    <row r="114" spans="1:34" x14ac:dyDescent="0.45">
      <c r="A114" s="2" t="s">
        <v>613</v>
      </c>
      <c r="B114" s="2" t="s">
        <v>35</v>
      </c>
      <c r="C114" s="2" t="s">
        <v>36</v>
      </c>
      <c r="D114" s="2" t="s">
        <v>613</v>
      </c>
      <c r="E114" s="2" t="s">
        <v>462</v>
      </c>
      <c r="J114" s="2" t="s">
        <v>39</v>
      </c>
      <c r="M114" s="2" t="s">
        <v>352</v>
      </c>
      <c r="N114" s="2" t="s">
        <v>41</v>
      </c>
      <c r="O114" s="2" t="s">
        <v>42</v>
      </c>
      <c r="Q114" s="2" t="s">
        <v>44</v>
      </c>
      <c r="R114" s="2" t="s">
        <v>44</v>
      </c>
      <c r="S114" s="2" t="s">
        <v>719</v>
      </c>
      <c r="T114" s="2" t="s">
        <v>46</v>
      </c>
      <c r="U114" s="3" t="str">
        <f>TBL_PROD[[#This Row],[Group]]&amp; "/"&amp; TRIM(SUBSTITUTE(SUBSTITUTE(SUBSTITUTE(TBL_PROD[[#This Row],[SourceObject]],"[",""),"]",""),".","_"))</f>
        <v>TGA/All_Products_90003</v>
      </c>
      <c r="V114" s="2" t="s">
        <v>48</v>
      </c>
      <c r="W114" s="3" t="str">
        <f>SUBSTITUTE(TBL_PROD[[#This Row],[Group]], "_", "")</f>
        <v>TGA</v>
      </c>
      <c r="X114" s="3" t="str">
        <f>TRIM(SUBSTITUTE(SUBSTITUTE(SUBSTITUTE(TBL_PROD[[#This Row],[SourceObject]],"[",""),"]",""),".","_"))</f>
        <v>All_Products_90003</v>
      </c>
      <c r="Y114" s="2" t="s">
        <v>48</v>
      </c>
      <c r="Z114" s="2" t="s">
        <v>49</v>
      </c>
      <c r="AA114" s="3" t="s">
        <v>614</v>
      </c>
      <c r="AB114" s="2" t="s">
        <v>51</v>
      </c>
      <c r="AE114" s="2" t="str">
        <f>TRIM(SUBSTITUTE(SUBSTITUTE(TBL_PROD[[#This Row],[SourceObject]],"[",""),"]",""))</f>
        <v>All_Products_90003</v>
      </c>
      <c r="AF114" s="3" t="str">
        <f>TRIM(SUBSTITUTE(SUBSTITUTE(TBL_PROD[[#This Row],[SourceObject]],"[",""),"]",""))</f>
        <v>All_Products_90003</v>
      </c>
      <c r="AG114" s="3" t="str">
        <f>TBL_PROD[[#This Row],[Group]]&amp; "_"&amp; TRIM(SUBSTITUTE(SUBSTITUTE(SUBSTITUTE(TBL_PROD[[#This Row],[SourceObject]],"[",""),"]",""),".","_"))</f>
        <v>TGA_All_Products_90003</v>
      </c>
      <c r="AH114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'TGA', @StartStageName = 'Source to Raw', @EndStageName = 'Raw to Trusted', @SourceGroup = 'TGA', @SourceName = 'TGA_All_Products_90003', @SourceObjectName = 'All_Products_90003', @SourceType = 'Excel', @DataLoadMode= 'TRUNCATE-LOAD', @SourceSecretName = '', @DLRawSecret = 'datalake-SasToken', @DLStagedSecret = 'datalake-SasToken', @DBProcessor = 'databricks-token|1101-233321-much337|Standard_DS3_v2|8.1.x-scala2.12|2:8|interactive', @StageDBSecret = 'AzureSqlDatabase-SQLDB', @DLRawSubFolder = 'TGA/All_Products_90003', @DLRawType = 'BLOB Storage (csv)', @DLStagedMainFolder = 'TGA', @DLStagedSubFolder = 'All_Products_90003', @DLStagedType = 'BLOB Storage (csv)', @DLObjectGrain = 'Day', @SourceCommand = 'All products on 90003 scope_RTONRTScopeReport.xlxs', @DLRawtoStageCommand = '/build/trusted/load-trusted-zone-v2', @DLStagetoDBCommand = '',@TargetObjectType= '', @TargetOverride= 'All_Products_90003', @BusinessKeyColumn= '', @WatermarkColumn= '', @TrackChanges= 'No', @AdditionalProperty = '', @IsAuditTable = '', @SoftDeleteSource = '', @SourceTSFormat = ''</v>
      </c>
    </row>
    <row r="115" spans="1:34" x14ac:dyDescent="0.45">
      <c r="A115" s="2" t="s">
        <v>444</v>
      </c>
      <c r="B115" s="2" t="s">
        <v>35</v>
      </c>
      <c r="C115" s="2" t="s">
        <v>36</v>
      </c>
      <c r="D115" s="2" t="s">
        <v>444</v>
      </c>
      <c r="E115" s="14" t="s">
        <v>720</v>
      </c>
      <c r="F115" s="14" t="s">
        <v>446</v>
      </c>
      <c r="H115" s="14" t="s">
        <v>414</v>
      </c>
      <c r="I115" s="14" t="s">
        <v>447</v>
      </c>
      <c r="J115" s="2" t="s">
        <v>39</v>
      </c>
      <c r="M115" s="6" t="s">
        <v>448</v>
      </c>
      <c r="N115" s="14" t="s">
        <v>85</v>
      </c>
      <c r="O115" s="6" t="s">
        <v>118</v>
      </c>
      <c r="P115" s="2" t="s">
        <v>449</v>
      </c>
      <c r="Q115" s="2" t="s">
        <v>44</v>
      </c>
      <c r="R115" s="2" t="s">
        <v>44</v>
      </c>
      <c r="S115" s="2" t="s">
        <v>718</v>
      </c>
      <c r="T115" s="2" t="s">
        <v>46</v>
      </c>
      <c r="U115" s="3" t="str">
        <f>TBL_PROD[[#This Row],[Group]]&amp; "/"&amp; TRIM(SUBSTITUTE(SUBSTITUTE(SUBSTITUTE(TBL_PROD[[#This Row],[SourceObject]],"[",""),"]",""),".","_"))</f>
        <v>LMS/lmsp_mdl_assign</v>
      </c>
      <c r="V115" s="2" t="s">
        <v>47</v>
      </c>
      <c r="W115" s="3" t="str">
        <f>SUBSTITUTE(TBL_PROD[[#This Row],[Group]], "_", "")</f>
        <v>LMS</v>
      </c>
      <c r="X115" s="3" t="str">
        <f>TRIM(SUBSTITUTE(SUBSTITUTE(SUBSTITUTE(TBL_PROD[[#This Row],[SourceObject]],"[",""),"]",""),".","_"))</f>
        <v>lmsp_mdl_assign</v>
      </c>
      <c r="Y115" s="2" t="s">
        <v>48</v>
      </c>
      <c r="Z115" s="2" t="s">
        <v>49</v>
      </c>
      <c r="AA115" s="3" t="str">
        <f>IF(TBL_PROD[[#This Row],[SourceObject]] = "","",IF(OR(TBL_PROD[[#This Row],[SourceType]] = "Oracle", OR(TBL_PROD[[#This Row],[SourceType]] = "SQL Server"), TBL_PROD[[#This Row],[SourceType]] = "MySQL"), "SELECT * FROM " &amp; TBL_PROD[[#This Row],[SourceObject]],""))</f>
        <v>SELECT * FROM lmsp.mdl_assign</v>
      </c>
      <c r="AB115" s="2" t="s">
        <v>51</v>
      </c>
      <c r="AE115" s="2" t="str">
        <f>TRIM(SUBSTITUTE(SUBSTITUTE(TBL_PROD[[#This Row],[SourceObject]],"[",""),"]",""))</f>
        <v>lmsp.mdl_assign</v>
      </c>
      <c r="AF115" s="3" t="str">
        <f>TRIM(SUBSTITUTE(SUBSTITUTE(TBL_PROD[[#This Row],[SourceObject]],"[",""),"]",""))</f>
        <v>lmsp.mdl_assign</v>
      </c>
      <c r="AG115" s="3" t="str">
        <f>TBL_PROD[[#This Row],[Group]]&amp; "_"&amp; TRIM(SUBSTITUTE(SUBSTITUTE(SUBSTITUTE(TBL_PROD[[#This Row],[SourceObject]],"[",""),"]",""),".","_"))</f>
        <v>LMS_lmsp_mdl_assign</v>
      </c>
      <c r="AH115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'LMS', @StartStageName = 'Source to Raw', @EndStageName = 'Raw to Trusted', @SourceGroup = 'LMS', @SourceName = 'LMS_lmsp_mdl_assign', @SourceObjectName = 'lmsp.mdl_assign', @SourceType = 'MySQL', @DataLoadMode= 'INCREMENTAL', @SourceSecretName = 'LMS-lmsp', @DLRawSecret = 'datalake-SasToken', @DLStagedSecret = 'datalake-SasToken', @DBProcessor = 'databricks-token|1101-233321-much337|Standard_DS3_v2|8.1.x-scala2.12|2:8', @StageDBSecret = 'AzureSqlDatabase-SQLDB', @DLRawSubFolder = 'LMS/lmsp_mdl_assign', @DLRawType = 'BLOB Storage (json)', @DLStagedMainFolder = 'LMS', @DLStagedSubFolder = 'lmsp_mdl_assign', @DLStagedType = 'BLOB Storage (csv)', @DLObjectGrain = 'Day', @SourceCommand = 'SELECT * FROM lmsp.mdl_assign', @DLRawtoStageCommand = '/build/trusted/load-trusted-zone-v2', @DLStagetoDBCommand = '',@TargetObjectType= '', @TargetOverride= 'lmsp.mdl_assign', @BusinessKeyColumn= 'id', @WatermarkColumn= 'timemodified', @TrackChanges= 'Yes', @AdditionalProperty = 'duedate,allowsubmissionsfromdate,timemodified,cutoffdate,gradingduedate', @IsAuditTable = '', @SoftDeleteSource = '', @SourceTSFormat = ''</v>
      </c>
    </row>
    <row r="116" spans="1:34" x14ac:dyDescent="0.45">
      <c r="A116" s="2" t="s">
        <v>444</v>
      </c>
      <c r="B116" s="2" t="s">
        <v>35</v>
      </c>
      <c r="C116" s="2" t="s">
        <v>36</v>
      </c>
      <c r="D116" s="2" t="s">
        <v>444</v>
      </c>
      <c r="E116" s="14" t="s">
        <v>721</v>
      </c>
      <c r="F116" s="14" t="s">
        <v>453</v>
      </c>
      <c r="H116" s="14" t="s">
        <v>414</v>
      </c>
      <c r="I116" s="14" t="s">
        <v>615</v>
      </c>
      <c r="J116" s="2" t="s">
        <v>39</v>
      </c>
      <c r="M116" s="6" t="s">
        <v>448</v>
      </c>
      <c r="N116" s="14" t="s">
        <v>85</v>
      </c>
      <c r="O116" s="6" t="s">
        <v>118</v>
      </c>
      <c r="P116" s="2" t="s">
        <v>449</v>
      </c>
      <c r="Q116" s="2" t="s">
        <v>44</v>
      </c>
      <c r="R116" s="2" t="s">
        <v>44</v>
      </c>
      <c r="S116" s="2" t="s">
        <v>718</v>
      </c>
      <c r="T116" s="2" t="s">
        <v>46</v>
      </c>
      <c r="U116" s="3" t="str">
        <f>TBL_PROD[[#This Row],[Group]]&amp; "/"&amp; TRIM(SUBSTITUTE(SUBSTITUTE(SUBSTITUTE(TBL_PROD[[#This Row],[SourceObject]],"[",""),"]",""),".","_"))</f>
        <v>LMS/lmsp_mdl_assign_grades</v>
      </c>
      <c r="V116" s="2" t="s">
        <v>47</v>
      </c>
      <c r="W116" s="3" t="str">
        <f>SUBSTITUTE(TBL_PROD[[#This Row],[Group]], "_", "")</f>
        <v>LMS</v>
      </c>
      <c r="X116" s="3" t="str">
        <f>TRIM(SUBSTITUTE(SUBSTITUTE(SUBSTITUTE(TBL_PROD[[#This Row],[SourceObject]],"[",""),"]",""),".","_"))</f>
        <v>lmsp_mdl_assign_grades</v>
      </c>
      <c r="Y116" s="2" t="s">
        <v>48</v>
      </c>
      <c r="Z116" s="2" t="s">
        <v>49</v>
      </c>
      <c r="AA116" s="3" t="str">
        <f>IF(TBL_PROD[[#This Row],[SourceObject]] = "","",IF(OR(TBL_PROD[[#This Row],[SourceType]] = "Oracle", OR(TBL_PROD[[#This Row],[SourceType]] = "SQL Server"), TBL_PROD[[#This Row],[SourceType]] = "MySQL"), "SELECT * FROM " &amp; TBL_PROD[[#This Row],[SourceObject]],""))</f>
        <v>SELECT * FROM lmsp.mdl_assign_grades</v>
      </c>
      <c r="AB116" s="2" t="s">
        <v>51</v>
      </c>
      <c r="AE116" s="2" t="str">
        <f>TRIM(SUBSTITUTE(SUBSTITUTE(TBL_PROD[[#This Row],[SourceObject]],"[",""),"]",""))</f>
        <v>lmsp.mdl_assign_grades</v>
      </c>
      <c r="AF116" s="3" t="str">
        <f>TRIM(SUBSTITUTE(SUBSTITUTE(TBL_PROD[[#This Row],[SourceObject]],"[",""),"]",""))</f>
        <v>lmsp.mdl_assign_grades</v>
      </c>
      <c r="AG116" s="3" t="str">
        <f>TBL_PROD[[#This Row],[Group]]&amp; "_"&amp; TRIM(SUBSTITUTE(SUBSTITUTE(SUBSTITUTE(TBL_PROD[[#This Row],[SourceObject]],"[",""),"]",""),".","_"))</f>
        <v>LMS_lmsp_mdl_assign_grades</v>
      </c>
      <c r="AH116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'LMS', @StartStageName = 'Source to Raw', @EndStageName = 'Raw to Trusted', @SourceGroup = 'LMS', @SourceName = 'LMS_lmsp_mdl_assign_grades', @SourceObjectName = 'lmsp.mdl_assign_grades', @SourceType = 'MySQL', @DataLoadMode= 'INCREMENTAL', @SourceSecretName = 'LMS-lmsp', @DLRawSecret = 'datalake-SasToken', @DLStagedSecret = 'datalake-SasToken', @DBProcessor = 'databricks-token|1101-233321-much337|Standard_DS3_v2|8.1.x-scala2.12|2:8', @StageDBSecret = 'AzureSqlDatabase-SQLDB', @DLRawSubFolder = 'LMS/lmsp_mdl_assign_grades', @DLRawType = 'BLOB Storage (json)', @DLStagedMainFolder = 'LMS', @DLStagedSubFolder = 'lmsp_mdl_assign_grades', @DLStagedType = 'BLOB Storage (csv)', @DLObjectGrain = 'Day', @SourceCommand = 'SELECT * FROM lmsp.mdl_assign_grades', @DLRawtoStageCommand = '/build/trusted/load-trusted-zone-v2', @DLStagetoDBCommand = '',@TargetObjectType= '', @TargetOverride= 'lmsp.mdl_assign_grades', @BusinessKeyColumn= 'id', @WatermarkColumn= 'timemodified,timecreated', @TrackChanges= 'Yes', @AdditionalProperty = 'timecreated,timemodified', @IsAuditTable = '', @SoftDeleteSource = '', @SourceTSFormat = ''</v>
      </c>
    </row>
    <row r="117" spans="1:34" x14ac:dyDescent="0.45">
      <c r="A117" s="2" t="s">
        <v>444</v>
      </c>
      <c r="B117" s="2" t="s">
        <v>35</v>
      </c>
      <c r="C117" s="2" t="s">
        <v>36</v>
      </c>
      <c r="D117" s="2" t="s">
        <v>444</v>
      </c>
      <c r="E117" s="14" t="s">
        <v>722</v>
      </c>
      <c r="F117" s="14"/>
      <c r="H117" s="14" t="s">
        <v>414</v>
      </c>
      <c r="I117" s="14"/>
      <c r="J117" s="2" t="s">
        <v>39</v>
      </c>
      <c r="M117" s="6" t="s">
        <v>448</v>
      </c>
      <c r="N117" s="14" t="s">
        <v>144</v>
      </c>
      <c r="O117" s="6" t="s">
        <v>42</v>
      </c>
      <c r="P117" s="2" t="s">
        <v>449</v>
      </c>
      <c r="Q117" s="2" t="s">
        <v>44</v>
      </c>
      <c r="R117" s="2" t="s">
        <v>44</v>
      </c>
      <c r="S117" s="2" t="s">
        <v>718</v>
      </c>
      <c r="T117" s="2" t="s">
        <v>46</v>
      </c>
      <c r="U117" s="3" t="str">
        <f>TBL_PROD[[#This Row],[Group]]&amp; "/"&amp; TRIM(SUBSTITUTE(SUBSTITUTE(SUBSTITUTE(TBL_PROD[[#This Row],[SourceObject]],"[",""),"]",""),".","_"))</f>
        <v>LMS/lmsp_mdl_assign_plugin_config</v>
      </c>
      <c r="V117" s="2" t="s">
        <v>47</v>
      </c>
      <c r="W117" s="3" t="str">
        <f>SUBSTITUTE(TBL_PROD[[#This Row],[Group]], "_", "")</f>
        <v>LMS</v>
      </c>
      <c r="X117" s="3" t="str">
        <f>TRIM(SUBSTITUTE(SUBSTITUTE(SUBSTITUTE(TBL_PROD[[#This Row],[SourceObject]],"[",""),"]",""),".","_"))</f>
        <v>lmsp_mdl_assign_plugin_config</v>
      </c>
      <c r="Y117" s="2" t="s">
        <v>48</v>
      </c>
      <c r="Z117" s="2" t="s">
        <v>49</v>
      </c>
      <c r="AA117" s="3" t="str">
        <f>IF(TBL_PROD[[#This Row],[SourceObject]] = "","",IF(OR(TBL_PROD[[#This Row],[SourceType]] = "Oracle", OR(TBL_PROD[[#This Row],[SourceType]] = "SQL Server"), TBL_PROD[[#This Row],[SourceType]] = "MySQL"), "SELECT * FROM " &amp; TBL_PROD[[#This Row],[SourceObject]],""))</f>
        <v>SELECT * FROM lmsp.mdl_assign_plugin_config</v>
      </c>
      <c r="AB117" s="2" t="s">
        <v>51</v>
      </c>
      <c r="AE117" s="2" t="str">
        <f>TRIM(SUBSTITUTE(SUBSTITUTE(TBL_PROD[[#This Row],[SourceObject]],"[",""),"]",""))</f>
        <v>lmsp.mdl_assign_plugin_config</v>
      </c>
      <c r="AF117" s="3" t="str">
        <f>TRIM(SUBSTITUTE(SUBSTITUTE(TBL_PROD[[#This Row],[SourceObject]],"[",""),"]",""))</f>
        <v>lmsp.mdl_assign_plugin_config</v>
      </c>
      <c r="AG117" s="3" t="str">
        <f>TBL_PROD[[#This Row],[Group]]&amp; "_"&amp; TRIM(SUBSTITUTE(SUBSTITUTE(SUBSTITUTE(TBL_PROD[[#This Row],[SourceObject]],"[",""),"]",""),".","_"))</f>
        <v>LMS_lmsp_mdl_assign_plugin_config</v>
      </c>
      <c r="AH117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'LMS', @StartStageName = 'Source to Raw', @EndStageName = 'Raw to Trusted', @SourceGroup = 'LMS', @SourceName = 'LMS_lmsp_mdl_assign_plugin_config', @SourceObjectName = 'lmsp.mdl_assign_plugin_config', @SourceType = 'MySQL', @DataLoadMode= 'FULL-EXTRACT', @SourceSecretName = 'LMS-lmsp', @DLRawSecret = 'datalake-SasToken', @DLStagedSecret = 'datalake-SasToken', @DBProcessor = 'databricks-token|1101-233321-much337|Standard_DS3_v2|8.1.x-scala2.12|2:8', @StageDBSecret = 'AzureSqlDatabase-SQLDB', @DLRawSubFolder = 'LMS/lmsp_mdl_assign_plugin_config', @DLRawType = 'BLOB Storage (json)', @DLStagedMainFolder = 'LMS', @DLStagedSubFolder = 'lmsp_mdl_assign_plugin_config', @DLStagedType = 'BLOB Storage (csv)', @DLObjectGrain = 'Day', @SourceCommand = 'SELECT * FROM lmsp.mdl_assign_plugin_config', @DLRawtoStageCommand = '/build/trusted/load-trusted-zone-v2', @DLStagetoDBCommand = '',@TargetObjectType= '', @TargetOverride= 'lmsp.mdl_assign_plugin_config', @BusinessKeyColumn= 'id', @WatermarkColumn= '', @TrackChanges= 'No', @AdditionalProperty = '', @IsAuditTable = '', @SoftDeleteSource = '', @SourceTSFormat = ''</v>
      </c>
    </row>
    <row r="118" spans="1:34" x14ac:dyDescent="0.45">
      <c r="A118" s="2" t="s">
        <v>444</v>
      </c>
      <c r="B118" s="2" t="s">
        <v>35</v>
      </c>
      <c r="C118" s="2" t="s">
        <v>36</v>
      </c>
      <c r="D118" s="2" t="s">
        <v>444</v>
      </c>
      <c r="E118" s="14" t="s">
        <v>723</v>
      </c>
      <c r="F118" s="14" t="s">
        <v>453</v>
      </c>
      <c r="H118" s="14" t="s">
        <v>414</v>
      </c>
      <c r="I118" s="14" t="s">
        <v>615</v>
      </c>
      <c r="J118" s="2" t="s">
        <v>39</v>
      </c>
      <c r="M118" s="6" t="s">
        <v>448</v>
      </c>
      <c r="N118" s="14" t="s">
        <v>85</v>
      </c>
      <c r="O118" s="6" t="s">
        <v>118</v>
      </c>
      <c r="P118" s="2" t="s">
        <v>449</v>
      </c>
      <c r="Q118" s="2" t="s">
        <v>44</v>
      </c>
      <c r="R118" s="2" t="s">
        <v>44</v>
      </c>
      <c r="S118" s="2" t="s">
        <v>718</v>
      </c>
      <c r="T118" s="2" t="s">
        <v>46</v>
      </c>
      <c r="U118" s="3" t="str">
        <f>TBL_PROD[[#This Row],[Group]]&amp; "/"&amp; TRIM(SUBSTITUTE(SUBSTITUTE(SUBSTITUTE(TBL_PROD[[#This Row],[SourceObject]],"[",""),"]",""),".","_"))</f>
        <v>LMS/lmsp_mdl_assign_submission</v>
      </c>
      <c r="V118" s="2" t="s">
        <v>47</v>
      </c>
      <c r="W118" s="3" t="str">
        <f>SUBSTITUTE(TBL_PROD[[#This Row],[Group]], "_", "")</f>
        <v>LMS</v>
      </c>
      <c r="X118" s="3" t="str">
        <f>TRIM(SUBSTITUTE(SUBSTITUTE(SUBSTITUTE(TBL_PROD[[#This Row],[SourceObject]],"[",""),"]",""),".","_"))</f>
        <v>lmsp_mdl_assign_submission</v>
      </c>
      <c r="Y118" s="2" t="s">
        <v>48</v>
      </c>
      <c r="Z118" s="2" t="s">
        <v>49</v>
      </c>
      <c r="AA118" s="3" t="str">
        <f>IF(TBL_PROD[[#This Row],[SourceObject]] = "","",IF(OR(TBL_PROD[[#This Row],[SourceType]] = "Oracle", OR(TBL_PROD[[#This Row],[SourceType]] = "SQL Server"), TBL_PROD[[#This Row],[SourceType]] = "MySQL"), "SELECT * FROM " &amp; TBL_PROD[[#This Row],[SourceObject]],""))</f>
        <v>SELECT * FROM lmsp.mdl_assign_submission</v>
      </c>
      <c r="AB118" s="2" t="s">
        <v>51</v>
      </c>
      <c r="AE118" s="2" t="str">
        <f>TRIM(SUBSTITUTE(SUBSTITUTE(TBL_PROD[[#This Row],[SourceObject]],"[",""),"]",""))</f>
        <v>lmsp.mdl_assign_submission</v>
      </c>
      <c r="AF118" s="3" t="str">
        <f>TRIM(SUBSTITUTE(SUBSTITUTE(TBL_PROD[[#This Row],[SourceObject]],"[",""),"]",""))</f>
        <v>lmsp.mdl_assign_submission</v>
      </c>
      <c r="AG118" s="3" t="str">
        <f>TBL_PROD[[#This Row],[Group]]&amp; "_"&amp; TRIM(SUBSTITUTE(SUBSTITUTE(SUBSTITUTE(TBL_PROD[[#This Row],[SourceObject]],"[",""),"]",""),".","_"))</f>
        <v>LMS_lmsp_mdl_assign_submission</v>
      </c>
      <c r="AH118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'LMS', @StartStageName = 'Source to Raw', @EndStageName = 'Raw to Trusted', @SourceGroup = 'LMS', @SourceName = 'LMS_lmsp_mdl_assign_submission', @SourceObjectName = 'lmsp.mdl_assign_submission', @SourceType = 'MySQL', @DataLoadMode= 'INCREMENTAL', @SourceSecretName = 'LMS-lmsp', @DLRawSecret = 'datalake-SasToken', @DLStagedSecret = 'datalake-SasToken', @DBProcessor = 'databricks-token|1101-233321-much337|Standard_DS3_v2|8.1.x-scala2.12|2:8', @StageDBSecret = 'AzureSqlDatabase-SQLDB', @DLRawSubFolder = 'LMS/lmsp_mdl_assign_submission', @DLRawType = 'BLOB Storage (json)', @DLStagedMainFolder = 'LMS', @DLStagedSubFolder = 'lmsp_mdl_assign_submission', @DLStagedType = 'BLOB Storage (csv)', @DLObjectGrain = 'Day', @SourceCommand = 'SELECT * FROM lmsp.mdl_assign_submission', @DLRawtoStageCommand = '/build/trusted/load-trusted-zone-v2', @DLStagetoDBCommand = '',@TargetObjectType= '', @TargetOverride= 'lmsp.mdl_assign_submission', @BusinessKeyColumn= 'id', @WatermarkColumn= 'timemodified,timecreated', @TrackChanges= 'Yes', @AdditionalProperty = 'timecreated,timemodified', @IsAuditTable = '', @SoftDeleteSource = '', @SourceTSFormat = ''</v>
      </c>
    </row>
    <row r="119" spans="1:34" x14ac:dyDescent="0.45">
      <c r="A119" s="2" t="s">
        <v>444</v>
      </c>
      <c r="B119" s="2" t="s">
        <v>35</v>
      </c>
      <c r="C119" s="2" t="s">
        <v>36</v>
      </c>
      <c r="D119" s="2" t="s">
        <v>444</v>
      </c>
      <c r="E119" s="14" t="s">
        <v>724</v>
      </c>
      <c r="F119" s="14"/>
      <c r="H119" s="14" t="s">
        <v>414</v>
      </c>
      <c r="I119" s="14"/>
      <c r="J119" s="2" t="s">
        <v>39</v>
      </c>
      <c r="M119" s="6" t="s">
        <v>448</v>
      </c>
      <c r="N119" s="14" t="s">
        <v>144</v>
      </c>
      <c r="O119" s="6" t="s">
        <v>42</v>
      </c>
      <c r="P119" s="2" t="s">
        <v>449</v>
      </c>
      <c r="Q119" s="2" t="s">
        <v>44</v>
      </c>
      <c r="R119" s="2" t="s">
        <v>44</v>
      </c>
      <c r="S119" s="2" t="s">
        <v>718</v>
      </c>
      <c r="T119" s="2" t="s">
        <v>46</v>
      </c>
      <c r="U119" s="3" t="str">
        <f>TBL_PROD[[#This Row],[Group]]&amp; "/"&amp; TRIM(SUBSTITUTE(SUBSTITUTE(SUBSTITUTE(TBL_PROD[[#This Row],[SourceObject]],"[",""),"]",""),".","_"))</f>
        <v>LMS/lmsp_mdl_assignfeedback_file</v>
      </c>
      <c r="V119" s="2" t="s">
        <v>47</v>
      </c>
      <c r="W119" s="3" t="str">
        <f>SUBSTITUTE(TBL_PROD[[#This Row],[Group]], "_", "")</f>
        <v>LMS</v>
      </c>
      <c r="X119" s="3" t="str">
        <f>TRIM(SUBSTITUTE(SUBSTITUTE(SUBSTITUTE(TBL_PROD[[#This Row],[SourceObject]],"[",""),"]",""),".","_"))</f>
        <v>lmsp_mdl_assignfeedback_file</v>
      </c>
      <c r="Y119" s="2" t="s">
        <v>48</v>
      </c>
      <c r="Z119" s="2" t="s">
        <v>49</v>
      </c>
      <c r="AA119" s="3" t="str">
        <f>IF(TBL_PROD[[#This Row],[SourceObject]] = "","",IF(OR(TBL_PROD[[#This Row],[SourceType]] = "Oracle", OR(TBL_PROD[[#This Row],[SourceType]] = "SQL Server"), TBL_PROD[[#This Row],[SourceType]] = "MySQL"), "SELECT * FROM " &amp; TBL_PROD[[#This Row],[SourceObject]],""))</f>
        <v>SELECT * FROM lmsp.mdl_assignfeedback_file</v>
      </c>
      <c r="AB119" s="2" t="s">
        <v>51</v>
      </c>
      <c r="AE119" s="2" t="str">
        <f>TRIM(SUBSTITUTE(SUBSTITUTE(TBL_PROD[[#This Row],[SourceObject]],"[",""),"]",""))</f>
        <v>lmsp.mdl_assignfeedback_file</v>
      </c>
      <c r="AF119" s="3" t="str">
        <f>TRIM(SUBSTITUTE(SUBSTITUTE(TBL_PROD[[#This Row],[SourceObject]],"[",""),"]",""))</f>
        <v>lmsp.mdl_assignfeedback_file</v>
      </c>
      <c r="AG119" s="3" t="str">
        <f>TBL_PROD[[#This Row],[Group]]&amp; "_"&amp; TRIM(SUBSTITUTE(SUBSTITUTE(SUBSTITUTE(TBL_PROD[[#This Row],[SourceObject]],"[",""),"]",""),".","_"))</f>
        <v>LMS_lmsp_mdl_assignfeedback_file</v>
      </c>
      <c r="AH119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'LMS', @StartStageName = 'Source to Raw', @EndStageName = 'Raw to Trusted', @SourceGroup = 'LMS', @SourceName = 'LMS_lmsp_mdl_assignfeedback_file', @SourceObjectName = 'lmsp.mdl_assignfeedback_file', @SourceType = 'MySQL', @DataLoadMode= 'FULL-EXTRACT', @SourceSecretName = 'LMS-lmsp', @DLRawSecret = 'datalake-SasToken', @DLStagedSecret = 'datalake-SasToken', @DBProcessor = 'databricks-token|1101-233321-much337|Standard_DS3_v2|8.1.x-scala2.12|2:8', @StageDBSecret = 'AzureSqlDatabase-SQLDB', @DLRawSubFolder = 'LMS/lmsp_mdl_assignfeedback_file', @DLRawType = 'BLOB Storage (json)', @DLStagedMainFolder = 'LMS', @DLStagedSubFolder = 'lmsp_mdl_assignfeedback_file', @DLStagedType = 'BLOB Storage (csv)', @DLObjectGrain = 'Day', @SourceCommand = 'SELECT * FROM lmsp.mdl_assignfeedback_file', @DLRawtoStageCommand = '/build/trusted/load-trusted-zone-v2', @DLStagetoDBCommand = '',@TargetObjectType= '', @TargetOverride= 'lmsp.mdl_assignfeedback_file', @BusinessKeyColumn= 'id', @WatermarkColumn= '', @TrackChanges= 'No', @AdditionalProperty = '', @IsAuditTable = '', @SoftDeleteSource = '', @SourceTSFormat = ''</v>
      </c>
    </row>
    <row r="120" spans="1:34" x14ac:dyDescent="0.45">
      <c r="A120" s="2" t="s">
        <v>444</v>
      </c>
      <c r="B120" s="2" t="s">
        <v>35</v>
      </c>
      <c r="C120" s="2" t="s">
        <v>36</v>
      </c>
      <c r="D120" s="2" t="s">
        <v>444</v>
      </c>
      <c r="E120" s="14" t="s">
        <v>725</v>
      </c>
      <c r="F120" s="14" t="s">
        <v>451</v>
      </c>
      <c r="H120" s="14" t="s">
        <v>414</v>
      </c>
      <c r="I120" s="14" t="s">
        <v>447</v>
      </c>
      <c r="J120" s="2" t="s">
        <v>39</v>
      </c>
      <c r="M120" s="6" t="s">
        <v>448</v>
      </c>
      <c r="N120" s="14" t="s">
        <v>85</v>
      </c>
      <c r="O120" s="6" t="s">
        <v>118</v>
      </c>
      <c r="P120" s="2" t="s">
        <v>449</v>
      </c>
      <c r="Q120" s="2" t="s">
        <v>44</v>
      </c>
      <c r="R120" s="2" t="s">
        <v>44</v>
      </c>
      <c r="S120" s="2" t="s">
        <v>718</v>
      </c>
      <c r="T120" s="2" t="s">
        <v>46</v>
      </c>
      <c r="U120" s="3" t="str">
        <f>TBL_PROD[[#This Row],[Group]]&amp; "/"&amp; TRIM(SUBSTITUTE(SUBSTITUTE(SUBSTITUTE(TBL_PROD[[#This Row],[SourceObject]],"[",""),"]",""),".","_"))</f>
        <v>LMS/lmsp_mdl_assignment</v>
      </c>
      <c r="V120" s="2" t="s">
        <v>47</v>
      </c>
      <c r="W120" s="3" t="str">
        <f>SUBSTITUTE(TBL_PROD[[#This Row],[Group]], "_", "")</f>
        <v>LMS</v>
      </c>
      <c r="X120" s="3" t="str">
        <f>TRIM(SUBSTITUTE(SUBSTITUTE(SUBSTITUTE(TBL_PROD[[#This Row],[SourceObject]],"[",""),"]",""),".","_"))</f>
        <v>lmsp_mdl_assignment</v>
      </c>
      <c r="Y120" s="2" t="s">
        <v>48</v>
      </c>
      <c r="Z120" s="2" t="s">
        <v>49</v>
      </c>
      <c r="AA120" s="3" t="str">
        <f>IF(TBL_PROD[[#This Row],[SourceObject]] = "","",IF(OR(TBL_PROD[[#This Row],[SourceType]] = "Oracle", OR(TBL_PROD[[#This Row],[SourceType]] = "SQL Server"), TBL_PROD[[#This Row],[SourceType]] = "MySQL"), "SELECT * FROM " &amp; TBL_PROD[[#This Row],[SourceObject]],""))</f>
        <v>SELECT * FROM lmsp.mdl_assignment</v>
      </c>
      <c r="AB120" s="2" t="s">
        <v>51</v>
      </c>
      <c r="AE120" s="2" t="str">
        <f>TRIM(SUBSTITUTE(SUBSTITUTE(TBL_PROD[[#This Row],[SourceObject]],"[",""),"]",""))</f>
        <v>lmsp.mdl_assignment</v>
      </c>
      <c r="AF120" s="3" t="str">
        <f>TRIM(SUBSTITUTE(SUBSTITUTE(TBL_PROD[[#This Row],[SourceObject]],"[",""),"]",""))</f>
        <v>lmsp.mdl_assignment</v>
      </c>
      <c r="AG120" s="3" t="str">
        <f>TBL_PROD[[#This Row],[Group]]&amp; "_"&amp; TRIM(SUBSTITUTE(SUBSTITUTE(SUBSTITUTE(TBL_PROD[[#This Row],[SourceObject]],"[",""),"]",""),".","_"))</f>
        <v>LMS_lmsp_mdl_assignment</v>
      </c>
      <c r="AH120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'LMS', @StartStageName = 'Source to Raw', @EndStageName = 'Raw to Trusted', @SourceGroup = 'LMS', @SourceName = 'LMS_lmsp_mdl_assignment', @SourceObjectName = 'lmsp.mdl_assignment', @SourceType = 'MySQL', @DataLoadMode= 'INCREMENTAL', @SourceSecretName = 'LMS-lmsp', @DLRawSecret = 'datalake-SasToken', @DLStagedSecret = 'datalake-SasToken', @DBProcessor = 'databricks-token|1101-233321-much337|Standard_DS3_v2|8.1.x-scala2.12|2:8', @StageDBSecret = 'AzureSqlDatabase-SQLDB', @DLRawSubFolder = 'LMS/lmsp_mdl_assignment', @DLRawType = 'BLOB Storage (json)', @DLStagedMainFolder = 'LMS', @DLStagedSubFolder = 'lmsp_mdl_assignment', @DLStagedType = 'BLOB Storage (csv)', @DLObjectGrain = 'Day', @SourceCommand = 'SELECT * FROM lmsp.mdl_assignment', @DLRawtoStageCommand = '/build/trusted/load-trusted-zone-v2', @DLStagetoDBCommand = '',@TargetObjectType= '', @TargetOverride= 'lmsp.mdl_assignment', @BusinessKeyColumn= 'id', @WatermarkColumn= 'timemodified', @TrackChanges= 'Yes', @AdditionalProperty = 'timedue,timeavailable,timemodified', @IsAuditTable = '', @SoftDeleteSource = '', @SourceTSFormat = ''</v>
      </c>
    </row>
    <row r="121" spans="1:34" x14ac:dyDescent="0.45">
      <c r="A121" s="2" t="s">
        <v>444</v>
      </c>
      <c r="B121" s="2" t="s">
        <v>35</v>
      </c>
      <c r="C121" s="2" t="s">
        <v>36</v>
      </c>
      <c r="D121" s="2" t="s">
        <v>444</v>
      </c>
      <c r="E121" s="14" t="s">
        <v>726</v>
      </c>
      <c r="F121" s="14"/>
      <c r="H121" s="14" t="s">
        <v>414</v>
      </c>
      <c r="I121" s="14"/>
      <c r="J121" s="2" t="s">
        <v>39</v>
      </c>
      <c r="M121" s="6" t="s">
        <v>448</v>
      </c>
      <c r="N121" s="14" t="s">
        <v>144</v>
      </c>
      <c r="O121" s="6" t="s">
        <v>42</v>
      </c>
      <c r="P121" s="2" t="s">
        <v>449</v>
      </c>
      <c r="Q121" s="2" t="s">
        <v>44</v>
      </c>
      <c r="R121" s="2" t="s">
        <v>44</v>
      </c>
      <c r="S121" s="2" t="s">
        <v>718</v>
      </c>
      <c r="T121" s="2" t="s">
        <v>46</v>
      </c>
      <c r="U121" s="3" t="str">
        <f>TBL_PROD[[#This Row],[Group]]&amp; "/"&amp; TRIM(SUBSTITUTE(SUBSTITUTE(SUBSTITUTE(TBL_PROD[[#This Row],[SourceObject]],"[",""),"]",""),".","_"))</f>
        <v>LMS/lmsp_mdl_assignsubmission_file</v>
      </c>
      <c r="V121" s="2" t="s">
        <v>47</v>
      </c>
      <c r="W121" s="3" t="str">
        <f>SUBSTITUTE(TBL_PROD[[#This Row],[Group]], "_", "")</f>
        <v>LMS</v>
      </c>
      <c r="X121" s="3" t="str">
        <f>TRIM(SUBSTITUTE(SUBSTITUTE(SUBSTITUTE(TBL_PROD[[#This Row],[SourceObject]],"[",""),"]",""),".","_"))</f>
        <v>lmsp_mdl_assignsubmission_file</v>
      </c>
      <c r="Y121" s="2" t="s">
        <v>48</v>
      </c>
      <c r="Z121" s="2" t="s">
        <v>49</v>
      </c>
      <c r="AA121" s="3" t="str">
        <f>IF(TBL_PROD[[#This Row],[SourceObject]] = "","",IF(OR(TBL_PROD[[#This Row],[SourceType]] = "Oracle", OR(TBL_PROD[[#This Row],[SourceType]] = "SQL Server"), TBL_PROD[[#This Row],[SourceType]] = "MySQL"), "SELECT * FROM " &amp; TBL_PROD[[#This Row],[SourceObject]],""))</f>
        <v>SELECT * FROM lmsp.mdl_assignsubmission_file</v>
      </c>
      <c r="AB121" s="2" t="s">
        <v>51</v>
      </c>
      <c r="AE121" s="2" t="str">
        <f>TRIM(SUBSTITUTE(SUBSTITUTE(TBL_PROD[[#This Row],[SourceObject]],"[",""),"]",""))</f>
        <v>lmsp.mdl_assignsubmission_file</v>
      </c>
      <c r="AF121" s="3" t="str">
        <f>TRIM(SUBSTITUTE(SUBSTITUTE(TBL_PROD[[#This Row],[SourceObject]],"[",""),"]",""))</f>
        <v>lmsp.mdl_assignsubmission_file</v>
      </c>
      <c r="AG121" s="3" t="str">
        <f>TBL_PROD[[#This Row],[Group]]&amp; "_"&amp; TRIM(SUBSTITUTE(SUBSTITUTE(SUBSTITUTE(TBL_PROD[[#This Row],[SourceObject]],"[",""),"]",""),".","_"))</f>
        <v>LMS_lmsp_mdl_assignsubmission_file</v>
      </c>
      <c r="AH121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'LMS', @StartStageName = 'Source to Raw', @EndStageName = 'Raw to Trusted', @SourceGroup = 'LMS', @SourceName = 'LMS_lmsp_mdl_assignsubmission_file', @SourceObjectName = 'lmsp.mdl_assignsubmission_file', @SourceType = 'MySQL', @DataLoadMode= 'FULL-EXTRACT', @SourceSecretName = 'LMS-lmsp', @DLRawSecret = 'datalake-SasToken', @DLStagedSecret = 'datalake-SasToken', @DBProcessor = 'databricks-token|1101-233321-much337|Standard_DS3_v2|8.1.x-scala2.12|2:8', @StageDBSecret = 'AzureSqlDatabase-SQLDB', @DLRawSubFolder = 'LMS/lmsp_mdl_assignsubmission_file', @DLRawType = 'BLOB Storage (json)', @DLStagedMainFolder = 'LMS', @DLStagedSubFolder = 'lmsp_mdl_assignsubmission_file', @DLStagedType = 'BLOB Storage (csv)', @DLObjectGrain = 'Day', @SourceCommand = 'SELECT * FROM lmsp.mdl_assignsubmission_file', @DLRawtoStageCommand = '/build/trusted/load-trusted-zone-v2', @DLStagetoDBCommand = '',@TargetObjectType= '', @TargetOverride= 'lmsp.mdl_assignsubmission_file', @BusinessKeyColumn= 'id', @WatermarkColumn= '', @TrackChanges= 'No', @AdditionalProperty = '', @IsAuditTable = '', @SoftDeleteSource = '', @SourceTSFormat = ''</v>
      </c>
    </row>
    <row r="122" spans="1:34" x14ac:dyDescent="0.45">
      <c r="A122" s="2" t="s">
        <v>444</v>
      </c>
      <c r="B122" s="2" t="s">
        <v>35</v>
      </c>
      <c r="C122" s="2" t="s">
        <v>36</v>
      </c>
      <c r="D122" s="2" t="s">
        <v>444</v>
      </c>
      <c r="E122" s="14" t="s">
        <v>727</v>
      </c>
      <c r="F122" s="14"/>
      <c r="H122" s="14" t="s">
        <v>414</v>
      </c>
      <c r="I122" s="14"/>
      <c r="J122" s="2" t="s">
        <v>39</v>
      </c>
      <c r="M122" s="6" t="s">
        <v>448</v>
      </c>
      <c r="N122" s="14" t="s">
        <v>144</v>
      </c>
      <c r="O122" s="6" t="s">
        <v>42</v>
      </c>
      <c r="P122" s="2" t="s">
        <v>449</v>
      </c>
      <c r="Q122" s="2" t="s">
        <v>44</v>
      </c>
      <c r="R122" s="2" t="s">
        <v>44</v>
      </c>
      <c r="S122" s="2" t="s">
        <v>718</v>
      </c>
      <c r="T122" s="2" t="s">
        <v>46</v>
      </c>
      <c r="U122" s="3" t="str">
        <f>TBL_PROD[[#This Row],[Group]]&amp; "/"&amp; TRIM(SUBSTITUTE(SUBSTITUTE(SUBSTITUTE(TBL_PROD[[#This Row],[SourceObject]],"[",""),"]",""),".","_"))</f>
        <v>LMS/lmsp_mdl_context</v>
      </c>
      <c r="V122" s="2" t="s">
        <v>47</v>
      </c>
      <c r="W122" s="3" t="str">
        <f>SUBSTITUTE(TBL_PROD[[#This Row],[Group]], "_", "")</f>
        <v>LMS</v>
      </c>
      <c r="X122" s="3" t="str">
        <f>TRIM(SUBSTITUTE(SUBSTITUTE(SUBSTITUTE(TBL_PROD[[#This Row],[SourceObject]],"[",""),"]",""),".","_"))</f>
        <v>lmsp_mdl_context</v>
      </c>
      <c r="Y122" s="2" t="s">
        <v>48</v>
      </c>
      <c r="Z122" s="2" t="s">
        <v>49</v>
      </c>
      <c r="AA122" s="3" t="str">
        <f>IF(TBL_PROD[[#This Row],[SourceObject]] = "","",IF(OR(TBL_PROD[[#This Row],[SourceType]] = "Oracle", OR(TBL_PROD[[#This Row],[SourceType]] = "SQL Server"), TBL_PROD[[#This Row],[SourceType]] = "MySQL"), "SELECT * FROM " &amp; TBL_PROD[[#This Row],[SourceObject]],""))</f>
        <v>SELECT * FROM lmsp.mdl_context</v>
      </c>
      <c r="AB122" s="2" t="s">
        <v>51</v>
      </c>
      <c r="AE122" s="2" t="str">
        <f>TRIM(SUBSTITUTE(SUBSTITUTE(TBL_PROD[[#This Row],[SourceObject]],"[",""),"]",""))</f>
        <v>lmsp.mdl_context</v>
      </c>
      <c r="AF122" s="3" t="str">
        <f>TRIM(SUBSTITUTE(SUBSTITUTE(TBL_PROD[[#This Row],[SourceObject]],"[",""),"]",""))</f>
        <v>lmsp.mdl_context</v>
      </c>
      <c r="AG122" s="3" t="str">
        <f>TBL_PROD[[#This Row],[Group]]&amp; "_"&amp; TRIM(SUBSTITUTE(SUBSTITUTE(SUBSTITUTE(TBL_PROD[[#This Row],[SourceObject]],"[",""),"]",""),".","_"))</f>
        <v>LMS_lmsp_mdl_context</v>
      </c>
      <c r="AH122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'LMS', @StartStageName = 'Source to Raw', @EndStageName = 'Raw to Trusted', @SourceGroup = 'LMS', @SourceName = 'LMS_lmsp_mdl_context', @SourceObjectName = 'lmsp.mdl_context', @SourceType = 'MySQL', @DataLoadMode= 'FULL-EXTRACT', @SourceSecretName = 'LMS-lmsp', @DLRawSecret = 'datalake-SasToken', @DLStagedSecret = 'datalake-SasToken', @DBProcessor = 'databricks-token|1101-233321-much337|Standard_DS3_v2|8.1.x-scala2.12|2:8', @StageDBSecret = 'AzureSqlDatabase-SQLDB', @DLRawSubFolder = 'LMS/lmsp_mdl_context', @DLRawType = 'BLOB Storage (json)', @DLStagedMainFolder = 'LMS', @DLStagedSubFolder = 'lmsp_mdl_context', @DLStagedType = 'BLOB Storage (csv)', @DLObjectGrain = 'Day', @SourceCommand = 'SELECT * FROM lmsp.mdl_context', @DLRawtoStageCommand = '/build/trusted/load-trusted-zone-v2', @DLStagetoDBCommand = '',@TargetObjectType= '', @TargetOverride= 'lmsp.mdl_context', @BusinessKeyColumn= 'id', @WatermarkColumn= '', @TrackChanges= 'No', @AdditionalProperty = '', @IsAuditTable = '', @SoftDeleteSource = '', @SourceTSFormat = ''</v>
      </c>
    </row>
    <row r="123" spans="1:34" x14ac:dyDescent="0.45">
      <c r="A123" s="2" t="s">
        <v>444</v>
      </c>
      <c r="B123" s="2" t="s">
        <v>35</v>
      </c>
      <c r="C123" s="2" t="s">
        <v>36</v>
      </c>
      <c r="D123" s="2" t="s">
        <v>444</v>
      </c>
      <c r="E123" s="14" t="s">
        <v>728</v>
      </c>
      <c r="F123" s="14" t="s">
        <v>458</v>
      </c>
      <c r="H123" s="14" t="s">
        <v>414</v>
      </c>
      <c r="I123" s="14" t="s">
        <v>615</v>
      </c>
      <c r="J123" s="2" t="s">
        <v>39</v>
      </c>
      <c r="M123" s="6" t="s">
        <v>448</v>
      </c>
      <c r="N123" s="14" t="s">
        <v>85</v>
      </c>
      <c r="O123" s="6" t="s">
        <v>118</v>
      </c>
      <c r="P123" s="2" t="s">
        <v>449</v>
      </c>
      <c r="Q123" s="2" t="s">
        <v>44</v>
      </c>
      <c r="R123" s="2" t="s">
        <v>44</v>
      </c>
      <c r="S123" s="2" t="s">
        <v>718</v>
      </c>
      <c r="T123" s="2" t="s">
        <v>46</v>
      </c>
      <c r="U123" s="3" t="str">
        <f>TBL_PROD[[#This Row],[Group]]&amp; "/"&amp; TRIM(SUBSTITUTE(SUBSTITUTE(SUBSTITUTE(TBL_PROD[[#This Row],[SourceObject]],"[",""),"]",""),".","_"))</f>
        <v>LMS/lmsp_mdl_course</v>
      </c>
      <c r="V123" s="2" t="s">
        <v>47</v>
      </c>
      <c r="W123" s="3" t="str">
        <f>SUBSTITUTE(TBL_PROD[[#This Row],[Group]], "_", "")</f>
        <v>LMS</v>
      </c>
      <c r="X123" s="3" t="str">
        <f>TRIM(SUBSTITUTE(SUBSTITUTE(SUBSTITUTE(TBL_PROD[[#This Row],[SourceObject]],"[",""),"]",""),".","_"))</f>
        <v>lmsp_mdl_course</v>
      </c>
      <c r="Y123" s="2" t="s">
        <v>48</v>
      </c>
      <c r="Z123" s="2" t="s">
        <v>49</v>
      </c>
      <c r="AA123" s="3" t="str">
        <f>IF(TBL_PROD[[#This Row],[SourceObject]] = "","",IF(OR(TBL_PROD[[#This Row],[SourceType]] = "Oracle", OR(TBL_PROD[[#This Row],[SourceType]] = "SQL Server"), TBL_PROD[[#This Row],[SourceType]] = "MySQL"), "SELECT * FROM " &amp; TBL_PROD[[#This Row],[SourceObject]],""))</f>
        <v>SELECT * FROM lmsp.mdl_course</v>
      </c>
      <c r="AB123" s="2" t="s">
        <v>51</v>
      </c>
      <c r="AE123" s="2" t="str">
        <f>TRIM(SUBSTITUTE(SUBSTITUTE(TBL_PROD[[#This Row],[SourceObject]],"[",""),"]",""))</f>
        <v>lmsp.mdl_course</v>
      </c>
      <c r="AF123" s="3" t="str">
        <f>TRIM(SUBSTITUTE(SUBSTITUTE(TBL_PROD[[#This Row],[SourceObject]],"[",""),"]",""))</f>
        <v>lmsp.mdl_course</v>
      </c>
      <c r="AG123" s="3" t="str">
        <f>TBL_PROD[[#This Row],[Group]]&amp; "_"&amp; TRIM(SUBSTITUTE(SUBSTITUTE(SUBSTITUTE(TBL_PROD[[#This Row],[SourceObject]],"[",""),"]",""),".","_"))</f>
        <v>LMS_lmsp_mdl_course</v>
      </c>
      <c r="AH123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'LMS', @StartStageName = 'Source to Raw', @EndStageName = 'Raw to Trusted', @SourceGroup = 'LMS', @SourceName = 'LMS_lmsp_mdl_course', @SourceObjectName = 'lmsp.mdl_course', @SourceType = 'MySQL', @DataLoadMode= 'INCREMENTAL', @SourceSecretName = 'LMS-lmsp', @DLRawSecret = 'datalake-SasToken', @DLStagedSecret = 'datalake-SasToken', @DBProcessor = 'databricks-token|1101-233321-much337|Standard_DS3_v2|8.1.x-scala2.12|2:8', @StageDBSecret = 'AzureSqlDatabase-SQLDB', @DLRawSubFolder = 'LMS/lmsp_mdl_course', @DLRawType = 'BLOB Storage (json)', @DLStagedMainFolder = 'LMS', @DLStagedSubFolder = 'lmsp_mdl_course', @DLStagedType = 'BLOB Storage (csv)', @DLObjectGrain = 'Day', @SourceCommand = 'SELECT * FROM lmsp.mdl_course', @DLRawtoStageCommand = '/build/trusted/load-trusted-zone-v2', @DLStagetoDBCommand = '',@TargetObjectType= '', @TargetOverride= 'lmsp.mdl_course', @BusinessKeyColumn= 'id', @WatermarkColumn= 'timemodified,timecreated', @TrackChanges= 'Yes', @AdditionalProperty = 'startdate,enddate,timecreated,timemodified', @IsAuditTable = '', @SoftDeleteSource = '', @SourceTSFormat = ''</v>
      </c>
    </row>
    <row r="124" spans="1:34" x14ac:dyDescent="0.45">
      <c r="A124" s="2" t="s">
        <v>444</v>
      </c>
      <c r="B124" s="2" t="s">
        <v>35</v>
      </c>
      <c r="C124" s="2" t="s">
        <v>36</v>
      </c>
      <c r="D124" s="2" t="s">
        <v>444</v>
      </c>
      <c r="E124" s="14" t="s">
        <v>729</v>
      </c>
      <c r="F124" s="14" t="s">
        <v>447</v>
      </c>
      <c r="H124" s="14" t="s">
        <v>414</v>
      </c>
      <c r="I124" s="14" t="s">
        <v>447</v>
      </c>
      <c r="J124" s="2" t="s">
        <v>39</v>
      </c>
      <c r="M124" s="6" t="s">
        <v>448</v>
      </c>
      <c r="N124" s="14" t="s">
        <v>85</v>
      </c>
      <c r="O124" s="6" t="s">
        <v>118</v>
      </c>
      <c r="P124" s="2" t="s">
        <v>449</v>
      </c>
      <c r="Q124" s="2" t="s">
        <v>44</v>
      </c>
      <c r="R124" s="2" t="s">
        <v>44</v>
      </c>
      <c r="S124" s="2" t="s">
        <v>718</v>
      </c>
      <c r="T124" s="2" t="s">
        <v>46</v>
      </c>
      <c r="U124" s="3" t="str">
        <f>TBL_PROD[[#This Row],[Group]]&amp; "/"&amp; TRIM(SUBSTITUTE(SUBSTITUTE(SUBSTITUTE(TBL_PROD[[#This Row],[SourceObject]],"[",""),"]",""),".","_"))</f>
        <v>LMS/lmsp_mdl_course_categories</v>
      </c>
      <c r="V124" s="2" t="s">
        <v>47</v>
      </c>
      <c r="W124" s="3" t="str">
        <f>SUBSTITUTE(TBL_PROD[[#This Row],[Group]], "_", "")</f>
        <v>LMS</v>
      </c>
      <c r="X124" s="3" t="str">
        <f>TRIM(SUBSTITUTE(SUBSTITUTE(SUBSTITUTE(TBL_PROD[[#This Row],[SourceObject]],"[",""),"]",""),".","_"))</f>
        <v>lmsp_mdl_course_categories</v>
      </c>
      <c r="Y124" s="2" t="s">
        <v>48</v>
      </c>
      <c r="Z124" s="2" t="s">
        <v>49</v>
      </c>
      <c r="AA124" s="3" t="str">
        <f>IF(TBL_PROD[[#This Row],[SourceObject]] = "","",IF(OR(TBL_PROD[[#This Row],[SourceType]] = "Oracle", OR(TBL_PROD[[#This Row],[SourceType]] = "SQL Server"), TBL_PROD[[#This Row],[SourceType]] = "MySQL"), "SELECT * FROM " &amp; TBL_PROD[[#This Row],[SourceObject]],""))</f>
        <v>SELECT * FROM lmsp.mdl_course_categories</v>
      </c>
      <c r="AB124" s="2" t="s">
        <v>51</v>
      </c>
      <c r="AE124" s="2" t="str">
        <f>TRIM(SUBSTITUTE(SUBSTITUTE(TBL_PROD[[#This Row],[SourceObject]],"[",""),"]",""))</f>
        <v>lmsp.mdl_course_categories</v>
      </c>
      <c r="AF124" s="3" t="str">
        <f>TRIM(SUBSTITUTE(SUBSTITUTE(TBL_PROD[[#This Row],[SourceObject]],"[",""),"]",""))</f>
        <v>lmsp.mdl_course_categories</v>
      </c>
      <c r="AG124" s="3" t="str">
        <f>TBL_PROD[[#This Row],[Group]]&amp; "_"&amp; TRIM(SUBSTITUTE(SUBSTITUTE(SUBSTITUTE(TBL_PROD[[#This Row],[SourceObject]],"[",""),"]",""),".","_"))</f>
        <v>LMS_lmsp_mdl_course_categories</v>
      </c>
      <c r="AH124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'LMS', @StartStageName = 'Source to Raw', @EndStageName = 'Raw to Trusted', @SourceGroup = 'LMS', @SourceName = 'LMS_lmsp_mdl_course_categories', @SourceObjectName = 'lmsp.mdl_course_categories', @SourceType = 'MySQL', @DataLoadMode= 'INCREMENTAL', @SourceSecretName = 'LMS-lmsp', @DLRawSecret = 'datalake-SasToken', @DLStagedSecret = 'datalake-SasToken', @DBProcessor = 'databricks-token|1101-233321-much337|Standard_DS3_v2|8.1.x-scala2.12|2:8', @StageDBSecret = 'AzureSqlDatabase-SQLDB', @DLRawSubFolder = 'LMS/lmsp_mdl_course_categories', @DLRawType = 'BLOB Storage (json)', @DLStagedMainFolder = 'LMS', @DLStagedSubFolder = 'lmsp_mdl_course_categories', @DLStagedType = 'BLOB Storage (csv)', @DLObjectGrain = 'Day', @SourceCommand = 'SELECT * FROM lmsp.mdl_course_categories', @DLRawtoStageCommand = '/build/trusted/load-trusted-zone-v2', @DLStagetoDBCommand = '',@TargetObjectType= '', @TargetOverride= 'lmsp.mdl_course_categories', @BusinessKeyColumn= 'id', @WatermarkColumn= 'timemodified', @TrackChanges= 'Yes', @AdditionalProperty = 'timemodified', @IsAuditTable = '', @SoftDeleteSource = '', @SourceTSFormat = ''</v>
      </c>
    </row>
    <row r="125" spans="1:34" x14ac:dyDescent="0.45">
      <c r="A125" s="2" t="s">
        <v>444</v>
      </c>
      <c r="B125" s="2" t="s">
        <v>35</v>
      </c>
      <c r="C125" s="2" t="s">
        <v>36</v>
      </c>
      <c r="D125" s="2" t="s">
        <v>444</v>
      </c>
      <c r="E125" s="14" t="s">
        <v>730</v>
      </c>
      <c r="F125" s="14" t="s">
        <v>621</v>
      </c>
      <c r="H125" s="14" t="s">
        <v>414</v>
      </c>
      <c r="I125" s="14"/>
      <c r="J125" s="2" t="s">
        <v>39</v>
      </c>
      <c r="M125" s="6" t="s">
        <v>448</v>
      </c>
      <c r="N125" s="14" t="s">
        <v>144</v>
      </c>
      <c r="O125" s="6" t="s">
        <v>42</v>
      </c>
      <c r="P125" s="2" t="s">
        <v>449</v>
      </c>
      <c r="Q125" s="2" t="s">
        <v>44</v>
      </c>
      <c r="R125" s="2" t="s">
        <v>44</v>
      </c>
      <c r="S125" s="2" t="s">
        <v>718</v>
      </c>
      <c r="T125" s="2" t="s">
        <v>46</v>
      </c>
      <c r="U125" s="3" t="str">
        <f>TBL_PROD[[#This Row],[Group]]&amp; "/"&amp; TRIM(SUBSTITUTE(SUBSTITUTE(SUBSTITUTE(TBL_PROD[[#This Row],[SourceObject]],"[",""),"]",""),".","_"))</f>
        <v>LMS/lmsp_mdl_course_completions</v>
      </c>
      <c r="V125" s="2" t="s">
        <v>47</v>
      </c>
      <c r="W125" s="3" t="str">
        <f>SUBSTITUTE(TBL_PROD[[#This Row],[Group]], "_", "")</f>
        <v>LMS</v>
      </c>
      <c r="X125" s="3" t="str">
        <f>TRIM(SUBSTITUTE(SUBSTITUTE(SUBSTITUTE(TBL_PROD[[#This Row],[SourceObject]],"[",""),"]",""),".","_"))</f>
        <v>lmsp_mdl_course_completions</v>
      </c>
      <c r="Y125" s="2" t="s">
        <v>48</v>
      </c>
      <c r="Z125" s="2" t="s">
        <v>49</v>
      </c>
      <c r="AA125" s="3" t="str">
        <f>IF(TBL_PROD[[#This Row],[SourceObject]] = "","",IF(OR(TBL_PROD[[#This Row],[SourceType]] = "Oracle", OR(TBL_PROD[[#This Row],[SourceType]] = "SQL Server"), TBL_PROD[[#This Row],[SourceType]] = "MySQL"), "SELECT * FROM " &amp; TBL_PROD[[#This Row],[SourceObject]],""))</f>
        <v>SELECT * FROM lmsp.mdl_course_completions</v>
      </c>
      <c r="AB125" s="2" t="s">
        <v>51</v>
      </c>
      <c r="AE125" s="2" t="str">
        <f>TRIM(SUBSTITUTE(SUBSTITUTE(TBL_PROD[[#This Row],[SourceObject]],"[",""),"]",""))</f>
        <v>lmsp.mdl_course_completions</v>
      </c>
      <c r="AF125" s="3" t="str">
        <f>TRIM(SUBSTITUTE(SUBSTITUTE(TBL_PROD[[#This Row],[SourceObject]],"[",""),"]",""))</f>
        <v>lmsp.mdl_course_completions</v>
      </c>
      <c r="AG125" s="3" t="str">
        <f>TBL_PROD[[#This Row],[Group]]&amp; "_"&amp; TRIM(SUBSTITUTE(SUBSTITUTE(SUBSTITUTE(TBL_PROD[[#This Row],[SourceObject]],"[",""),"]",""),".","_"))</f>
        <v>LMS_lmsp_mdl_course_completions</v>
      </c>
      <c r="AH125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'LMS', @StartStageName = 'Source to Raw', @EndStageName = 'Raw to Trusted', @SourceGroup = 'LMS', @SourceName = 'LMS_lmsp_mdl_course_completions', @SourceObjectName = 'lmsp.mdl_course_completions', @SourceType = 'MySQL', @DataLoadMode= 'FULL-EXTRACT', @SourceSecretName = 'LMS-lmsp', @DLRawSecret = 'datalake-SasToken', @DLStagedSecret = 'datalake-SasToken', @DBProcessor = 'databricks-token|1101-233321-much337|Standard_DS3_v2|8.1.x-scala2.12|2:8', @StageDBSecret = 'AzureSqlDatabase-SQLDB', @DLRawSubFolder = 'LMS/lmsp_mdl_course_completions', @DLRawType = 'BLOB Storage (json)', @DLStagedMainFolder = 'LMS', @DLStagedSubFolder = 'lmsp_mdl_course_completions', @DLStagedType = 'BLOB Storage (csv)', @DLObjectGrain = 'Day', @SourceCommand = 'SELECT * FROM lmsp.mdl_course_completions', @DLRawtoStageCommand = '/build/trusted/load-trusted-zone-v2', @DLStagetoDBCommand = '',@TargetObjectType= '', @TargetOverride= 'lmsp.mdl_course_completions', @BusinessKeyColumn= 'id', @WatermarkColumn= '', @TrackChanges= 'No', @AdditionalProperty = 'timeenrolled,timestarted,timecompleted', @IsAuditTable = '', @SoftDeleteSource = '', @SourceTSFormat = ''</v>
      </c>
    </row>
    <row r="126" spans="1:34" x14ac:dyDescent="0.45">
      <c r="A126" s="2" t="s">
        <v>444</v>
      </c>
      <c r="B126" s="2" t="s">
        <v>35</v>
      </c>
      <c r="C126" s="2" t="s">
        <v>36</v>
      </c>
      <c r="D126" s="2" t="s">
        <v>444</v>
      </c>
      <c r="E126" s="14" t="s">
        <v>731</v>
      </c>
      <c r="F126" s="14"/>
      <c r="H126" s="14" t="s">
        <v>414</v>
      </c>
      <c r="I126" s="14"/>
      <c r="J126" s="2" t="s">
        <v>39</v>
      </c>
      <c r="M126" s="6" t="s">
        <v>448</v>
      </c>
      <c r="N126" s="14" t="s">
        <v>144</v>
      </c>
      <c r="O126" s="6" t="s">
        <v>42</v>
      </c>
      <c r="P126" s="2" t="s">
        <v>449</v>
      </c>
      <c r="Q126" s="2" t="s">
        <v>44</v>
      </c>
      <c r="R126" s="2" t="s">
        <v>44</v>
      </c>
      <c r="S126" s="2" t="s">
        <v>718</v>
      </c>
      <c r="T126" s="2" t="s">
        <v>46</v>
      </c>
      <c r="U126" s="3" t="str">
        <f>TBL_PROD[[#This Row],[Group]]&amp; "/"&amp; TRIM(SUBSTITUTE(SUBSTITUTE(SUBSTITUTE(TBL_PROD[[#This Row],[SourceObject]],"[",""),"]",""),".","_"))</f>
        <v>LMS/lmsp_mdl_course_format_options</v>
      </c>
      <c r="V126" s="2" t="s">
        <v>47</v>
      </c>
      <c r="W126" s="3" t="str">
        <f>SUBSTITUTE(TBL_PROD[[#This Row],[Group]], "_", "")</f>
        <v>LMS</v>
      </c>
      <c r="X126" s="3" t="str">
        <f>TRIM(SUBSTITUTE(SUBSTITUTE(SUBSTITUTE(TBL_PROD[[#This Row],[SourceObject]],"[",""),"]",""),".","_"))</f>
        <v>lmsp_mdl_course_format_options</v>
      </c>
      <c r="Y126" s="2" t="s">
        <v>48</v>
      </c>
      <c r="Z126" s="2" t="s">
        <v>49</v>
      </c>
      <c r="AA126" s="3" t="str">
        <f>IF(TBL_PROD[[#This Row],[SourceObject]] = "","",IF(OR(TBL_PROD[[#This Row],[SourceType]] = "Oracle", OR(TBL_PROD[[#This Row],[SourceType]] = "SQL Server"), TBL_PROD[[#This Row],[SourceType]] = "MySQL"), "SELECT * FROM " &amp; TBL_PROD[[#This Row],[SourceObject]],""))</f>
        <v>SELECT * FROM lmsp.mdl_course_format_options</v>
      </c>
      <c r="AB126" s="2" t="s">
        <v>51</v>
      </c>
      <c r="AE126" s="2" t="str">
        <f>TRIM(SUBSTITUTE(SUBSTITUTE(TBL_PROD[[#This Row],[SourceObject]],"[",""),"]",""))</f>
        <v>lmsp.mdl_course_format_options</v>
      </c>
      <c r="AF126" s="3" t="str">
        <f>TRIM(SUBSTITUTE(SUBSTITUTE(TBL_PROD[[#This Row],[SourceObject]],"[",""),"]",""))</f>
        <v>lmsp.mdl_course_format_options</v>
      </c>
      <c r="AG126" s="3" t="str">
        <f>TBL_PROD[[#This Row],[Group]]&amp; "_"&amp; TRIM(SUBSTITUTE(SUBSTITUTE(SUBSTITUTE(TBL_PROD[[#This Row],[SourceObject]],"[",""),"]",""),".","_"))</f>
        <v>LMS_lmsp_mdl_course_format_options</v>
      </c>
      <c r="AH126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'LMS', @StartStageName = 'Source to Raw', @EndStageName = 'Raw to Trusted', @SourceGroup = 'LMS', @SourceName = 'LMS_lmsp_mdl_course_format_options', @SourceObjectName = 'lmsp.mdl_course_format_options', @SourceType = 'MySQL', @DataLoadMode= 'FULL-EXTRACT', @SourceSecretName = 'LMS-lmsp', @DLRawSecret = 'datalake-SasToken', @DLStagedSecret = 'datalake-SasToken', @DBProcessor = 'databricks-token|1101-233321-much337|Standard_DS3_v2|8.1.x-scala2.12|2:8', @StageDBSecret = 'AzureSqlDatabase-SQLDB', @DLRawSubFolder = 'LMS/lmsp_mdl_course_format_options', @DLRawType = 'BLOB Storage (json)', @DLStagedMainFolder = 'LMS', @DLStagedSubFolder = 'lmsp_mdl_course_format_options', @DLStagedType = 'BLOB Storage (csv)', @DLObjectGrain = 'Day', @SourceCommand = 'SELECT * FROM lmsp.mdl_course_format_options', @DLRawtoStageCommand = '/build/trusted/load-trusted-zone-v2', @DLStagetoDBCommand = '',@TargetObjectType= '', @TargetOverride= 'lmsp.mdl_course_format_options', @BusinessKeyColumn= 'id', @WatermarkColumn= '', @TrackChanges= 'No', @AdditionalProperty = '', @IsAuditTable = '', @SoftDeleteSource = '', @SourceTSFormat = ''</v>
      </c>
    </row>
    <row r="127" spans="1:34" x14ac:dyDescent="0.45">
      <c r="A127" s="2" t="s">
        <v>444</v>
      </c>
      <c r="B127" s="2" t="s">
        <v>35</v>
      </c>
      <c r="C127" s="2" t="s">
        <v>36</v>
      </c>
      <c r="D127" s="2" t="s">
        <v>444</v>
      </c>
      <c r="E127" s="14" t="s">
        <v>732</v>
      </c>
      <c r="F127" s="14"/>
      <c r="H127" s="14" t="s">
        <v>414</v>
      </c>
      <c r="I127" s="14"/>
      <c r="J127" s="2" t="s">
        <v>39</v>
      </c>
      <c r="M127" s="6" t="s">
        <v>448</v>
      </c>
      <c r="N127" s="14" t="s">
        <v>144</v>
      </c>
      <c r="O127" s="6" t="s">
        <v>42</v>
      </c>
      <c r="P127" s="2" t="s">
        <v>449</v>
      </c>
      <c r="Q127" s="2" t="s">
        <v>44</v>
      </c>
      <c r="R127" s="2" t="s">
        <v>44</v>
      </c>
      <c r="S127" s="2" t="s">
        <v>718</v>
      </c>
      <c r="T127" s="2" t="s">
        <v>46</v>
      </c>
      <c r="U127" s="3" t="str">
        <f>TBL_PROD[[#This Row],[Group]]&amp; "/"&amp; TRIM(SUBSTITUTE(SUBSTITUTE(SUBSTITUTE(TBL_PROD[[#This Row],[SourceObject]],"[",""),"]",""),".","_"))</f>
        <v>LMS/lmsp_mdl_course_modules</v>
      </c>
      <c r="V127" s="2" t="s">
        <v>47</v>
      </c>
      <c r="W127" s="3" t="str">
        <f>SUBSTITUTE(TBL_PROD[[#This Row],[Group]], "_", "")</f>
        <v>LMS</v>
      </c>
      <c r="X127" s="3" t="str">
        <f>TRIM(SUBSTITUTE(SUBSTITUTE(SUBSTITUTE(TBL_PROD[[#This Row],[SourceObject]],"[",""),"]",""),".","_"))</f>
        <v>lmsp_mdl_course_modules</v>
      </c>
      <c r="Y127" s="2" t="s">
        <v>48</v>
      </c>
      <c r="Z127" s="2" t="s">
        <v>49</v>
      </c>
      <c r="AA127" s="3" t="str">
        <f>IF(TBL_PROD[[#This Row],[SourceObject]] = "","",IF(OR(TBL_PROD[[#This Row],[SourceType]] = "Oracle", OR(TBL_PROD[[#This Row],[SourceType]] = "SQL Server"), TBL_PROD[[#This Row],[SourceType]] = "MySQL"), "SELECT * FROM " &amp; TBL_PROD[[#This Row],[SourceObject]],""))</f>
        <v>SELECT * FROM lmsp.mdl_course_modules</v>
      </c>
      <c r="AB127" s="2" t="s">
        <v>51</v>
      </c>
      <c r="AE127" s="2" t="str">
        <f>TRIM(SUBSTITUTE(SUBSTITUTE(TBL_PROD[[#This Row],[SourceObject]],"[",""),"]",""))</f>
        <v>lmsp.mdl_course_modules</v>
      </c>
      <c r="AF127" s="3" t="str">
        <f>TRIM(SUBSTITUTE(SUBSTITUTE(TBL_PROD[[#This Row],[SourceObject]],"[",""),"]",""))</f>
        <v>lmsp.mdl_course_modules</v>
      </c>
      <c r="AG127" s="3" t="str">
        <f>TBL_PROD[[#This Row],[Group]]&amp; "_"&amp; TRIM(SUBSTITUTE(SUBSTITUTE(SUBSTITUTE(TBL_PROD[[#This Row],[SourceObject]],"[",""),"]",""),".","_"))</f>
        <v>LMS_lmsp_mdl_course_modules</v>
      </c>
      <c r="AH127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'LMS', @StartStageName = 'Source to Raw', @EndStageName = 'Raw to Trusted', @SourceGroup = 'LMS', @SourceName = 'LMS_lmsp_mdl_course_modules', @SourceObjectName = 'lmsp.mdl_course_modules', @SourceType = 'MySQL', @DataLoadMode= 'FULL-EXTRACT', @SourceSecretName = 'LMS-lmsp', @DLRawSecret = 'datalake-SasToken', @DLStagedSecret = 'datalake-SasToken', @DBProcessor = 'databricks-token|1101-233321-much337|Standard_DS3_v2|8.1.x-scala2.12|2:8', @StageDBSecret = 'AzureSqlDatabase-SQLDB', @DLRawSubFolder = 'LMS/lmsp_mdl_course_modules', @DLRawType = 'BLOB Storage (json)', @DLStagedMainFolder = 'LMS', @DLStagedSubFolder = 'lmsp_mdl_course_modules', @DLStagedType = 'BLOB Storage (csv)', @DLObjectGrain = 'Day', @SourceCommand = 'SELECT * FROM lmsp.mdl_course_modules', @DLRawtoStageCommand = '/build/trusted/load-trusted-zone-v2', @DLStagetoDBCommand = '',@TargetObjectType= '', @TargetOverride= 'lmsp.mdl_course_modules', @BusinessKeyColumn= 'id', @WatermarkColumn= '', @TrackChanges= 'No', @AdditionalProperty = '', @IsAuditTable = '', @SoftDeleteSource = '', @SourceTSFormat = ''</v>
      </c>
    </row>
    <row r="128" spans="1:34" x14ac:dyDescent="0.45">
      <c r="A128" s="2" t="s">
        <v>444</v>
      </c>
      <c r="B128" s="2" t="s">
        <v>35</v>
      </c>
      <c r="C128" s="2" t="s">
        <v>36</v>
      </c>
      <c r="D128" s="2" t="s">
        <v>444</v>
      </c>
      <c r="E128" s="14" t="s">
        <v>733</v>
      </c>
      <c r="F128" s="14" t="s">
        <v>447</v>
      </c>
      <c r="H128" s="14" t="s">
        <v>414</v>
      </c>
      <c r="I128" s="14" t="s">
        <v>447</v>
      </c>
      <c r="J128" s="2" t="s">
        <v>39</v>
      </c>
      <c r="M128" s="6" t="s">
        <v>448</v>
      </c>
      <c r="N128" s="14" t="s">
        <v>85</v>
      </c>
      <c r="O128" s="6" t="s">
        <v>118</v>
      </c>
      <c r="P128" s="2" t="s">
        <v>449</v>
      </c>
      <c r="Q128" s="2" t="s">
        <v>44</v>
      </c>
      <c r="R128" s="2" t="s">
        <v>44</v>
      </c>
      <c r="S128" s="2" t="s">
        <v>718</v>
      </c>
      <c r="T128" s="2" t="s">
        <v>46</v>
      </c>
      <c r="U128" s="3" t="str">
        <f>TBL_PROD[[#This Row],[Group]]&amp; "/"&amp; TRIM(SUBSTITUTE(SUBSTITUTE(SUBSTITUTE(TBL_PROD[[#This Row],[SourceObject]],"[",""),"]",""),".","_"))</f>
        <v>LMS/lmsp_mdl_course_modules_completion</v>
      </c>
      <c r="V128" s="2" t="s">
        <v>47</v>
      </c>
      <c r="W128" s="3" t="str">
        <f>SUBSTITUTE(TBL_PROD[[#This Row],[Group]], "_", "")</f>
        <v>LMS</v>
      </c>
      <c r="X128" s="3" t="str">
        <f>TRIM(SUBSTITUTE(SUBSTITUTE(SUBSTITUTE(TBL_PROD[[#This Row],[SourceObject]],"[",""),"]",""),".","_"))</f>
        <v>lmsp_mdl_course_modules_completion</v>
      </c>
      <c r="Y128" s="2" t="s">
        <v>48</v>
      </c>
      <c r="Z128" s="2" t="s">
        <v>49</v>
      </c>
      <c r="AA128" s="3" t="str">
        <f>IF(TBL_PROD[[#This Row],[SourceObject]] = "","",IF(OR(TBL_PROD[[#This Row],[SourceType]] = "Oracle", OR(TBL_PROD[[#This Row],[SourceType]] = "SQL Server"), TBL_PROD[[#This Row],[SourceType]] = "MySQL"), "SELECT * FROM " &amp; TBL_PROD[[#This Row],[SourceObject]],""))</f>
        <v>SELECT * FROM lmsp.mdl_course_modules_completion</v>
      </c>
      <c r="AB128" s="2" t="s">
        <v>51</v>
      </c>
      <c r="AE128" s="2" t="str">
        <f>TRIM(SUBSTITUTE(SUBSTITUTE(TBL_PROD[[#This Row],[SourceObject]],"[",""),"]",""))</f>
        <v>lmsp.mdl_course_modules_completion</v>
      </c>
      <c r="AF128" s="3" t="str">
        <f>TRIM(SUBSTITUTE(SUBSTITUTE(TBL_PROD[[#This Row],[SourceObject]],"[",""),"]",""))</f>
        <v>lmsp.mdl_course_modules_completion</v>
      </c>
      <c r="AG128" s="3" t="str">
        <f>TBL_PROD[[#This Row],[Group]]&amp; "_"&amp; TRIM(SUBSTITUTE(SUBSTITUTE(SUBSTITUTE(TBL_PROD[[#This Row],[SourceObject]],"[",""),"]",""),".","_"))</f>
        <v>LMS_lmsp_mdl_course_modules_completion</v>
      </c>
      <c r="AH128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'LMS', @StartStageName = 'Source to Raw', @EndStageName = 'Raw to Trusted', @SourceGroup = 'LMS', @SourceName = 'LMS_lmsp_mdl_course_modules_completion', @SourceObjectName = 'lmsp.mdl_course_modules_completion', @SourceType = 'MySQL', @DataLoadMode= 'INCREMENTAL', @SourceSecretName = 'LMS-lmsp', @DLRawSecret = 'datalake-SasToken', @DLStagedSecret = 'datalake-SasToken', @DBProcessor = 'databricks-token|1101-233321-much337|Standard_DS3_v2|8.1.x-scala2.12|2:8', @StageDBSecret = 'AzureSqlDatabase-SQLDB', @DLRawSubFolder = 'LMS/lmsp_mdl_course_modules_completion', @DLRawType = 'BLOB Storage (json)', @DLStagedMainFolder = 'LMS', @DLStagedSubFolder = 'lmsp_mdl_course_modules_completion', @DLStagedType = 'BLOB Storage (csv)', @DLObjectGrain = 'Day', @SourceCommand = 'SELECT * FROM lmsp.mdl_course_modules_completion', @DLRawtoStageCommand = '/build/trusted/load-trusted-zone-v2', @DLStagetoDBCommand = '',@TargetObjectType= '', @TargetOverride= 'lmsp.mdl_course_modules_completion', @BusinessKeyColumn= 'id', @WatermarkColumn= 'timemodified', @TrackChanges= 'Yes', @AdditionalProperty = 'timemodified', @IsAuditTable = '', @SoftDeleteSource = '', @SourceTSFormat = ''</v>
      </c>
    </row>
    <row r="129" spans="1:34" x14ac:dyDescent="0.45">
      <c r="A129" s="2" t="s">
        <v>444</v>
      </c>
      <c r="B129" s="2" t="s">
        <v>35</v>
      </c>
      <c r="C129" s="2" t="s">
        <v>36</v>
      </c>
      <c r="D129" s="2" t="s">
        <v>444</v>
      </c>
      <c r="E129" s="14" t="s">
        <v>734</v>
      </c>
      <c r="F129" s="14"/>
      <c r="H129" s="14" t="s">
        <v>414</v>
      </c>
      <c r="I129" s="14"/>
      <c r="J129" s="2" t="s">
        <v>39</v>
      </c>
      <c r="M129" s="6" t="s">
        <v>448</v>
      </c>
      <c r="N129" s="14" t="s">
        <v>144</v>
      </c>
      <c r="O129" s="6" t="s">
        <v>42</v>
      </c>
      <c r="P129" s="2" t="s">
        <v>449</v>
      </c>
      <c r="Q129" s="2" t="s">
        <v>44</v>
      </c>
      <c r="R129" s="2" t="s">
        <v>44</v>
      </c>
      <c r="S129" s="2" t="s">
        <v>718</v>
      </c>
      <c r="T129" s="2" t="s">
        <v>46</v>
      </c>
      <c r="U129" s="3" t="str">
        <f>TBL_PROD[[#This Row],[Group]]&amp; "/"&amp; TRIM(SUBSTITUTE(SUBSTITUTE(SUBSTITUTE(TBL_PROD[[#This Row],[SourceObject]],"[",""),"]",""),".","_"))</f>
        <v>LMS/lmsp_mdl_course_sections</v>
      </c>
      <c r="V129" s="2" t="s">
        <v>47</v>
      </c>
      <c r="W129" s="3" t="str">
        <f>SUBSTITUTE(TBL_PROD[[#This Row],[Group]], "_", "")</f>
        <v>LMS</v>
      </c>
      <c r="X129" s="3" t="str">
        <f>TRIM(SUBSTITUTE(SUBSTITUTE(SUBSTITUTE(TBL_PROD[[#This Row],[SourceObject]],"[",""),"]",""),".","_"))</f>
        <v>lmsp_mdl_course_sections</v>
      </c>
      <c r="Y129" s="2" t="s">
        <v>48</v>
      </c>
      <c r="Z129" s="2" t="s">
        <v>49</v>
      </c>
      <c r="AA129" s="3" t="str">
        <f>IF(TBL_PROD[[#This Row],[SourceObject]] = "","",IF(OR(TBL_PROD[[#This Row],[SourceType]] = "Oracle", OR(TBL_PROD[[#This Row],[SourceType]] = "SQL Server"), TBL_PROD[[#This Row],[SourceType]] = "MySQL"), "SELECT * FROM " &amp; TBL_PROD[[#This Row],[SourceObject]],""))</f>
        <v>SELECT * FROM lmsp.mdl_course_sections</v>
      </c>
      <c r="AB129" s="2" t="s">
        <v>51</v>
      </c>
      <c r="AE129" s="2" t="str">
        <f>TRIM(SUBSTITUTE(SUBSTITUTE(TBL_PROD[[#This Row],[SourceObject]],"[",""),"]",""))</f>
        <v>lmsp.mdl_course_sections</v>
      </c>
      <c r="AF129" s="3" t="str">
        <f>TRIM(SUBSTITUTE(SUBSTITUTE(TBL_PROD[[#This Row],[SourceObject]],"[",""),"]",""))</f>
        <v>lmsp.mdl_course_sections</v>
      </c>
      <c r="AG129" s="3" t="str">
        <f>TBL_PROD[[#This Row],[Group]]&amp; "_"&amp; TRIM(SUBSTITUTE(SUBSTITUTE(SUBSTITUTE(TBL_PROD[[#This Row],[SourceObject]],"[",""),"]",""),".","_"))</f>
        <v>LMS_lmsp_mdl_course_sections</v>
      </c>
      <c r="AH129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'LMS', @StartStageName = 'Source to Raw', @EndStageName = 'Raw to Trusted', @SourceGroup = 'LMS', @SourceName = 'LMS_lmsp_mdl_course_sections', @SourceObjectName = 'lmsp.mdl_course_sections', @SourceType = 'MySQL', @DataLoadMode= 'FULL-EXTRACT', @SourceSecretName = 'LMS-lmsp', @DLRawSecret = 'datalake-SasToken', @DLStagedSecret = 'datalake-SasToken', @DBProcessor = 'databricks-token|1101-233321-much337|Standard_DS3_v2|8.1.x-scala2.12|2:8', @StageDBSecret = 'AzureSqlDatabase-SQLDB', @DLRawSubFolder = 'LMS/lmsp_mdl_course_sections', @DLRawType = 'BLOB Storage (json)', @DLStagedMainFolder = 'LMS', @DLStagedSubFolder = 'lmsp_mdl_course_sections', @DLStagedType = 'BLOB Storage (csv)', @DLObjectGrain = 'Day', @SourceCommand = 'SELECT * FROM lmsp.mdl_course_sections', @DLRawtoStageCommand = '/build/trusted/load-trusted-zone-v2', @DLStagetoDBCommand = '',@TargetObjectType= '', @TargetOverride= 'lmsp.mdl_course_sections', @BusinessKeyColumn= 'id', @WatermarkColumn= '', @TrackChanges= 'No', @AdditionalProperty = '', @IsAuditTable = '', @SoftDeleteSource = '', @SourceTSFormat = ''</v>
      </c>
    </row>
    <row r="130" spans="1:34" x14ac:dyDescent="0.45">
      <c r="A130" s="2" t="s">
        <v>444</v>
      </c>
      <c r="B130" s="2" t="s">
        <v>35</v>
      </c>
      <c r="C130" s="2" t="s">
        <v>36</v>
      </c>
      <c r="D130" s="2" t="s">
        <v>444</v>
      </c>
      <c r="E130" s="14" t="s">
        <v>735</v>
      </c>
      <c r="F130" s="14"/>
      <c r="H130" s="14" t="s">
        <v>414</v>
      </c>
      <c r="I130" s="14"/>
      <c r="J130" s="2" t="s">
        <v>39</v>
      </c>
      <c r="M130" s="6" t="s">
        <v>448</v>
      </c>
      <c r="N130" s="14" t="s">
        <v>144</v>
      </c>
      <c r="O130" s="6" t="s">
        <v>42</v>
      </c>
      <c r="P130" s="2" t="s">
        <v>449</v>
      </c>
      <c r="Q130" s="2" t="s">
        <v>44</v>
      </c>
      <c r="R130" s="2" t="s">
        <v>44</v>
      </c>
      <c r="S130" s="2" t="s">
        <v>718</v>
      </c>
      <c r="T130" s="2" t="s">
        <v>46</v>
      </c>
      <c r="U130" s="3" t="str">
        <f>TBL_PROD[[#This Row],[Group]]&amp; "/"&amp; TRIM(SUBSTITUTE(SUBSTITUTE(SUBSTITUTE(TBL_PROD[[#This Row],[SourceObject]],"[",""),"]",""),".","_"))</f>
        <v>LMS/lmsp_mdl_course_unit</v>
      </c>
      <c r="V130" s="2" t="s">
        <v>47</v>
      </c>
      <c r="W130" s="3" t="str">
        <f>SUBSTITUTE(TBL_PROD[[#This Row],[Group]], "_", "")</f>
        <v>LMS</v>
      </c>
      <c r="X130" s="3" t="str">
        <f>TRIM(SUBSTITUTE(SUBSTITUTE(SUBSTITUTE(TBL_PROD[[#This Row],[SourceObject]],"[",""),"]",""),".","_"))</f>
        <v>lmsp_mdl_course_unit</v>
      </c>
      <c r="Y130" s="2" t="s">
        <v>48</v>
      </c>
      <c r="Z130" s="2" t="s">
        <v>49</v>
      </c>
      <c r="AA130" s="3" t="str">
        <f>IF(TBL_PROD[[#This Row],[SourceObject]] = "","",IF(OR(TBL_PROD[[#This Row],[SourceType]] = "Oracle", OR(TBL_PROD[[#This Row],[SourceType]] = "SQL Server"), TBL_PROD[[#This Row],[SourceType]] = "MySQL"), "SELECT * FROM " &amp; TBL_PROD[[#This Row],[SourceObject]],""))</f>
        <v>SELECT * FROM lmsp.mdl_course_unit</v>
      </c>
      <c r="AB130" s="2" t="s">
        <v>51</v>
      </c>
      <c r="AE130" s="2" t="str">
        <f>TRIM(SUBSTITUTE(SUBSTITUTE(TBL_PROD[[#This Row],[SourceObject]],"[",""),"]",""))</f>
        <v>lmsp.mdl_course_unit</v>
      </c>
      <c r="AF130" s="3" t="str">
        <f>TRIM(SUBSTITUTE(SUBSTITUTE(TBL_PROD[[#This Row],[SourceObject]],"[",""),"]",""))</f>
        <v>lmsp.mdl_course_unit</v>
      </c>
      <c r="AG130" s="3" t="str">
        <f>TBL_PROD[[#This Row],[Group]]&amp; "_"&amp; TRIM(SUBSTITUTE(SUBSTITUTE(SUBSTITUTE(TBL_PROD[[#This Row],[SourceObject]],"[",""),"]",""),".","_"))</f>
        <v>LMS_lmsp_mdl_course_unit</v>
      </c>
      <c r="AH130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'LMS', @StartStageName = 'Source to Raw', @EndStageName = 'Raw to Trusted', @SourceGroup = 'LMS', @SourceName = 'LMS_lmsp_mdl_course_unit', @SourceObjectName = 'lmsp.mdl_course_unit', @SourceType = 'MySQL', @DataLoadMode= 'FULL-EXTRACT', @SourceSecretName = 'LMS-lmsp', @DLRawSecret = 'datalake-SasToken', @DLStagedSecret = 'datalake-SasToken', @DBProcessor = 'databricks-token|1101-233321-much337|Standard_DS3_v2|8.1.x-scala2.12|2:8', @StageDBSecret = 'AzureSqlDatabase-SQLDB', @DLRawSubFolder = 'LMS/lmsp_mdl_course_unit', @DLRawType = 'BLOB Storage (json)', @DLStagedMainFolder = 'LMS', @DLStagedSubFolder = 'lmsp_mdl_course_unit', @DLStagedType = 'BLOB Storage (csv)', @DLObjectGrain = 'Day', @SourceCommand = 'SELECT * FROM lmsp.mdl_course_unit', @DLRawtoStageCommand = '/build/trusted/load-trusted-zone-v2', @DLStagetoDBCommand = '',@TargetObjectType= '', @TargetOverride= 'lmsp.mdl_course_unit', @BusinessKeyColumn= 'id', @WatermarkColumn= '', @TrackChanges= 'No', @AdditionalProperty = '', @IsAuditTable = '', @SoftDeleteSource = '', @SourceTSFormat = ''</v>
      </c>
    </row>
    <row r="131" spans="1:34" x14ac:dyDescent="0.45">
      <c r="A131" s="2" t="s">
        <v>444</v>
      </c>
      <c r="B131" s="2" t="s">
        <v>35</v>
      </c>
      <c r="C131" s="2" t="s">
        <v>36</v>
      </c>
      <c r="D131" s="2" t="s">
        <v>444</v>
      </c>
      <c r="E131" s="14" t="s">
        <v>736</v>
      </c>
      <c r="F131" s="14"/>
      <c r="H131" s="14" t="s">
        <v>414</v>
      </c>
      <c r="I131" s="14"/>
      <c r="J131" s="2" t="s">
        <v>39</v>
      </c>
      <c r="M131" s="6" t="s">
        <v>448</v>
      </c>
      <c r="N131" s="14" t="s">
        <v>144</v>
      </c>
      <c r="O131" s="6" t="s">
        <v>42</v>
      </c>
      <c r="P131" s="2" t="s">
        <v>449</v>
      </c>
      <c r="Q131" s="2" t="s">
        <v>44</v>
      </c>
      <c r="R131" s="2" t="s">
        <v>44</v>
      </c>
      <c r="S131" s="2" t="s">
        <v>718</v>
      </c>
      <c r="T131" s="2" t="s">
        <v>46</v>
      </c>
      <c r="U131" s="3" t="str">
        <f>TBL_PROD[[#This Row],[Group]]&amp; "/"&amp; TRIM(SUBSTITUTE(SUBSTITUTE(SUBSTITUTE(TBL_PROD[[#This Row],[SourceObject]],"[",""),"]",""),".","_"))</f>
        <v>LMS/lmsp_mdl_ebs_course_enrolment_data</v>
      </c>
      <c r="V131" s="2" t="s">
        <v>47</v>
      </c>
      <c r="W131" s="3" t="str">
        <f>SUBSTITUTE(TBL_PROD[[#This Row],[Group]], "_", "")</f>
        <v>LMS</v>
      </c>
      <c r="X131" s="3" t="str">
        <f>TRIM(SUBSTITUTE(SUBSTITUTE(SUBSTITUTE(TBL_PROD[[#This Row],[SourceObject]],"[",""),"]",""),".","_"))</f>
        <v>lmsp_mdl_ebs_course_enrolment_data</v>
      </c>
      <c r="Y131" s="2" t="s">
        <v>48</v>
      </c>
      <c r="Z131" s="2" t="s">
        <v>49</v>
      </c>
      <c r="AA131" s="3" t="str">
        <f>IF(TBL_PROD[[#This Row],[SourceObject]] = "","",IF(OR(TBL_PROD[[#This Row],[SourceType]] = "Oracle", OR(TBL_PROD[[#This Row],[SourceType]] = "SQL Server"), TBL_PROD[[#This Row],[SourceType]] = "MySQL"), "SELECT * FROM " &amp; TBL_PROD[[#This Row],[SourceObject]],""))</f>
        <v>SELECT * FROM lmsp.mdl_ebs_course_enrolment_data</v>
      </c>
      <c r="AB131" s="2" t="s">
        <v>51</v>
      </c>
      <c r="AE131" s="2" t="str">
        <f>TRIM(SUBSTITUTE(SUBSTITUTE(TBL_PROD[[#This Row],[SourceObject]],"[",""),"]",""))</f>
        <v>lmsp.mdl_ebs_course_enrolment_data</v>
      </c>
      <c r="AF131" s="3" t="str">
        <f>TRIM(SUBSTITUTE(SUBSTITUTE(TBL_PROD[[#This Row],[SourceObject]],"[",""),"]",""))</f>
        <v>lmsp.mdl_ebs_course_enrolment_data</v>
      </c>
      <c r="AG131" s="3" t="str">
        <f>TBL_PROD[[#This Row],[Group]]&amp; "_"&amp; TRIM(SUBSTITUTE(SUBSTITUTE(SUBSTITUTE(TBL_PROD[[#This Row],[SourceObject]],"[",""),"]",""),".","_"))</f>
        <v>LMS_lmsp_mdl_ebs_course_enrolment_data</v>
      </c>
      <c r="AH131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'LMS', @StartStageName = 'Source to Raw', @EndStageName = 'Raw to Trusted', @SourceGroup = 'LMS', @SourceName = 'LMS_lmsp_mdl_ebs_course_enrolment_data', @SourceObjectName = 'lmsp.mdl_ebs_course_enrolment_data', @SourceType = 'MySQL', @DataLoadMode= 'FULL-EXTRACT', @SourceSecretName = 'LMS-lmsp', @DLRawSecret = 'datalake-SasToken', @DLStagedSecret = 'datalake-SasToken', @DBProcessor = 'databricks-token|1101-233321-much337|Standard_DS3_v2|8.1.x-scala2.12|2:8', @StageDBSecret = 'AzureSqlDatabase-SQLDB', @DLRawSubFolder = 'LMS/lmsp_mdl_ebs_course_enrolment_data', @DLRawType = 'BLOB Storage (json)', @DLStagedMainFolder = 'LMS', @DLStagedSubFolder = 'lmsp_mdl_ebs_course_enrolment_data', @DLStagedType = 'BLOB Storage (csv)', @DLObjectGrain = 'Day', @SourceCommand = 'SELECT * FROM lmsp.mdl_ebs_course_enrolment_data', @DLRawtoStageCommand = '/build/trusted/load-trusted-zone-v2', @DLStagetoDBCommand = '',@TargetObjectType= '', @TargetOverride= 'lmsp.mdl_ebs_course_enrolment_data', @BusinessKeyColumn= 'id', @WatermarkColumn= '', @TrackChanges= 'No', @AdditionalProperty = '', @IsAuditTable = '', @SoftDeleteSource = '', @SourceTSFormat = ''</v>
      </c>
    </row>
    <row r="132" spans="1:34" x14ac:dyDescent="0.45">
      <c r="A132" s="2" t="s">
        <v>444</v>
      </c>
      <c r="B132" s="2" t="s">
        <v>35</v>
      </c>
      <c r="C132" s="2" t="s">
        <v>36</v>
      </c>
      <c r="D132" s="2" t="s">
        <v>444</v>
      </c>
      <c r="E132" s="14" t="s">
        <v>737</v>
      </c>
      <c r="F132" s="14" t="s">
        <v>453</v>
      </c>
      <c r="H132" s="14" t="s">
        <v>414</v>
      </c>
      <c r="I132" s="14" t="s">
        <v>615</v>
      </c>
      <c r="J132" s="2" t="s">
        <v>39</v>
      </c>
      <c r="M132" s="6" t="s">
        <v>448</v>
      </c>
      <c r="N132" s="14" t="s">
        <v>85</v>
      </c>
      <c r="O132" s="6" t="s">
        <v>118</v>
      </c>
      <c r="P132" s="2" t="s">
        <v>449</v>
      </c>
      <c r="Q132" s="2" t="s">
        <v>44</v>
      </c>
      <c r="R132" s="2" t="s">
        <v>44</v>
      </c>
      <c r="S132" s="2" t="s">
        <v>718</v>
      </c>
      <c r="T132" s="2" t="s">
        <v>46</v>
      </c>
      <c r="U132" s="3" t="str">
        <f>TBL_PROD[[#This Row],[Group]]&amp; "/"&amp; TRIM(SUBSTITUTE(SUBSTITUTE(SUBSTITUTE(TBL_PROD[[#This Row],[SourceObject]],"[",""),"]",""),".","_"))</f>
        <v>LMS/lmsp_mdl_ebs_enrolment</v>
      </c>
      <c r="V132" s="2" t="s">
        <v>47</v>
      </c>
      <c r="W132" s="3" t="str">
        <f>SUBSTITUTE(TBL_PROD[[#This Row],[Group]], "_", "")</f>
        <v>LMS</v>
      </c>
      <c r="X132" s="3" t="str">
        <f>TRIM(SUBSTITUTE(SUBSTITUTE(SUBSTITUTE(TBL_PROD[[#This Row],[SourceObject]],"[",""),"]",""),".","_"))</f>
        <v>lmsp_mdl_ebs_enrolment</v>
      </c>
      <c r="Y132" s="2" t="s">
        <v>48</v>
      </c>
      <c r="Z132" s="2" t="s">
        <v>49</v>
      </c>
      <c r="AA132" s="3" t="str">
        <f>IF(TBL_PROD[[#This Row],[SourceObject]] = "","",IF(OR(TBL_PROD[[#This Row],[SourceType]] = "Oracle", OR(TBL_PROD[[#This Row],[SourceType]] = "SQL Server"), TBL_PROD[[#This Row],[SourceType]] = "MySQL"), "SELECT * FROM " &amp; TBL_PROD[[#This Row],[SourceObject]],""))</f>
        <v>SELECT * FROM lmsp.mdl_ebs_enrolment</v>
      </c>
      <c r="AB132" s="2" t="s">
        <v>51</v>
      </c>
      <c r="AE132" s="2" t="str">
        <f>TRIM(SUBSTITUTE(SUBSTITUTE(TBL_PROD[[#This Row],[SourceObject]],"[",""),"]",""))</f>
        <v>lmsp.mdl_ebs_enrolment</v>
      </c>
      <c r="AF132" s="3" t="str">
        <f>TRIM(SUBSTITUTE(SUBSTITUTE(TBL_PROD[[#This Row],[SourceObject]],"[",""),"]",""))</f>
        <v>lmsp.mdl_ebs_enrolment</v>
      </c>
      <c r="AG132" s="3" t="str">
        <f>TBL_PROD[[#This Row],[Group]]&amp; "_"&amp; TRIM(SUBSTITUTE(SUBSTITUTE(SUBSTITUTE(TBL_PROD[[#This Row],[SourceObject]],"[",""),"]",""),".","_"))</f>
        <v>LMS_lmsp_mdl_ebs_enrolment</v>
      </c>
      <c r="AH132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'LMS', @StartStageName = 'Source to Raw', @EndStageName = 'Raw to Trusted', @SourceGroup = 'LMS', @SourceName = 'LMS_lmsp_mdl_ebs_enrolment', @SourceObjectName = 'lmsp.mdl_ebs_enrolment', @SourceType = 'MySQL', @DataLoadMode= 'INCREMENTAL', @SourceSecretName = 'LMS-lmsp', @DLRawSecret = 'datalake-SasToken', @DLStagedSecret = 'datalake-SasToken', @DBProcessor = 'databricks-token|1101-233321-much337|Standard_DS3_v2|8.1.x-scala2.12|2:8', @StageDBSecret = 'AzureSqlDatabase-SQLDB', @DLRawSubFolder = 'LMS/lmsp_mdl_ebs_enrolment', @DLRawType = 'BLOB Storage (json)', @DLStagedMainFolder = 'LMS', @DLStagedSubFolder = 'lmsp_mdl_ebs_enrolment', @DLStagedType = 'BLOB Storage (csv)', @DLObjectGrain = 'Day', @SourceCommand = 'SELECT * FROM lmsp.mdl_ebs_enrolment', @DLRawtoStageCommand = '/build/trusted/load-trusted-zone-v2', @DLStagetoDBCommand = '',@TargetObjectType= '', @TargetOverride= 'lmsp.mdl_ebs_enrolment', @BusinessKeyColumn= 'id', @WatermarkColumn= 'timemodified,timecreated', @TrackChanges= 'Yes', @AdditionalProperty = 'timecreated,timemodified', @IsAuditTable = '', @SoftDeleteSource = '', @SourceTSFormat = ''</v>
      </c>
    </row>
    <row r="133" spans="1:34" x14ac:dyDescent="0.45">
      <c r="A133" s="2" t="s">
        <v>444</v>
      </c>
      <c r="B133" s="2" t="s">
        <v>35</v>
      </c>
      <c r="C133" s="2" t="s">
        <v>36</v>
      </c>
      <c r="D133" s="2" t="s">
        <v>444</v>
      </c>
      <c r="E133" s="14" t="s">
        <v>738</v>
      </c>
      <c r="F133" s="14" t="s">
        <v>628</v>
      </c>
      <c r="H133" s="14" t="s">
        <v>414</v>
      </c>
      <c r="I133" s="14" t="s">
        <v>628</v>
      </c>
      <c r="J133" s="2" t="s">
        <v>39</v>
      </c>
      <c r="M133" s="6" t="s">
        <v>448</v>
      </c>
      <c r="N133" s="14" t="s">
        <v>85</v>
      </c>
      <c r="O133" s="6" t="s">
        <v>118</v>
      </c>
      <c r="P133" s="2" t="s">
        <v>449</v>
      </c>
      <c r="Q133" s="2" t="s">
        <v>44</v>
      </c>
      <c r="R133" s="2" t="s">
        <v>44</v>
      </c>
      <c r="S133" s="2" t="s">
        <v>718</v>
      </c>
      <c r="T133" s="2" t="s">
        <v>46</v>
      </c>
      <c r="U133" s="3" t="str">
        <f>TBL_PROD[[#This Row],[Group]]&amp; "/"&amp; TRIM(SUBSTITUTE(SUBSTITUTE(SUBSTITUTE(TBL_PROD[[#This Row],[SourceObject]],"[",""),"]",""),".","_"))</f>
        <v>LMS/lmsp_mdl_ebs_enrolment_action</v>
      </c>
      <c r="V133" s="2" t="s">
        <v>47</v>
      </c>
      <c r="W133" s="3" t="str">
        <f>SUBSTITUTE(TBL_PROD[[#This Row],[Group]], "_", "")</f>
        <v>LMS</v>
      </c>
      <c r="X133" s="3" t="str">
        <f>TRIM(SUBSTITUTE(SUBSTITUTE(SUBSTITUTE(TBL_PROD[[#This Row],[SourceObject]],"[",""),"]",""),".","_"))</f>
        <v>lmsp_mdl_ebs_enrolment_action</v>
      </c>
      <c r="Y133" s="2" t="s">
        <v>48</v>
      </c>
      <c r="Z133" s="2" t="s">
        <v>49</v>
      </c>
      <c r="AA133" s="3" t="str">
        <f>IF(TBL_PROD[[#This Row],[SourceObject]] = "","",IF(OR(TBL_PROD[[#This Row],[SourceType]] = "Oracle", OR(TBL_PROD[[#This Row],[SourceType]] = "SQL Server"), TBL_PROD[[#This Row],[SourceType]] = "MySQL"), "SELECT * FROM " &amp; TBL_PROD[[#This Row],[SourceObject]],""))</f>
        <v>SELECT * FROM lmsp.mdl_ebs_enrolment_action</v>
      </c>
      <c r="AB133" s="2" t="s">
        <v>51</v>
      </c>
      <c r="AE133" s="2" t="str">
        <f>TRIM(SUBSTITUTE(SUBSTITUTE(TBL_PROD[[#This Row],[SourceObject]],"[",""),"]",""))</f>
        <v>lmsp.mdl_ebs_enrolment_action</v>
      </c>
      <c r="AF133" s="3" t="str">
        <f>TRIM(SUBSTITUTE(SUBSTITUTE(TBL_PROD[[#This Row],[SourceObject]],"[",""),"]",""))</f>
        <v>lmsp.mdl_ebs_enrolment_action</v>
      </c>
      <c r="AG133" s="3" t="str">
        <f>TBL_PROD[[#This Row],[Group]]&amp; "_"&amp; TRIM(SUBSTITUTE(SUBSTITUTE(SUBSTITUTE(TBL_PROD[[#This Row],[SourceObject]],"[",""),"]",""),".","_"))</f>
        <v>LMS_lmsp_mdl_ebs_enrolment_action</v>
      </c>
      <c r="AH133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'LMS', @StartStageName = 'Source to Raw', @EndStageName = 'Raw to Trusted', @SourceGroup = 'LMS', @SourceName = 'LMS_lmsp_mdl_ebs_enrolment_action', @SourceObjectName = 'lmsp.mdl_ebs_enrolment_action', @SourceType = 'MySQL', @DataLoadMode= 'INCREMENTAL', @SourceSecretName = 'LMS-lmsp', @DLRawSecret = 'datalake-SasToken', @DLStagedSecret = 'datalake-SasToken', @DBProcessor = 'databricks-token|1101-233321-much337|Standard_DS3_v2|8.1.x-scala2.12|2:8', @StageDBSecret = 'AzureSqlDatabase-SQLDB', @DLRawSubFolder = 'LMS/lmsp_mdl_ebs_enrolment_action', @DLRawType = 'BLOB Storage (json)', @DLStagedMainFolder = 'LMS', @DLStagedSubFolder = 'lmsp_mdl_ebs_enrolment_action', @DLStagedType = 'BLOB Storage (csv)', @DLObjectGrain = 'Day', @SourceCommand = 'SELECT * FROM lmsp.mdl_ebs_enrolment_action', @DLRawtoStageCommand = '/build/trusted/load-trusted-zone-v2', @DLStagetoDBCommand = '',@TargetObjectType= '', @TargetOverride= 'lmsp.mdl_ebs_enrolment_action', @BusinessKeyColumn= 'id', @WatermarkColumn= 'timecreated', @TrackChanges= 'Yes', @AdditionalProperty = 'timecreated', @IsAuditTable = '', @SoftDeleteSource = '', @SourceTSFormat = ''</v>
      </c>
    </row>
    <row r="134" spans="1:34" x14ac:dyDescent="0.45">
      <c r="A134" s="2" t="s">
        <v>444</v>
      </c>
      <c r="B134" s="2" t="s">
        <v>35</v>
      </c>
      <c r="C134" s="2" t="s">
        <v>36</v>
      </c>
      <c r="D134" s="2" t="s">
        <v>444</v>
      </c>
      <c r="E134" s="14" t="s">
        <v>739</v>
      </c>
      <c r="F134" s="14" t="s">
        <v>630</v>
      </c>
      <c r="H134" s="14" t="s">
        <v>414</v>
      </c>
      <c r="I134" s="14"/>
      <c r="J134" s="2" t="s">
        <v>39</v>
      </c>
      <c r="M134" s="6" t="s">
        <v>448</v>
      </c>
      <c r="N134" s="14" t="s">
        <v>144</v>
      </c>
      <c r="O134" s="6" t="s">
        <v>42</v>
      </c>
      <c r="P134" s="2" t="s">
        <v>449</v>
      </c>
      <c r="Q134" s="2" t="s">
        <v>44</v>
      </c>
      <c r="R134" s="2" t="s">
        <v>44</v>
      </c>
      <c r="S134" s="2" t="s">
        <v>718</v>
      </c>
      <c r="T134" s="2" t="s">
        <v>46</v>
      </c>
      <c r="U134" s="3" t="str">
        <f>TBL_PROD[[#This Row],[Group]]&amp; "/"&amp; TRIM(SUBSTITUTE(SUBSTITUTE(SUBSTITUTE(TBL_PROD[[#This Row],[SourceObject]],"[",""),"]",""),".","_"))</f>
        <v>LMS/lmsp_mdl_ebs_enrolment_fault</v>
      </c>
      <c r="V134" s="2" t="s">
        <v>47</v>
      </c>
      <c r="W134" s="3" t="str">
        <f>SUBSTITUTE(TBL_PROD[[#This Row],[Group]], "_", "")</f>
        <v>LMS</v>
      </c>
      <c r="X134" s="3" t="str">
        <f>TRIM(SUBSTITUTE(SUBSTITUTE(SUBSTITUTE(TBL_PROD[[#This Row],[SourceObject]],"[",""),"]",""),".","_"))</f>
        <v>lmsp_mdl_ebs_enrolment_fault</v>
      </c>
      <c r="Y134" s="2" t="s">
        <v>48</v>
      </c>
      <c r="Z134" s="2" t="s">
        <v>49</v>
      </c>
      <c r="AA134" s="3" t="str">
        <f>IF(TBL_PROD[[#This Row],[SourceObject]] = "","",IF(OR(TBL_PROD[[#This Row],[SourceType]] = "Oracle", OR(TBL_PROD[[#This Row],[SourceType]] = "SQL Server"), TBL_PROD[[#This Row],[SourceType]] = "MySQL"), "SELECT * FROM " &amp; TBL_PROD[[#This Row],[SourceObject]],""))</f>
        <v>SELECT * FROM lmsp.mdl_ebs_enrolment_fault</v>
      </c>
      <c r="AB134" s="2" t="s">
        <v>51</v>
      </c>
      <c r="AE134" s="2" t="str">
        <f>TRIM(SUBSTITUTE(SUBSTITUTE(TBL_PROD[[#This Row],[SourceObject]],"[",""),"]",""))</f>
        <v>lmsp.mdl_ebs_enrolment_fault</v>
      </c>
      <c r="AF134" s="3" t="str">
        <f>TRIM(SUBSTITUTE(SUBSTITUTE(TBL_PROD[[#This Row],[SourceObject]],"[",""),"]",""))</f>
        <v>lmsp.mdl_ebs_enrolment_fault</v>
      </c>
      <c r="AG134" s="3" t="str">
        <f>TBL_PROD[[#This Row],[Group]]&amp; "_"&amp; TRIM(SUBSTITUTE(SUBSTITUTE(SUBSTITUTE(TBL_PROD[[#This Row],[SourceObject]],"[",""),"]",""),".","_"))</f>
        <v>LMS_lmsp_mdl_ebs_enrolment_fault</v>
      </c>
      <c r="AH134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'LMS', @StartStageName = 'Source to Raw', @EndStageName = 'Raw to Trusted', @SourceGroup = 'LMS', @SourceName = 'LMS_lmsp_mdl_ebs_enrolment_fault', @SourceObjectName = 'lmsp.mdl_ebs_enrolment_fault', @SourceType = 'MySQL', @DataLoadMode= 'FULL-EXTRACT', @SourceSecretName = 'LMS-lmsp', @DLRawSecret = 'datalake-SasToken', @DLStagedSecret = 'datalake-SasToken', @DBProcessor = 'databricks-token|1101-233321-much337|Standard_DS3_v2|8.1.x-scala2.12|2:8', @StageDBSecret = 'AzureSqlDatabase-SQLDB', @DLRawSubFolder = 'LMS/lmsp_mdl_ebs_enrolment_fault', @DLRawType = 'BLOB Storage (json)', @DLStagedMainFolder = 'LMS', @DLStagedSubFolder = 'lmsp_mdl_ebs_enrolment_fault', @DLStagedType = 'BLOB Storage (csv)', @DLObjectGrain = 'Day', @SourceCommand = 'SELECT * FROM lmsp.mdl_ebs_enrolment_fault', @DLRawtoStageCommand = '/build/trusted/load-trusted-zone-v2', @DLStagetoDBCommand = '',@TargetObjectType= '', @TargetOverride= 'lmsp.mdl_ebs_enrolment_fault', @BusinessKeyColumn= 'id', @WatermarkColumn= '', @TrackChanges= 'No', @AdditionalProperty = 'timereceived', @IsAuditTable = '', @SoftDeleteSource = '', @SourceTSFormat = ''</v>
      </c>
    </row>
    <row r="135" spans="1:34" x14ac:dyDescent="0.45">
      <c r="A135" s="2" t="s">
        <v>444</v>
      </c>
      <c r="B135" s="2" t="s">
        <v>35</v>
      </c>
      <c r="C135" s="2" t="s">
        <v>36</v>
      </c>
      <c r="D135" s="2" t="s">
        <v>444</v>
      </c>
      <c r="E135" s="14" t="s">
        <v>740</v>
      </c>
      <c r="F135" s="14" t="s">
        <v>632</v>
      </c>
      <c r="H135" s="14" t="s">
        <v>414</v>
      </c>
      <c r="I135" s="14"/>
      <c r="J135" s="2" t="s">
        <v>39</v>
      </c>
      <c r="M135" s="6" t="s">
        <v>448</v>
      </c>
      <c r="N135" s="14" t="s">
        <v>144</v>
      </c>
      <c r="O135" s="6" t="s">
        <v>42</v>
      </c>
      <c r="P135" s="2" t="s">
        <v>449</v>
      </c>
      <c r="Q135" s="2" t="s">
        <v>44</v>
      </c>
      <c r="R135" s="2" t="s">
        <v>44</v>
      </c>
      <c r="S135" s="2" t="s">
        <v>718</v>
      </c>
      <c r="T135" s="2" t="s">
        <v>46</v>
      </c>
      <c r="U135" s="3" t="str">
        <f>TBL_PROD[[#This Row],[Group]]&amp; "/"&amp; TRIM(SUBSTITUTE(SUBSTITUTE(SUBSTITUTE(TBL_PROD[[#This Row],[SourceObject]],"[",""),"]",""),".","_"))</f>
        <v>LMS/lmsp_mdl_ebs_enrolment_message</v>
      </c>
      <c r="V135" s="2" t="s">
        <v>47</v>
      </c>
      <c r="W135" s="3" t="str">
        <f>SUBSTITUTE(TBL_PROD[[#This Row],[Group]], "_", "")</f>
        <v>LMS</v>
      </c>
      <c r="X135" s="3" t="str">
        <f>TRIM(SUBSTITUTE(SUBSTITUTE(SUBSTITUTE(TBL_PROD[[#This Row],[SourceObject]],"[",""),"]",""),".","_"))</f>
        <v>lmsp_mdl_ebs_enrolment_message</v>
      </c>
      <c r="Y135" s="2" t="s">
        <v>48</v>
      </c>
      <c r="Z135" s="2" t="s">
        <v>49</v>
      </c>
      <c r="AA135" s="3" t="str">
        <f>IF(TBL_PROD[[#This Row],[SourceObject]] = "","",IF(OR(TBL_PROD[[#This Row],[SourceType]] = "Oracle", OR(TBL_PROD[[#This Row],[SourceType]] = "SQL Server"), TBL_PROD[[#This Row],[SourceType]] = "MySQL"), "SELECT * FROM " &amp; TBL_PROD[[#This Row],[SourceObject]],""))</f>
        <v>SELECT * FROM lmsp.mdl_ebs_enrolment_message</v>
      </c>
      <c r="AB135" s="2" t="s">
        <v>51</v>
      </c>
      <c r="AE135" s="2" t="str">
        <f>TRIM(SUBSTITUTE(SUBSTITUTE(TBL_PROD[[#This Row],[SourceObject]],"[",""),"]",""))</f>
        <v>lmsp.mdl_ebs_enrolment_message</v>
      </c>
      <c r="AF135" s="3" t="str">
        <f>TRIM(SUBSTITUTE(SUBSTITUTE(TBL_PROD[[#This Row],[SourceObject]],"[",""),"]",""))</f>
        <v>lmsp.mdl_ebs_enrolment_message</v>
      </c>
      <c r="AG135" s="3" t="str">
        <f>TBL_PROD[[#This Row],[Group]]&amp; "_"&amp; TRIM(SUBSTITUTE(SUBSTITUTE(SUBSTITUTE(TBL_PROD[[#This Row],[SourceObject]],"[",""),"]",""),".","_"))</f>
        <v>LMS_lmsp_mdl_ebs_enrolment_message</v>
      </c>
      <c r="AH135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'LMS', @StartStageName = 'Source to Raw', @EndStageName = 'Raw to Trusted', @SourceGroup = 'LMS', @SourceName = 'LMS_lmsp_mdl_ebs_enrolment_message', @SourceObjectName = 'lmsp.mdl_ebs_enrolment_message', @SourceType = 'MySQL', @DataLoadMode= 'FULL-EXTRACT', @SourceSecretName = 'LMS-lmsp', @DLRawSecret = 'datalake-SasToken', @DLStagedSecret = 'datalake-SasToken', @DBProcessor = 'databricks-token|1101-233321-much337|Standard_DS3_v2|8.1.x-scala2.12|2:8', @StageDBSecret = 'AzureSqlDatabase-SQLDB', @DLRawSubFolder = 'LMS/lmsp_mdl_ebs_enrolment_message', @DLRawType = 'BLOB Storage (json)', @DLStagedMainFolder = 'LMS', @DLStagedSubFolder = 'lmsp_mdl_ebs_enrolment_message', @DLStagedType = 'BLOB Storage (csv)', @DLObjectGrain = 'Day', @SourceCommand = 'SELECT * FROM lmsp.mdl_ebs_enrolment_message', @DLRawtoStageCommand = '/build/trusted/load-trusted-zone-v2', @DLStagetoDBCommand = '',@TargetObjectType= '', @TargetOverride= 'lmsp.mdl_ebs_enrolment_message', @BusinessKeyColumn= 'id', @WatermarkColumn= '', @TrackChanges= 'No', @AdditionalProperty = 'timereceived,enrolmentUpdatedDateTime', @IsAuditTable = '', @SoftDeleteSource = '', @SourceTSFormat = ''</v>
      </c>
    </row>
    <row r="136" spans="1:34" x14ac:dyDescent="0.45">
      <c r="A136" s="2" t="s">
        <v>444</v>
      </c>
      <c r="B136" s="2" t="s">
        <v>35</v>
      </c>
      <c r="C136" s="2" t="s">
        <v>36</v>
      </c>
      <c r="D136" s="2" t="s">
        <v>444</v>
      </c>
      <c r="E136" s="14" t="s">
        <v>741</v>
      </c>
      <c r="F136" s="14" t="s">
        <v>634</v>
      </c>
      <c r="H136" s="14" t="s">
        <v>414</v>
      </c>
      <c r="I136" s="14" t="s">
        <v>615</v>
      </c>
      <c r="J136" s="2" t="s">
        <v>39</v>
      </c>
      <c r="M136" s="6" t="s">
        <v>448</v>
      </c>
      <c r="N136" s="14" t="s">
        <v>85</v>
      </c>
      <c r="O136" s="6" t="s">
        <v>118</v>
      </c>
      <c r="P136" s="2" t="s">
        <v>449</v>
      </c>
      <c r="Q136" s="2" t="s">
        <v>44</v>
      </c>
      <c r="R136" s="2" t="s">
        <v>44</v>
      </c>
      <c r="S136" s="2" t="s">
        <v>718</v>
      </c>
      <c r="T136" s="2" t="s">
        <v>46</v>
      </c>
      <c r="U136" s="3" t="str">
        <f>TBL_PROD[[#This Row],[Group]]&amp; "/"&amp; TRIM(SUBSTITUTE(SUBSTITUTE(SUBSTITUTE(TBL_PROD[[#This Row],[SourceObject]],"[",""),"]",""),".","_"))</f>
        <v>LMS/lmsp_mdl_ebs_enrolment_outcome_message</v>
      </c>
      <c r="V136" s="2" t="s">
        <v>47</v>
      </c>
      <c r="W136" s="3" t="str">
        <f>SUBSTITUTE(TBL_PROD[[#This Row],[Group]], "_", "")</f>
        <v>LMS</v>
      </c>
      <c r="X136" s="3" t="str">
        <f>TRIM(SUBSTITUTE(SUBSTITUTE(SUBSTITUTE(TBL_PROD[[#This Row],[SourceObject]],"[",""),"]",""),".","_"))</f>
        <v>lmsp_mdl_ebs_enrolment_outcome_message</v>
      </c>
      <c r="Y136" s="2" t="s">
        <v>48</v>
      </c>
      <c r="Z136" s="2" t="s">
        <v>49</v>
      </c>
      <c r="AA136" s="3" t="str">
        <f>IF(TBL_PROD[[#This Row],[SourceObject]] = "","",IF(OR(TBL_PROD[[#This Row],[SourceType]] = "Oracle", OR(TBL_PROD[[#This Row],[SourceType]] = "SQL Server"), TBL_PROD[[#This Row],[SourceType]] = "MySQL"), "SELECT * FROM " &amp; TBL_PROD[[#This Row],[SourceObject]],""))</f>
        <v>SELECT * FROM lmsp.mdl_ebs_enrolment_outcome_message</v>
      </c>
      <c r="AB136" s="2" t="s">
        <v>51</v>
      </c>
      <c r="AE136" s="2" t="str">
        <f>TRIM(SUBSTITUTE(SUBSTITUTE(TBL_PROD[[#This Row],[SourceObject]],"[",""),"]",""))</f>
        <v>lmsp.mdl_ebs_enrolment_outcome_message</v>
      </c>
      <c r="AF136" s="3" t="str">
        <f>TRIM(SUBSTITUTE(SUBSTITUTE(TBL_PROD[[#This Row],[SourceObject]],"[",""),"]",""))</f>
        <v>lmsp.mdl_ebs_enrolment_outcome_message</v>
      </c>
      <c r="AG136" s="3" t="str">
        <f>TBL_PROD[[#This Row],[Group]]&amp; "_"&amp; TRIM(SUBSTITUTE(SUBSTITUTE(SUBSTITUTE(TBL_PROD[[#This Row],[SourceObject]],"[",""),"]",""),".","_"))</f>
        <v>LMS_lmsp_mdl_ebs_enrolment_outcome_message</v>
      </c>
      <c r="AH136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'LMS', @StartStageName = 'Source to Raw', @EndStageName = 'Raw to Trusted', @SourceGroup = 'LMS', @SourceName = 'LMS_lmsp_mdl_ebs_enrolment_outcome_message', @SourceObjectName = 'lmsp.mdl_ebs_enrolment_outcome_message', @SourceType = 'MySQL', @DataLoadMode= 'INCREMENTAL', @SourceSecretName = 'LMS-lmsp', @DLRawSecret = 'datalake-SasToken', @DLStagedSecret = 'datalake-SasToken', @DBProcessor = 'databricks-token|1101-233321-much337|Standard_DS3_v2|8.1.x-scala2.12|2:8', @StageDBSecret = 'AzureSqlDatabase-SQLDB', @DLRawSubFolder = 'LMS/lmsp_mdl_ebs_enrolment_outcome_message', @DLRawType = 'BLOB Storage (json)', @DLStagedMainFolder = 'LMS', @DLStagedSubFolder = 'lmsp_mdl_ebs_enrolment_outcome_message', @DLStagedType = 'BLOB Storage (csv)', @DLObjectGrain = 'Day', @SourceCommand = 'SELECT * FROM lmsp.mdl_ebs_enrolment_outcome_message', @DLRawtoStageCommand = '/build/trusted/load-trusted-zone-v2', @DLStagetoDBCommand = '',@TargetObjectType= '', @TargetOverride= 'lmsp.mdl_ebs_enrolment_outcome_message', @BusinessKeyColumn= 'id', @WatermarkColumn= 'timemodified,timecreated', @TrackChanges= 'Yes', @AdditionalProperty = 'awardeddate,timecreated,timemodified', @IsAuditTable = '', @SoftDeleteSource = '', @SourceTSFormat = ''</v>
      </c>
    </row>
    <row r="137" spans="1:34" x14ac:dyDescent="0.45">
      <c r="A137" s="2" t="s">
        <v>444</v>
      </c>
      <c r="B137" s="2" t="s">
        <v>35</v>
      </c>
      <c r="C137" s="2" t="s">
        <v>36</v>
      </c>
      <c r="D137" s="2" t="s">
        <v>444</v>
      </c>
      <c r="E137" s="14" t="s">
        <v>742</v>
      </c>
      <c r="F137" s="14" t="s">
        <v>636</v>
      </c>
      <c r="H137" s="14" t="s">
        <v>414</v>
      </c>
      <c r="I137" s="14"/>
      <c r="J137" s="2" t="s">
        <v>39</v>
      </c>
      <c r="M137" s="6" t="s">
        <v>448</v>
      </c>
      <c r="N137" s="14" t="s">
        <v>144</v>
      </c>
      <c r="O137" s="6" t="s">
        <v>42</v>
      </c>
      <c r="P137" s="2" t="s">
        <v>449</v>
      </c>
      <c r="Q137" s="2" t="s">
        <v>44</v>
      </c>
      <c r="R137" s="2" t="s">
        <v>44</v>
      </c>
      <c r="S137" s="2" t="s">
        <v>718</v>
      </c>
      <c r="T137" s="2" t="s">
        <v>46</v>
      </c>
      <c r="U137" s="3" t="str">
        <f>TBL_PROD[[#This Row],[Group]]&amp; "/"&amp; TRIM(SUBSTITUTE(SUBSTITUTE(SUBSTITUTE(TBL_PROD[[#This Row],[SourceObject]],"[",""),"]",""),".","_"))</f>
        <v>LMS/lmsp_mdl_ebs_enrolment_outcome_message_fault</v>
      </c>
      <c r="V137" s="2" t="s">
        <v>47</v>
      </c>
      <c r="W137" s="3" t="str">
        <f>SUBSTITUTE(TBL_PROD[[#This Row],[Group]], "_", "")</f>
        <v>LMS</v>
      </c>
      <c r="X137" s="3" t="str">
        <f>TRIM(SUBSTITUTE(SUBSTITUTE(SUBSTITUTE(TBL_PROD[[#This Row],[SourceObject]],"[",""),"]",""),".","_"))</f>
        <v>lmsp_mdl_ebs_enrolment_outcome_message_fault</v>
      </c>
      <c r="Y137" s="2" t="s">
        <v>48</v>
      </c>
      <c r="Z137" s="2" t="s">
        <v>49</v>
      </c>
      <c r="AA137" s="3" t="str">
        <f>IF(TBL_PROD[[#This Row],[SourceObject]] = "","",IF(OR(TBL_PROD[[#This Row],[SourceType]] = "Oracle", OR(TBL_PROD[[#This Row],[SourceType]] = "SQL Server"), TBL_PROD[[#This Row],[SourceType]] = "MySQL"), "SELECT * FROM " &amp; TBL_PROD[[#This Row],[SourceObject]],""))</f>
        <v>SELECT * FROM lmsp.mdl_ebs_enrolment_outcome_message_fault</v>
      </c>
      <c r="AB137" s="2" t="s">
        <v>51</v>
      </c>
      <c r="AE137" s="2" t="str">
        <f>TRIM(SUBSTITUTE(SUBSTITUTE(TBL_PROD[[#This Row],[SourceObject]],"[",""),"]",""))</f>
        <v>lmsp.mdl_ebs_enrolment_outcome_message_fault</v>
      </c>
      <c r="AF137" s="3" t="str">
        <f>TRIM(SUBSTITUTE(SUBSTITUTE(TBL_PROD[[#This Row],[SourceObject]],"[",""),"]",""))</f>
        <v>lmsp.mdl_ebs_enrolment_outcome_message_fault</v>
      </c>
      <c r="AG137" s="3" t="str">
        <f>TBL_PROD[[#This Row],[Group]]&amp; "_"&amp; TRIM(SUBSTITUTE(SUBSTITUTE(SUBSTITUTE(TBL_PROD[[#This Row],[SourceObject]],"[",""),"]",""),".","_"))</f>
        <v>LMS_lmsp_mdl_ebs_enrolment_outcome_message_fault</v>
      </c>
      <c r="AH137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'LMS', @StartStageName = 'Source to Raw', @EndStageName = 'Raw to Trusted', @SourceGroup = 'LMS', @SourceName = 'LMS_lmsp_mdl_ebs_enrolment_outcome_message_fault', @SourceObjectName = 'lmsp.mdl_ebs_enrolment_outcome_message_fault', @SourceType = 'MySQL', @DataLoadMode= 'FULL-EXTRACT', @SourceSecretName = 'LMS-lmsp', @DLRawSecret = 'datalake-SasToken', @DLStagedSecret = 'datalake-SasToken', @DBProcessor = 'databricks-token|1101-233321-much337|Standard_DS3_v2|8.1.x-scala2.12|2:8', @StageDBSecret = 'AzureSqlDatabase-SQLDB', @DLRawSubFolder = 'LMS/lmsp_mdl_ebs_enrolment_outcome_message_fault', @DLRawType = 'BLOB Storage (json)', @DLStagedMainFolder = 'LMS', @DLStagedSubFolder = 'lmsp_mdl_ebs_enrolment_outcome_message_fault', @DLStagedType = 'BLOB Storage (csv)', @DLObjectGrain = 'Day', @SourceCommand = 'SELECT * FROM lmsp.mdl_ebs_enrolment_outcome_message_fault', @DLRawtoStageCommand = '/build/trusted/load-trusted-zone-v2', @DLStagetoDBCommand = '',@TargetObjectType= '', @TargetOverride= 'lmsp.mdl_ebs_enrolment_outcome_message_fault', @BusinessKeyColumn= 'id', @WatermarkColumn= '', @TrackChanges= 'No', @AdditionalProperty = 'timesent', @IsAuditTable = '', @SoftDeleteSource = '', @SourceTSFormat = ''</v>
      </c>
    </row>
    <row r="138" spans="1:34" x14ac:dyDescent="0.45">
      <c r="A138" s="2" t="s">
        <v>444</v>
      </c>
      <c r="B138" s="2" t="s">
        <v>35</v>
      </c>
      <c r="C138" s="2" t="s">
        <v>36</v>
      </c>
      <c r="D138" s="2" t="s">
        <v>444</v>
      </c>
      <c r="E138" s="14" t="s">
        <v>743</v>
      </c>
      <c r="F138" s="14"/>
      <c r="H138" s="14" t="s">
        <v>414</v>
      </c>
      <c r="I138" s="14"/>
      <c r="J138" s="2" t="s">
        <v>39</v>
      </c>
      <c r="M138" s="6" t="s">
        <v>448</v>
      </c>
      <c r="N138" s="14" t="s">
        <v>144</v>
      </c>
      <c r="O138" s="6" t="s">
        <v>42</v>
      </c>
      <c r="P138" s="2" t="s">
        <v>449</v>
      </c>
      <c r="Q138" s="2" t="s">
        <v>44</v>
      </c>
      <c r="R138" s="2" t="s">
        <v>44</v>
      </c>
      <c r="S138" s="2" t="s">
        <v>718</v>
      </c>
      <c r="T138" s="2" t="s">
        <v>46</v>
      </c>
      <c r="U138" s="3" t="str">
        <f>TBL_PROD[[#This Row],[Group]]&amp; "/"&amp; TRIM(SUBSTITUTE(SUBSTITUTE(SUBSTITUTE(TBL_PROD[[#This Row],[SourceObject]],"[",""),"]",""),".","_"))</f>
        <v>LMS/lmsp_mdl_ebs_enrolment_override</v>
      </c>
      <c r="V138" s="2" t="s">
        <v>47</v>
      </c>
      <c r="W138" s="3" t="str">
        <f>SUBSTITUTE(TBL_PROD[[#This Row],[Group]], "_", "")</f>
        <v>LMS</v>
      </c>
      <c r="X138" s="3" t="str">
        <f>TRIM(SUBSTITUTE(SUBSTITUTE(SUBSTITUTE(TBL_PROD[[#This Row],[SourceObject]],"[",""),"]",""),".","_"))</f>
        <v>lmsp_mdl_ebs_enrolment_override</v>
      </c>
      <c r="Y138" s="2" t="s">
        <v>48</v>
      </c>
      <c r="Z138" s="2" t="s">
        <v>49</v>
      </c>
      <c r="AA138" s="3" t="str">
        <f>IF(TBL_PROD[[#This Row],[SourceObject]] = "","",IF(OR(TBL_PROD[[#This Row],[SourceType]] = "Oracle", OR(TBL_PROD[[#This Row],[SourceType]] = "SQL Server"), TBL_PROD[[#This Row],[SourceType]] = "MySQL"), "SELECT * FROM " &amp; TBL_PROD[[#This Row],[SourceObject]],""))</f>
        <v>SELECT * FROM lmsp.mdl_ebs_enrolment_override</v>
      </c>
      <c r="AB138" s="2" t="s">
        <v>51</v>
      </c>
      <c r="AE138" s="2" t="str">
        <f>TRIM(SUBSTITUTE(SUBSTITUTE(TBL_PROD[[#This Row],[SourceObject]],"[",""),"]",""))</f>
        <v>lmsp.mdl_ebs_enrolment_override</v>
      </c>
      <c r="AF138" s="3" t="str">
        <f>TRIM(SUBSTITUTE(SUBSTITUTE(TBL_PROD[[#This Row],[SourceObject]],"[",""),"]",""))</f>
        <v>lmsp.mdl_ebs_enrolment_override</v>
      </c>
      <c r="AG138" s="3" t="str">
        <f>TBL_PROD[[#This Row],[Group]]&amp; "_"&amp; TRIM(SUBSTITUTE(SUBSTITUTE(SUBSTITUTE(TBL_PROD[[#This Row],[SourceObject]],"[",""),"]",""),".","_"))</f>
        <v>LMS_lmsp_mdl_ebs_enrolment_override</v>
      </c>
      <c r="AH138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'LMS', @StartStageName = 'Source to Raw', @EndStageName = 'Raw to Trusted', @SourceGroup = 'LMS', @SourceName = 'LMS_lmsp_mdl_ebs_enrolment_override', @SourceObjectName = 'lmsp.mdl_ebs_enrolment_override', @SourceType = 'MySQL', @DataLoadMode= 'FULL-EXTRACT', @SourceSecretName = 'LMS-lmsp', @DLRawSecret = 'datalake-SasToken', @DLStagedSecret = 'datalake-SasToken', @DBProcessor = 'databricks-token|1101-233321-much337|Standard_DS3_v2|8.1.x-scala2.12|2:8', @StageDBSecret = 'AzureSqlDatabase-SQLDB', @DLRawSubFolder = 'LMS/lmsp_mdl_ebs_enrolment_override', @DLRawType = 'BLOB Storage (json)', @DLStagedMainFolder = 'LMS', @DLStagedSubFolder = 'lmsp_mdl_ebs_enrolment_override', @DLStagedType = 'BLOB Storage (csv)', @DLObjectGrain = 'Day', @SourceCommand = 'SELECT * FROM lmsp.mdl_ebs_enrolment_override', @DLRawtoStageCommand = '/build/trusted/load-trusted-zone-v2', @DLStagetoDBCommand = '',@TargetObjectType= '', @TargetOverride= 'lmsp.mdl_ebs_enrolment_override', @BusinessKeyColumn= 'id', @WatermarkColumn= '', @TrackChanges= 'No', @AdditionalProperty = '', @IsAuditTable = '', @SoftDeleteSource = '', @SourceTSFormat = ''</v>
      </c>
    </row>
    <row r="139" spans="1:34" x14ac:dyDescent="0.45">
      <c r="A139" s="2" t="s">
        <v>444</v>
      </c>
      <c r="B139" s="2" t="s">
        <v>35</v>
      </c>
      <c r="C139" s="2" t="s">
        <v>36</v>
      </c>
      <c r="D139" s="2" t="s">
        <v>444</v>
      </c>
      <c r="E139" s="14" t="s">
        <v>744</v>
      </c>
      <c r="F139" s="14"/>
      <c r="H139" s="14" t="s">
        <v>414</v>
      </c>
      <c r="I139" s="14"/>
      <c r="J139" s="2" t="s">
        <v>39</v>
      </c>
      <c r="M139" s="6" t="s">
        <v>448</v>
      </c>
      <c r="N139" s="14" t="s">
        <v>144</v>
      </c>
      <c r="O139" s="6" t="s">
        <v>42</v>
      </c>
      <c r="P139" s="2" t="s">
        <v>449</v>
      </c>
      <c r="Q139" s="2" t="s">
        <v>44</v>
      </c>
      <c r="R139" s="2" t="s">
        <v>44</v>
      </c>
      <c r="S139" s="2" t="s">
        <v>718</v>
      </c>
      <c r="T139" s="2" t="s">
        <v>46</v>
      </c>
      <c r="U139" s="3" t="str">
        <f>TBL_PROD[[#This Row],[Group]]&amp; "/"&amp; TRIM(SUBSTITUTE(SUBSTITUTE(SUBSTITUTE(TBL_PROD[[#This Row],[SourceObject]],"[",""),"]",""),".","_"))</f>
        <v>LMS/lmsp_mdl_ebs_enrolment_processor_request</v>
      </c>
      <c r="V139" s="2" t="s">
        <v>47</v>
      </c>
      <c r="W139" s="3" t="str">
        <f>SUBSTITUTE(TBL_PROD[[#This Row],[Group]], "_", "")</f>
        <v>LMS</v>
      </c>
      <c r="X139" s="3" t="str">
        <f>TRIM(SUBSTITUTE(SUBSTITUTE(SUBSTITUTE(TBL_PROD[[#This Row],[SourceObject]],"[",""),"]",""),".","_"))</f>
        <v>lmsp_mdl_ebs_enrolment_processor_request</v>
      </c>
      <c r="Y139" s="2" t="s">
        <v>48</v>
      </c>
      <c r="Z139" s="2" t="s">
        <v>49</v>
      </c>
      <c r="AA139" s="3" t="str">
        <f>IF(TBL_PROD[[#This Row],[SourceObject]] = "","",IF(OR(TBL_PROD[[#This Row],[SourceType]] = "Oracle", OR(TBL_PROD[[#This Row],[SourceType]] = "SQL Server"), TBL_PROD[[#This Row],[SourceType]] = "MySQL"), "SELECT * FROM " &amp; TBL_PROD[[#This Row],[SourceObject]],""))</f>
        <v>SELECT * FROM lmsp.mdl_ebs_enrolment_processor_request</v>
      </c>
      <c r="AB139" s="2" t="s">
        <v>51</v>
      </c>
      <c r="AE139" s="2" t="str">
        <f>TRIM(SUBSTITUTE(SUBSTITUTE(TBL_PROD[[#This Row],[SourceObject]],"[",""),"]",""))</f>
        <v>lmsp.mdl_ebs_enrolment_processor_request</v>
      </c>
      <c r="AF139" s="3" t="str">
        <f>TRIM(SUBSTITUTE(SUBSTITUTE(TBL_PROD[[#This Row],[SourceObject]],"[",""),"]",""))</f>
        <v>lmsp.mdl_ebs_enrolment_processor_request</v>
      </c>
      <c r="AG139" s="3" t="str">
        <f>TBL_PROD[[#This Row],[Group]]&amp; "_"&amp; TRIM(SUBSTITUTE(SUBSTITUTE(SUBSTITUTE(TBL_PROD[[#This Row],[SourceObject]],"[",""),"]",""),".","_"))</f>
        <v>LMS_lmsp_mdl_ebs_enrolment_processor_request</v>
      </c>
      <c r="AH139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'LMS', @StartStageName = 'Source to Raw', @EndStageName = 'Raw to Trusted', @SourceGroup = 'LMS', @SourceName = 'LMS_lmsp_mdl_ebs_enrolment_processor_request', @SourceObjectName = 'lmsp.mdl_ebs_enrolment_processor_request', @SourceType = 'MySQL', @DataLoadMode= 'FULL-EXTRACT', @SourceSecretName = 'LMS-lmsp', @DLRawSecret = 'datalake-SasToken', @DLStagedSecret = 'datalake-SasToken', @DBProcessor = 'databricks-token|1101-233321-much337|Standard_DS3_v2|8.1.x-scala2.12|2:8', @StageDBSecret = 'AzureSqlDatabase-SQLDB', @DLRawSubFolder = 'LMS/lmsp_mdl_ebs_enrolment_processor_request', @DLRawType = 'BLOB Storage (json)', @DLStagedMainFolder = 'LMS', @DLStagedSubFolder = 'lmsp_mdl_ebs_enrolment_processor_request', @DLStagedType = 'BLOB Storage (csv)', @DLObjectGrain = 'Day', @SourceCommand = 'SELECT * FROM lmsp.mdl_ebs_enrolment_processor_request', @DLRawtoStageCommand = '/build/trusted/load-trusted-zone-v2', @DLStagetoDBCommand = '',@TargetObjectType= '', @TargetOverride= 'lmsp.mdl_ebs_enrolment_processor_request', @BusinessKeyColumn= 'id', @WatermarkColumn= '', @TrackChanges= 'No', @AdditionalProperty = '', @IsAuditTable = '', @SoftDeleteSource = '', @SourceTSFormat = ''</v>
      </c>
    </row>
    <row r="140" spans="1:34" x14ac:dyDescent="0.45">
      <c r="A140" s="2" t="s">
        <v>444</v>
      </c>
      <c r="B140" s="2" t="s">
        <v>35</v>
      </c>
      <c r="C140" s="2" t="s">
        <v>36</v>
      </c>
      <c r="D140" s="2" t="s">
        <v>444</v>
      </c>
      <c r="E140" s="14" t="s">
        <v>745</v>
      </c>
      <c r="F140" s="14"/>
      <c r="H140" s="14" t="s">
        <v>414</v>
      </c>
      <c r="I140" s="14"/>
      <c r="J140" s="2" t="s">
        <v>39</v>
      </c>
      <c r="M140" s="6" t="s">
        <v>448</v>
      </c>
      <c r="N140" s="14" t="s">
        <v>144</v>
      </c>
      <c r="O140" s="6" t="s">
        <v>42</v>
      </c>
      <c r="P140" s="2" t="s">
        <v>449</v>
      </c>
      <c r="Q140" s="2" t="s">
        <v>44</v>
      </c>
      <c r="R140" s="2" t="s">
        <v>44</v>
      </c>
      <c r="S140" s="2" t="s">
        <v>718</v>
      </c>
      <c r="T140" s="2" t="s">
        <v>46</v>
      </c>
      <c r="U140" s="3" t="str">
        <f>TBL_PROD[[#This Row],[Group]]&amp; "/"&amp; TRIM(SUBSTITUTE(SUBSTITUTE(SUBSTITUTE(TBL_PROD[[#This Row],[SourceObject]],"[",""),"]",""),".","_"))</f>
        <v>LMS/lmsp_mdl_ebs_enrolment_processor_request_import</v>
      </c>
      <c r="V140" s="2" t="s">
        <v>47</v>
      </c>
      <c r="W140" s="3" t="str">
        <f>SUBSTITUTE(TBL_PROD[[#This Row],[Group]], "_", "")</f>
        <v>LMS</v>
      </c>
      <c r="X140" s="3" t="str">
        <f>TRIM(SUBSTITUTE(SUBSTITUTE(SUBSTITUTE(TBL_PROD[[#This Row],[SourceObject]],"[",""),"]",""),".","_"))</f>
        <v>lmsp_mdl_ebs_enrolment_processor_request_import</v>
      </c>
      <c r="Y140" s="2" t="s">
        <v>48</v>
      </c>
      <c r="Z140" s="2" t="s">
        <v>49</v>
      </c>
      <c r="AA140" s="3" t="str">
        <f>IF(TBL_PROD[[#This Row],[SourceObject]] = "","",IF(OR(TBL_PROD[[#This Row],[SourceType]] = "Oracle", OR(TBL_PROD[[#This Row],[SourceType]] = "SQL Server"), TBL_PROD[[#This Row],[SourceType]] = "MySQL"), "SELECT * FROM " &amp; TBL_PROD[[#This Row],[SourceObject]],""))</f>
        <v>SELECT * FROM lmsp.mdl_ebs_enrolment_processor_request_import</v>
      </c>
      <c r="AB140" s="2" t="s">
        <v>51</v>
      </c>
      <c r="AE140" s="2" t="str">
        <f>TRIM(SUBSTITUTE(SUBSTITUTE(TBL_PROD[[#This Row],[SourceObject]],"[",""),"]",""))</f>
        <v>lmsp.mdl_ebs_enrolment_processor_request_import</v>
      </c>
      <c r="AF140" s="3" t="str">
        <f>TRIM(SUBSTITUTE(SUBSTITUTE(TBL_PROD[[#This Row],[SourceObject]],"[",""),"]",""))</f>
        <v>lmsp.mdl_ebs_enrolment_processor_request_import</v>
      </c>
      <c r="AG140" s="3" t="str">
        <f>TBL_PROD[[#This Row],[Group]]&amp; "_"&amp; TRIM(SUBSTITUTE(SUBSTITUTE(SUBSTITUTE(TBL_PROD[[#This Row],[SourceObject]],"[",""),"]",""),".","_"))</f>
        <v>LMS_lmsp_mdl_ebs_enrolment_processor_request_import</v>
      </c>
      <c r="AH140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'LMS', @StartStageName = 'Source to Raw', @EndStageName = 'Raw to Trusted', @SourceGroup = 'LMS', @SourceName = 'LMS_lmsp_mdl_ebs_enrolment_processor_request_import', @SourceObjectName = 'lmsp.mdl_ebs_enrolment_processor_request_import', @SourceType = 'MySQL', @DataLoadMode= 'FULL-EXTRACT', @SourceSecretName = 'LMS-lmsp', @DLRawSecret = 'datalake-SasToken', @DLStagedSecret = 'datalake-SasToken', @DBProcessor = 'databricks-token|1101-233321-much337|Standard_DS3_v2|8.1.x-scala2.12|2:8', @StageDBSecret = 'AzureSqlDatabase-SQLDB', @DLRawSubFolder = 'LMS/lmsp_mdl_ebs_enrolment_processor_request_import', @DLRawType = 'BLOB Storage (json)', @DLStagedMainFolder = 'LMS', @DLStagedSubFolder = 'lmsp_mdl_ebs_enrolment_processor_request_import', @DLStagedType = 'BLOB Storage (csv)', @DLObjectGrain = 'Day', @SourceCommand = 'SELECT * FROM lmsp.mdl_ebs_enrolment_processor_request_import', @DLRawtoStageCommand = '/build/trusted/load-trusted-zone-v2', @DLStagetoDBCommand = '',@TargetObjectType= '', @TargetOverride= 'lmsp.mdl_ebs_enrolment_processor_request_import', @BusinessKeyColumn= 'id', @WatermarkColumn= '', @TrackChanges= 'No', @AdditionalProperty = '', @IsAuditTable = '', @SoftDeleteSource = '', @SourceTSFormat = ''</v>
      </c>
    </row>
    <row r="141" spans="1:34" x14ac:dyDescent="0.45">
      <c r="A141" s="2" t="s">
        <v>444</v>
      </c>
      <c r="B141" s="2" t="s">
        <v>35</v>
      </c>
      <c r="C141" s="2" t="s">
        <v>36</v>
      </c>
      <c r="D141" s="2" t="s">
        <v>444</v>
      </c>
      <c r="E141" s="14" t="s">
        <v>746</v>
      </c>
      <c r="F141" s="14" t="s">
        <v>641</v>
      </c>
      <c r="H141" s="14" t="s">
        <v>414</v>
      </c>
      <c r="I141" s="14"/>
      <c r="J141" s="2" t="s">
        <v>39</v>
      </c>
      <c r="M141" s="6" t="s">
        <v>448</v>
      </c>
      <c r="N141" s="14" t="s">
        <v>144</v>
      </c>
      <c r="O141" s="6" t="s">
        <v>42</v>
      </c>
      <c r="P141" s="2" t="s">
        <v>449</v>
      </c>
      <c r="Q141" s="2" t="s">
        <v>44</v>
      </c>
      <c r="R141" s="2" t="s">
        <v>44</v>
      </c>
      <c r="S141" s="2" t="s">
        <v>718</v>
      </c>
      <c r="T141" s="2" t="s">
        <v>46</v>
      </c>
      <c r="U141" s="3" t="str">
        <f>TBL_PROD[[#This Row],[Group]]&amp; "/"&amp; TRIM(SUBSTITUTE(SUBSTITUTE(SUBSTITUTE(TBL_PROD[[#This Row],[SourceObject]],"[",""),"]",""),".","_"))</f>
        <v>LMS/lmsp_mdl_ebs_outcome</v>
      </c>
      <c r="V141" s="2" t="s">
        <v>47</v>
      </c>
      <c r="W141" s="3" t="str">
        <f>SUBSTITUTE(TBL_PROD[[#This Row],[Group]], "_", "")</f>
        <v>LMS</v>
      </c>
      <c r="X141" s="3" t="str">
        <f>TRIM(SUBSTITUTE(SUBSTITUTE(SUBSTITUTE(TBL_PROD[[#This Row],[SourceObject]],"[",""),"]",""),".","_"))</f>
        <v>lmsp_mdl_ebs_outcome</v>
      </c>
      <c r="Y141" s="2" t="s">
        <v>48</v>
      </c>
      <c r="Z141" s="2" t="s">
        <v>49</v>
      </c>
      <c r="AA141" s="3" t="str">
        <f>IF(TBL_PROD[[#This Row],[SourceObject]] = "","",IF(OR(TBL_PROD[[#This Row],[SourceType]] = "Oracle", OR(TBL_PROD[[#This Row],[SourceType]] = "SQL Server"), TBL_PROD[[#This Row],[SourceType]] = "MySQL"), "SELECT * FROM " &amp; TBL_PROD[[#This Row],[SourceObject]],""))</f>
        <v>SELECT * FROM lmsp.mdl_ebs_outcome</v>
      </c>
      <c r="AB141" s="2" t="s">
        <v>51</v>
      </c>
      <c r="AE141" s="2" t="str">
        <f>TRIM(SUBSTITUTE(SUBSTITUTE(TBL_PROD[[#This Row],[SourceObject]],"[",""),"]",""))</f>
        <v>lmsp.mdl_ebs_outcome</v>
      </c>
      <c r="AF141" s="3" t="str">
        <f>TRIM(SUBSTITUTE(SUBSTITUTE(TBL_PROD[[#This Row],[SourceObject]],"[",""),"]",""))</f>
        <v>lmsp.mdl_ebs_outcome</v>
      </c>
      <c r="AG141" s="3" t="str">
        <f>TBL_PROD[[#This Row],[Group]]&amp; "_"&amp; TRIM(SUBSTITUTE(SUBSTITUTE(SUBSTITUTE(TBL_PROD[[#This Row],[SourceObject]],"[",""),"]",""),".","_"))</f>
        <v>LMS_lmsp_mdl_ebs_outcome</v>
      </c>
      <c r="AH141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'LMS', @StartStageName = 'Source to Raw', @EndStageName = 'Raw to Trusted', @SourceGroup = 'LMS', @SourceName = 'LMS_lmsp_mdl_ebs_outcome', @SourceObjectName = 'lmsp.mdl_ebs_outcome', @SourceType = 'MySQL', @DataLoadMode= 'FULL-EXTRACT', @SourceSecretName = 'LMS-lmsp', @DLRawSecret = 'datalake-SasToken', @DLStagedSecret = 'datalake-SasToken', @DBProcessor = 'databricks-token|1101-233321-much337|Standard_DS3_v2|8.1.x-scala2.12|2:8', @StageDBSecret = 'AzureSqlDatabase-SQLDB', @DLRawSubFolder = 'LMS/lmsp_mdl_ebs_outcome', @DLRawType = 'BLOB Storage (json)', @DLStagedMainFolder = 'LMS', @DLStagedSubFolder = 'lmsp_mdl_ebs_outcome', @DLStagedType = 'BLOB Storage (csv)', @DLObjectGrain = 'Day', @SourceCommand = 'SELECT * FROM lmsp.mdl_ebs_outcome', @DLRawtoStageCommand = '/build/trusted/load-trusted-zone-v2', @DLStagetoDBCommand = '',@TargetObjectType= '', @TargetOverride= 'lmsp.mdl_ebs_outcome', @BusinessKeyColumn= 'id', @WatermarkColumn= '', @TrackChanges= 'No', @AdditionalProperty = 'outcomedate,approveddate,overridedate', @IsAuditTable = '', @SoftDeleteSource = '', @SourceTSFormat = ''</v>
      </c>
    </row>
    <row r="142" spans="1:34" x14ac:dyDescent="0.45">
      <c r="A142" s="2" t="s">
        <v>444</v>
      </c>
      <c r="B142" s="2" t="s">
        <v>35</v>
      </c>
      <c r="C142" s="2" t="s">
        <v>36</v>
      </c>
      <c r="D142" s="2" t="s">
        <v>444</v>
      </c>
      <c r="E142" s="14" t="s">
        <v>747</v>
      </c>
      <c r="F142" s="14"/>
      <c r="H142" s="14" t="s">
        <v>414</v>
      </c>
      <c r="I142" s="14"/>
      <c r="J142" s="2" t="s">
        <v>39</v>
      </c>
      <c r="M142" s="6" t="s">
        <v>448</v>
      </c>
      <c r="N142" s="14" t="s">
        <v>144</v>
      </c>
      <c r="O142" s="6" t="s">
        <v>42</v>
      </c>
      <c r="P142" s="2" t="s">
        <v>449</v>
      </c>
      <c r="Q142" s="2" t="s">
        <v>44</v>
      </c>
      <c r="R142" s="2" t="s">
        <v>44</v>
      </c>
      <c r="S142" s="2" t="s">
        <v>718</v>
      </c>
      <c r="T142" s="2" t="s">
        <v>46</v>
      </c>
      <c r="U142" s="3" t="str">
        <f>TBL_PROD[[#This Row],[Group]]&amp; "/"&amp; TRIM(SUBSTITUTE(SUBSTITUTE(SUBSTITUTE(TBL_PROD[[#This Row],[SourceObject]],"[",""),"]",""),".","_"))</f>
        <v>LMS/lmsp_mdl_ebs_user</v>
      </c>
      <c r="V142" s="2" t="s">
        <v>47</v>
      </c>
      <c r="W142" s="3" t="str">
        <f>SUBSTITUTE(TBL_PROD[[#This Row],[Group]], "_", "")</f>
        <v>LMS</v>
      </c>
      <c r="X142" s="3" t="str">
        <f>TRIM(SUBSTITUTE(SUBSTITUTE(SUBSTITUTE(TBL_PROD[[#This Row],[SourceObject]],"[",""),"]",""),".","_"))</f>
        <v>lmsp_mdl_ebs_user</v>
      </c>
      <c r="Y142" s="2" t="s">
        <v>48</v>
      </c>
      <c r="Z142" s="2" t="s">
        <v>49</v>
      </c>
      <c r="AA142" s="3" t="str">
        <f>IF(TBL_PROD[[#This Row],[SourceObject]] = "","",IF(OR(TBL_PROD[[#This Row],[SourceType]] = "Oracle", OR(TBL_PROD[[#This Row],[SourceType]] = "SQL Server"), TBL_PROD[[#This Row],[SourceType]] = "MySQL"), "SELECT * FROM " &amp; TBL_PROD[[#This Row],[SourceObject]],""))</f>
        <v>SELECT * FROM lmsp.mdl_ebs_user</v>
      </c>
      <c r="AB142" s="2" t="s">
        <v>51</v>
      </c>
      <c r="AE142" s="2" t="str">
        <f>TRIM(SUBSTITUTE(SUBSTITUTE(TBL_PROD[[#This Row],[SourceObject]],"[",""),"]",""))</f>
        <v>lmsp.mdl_ebs_user</v>
      </c>
      <c r="AF142" s="3" t="str">
        <f>TRIM(SUBSTITUTE(SUBSTITUTE(TBL_PROD[[#This Row],[SourceObject]],"[",""),"]",""))</f>
        <v>lmsp.mdl_ebs_user</v>
      </c>
      <c r="AG142" s="3" t="str">
        <f>TBL_PROD[[#This Row],[Group]]&amp; "_"&amp; TRIM(SUBSTITUTE(SUBSTITUTE(SUBSTITUTE(TBL_PROD[[#This Row],[SourceObject]],"[",""),"]",""),".","_"))</f>
        <v>LMS_lmsp_mdl_ebs_user</v>
      </c>
      <c r="AH142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'LMS', @StartStageName = 'Source to Raw', @EndStageName = 'Raw to Trusted', @SourceGroup = 'LMS', @SourceName = 'LMS_lmsp_mdl_ebs_user', @SourceObjectName = 'lmsp.mdl_ebs_user', @SourceType = 'MySQL', @DataLoadMode= 'FULL-EXTRACT', @SourceSecretName = 'LMS-lmsp', @DLRawSecret = 'datalake-SasToken', @DLStagedSecret = 'datalake-SasToken', @DBProcessor = 'databricks-token|1101-233321-much337|Standard_DS3_v2|8.1.x-scala2.12|2:8', @StageDBSecret = 'AzureSqlDatabase-SQLDB', @DLRawSubFolder = 'LMS/lmsp_mdl_ebs_user', @DLRawType = 'BLOB Storage (json)', @DLStagedMainFolder = 'LMS', @DLStagedSubFolder = 'lmsp_mdl_ebs_user', @DLStagedType = 'BLOB Storage (csv)', @DLObjectGrain = 'Day', @SourceCommand = 'SELECT * FROM lmsp.mdl_ebs_user', @DLRawtoStageCommand = '/build/trusted/load-trusted-zone-v2', @DLStagetoDBCommand = '',@TargetObjectType= '', @TargetOverride= 'lmsp.mdl_ebs_user', @BusinessKeyColumn= 'id', @WatermarkColumn= '', @TrackChanges= 'No', @AdditionalProperty = '', @IsAuditTable = '', @SoftDeleteSource = '', @SourceTSFormat = ''</v>
      </c>
    </row>
    <row r="143" spans="1:34" x14ac:dyDescent="0.45">
      <c r="A143" s="2" t="s">
        <v>444</v>
      </c>
      <c r="B143" s="2" t="s">
        <v>35</v>
      </c>
      <c r="C143" s="2" t="s">
        <v>36</v>
      </c>
      <c r="D143" s="2" t="s">
        <v>444</v>
      </c>
      <c r="E143" s="14" t="s">
        <v>748</v>
      </c>
      <c r="F143" s="14" t="s">
        <v>644</v>
      </c>
      <c r="H143" s="14" t="s">
        <v>414</v>
      </c>
      <c r="I143" s="14" t="s">
        <v>615</v>
      </c>
      <c r="J143" s="2" t="s">
        <v>39</v>
      </c>
      <c r="M143" s="6" t="s">
        <v>448</v>
      </c>
      <c r="N143" s="14" t="s">
        <v>85</v>
      </c>
      <c r="O143" s="6" t="s">
        <v>118</v>
      </c>
      <c r="P143" s="2" t="s">
        <v>449</v>
      </c>
      <c r="Q143" s="2" t="s">
        <v>44</v>
      </c>
      <c r="R143" s="2" t="s">
        <v>44</v>
      </c>
      <c r="S143" s="2" t="s">
        <v>718</v>
      </c>
      <c r="T143" s="2" t="s">
        <v>46</v>
      </c>
      <c r="U143" s="3" t="str">
        <f>TBL_PROD[[#This Row],[Group]]&amp; "/"&amp; TRIM(SUBSTITUTE(SUBSTITUTE(SUBSTITUTE(TBL_PROD[[#This Row],[SourceObject]],"[",""),"]",""),".","_"))</f>
        <v>LMS/lmsp_mdl_enrol</v>
      </c>
      <c r="V143" s="2" t="s">
        <v>47</v>
      </c>
      <c r="W143" s="3" t="str">
        <f>SUBSTITUTE(TBL_PROD[[#This Row],[Group]], "_", "")</f>
        <v>LMS</v>
      </c>
      <c r="X143" s="3" t="str">
        <f>TRIM(SUBSTITUTE(SUBSTITUTE(SUBSTITUTE(TBL_PROD[[#This Row],[SourceObject]],"[",""),"]",""),".","_"))</f>
        <v>lmsp_mdl_enrol</v>
      </c>
      <c r="Y143" s="2" t="s">
        <v>48</v>
      </c>
      <c r="Z143" s="2" t="s">
        <v>49</v>
      </c>
      <c r="AA143" s="3" t="str">
        <f>IF(TBL_PROD[[#This Row],[SourceObject]] = "","",IF(OR(TBL_PROD[[#This Row],[SourceType]] = "Oracle", OR(TBL_PROD[[#This Row],[SourceType]] = "SQL Server"), TBL_PROD[[#This Row],[SourceType]] = "MySQL"), "SELECT * FROM " &amp; TBL_PROD[[#This Row],[SourceObject]],""))</f>
        <v>SELECT * FROM lmsp.mdl_enrol</v>
      </c>
      <c r="AB143" s="2" t="s">
        <v>51</v>
      </c>
      <c r="AE143" s="2" t="str">
        <f>TRIM(SUBSTITUTE(SUBSTITUTE(TBL_PROD[[#This Row],[SourceObject]],"[",""),"]",""))</f>
        <v>lmsp.mdl_enrol</v>
      </c>
      <c r="AF143" s="3" t="str">
        <f>TRIM(SUBSTITUTE(SUBSTITUTE(TBL_PROD[[#This Row],[SourceObject]],"[",""),"]",""))</f>
        <v>lmsp.mdl_enrol</v>
      </c>
      <c r="AG143" s="3" t="str">
        <f>TBL_PROD[[#This Row],[Group]]&amp; "_"&amp; TRIM(SUBSTITUTE(SUBSTITUTE(SUBSTITUTE(TBL_PROD[[#This Row],[SourceObject]],"[",""),"]",""),".","_"))</f>
        <v>LMS_lmsp_mdl_enrol</v>
      </c>
      <c r="AH143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'LMS', @StartStageName = 'Source to Raw', @EndStageName = 'Raw to Trusted', @SourceGroup = 'LMS', @SourceName = 'LMS_lmsp_mdl_enrol', @SourceObjectName = 'lmsp.mdl_enrol', @SourceType = 'MySQL', @DataLoadMode= 'INCREMENTAL', @SourceSecretName = 'LMS-lmsp', @DLRawSecret = 'datalake-SasToken', @DLStagedSecret = 'datalake-SasToken', @DBProcessor = 'databricks-token|1101-233321-much337|Standard_DS3_v2|8.1.x-scala2.12|2:8', @StageDBSecret = 'AzureSqlDatabase-SQLDB', @DLRawSubFolder = 'LMS/lmsp_mdl_enrol', @DLRawType = 'BLOB Storage (json)', @DLStagedMainFolder = 'LMS', @DLStagedSubFolder = 'lmsp_mdl_enrol', @DLStagedType = 'BLOB Storage (csv)', @DLObjectGrain = 'Day', @SourceCommand = 'SELECT * FROM lmsp.mdl_enrol', @DLRawtoStageCommand = '/build/trusted/load-trusted-zone-v2', @DLStagetoDBCommand = '',@TargetObjectType= '', @TargetOverride= 'lmsp.mdl_enrol', @BusinessKeyColumn= 'id', @WatermarkColumn= 'timemodified,timecreated', @TrackChanges= 'Yes', @AdditionalProperty = 'enrolstartdate,enrolenddate,timecreated,timemodified', @IsAuditTable = '', @SoftDeleteSource = '', @SourceTSFormat = ''</v>
      </c>
    </row>
    <row r="144" spans="1:34" x14ac:dyDescent="0.45">
      <c r="A144" s="2" t="s">
        <v>444</v>
      </c>
      <c r="B144" s="2" t="s">
        <v>35</v>
      </c>
      <c r="C144" s="2" t="s">
        <v>36</v>
      </c>
      <c r="D144" s="2" t="s">
        <v>444</v>
      </c>
      <c r="E144" s="14" t="s">
        <v>749</v>
      </c>
      <c r="F144" s="14" t="s">
        <v>453</v>
      </c>
      <c r="H144" s="14" t="s">
        <v>414</v>
      </c>
      <c r="I144" s="14" t="s">
        <v>615</v>
      </c>
      <c r="J144" s="2" t="s">
        <v>39</v>
      </c>
      <c r="M144" s="6" t="s">
        <v>448</v>
      </c>
      <c r="N144" s="14" t="s">
        <v>85</v>
      </c>
      <c r="O144" s="6" t="s">
        <v>118</v>
      </c>
      <c r="P144" s="2" t="s">
        <v>449</v>
      </c>
      <c r="Q144" s="2" t="s">
        <v>44</v>
      </c>
      <c r="R144" s="2" t="s">
        <v>44</v>
      </c>
      <c r="S144" s="2" t="s">
        <v>718</v>
      </c>
      <c r="T144" s="2" t="s">
        <v>46</v>
      </c>
      <c r="U144" s="3" t="str">
        <f>TBL_PROD[[#This Row],[Group]]&amp; "/"&amp; TRIM(SUBSTITUTE(SUBSTITUTE(SUBSTITUTE(TBL_PROD[[#This Row],[SourceObject]],"[",""),"]",""),".","_"))</f>
        <v>LMS/lmsp_mdl_files</v>
      </c>
      <c r="V144" s="2" t="s">
        <v>47</v>
      </c>
      <c r="W144" s="3" t="str">
        <f>SUBSTITUTE(TBL_PROD[[#This Row],[Group]], "_", "")</f>
        <v>LMS</v>
      </c>
      <c r="X144" s="3" t="str">
        <f>TRIM(SUBSTITUTE(SUBSTITUTE(SUBSTITUTE(TBL_PROD[[#This Row],[SourceObject]],"[",""),"]",""),".","_"))</f>
        <v>lmsp_mdl_files</v>
      </c>
      <c r="Y144" s="2" t="s">
        <v>48</v>
      </c>
      <c r="Z144" s="2" t="s">
        <v>49</v>
      </c>
      <c r="AA144" s="3" t="str">
        <f>IF(TBL_PROD[[#This Row],[SourceObject]] = "","",IF(OR(TBL_PROD[[#This Row],[SourceType]] = "Oracle", OR(TBL_PROD[[#This Row],[SourceType]] = "SQL Server"), TBL_PROD[[#This Row],[SourceType]] = "MySQL"), "SELECT * FROM " &amp; TBL_PROD[[#This Row],[SourceObject]],""))</f>
        <v>SELECT * FROM lmsp.mdl_files</v>
      </c>
      <c r="AB144" s="2" t="s">
        <v>51</v>
      </c>
      <c r="AE144" s="2" t="str">
        <f>TRIM(SUBSTITUTE(SUBSTITUTE(TBL_PROD[[#This Row],[SourceObject]],"[",""),"]",""))</f>
        <v>lmsp.mdl_files</v>
      </c>
      <c r="AF144" s="3" t="str">
        <f>TRIM(SUBSTITUTE(SUBSTITUTE(TBL_PROD[[#This Row],[SourceObject]],"[",""),"]",""))</f>
        <v>lmsp.mdl_files</v>
      </c>
      <c r="AG144" s="3" t="str">
        <f>TBL_PROD[[#This Row],[Group]]&amp; "_"&amp; TRIM(SUBSTITUTE(SUBSTITUTE(SUBSTITUTE(TBL_PROD[[#This Row],[SourceObject]],"[",""),"]",""),".","_"))</f>
        <v>LMS_lmsp_mdl_files</v>
      </c>
      <c r="AH144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'LMS', @StartStageName = 'Source to Raw', @EndStageName = 'Raw to Trusted', @SourceGroup = 'LMS', @SourceName = 'LMS_lmsp_mdl_files', @SourceObjectName = 'lmsp.mdl_files', @SourceType = 'MySQL', @DataLoadMode= 'INCREMENTAL', @SourceSecretName = 'LMS-lmsp', @DLRawSecret = 'datalake-SasToken', @DLStagedSecret = 'datalake-SasToken', @DBProcessor = 'databricks-token|1101-233321-much337|Standard_DS3_v2|8.1.x-scala2.12|2:8', @StageDBSecret = 'AzureSqlDatabase-SQLDB', @DLRawSubFolder = 'LMS/lmsp_mdl_files', @DLRawType = 'BLOB Storage (json)', @DLStagedMainFolder = 'LMS', @DLStagedSubFolder = 'lmsp_mdl_files', @DLStagedType = 'BLOB Storage (csv)', @DLObjectGrain = 'Day', @SourceCommand = 'SELECT * FROM lmsp.mdl_files', @DLRawtoStageCommand = '/build/trusted/load-trusted-zone-v2', @DLStagetoDBCommand = '',@TargetObjectType= '', @TargetOverride= 'lmsp.mdl_files', @BusinessKeyColumn= 'id', @WatermarkColumn= 'timemodified,timecreated', @TrackChanges= 'Yes', @AdditionalProperty = 'timecreated,timemodified', @IsAuditTable = '', @SoftDeleteSource = '', @SourceTSFormat = ''</v>
      </c>
    </row>
    <row r="145" spans="1:34" x14ac:dyDescent="0.45">
      <c r="A145" s="2" t="s">
        <v>444</v>
      </c>
      <c r="B145" s="2" t="s">
        <v>35</v>
      </c>
      <c r="C145" s="2" t="s">
        <v>36</v>
      </c>
      <c r="D145" s="2" t="s">
        <v>444</v>
      </c>
      <c r="E145" s="14" t="s">
        <v>750</v>
      </c>
      <c r="F145" s="14" t="s">
        <v>647</v>
      </c>
      <c r="H145" s="14" t="s">
        <v>414</v>
      </c>
      <c r="I145" s="14"/>
      <c r="J145" s="2" t="s">
        <v>39</v>
      </c>
      <c r="M145" s="6" t="s">
        <v>448</v>
      </c>
      <c r="N145" s="14" t="s">
        <v>144</v>
      </c>
      <c r="O145" s="6" t="s">
        <v>42</v>
      </c>
      <c r="P145" s="2" t="s">
        <v>449</v>
      </c>
      <c r="Q145" s="2" t="s">
        <v>44</v>
      </c>
      <c r="R145" s="2" t="s">
        <v>44</v>
      </c>
      <c r="S145" s="2" t="s">
        <v>718</v>
      </c>
      <c r="T145" s="2" t="s">
        <v>46</v>
      </c>
      <c r="U145" s="3" t="str">
        <f>TBL_PROD[[#This Row],[Group]]&amp; "/"&amp; TRIM(SUBSTITUTE(SUBSTITUTE(SUBSTITUTE(TBL_PROD[[#This Row],[SourceObject]],"[",""),"]",""),".","_"))</f>
        <v>LMS/lmsp_mdl_ga_allocation</v>
      </c>
      <c r="V145" s="2" t="s">
        <v>47</v>
      </c>
      <c r="W145" s="3" t="str">
        <f>SUBSTITUTE(TBL_PROD[[#This Row],[Group]], "_", "")</f>
        <v>LMS</v>
      </c>
      <c r="X145" s="3" t="str">
        <f>TRIM(SUBSTITUTE(SUBSTITUTE(SUBSTITUTE(TBL_PROD[[#This Row],[SourceObject]],"[",""),"]",""),".","_"))</f>
        <v>lmsp_mdl_ga_allocation</v>
      </c>
      <c r="Y145" s="2" t="s">
        <v>48</v>
      </c>
      <c r="Z145" s="2" t="s">
        <v>49</v>
      </c>
      <c r="AA145" s="3" t="str">
        <f>IF(TBL_PROD[[#This Row],[SourceObject]] = "","",IF(OR(TBL_PROD[[#This Row],[SourceType]] = "Oracle", OR(TBL_PROD[[#This Row],[SourceType]] = "SQL Server"), TBL_PROD[[#This Row],[SourceType]] = "MySQL"), "SELECT * FROM " &amp; TBL_PROD[[#This Row],[SourceObject]],""))</f>
        <v>SELECT * FROM lmsp.mdl_ga_allocation</v>
      </c>
      <c r="AB145" s="2" t="s">
        <v>51</v>
      </c>
      <c r="AE145" s="2" t="str">
        <f>TRIM(SUBSTITUTE(SUBSTITUTE(TBL_PROD[[#This Row],[SourceObject]],"[",""),"]",""))</f>
        <v>lmsp.mdl_ga_allocation</v>
      </c>
      <c r="AF145" s="3" t="str">
        <f>TRIM(SUBSTITUTE(SUBSTITUTE(TBL_PROD[[#This Row],[SourceObject]],"[",""),"]",""))</f>
        <v>lmsp.mdl_ga_allocation</v>
      </c>
      <c r="AG145" s="3" t="str">
        <f>TBL_PROD[[#This Row],[Group]]&amp; "_"&amp; TRIM(SUBSTITUTE(SUBSTITUTE(SUBSTITUTE(TBL_PROD[[#This Row],[SourceObject]],"[",""),"]",""),".","_"))</f>
        <v>LMS_lmsp_mdl_ga_allocation</v>
      </c>
      <c r="AH145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'LMS', @StartStageName = 'Source to Raw', @EndStageName = 'Raw to Trusted', @SourceGroup = 'LMS', @SourceName = 'LMS_lmsp_mdl_ga_allocation', @SourceObjectName = 'lmsp.mdl_ga_allocation', @SourceType = 'MySQL', @DataLoadMode= 'FULL-EXTRACT', @SourceSecretName = 'LMS-lmsp', @DLRawSecret = 'datalake-SasToken', @DLStagedSecret = 'datalake-SasToken', @DBProcessor = 'databricks-token|1101-233321-much337|Standard_DS3_v2|8.1.x-scala2.12|2:8', @StageDBSecret = 'AzureSqlDatabase-SQLDB', @DLRawSubFolder = 'LMS/lmsp_mdl_ga_allocation', @DLRawType = 'BLOB Storage (json)', @DLStagedMainFolder = 'LMS', @DLStagedSubFolder = 'lmsp_mdl_ga_allocation', @DLStagedType = 'BLOB Storage (csv)', @DLObjectGrain = 'Day', @SourceCommand = 'SELECT * FROM lmsp.mdl_ga_allocation', @DLRawtoStageCommand = '/build/trusted/load-trusted-zone-v2', @DLStagetoDBCommand = '',@TargetObjectType= '', @TargetOverride= 'lmsp.mdl_ga_allocation', @BusinessKeyColumn= 'id', @WatermarkColumn= '', @TrackChanges= 'No', @AdditionalProperty = 'timegraded,timeadded,timeallocated', @IsAuditTable = '', @SoftDeleteSource = '', @SourceTSFormat = ''</v>
      </c>
    </row>
    <row r="146" spans="1:34" x14ac:dyDescent="0.45">
      <c r="A146" s="2" t="s">
        <v>444</v>
      </c>
      <c r="B146" s="2" t="s">
        <v>35</v>
      </c>
      <c r="C146" s="2" t="s">
        <v>36</v>
      </c>
      <c r="D146" s="2" t="s">
        <v>444</v>
      </c>
      <c r="E146" s="14" t="s">
        <v>751</v>
      </c>
      <c r="F146" s="14" t="s">
        <v>649</v>
      </c>
      <c r="H146" s="14" t="s">
        <v>414</v>
      </c>
      <c r="I146" s="14" t="s">
        <v>615</v>
      </c>
      <c r="J146" s="2" t="s">
        <v>39</v>
      </c>
      <c r="M146" s="6" t="s">
        <v>448</v>
      </c>
      <c r="N146" s="14" t="s">
        <v>85</v>
      </c>
      <c r="O146" s="6" t="s">
        <v>118</v>
      </c>
      <c r="P146" s="2" t="s">
        <v>449</v>
      </c>
      <c r="Q146" s="2" t="s">
        <v>44</v>
      </c>
      <c r="R146" s="2" t="s">
        <v>44</v>
      </c>
      <c r="S146" s="2" t="s">
        <v>718</v>
      </c>
      <c r="T146" s="2" t="s">
        <v>46</v>
      </c>
      <c r="U146" s="3" t="str">
        <f>TBL_PROD[[#This Row],[Group]]&amp; "/"&amp; TRIM(SUBSTITUTE(SUBSTITUTE(SUBSTITUTE(TBL_PROD[[#This Row],[SourceObject]],"[",""),"]",""),".","_"))</f>
        <v>LMS/lmsp_mdl_grade_grades</v>
      </c>
      <c r="V146" s="2" t="s">
        <v>47</v>
      </c>
      <c r="W146" s="3" t="str">
        <f>SUBSTITUTE(TBL_PROD[[#This Row],[Group]], "_", "")</f>
        <v>LMS</v>
      </c>
      <c r="X146" s="3" t="str">
        <f>TRIM(SUBSTITUTE(SUBSTITUTE(SUBSTITUTE(TBL_PROD[[#This Row],[SourceObject]],"[",""),"]",""),".","_"))</f>
        <v>lmsp_mdl_grade_grades</v>
      </c>
      <c r="Y146" s="2" t="s">
        <v>48</v>
      </c>
      <c r="Z146" s="2" t="s">
        <v>49</v>
      </c>
      <c r="AA146" s="3" t="str">
        <f>IF(TBL_PROD[[#This Row],[SourceObject]] = "","",IF(OR(TBL_PROD[[#This Row],[SourceType]] = "Oracle", OR(TBL_PROD[[#This Row],[SourceType]] = "SQL Server"), TBL_PROD[[#This Row],[SourceType]] = "MySQL"), "SELECT * FROM " &amp; TBL_PROD[[#This Row],[SourceObject]],""))</f>
        <v>SELECT * FROM lmsp.mdl_grade_grades</v>
      </c>
      <c r="AB146" s="2" t="s">
        <v>51</v>
      </c>
      <c r="AE146" s="2" t="str">
        <f>TRIM(SUBSTITUTE(SUBSTITUTE(TBL_PROD[[#This Row],[SourceObject]],"[",""),"]",""))</f>
        <v>lmsp.mdl_grade_grades</v>
      </c>
      <c r="AF146" s="3" t="str">
        <f>TRIM(SUBSTITUTE(SUBSTITUTE(TBL_PROD[[#This Row],[SourceObject]],"[",""),"]",""))</f>
        <v>lmsp.mdl_grade_grades</v>
      </c>
      <c r="AG146" s="3" t="str">
        <f>TBL_PROD[[#This Row],[Group]]&amp; "_"&amp; TRIM(SUBSTITUTE(SUBSTITUTE(SUBSTITUTE(TBL_PROD[[#This Row],[SourceObject]],"[",""),"]",""),".","_"))</f>
        <v>LMS_lmsp_mdl_grade_grades</v>
      </c>
      <c r="AH146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'LMS', @StartStageName = 'Source to Raw', @EndStageName = 'Raw to Trusted', @SourceGroup = 'LMS', @SourceName = 'LMS_lmsp_mdl_grade_grades', @SourceObjectName = 'lmsp.mdl_grade_grades', @SourceType = 'MySQL', @DataLoadMode= 'INCREMENTAL', @SourceSecretName = 'LMS-lmsp', @DLRawSecret = 'datalake-SasToken', @DLStagedSecret = 'datalake-SasToken', @DBProcessor = 'databricks-token|1101-233321-much337|Standard_DS3_v2|8.1.x-scala2.12|2:8', @StageDBSecret = 'AzureSqlDatabase-SQLDB', @DLRawSubFolder = 'LMS/lmsp_mdl_grade_grades', @DLRawType = 'BLOB Storage (json)', @DLStagedMainFolder = 'LMS', @DLStagedSubFolder = 'lmsp_mdl_grade_grades', @DLStagedType = 'BLOB Storage (csv)', @DLObjectGrain = 'Day', @SourceCommand = 'SELECT * FROM lmsp.mdl_grade_grades', @DLRawtoStageCommand = '/build/trusted/load-trusted-zone-v2', @DLStagetoDBCommand = '',@TargetObjectType= '', @TargetOverride= 'lmsp.mdl_grade_grades', @BusinessKeyColumn= 'id', @WatermarkColumn= 'timemodified,timecreated', @TrackChanges= 'Yes', @AdditionalProperty = 'locktime,timecreated,timemodified', @IsAuditTable = '', @SoftDeleteSource = '', @SourceTSFormat = ''</v>
      </c>
    </row>
    <row r="147" spans="1:34" x14ac:dyDescent="0.45">
      <c r="A147" s="2" t="s">
        <v>444</v>
      </c>
      <c r="B147" s="2" t="s">
        <v>35</v>
      </c>
      <c r="C147" s="2" t="s">
        <v>36</v>
      </c>
      <c r="D147" s="2" t="s">
        <v>444</v>
      </c>
      <c r="E147" s="14" t="s">
        <v>752</v>
      </c>
      <c r="F147" s="14" t="s">
        <v>628</v>
      </c>
      <c r="H147" s="14" t="s">
        <v>414</v>
      </c>
      <c r="I147" s="14" t="s">
        <v>628</v>
      </c>
      <c r="J147" s="2" t="s">
        <v>39</v>
      </c>
      <c r="M147" s="6" t="s">
        <v>448</v>
      </c>
      <c r="N147" s="14" t="s">
        <v>85</v>
      </c>
      <c r="O147" s="6" t="s">
        <v>118</v>
      </c>
      <c r="P147" s="2" t="s">
        <v>449</v>
      </c>
      <c r="Q147" s="2" t="s">
        <v>44</v>
      </c>
      <c r="R147" s="2" t="s">
        <v>44</v>
      </c>
      <c r="S147" s="2" t="s">
        <v>718</v>
      </c>
      <c r="T147" s="2" t="s">
        <v>46</v>
      </c>
      <c r="U147" s="3" t="str">
        <f>TBL_PROD[[#This Row],[Group]]&amp; "/"&amp; TRIM(SUBSTITUTE(SUBSTITUTE(SUBSTITUTE(TBL_PROD[[#This Row],[SourceObject]],"[",""),"]",""),".","_"))</f>
        <v>LMS/lmsp_mdl_logstore_standard_log</v>
      </c>
      <c r="V147" s="2" t="s">
        <v>47</v>
      </c>
      <c r="W147" s="3" t="str">
        <f>SUBSTITUTE(TBL_PROD[[#This Row],[Group]], "_", "")</f>
        <v>LMS</v>
      </c>
      <c r="X147" s="3" t="str">
        <f>TRIM(SUBSTITUTE(SUBSTITUTE(SUBSTITUTE(TBL_PROD[[#This Row],[SourceObject]],"[",""),"]",""),".","_"))</f>
        <v>lmsp_mdl_logstore_standard_log</v>
      </c>
      <c r="Y147" s="2" t="s">
        <v>48</v>
      </c>
      <c r="Z147" s="2" t="s">
        <v>49</v>
      </c>
      <c r="AA147" s="3" t="str">
        <f>IF(TBL_PROD[[#This Row],[SourceObject]] = "","",IF(OR(TBL_PROD[[#This Row],[SourceType]] = "Oracle", OR(TBL_PROD[[#This Row],[SourceType]] = "SQL Server"), TBL_PROD[[#This Row],[SourceType]] = "MySQL"), "SELECT * FROM " &amp; TBL_PROD[[#This Row],[SourceObject]],""))</f>
        <v>SELECT * FROM lmsp.mdl_logstore_standard_log</v>
      </c>
      <c r="AB147" s="2" t="s">
        <v>51</v>
      </c>
      <c r="AE147" s="2" t="str">
        <f>TRIM(SUBSTITUTE(SUBSTITUTE(TBL_PROD[[#This Row],[SourceObject]],"[",""),"]",""))</f>
        <v>lmsp.mdl_logstore_standard_log</v>
      </c>
      <c r="AF147" s="3" t="str">
        <f>TRIM(SUBSTITUTE(SUBSTITUTE(TBL_PROD[[#This Row],[SourceObject]],"[",""),"]",""))</f>
        <v>lmsp.mdl_logstore_standard_log</v>
      </c>
      <c r="AG147" s="3" t="str">
        <f>TBL_PROD[[#This Row],[Group]]&amp; "_"&amp; TRIM(SUBSTITUTE(SUBSTITUTE(SUBSTITUTE(TBL_PROD[[#This Row],[SourceObject]],"[",""),"]",""),".","_"))</f>
        <v>LMS_lmsp_mdl_logstore_standard_log</v>
      </c>
      <c r="AH147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'LMS', @StartStageName = 'Source to Raw', @EndStageName = 'Raw to Trusted', @SourceGroup = 'LMS', @SourceName = 'LMS_lmsp_mdl_logstore_standard_log', @SourceObjectName = 'lmsp.mdl_logstore_standard_log', @SourceType = 'MySQL', @DataLoadMode= 'INCREMENTAL', @SourceSecretName = 'LMS-lmsp', @DLRawSecret = 'datalake-SasToken', @DLStagedSecret = 'datalake-SasToken', @DBProcessor = 'databricks-token|1101-233321-much337|Standard_DS3_v2|8.1.x-scala2.12|2:8', @StageDBSecret = 'AzureSqlDatabase-SQLDB', @DLRawSubFolder = 'LMS/lmsp_mdl_logstore_standard_log', @DLRawType = 'BLOB Storage (json)', @DLStagedMainFolder = 'LMS', @DLStagedSubFolder = 'lmsp_mdl_logstore_standard_log', @DLStagedType = 'BLOB Storage (csv)', @DLObjectGrain = 'Day', @SourceCommand = 'SELECT * FROM lmsp.mdl_logstore_standard_log', @DLRawtoStageCommand = '/build/trusted/load-trusted-zone-v2', @DLStagetoDBCommand = '',@TargetObjectType= '', @TargetOverride= 'lmsp.mdl_logstore_standard_log', @BusinessKeyColumn= 'id', @WatermarkColumn= 'timecreated', @TrackChanges= 'Yes', @AdditionalProperty = 'timecreated', @IsAuditTable = '', @SoftDeleteSource = '', @SourceTSFormat = ''</v>
      </c>
    </row>
    <row r="148" spans="1:34" x14ac:dyDescent="0.45">
      <c r="A148" s="2" t="s">
        <v>444</v>
      </c>
      <c r="B148" s="2" t="s">
        <v>35</v>
      </c>
      <c r="C148" s="2" t="s">
        <v>36</v>
      </c>
      <c r="D148" s="2" t="s">
        <v>444</v>
      </c>
      <c r="E148" s="14" t="s">
        <v>753</v>
      </c>
      <c r="F148" s="14"/>
      <c r="H148" s="14" t="s">
        <v>414</v>
      </c>
      <c r="I148" s="14"/>
      <c r="J148" s="2" t="s">
        <v>39</v>
      </c>
      <c r="M148" s="6" t="s">
        <v>448</v>
      </c>
      <c r="N148" s="14" t="s">
        <v>144</v>
      </c>
      <c r="O148" s="6" t="s">
        <v>42</v>
      </c>
      <c r="P148" s="2" t="s">
        <v>449</v>
      </c>
      <c r="Q148" s="2" t="s">
        <v>44</v>
      </c>
      <c r="R148" s="2" t="s">
        <v>44</v>
      </c>
      <c r="S148" s="2" t="s">
        <v>718</v>
      </c>
      <c r="T148" s="2" t="s">
        <v>46</v>
      </c>
      <c r="U148" s="3" t="str">
        <f>TBL_PROD[[#This Row],[Group]]&amp; "/"&amp; TRIM(SUBSTITUTE(SUBSTITUTE(SUBSTITUTE(TBL_PROD[[#This Row],[SourceObject]],"[",""),"]",""),".","_"))</f>
        <v>LMS/lmsp_mdl_modules</v>
      </c>
      <c r="V148" s="2" t="s">
        <v>47</v>
      </c>
      <c r="W148" s="3" t="str">
        <f>SUBSTITUTE(TBL_PROD[[#This Row],[Group]], "_", "")</f>
        <v>LMS</v>
      </c>
      <c r="X148" s="3" t="str">
        <f>TRIM(SUBSTITUTE(SUBSTITUTE(SUBSTITUTE(TBL_PROD[[#This Row],[SourceObject]],"[",""),"]",""),".","_"))</f>
        <v>lmsp_mdl_modules</v>
      </c>
      <c r="Y148" s="2" t="s">
        <v>48</v>
      </c>
      <c r="Z148" s="2" t="s">
        <v>49</v>
      </c>
      <c r="AA148" s="3" t="str">
        <f>IF(TBL_PROD[[#This Row],[SourceObject]] = "","",IF(OR(TBL_PROD[[#This Row],[SourceType]] = "Oracle", OR(TBL_PROD[[#This Row],[SourceType]] = "SQL Server"), TBL_PROD[[#This Row],[SourceType]] = "MySQL"), "SELECT * FROM " &amp; TBL_PROD[[#This Row],[SourceObject]],""))</f>
        <v>SELECT * FROM lmsp.mdl_modules</v>
      </c>
      <c r="AB148" s="2" t="s">
        <v>51</v>
      </c>
      <c r="AE148" s="2" t="str">
        <f>TRIM(SUBSTITUTE(SUBSTITUTE(TBL_PROD[[#This Row],[SourceObject]],"[",""),"]",""))</f>
        <v>lmsp.mdl_modules</v>
      </c>
      <c r="AF148" s="3" t="str">
        <f>TRIM(SUBSTITUTE(SUBSTITUTE(TBL_PROD[[#This Row],[SourceObject]],"[",""),"]",""))</f>
        <v>lmsp.mdl_modules</v>
      </c>
      <c r="AG148" s="3" t="str">
        <f>TBL_PROD[[#This Row],[Group]]&amp; "_"&amp; TRIM(SUBSTITUTE(SUBSTITUTE(SUBSTITUTE(TBL_PROD[[#This Row],[SourceObject]],"[",""),"]",""),".","_"))</f>
        <v>LMS_lmsp_mdl_modules</v>
      </c>
      <c r="AH148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'LMS', @StartStageName = 'Source to Raw', @EndStageName = 'Raw to Trusted', @SourceGroup = 'LMS', @SourceName = 'LMS_lmsp_mdl_modules', @SourceObjectName = 'lmsp.mdl_modules', @SourceType = 'MySQL', @DataLoadMode= 'FULL-EXTRACT', @SourceSecretName = 'LMS-lmsp', @DLRawSecret = 'datalake-SasToken', @DLStagedSecret = 'datalake-SasToken', @DBProcessor = 'databricks-token|1101-233321-much337|Standard_DS3_v2|8.1.x-scala2.12|2:8', @StageDBSecret = 'AzureSqlDatabase-SQLDB', @DLRawSubFolder = 'LMS/lmsp_mdl_modules', @DLRawType = 'BLOB Storage (json)', @DLStagedMainFolder = 'LMS', @DLStagedSubFolder = 'lmsp_mdl_modules', @DLStagedType = 'BLOB Storage (csv)', @DLObjectGrain = 'Day', @SourceCommand = 'SELECT * FROM lmsp.mdl_modules', @DLRawtoStageCommand = '/build/trusted/load-trusted-zone-v2', @DLStagetoDBCommand = '',@TargetObjectType= '', @TargetOverride= 'lmsp.mdl_modules', @BusinessKeyColumn= 'id', @WatermarkColumn= '', @TrackChanges= 'No', @AdditionalProperty = '', @IsAuditTable = '', @SoftDeleteSource = '', @SourceTSFormat = ''</v>
      </c>
    </row>
    <row r="149" spans="1:34" x14ac:dyDescent="0.45">
      <c r="A149" s="2" t="s">
        <v>444</v>
      </c>
      <c r="B149" s="2" t="s">
        <v>35</v>
      </c>
      <c r="C149" s="2" t="s">
        <v>36</v>
      </c>
      <c r="D149" s="2" t="s">
        <v>444</v>
      </c>
      <c r="E149" s="14" t="s">
        <v>754</v>
      </c>
      <c r="F149" s="14" t="s">
        <v>453</v>
      </c>
      <c r="H149" s="14" t="s">
        <v>414</v>
      </c>
      <c r="I149" s="14" t="s">
        <v>615</v>
      </c>
      <c r="J149" s="2" t="s">
        <v>39</v>
      </c>
      <c r="M149" s="6" t="s">
        <v>448</v>
      </c>
      <c r="N149" s="14" t="s">
        <v>85</v>
      </c>
      <c r="O149" s="6" t="s">
        <v>118</v>
      </c>
      <c r="P149" s="2" t="s">
        <v>449</v>
      </c>
      <c r="Q149" s="2" t="s">
        <v>44</v>
      </c>
      <c r="R149" s="2" t="s">
        <v>44</v>
      </c>
      <c r="S149" s="2" t="s">
        <v>718</v>
      </c>
      <c r="T149" s="2" t="s">
        <v>46</v>
      </c>
      <c r="U149" s="3" t="str">
        <f>TBL_PROD[[#This Row],[Group]]&amp; "/"&amp; TRIM(SUBSTITUTE(SUBSTITUTE(SUBSTITUTE(TBL_PROD[[#This Row],[SourceObject]],"[",""),"]",""),".","_"))</f>
        <v>LMS/lmsp_mdl_multipartassessment</v>
      </c>
      <c r="V149" s="2" t="s">
        <v>47</v>
      </c>
      <c r="W149" s="3" t="str">
        <f>SUBSTITUTE(TBL_PROD[[#This Row],[Group]], "_", "")</f>
        <v>LMS</v>
      </c>
      <c r="X149" s="3" t="str">
        <f>TRIM(SUBSTITUTE(SUBSTITUTE(SUBSTITUTE(TBL_PROD[[#This Row],[SourceObject]],"[",""),"]",""),".","_"))</f>
        <v>lmsp_mdl_multipartassessment</v>
      </c>
      <c r="Y149" s="2" t="s">
        <v>48</v>
      </c>
      <c r="Z149" s="2" t="s">
        <v>49</v>
      </c>
      <c r="AA149" s="3" t="str">
        <f>IF(TBL_PROD[[#This Row],[SourceObject]] = "","",IF(OR(TBL_PROD[[#This Row],[SourceType]] = "Oracle", OR(TBL_PROD[[#This Row],[SourceType]] = "SQL Server"), TBL_PROD[[#This Row],[SourceType]] = "MySQL"), "SELECT * FROM " &amp; TBL_PROD[[#This Row],[SourceObject]],""))</f>
        <v>SELECT * FROM lmsp.mdl_multipartassessment</v>
      </c>
      <c r="AB149" s="2" t="s">
        <v>51</v>
      </c>
      <c r="AE149" s="2" t="str">
        <f>TRIM(SUBSTITUTE(SUBSTITUTE(TBL_PROD[[#This Row],[SourceObject]],"[",""),"]",""))</f>
        <v>lmsp.mdl_multipartassessment</v>
      </c>
      <c r="AF149" s="3" t="str">
        <f>TRIM(SUBSTITUTE(SUBSTITUTE(TBL_PROD[[#This Row],[SourceObject]],"[",""),"]",""))</f>
        <v>lmsp.mdl_multipartassessment</v>
      </c>
      <c r="AG149" s="3" t="str">
        <f>TBL_PROD[[#This Row],[Group]]&amp; "_"&amp; TRIM(SUBSTITUTE(SUBSTITUTE(SUBSTITUTE(TBL_PROD[[#This Row],[SourceObject]],"[",""),"]",""),".","_"))</f>
        <v>LMS_lmsp_mdl_multipartassessment</v>
      </c>
      <c r="AH149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'LMS', @StartStageName = 'Source to Raw', @EndStageName = 'Raw to Trusted', @SourceGroup = 'LMS', @SourceName = 'LMS_lmsp_mdl_multipartassessment', @SourceObjectName = 'lmsp.mdl_multipartassessment', @SourceType = 'MySQL', @DataLoadMode= 'INCREMENTAL', @SourceSecretName = 'LMS-lmsp', @DLRawSecret = 'datalake-SasToken', @DLStagedSecret = 'datalake-SasToken', @DBProcessor = 'databricks-token|1101-233321-much337|Standard_DS3_v2|8.1.x-scala2.12|2:8', @StageDBSecret = 'AzureSqlDatabase-SQLDB', @DLRawSubFolder = 'LMS/lmsp_mdl_multipartassessment', @DLRawType = 'BLOB Storage (json)', @DLStagedMainFolder = 'LMS', @DLStagedSubFolder = 'lmsp_mdl_multipartassessment', @DLStagedType = 'BLOB Storage (csv)', @DLObjectGrain = 'Day', @SourceCommand = 'SELECT * FROM lmsp.mdl_multipartassessment', @DLRawtoStageCommand = '/build/trusted/load-trusted-zone-v2', @DLStagetoDBCommand = '',@TargetObjectType= '', @TargetOverride= 'lmsp.mdl_multipartassessment', @BusinessKeyColumn= 'id', @WatermarkColumn= 'timemodified,timecreated', @TrackChanges= 'Yes', @AdditionalProperty = 'timecreated,timemodified', @IsAuditTable = '', @SoftDeleteSource = '', @SourceTSFormat = ''</v>
      </c>
    </row>
    <row r="150" spans="1:34" x14ac:dyDescent="0.45">
      <c r="A150" s="2" t="s">
        <v>444</v>
      </c>
      <c r="B150" s="2" t="s">
        <v>35</v>
      </c>
      <c r="C150" s="2" t="s">
        <v>36</v>
      </c>
      <c r="D150" s="2" t="s">
        <v>444</v>
      </c>
      <c r="E150" s="14" t="s">
        <v>755</v>
      </c>
      <c r="F150" s="14"/>
      <c r="H150" s="14" t="s">
        <v>414</v>
      </c>
      <c r="I150" s="14"/>
      <c r="J150" s="2" t="s">
        <v>39</v>
      </c>
      <c r="M150" s="6" t="s">
        <v>448</v>
      </c>
      <c r="N150" s="14" t="s">
        <v>144</v>
      </c>
      <c r="O150" s="6" t="s">
        <v>42</v>
      </c>
      <c r="P150" s="2" t="s">
        <v>449</v>
      </c>
      <c r="Q150" s="2" t="s">
        <v>44</v>
      </c>
      <c r="R150" s="2" t="s">
        <v>44</v>
      </c>
      <c r="S150" s="2" t="s">
        <v>718</v>
      </c>
      <c r="T150" s="2" t="s">
        <v>46</v>
      </c>
      <c r="U150" s="3" t="str">
        <f>TBL_PROD[[#This Row],[Group]]&amp; "/"&amp; TRIM(SUBSTITUTE(SUBSTITUTE(SUBSTITUTE(TBL_PROD[[#This Row],[SourceObject]],"[",""),"]",""),".","_"))</f>
        <v>LMS/lmsp_mdl_multipartassessment_map</v>
      </c>
      <c r="V150" s="2" t="s">
        <v>47</v>
      </c>
      <c r="W150" s="3" t="str">
        <f>SUBSTITUTE(TBL_PROD[[#This Row],[Group]], "_", "")</f>
        <v>LMS</v>
      </c>
      <c r="X150" s="3" t="str">
        <f>TRIM(SUBSTITUTE(SUBSTITUTE(SUBSTITUTE(TBL_PROD[[#This Row],[SourceObject]],"[",""),"]",""),".","_"))</f>
        <v>lmsp_mdl_multipartassessment_map</v>
      </c>
      <c r="Y150" s="2" t="s">
        <v>48</v>
      </c>
      <c r="Z150" s="2" t="s">
        <v>49</v>
      </c>
      <c r="AA150" s="3" t="str">
        <f>IF(TBL_PROD[[#This Row],[SourceObject]] = "","",IF(OR(TBL_PROD[[#This Row],[SourceType]] = "Oracle", OR(TBL_PROD[[#This Row],[SourceType]] = "SQL Server"), TBL_PROD[[#This Row],[SourceType]] = "MySQL"), "SELECT * FROM " &amp; TBL_PROD[[#This Row],[SourceObject]],""))</f>
        <v>SELECT * FROM lmsp.mdl_multipartassessment_map</v>
      </c>
      <c r="AB150" s="2" t="s">
        <v>51</v>
      </c>
      <c r="AE150" s="2" t="str">
        <f>TRIM(SUBSTITUTE(SUBSTITUTE(TBL_PROD[[#This Row],[SourceObject]],"[",""),"]",""))</f>
        <v>lmsp.mdl_multipartassessment_map</v>
      </c>
      <c r="AF150" s="3" t="str">
        <f>TRIM(SUBSTITUTE(SUBSTITUTE(TBL_PROD[[#This Row],[SourceObject]],"[",""),"]",""))</f>
        <v>lmsp.mdl_multipartassessment_map</v>
      </c>
      <c r="AG150" s="3" t="str">
        <f>TBL_PROD[[#This Row],[Group]]&amp; "_"&amp; TRIM(SUBSTITUTE(SUBSTITUTE(SUBSTITUTE(TBL_PROD[[#This Row],[SourceObject]],"[",""),"]",""),".","_"))</f>
        <v>LMS_lmsp_mdl_multipartassessment_map</v>
      </c>
      <c r="AH150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'LMS', @StartStageName = 'Source to Raw', @EndStageName = 'Raw to Trusted', @SourceGroup = 'LMS', @SourceName = 'LMS_lmsp_mdl_multipartassessment_map', @SourceObjectName = 'lmsp.mdl_multipartassessment_map', @SourceType = 'MySQL', @DataLoadMode= 'FULL-EXTRACT', @SourceSecretName = 'LMS-lmsp', @DLRawSecret = 'datalake-SasToken', @DLStagedSecret = 'datalake-SasToken', @DBProcessor = 'databricks-token|1101-233321-much337|Standard_DS3_v2|8.1.x-scala2.12|2:8', @StageDBSecret = 'AzureSqlDatabase-SQLDB', @DLRawSubFolder = 'LMS/lmsp_mdl_multipartassessment_map', @DLRawType = 'BLOB Storage (json)', @DLStagedMainFolder = 'LMS', @DLStagedSubFolder = 'lmsp_mdl_multipartassessment_map', @DLStagedType = 'BLOB Storage (csv)', @DLObjectGrain = 'Day', @SourceCommand = 'SELECT * FROM lmsp.mdl_multipartassessment_map', @DLRawtoStageCommand = '/build/trusted/load-trusted-zone-v2', @DLStagetoDBCommand = '',@TargetObjectType= '', @TargetOverride= 'lmsp.mdl_multipartassessment_map', @BusinessKeyColumn= 'id', @WatermarkColumn= '', @TrackChanges= 'No', @AdditionalProperty = '', @IsAuditTable = '', @SoftDeleteSource = '', @SourceTSFormat = ''</v>
      </c>
    </row>
    <row r="151" spans="1:34" x14ac:dyDescent="0.45">
      <c r="A151" s="2" t="s">
        <v>444</v>
      </c>
      <c r="B151" s="2" t="s">
        <v>35</v>
      </c>
      <c r="C151" s="2" t="s">
        <v>36</v>
      </c>
      <c r="D151" s="2" t="s">
        <v>444</v>
      </c>
      <c r="E151" s="14" t="s">
        <v>756</v>
      </c>
      <c r="F151" s="14" t="s">
        <v>655</v>
      </c>
      <c r="H151" s="14" t="s">
        <v>414</v>
      </c>
      <c r="I151" s="14" t="s">
        <v>615</v>
      </c>
      <c r="J151" s="2" t="s">
        <v>39</v>
      </c>
      <c r="M151" s="6" t="s">
        <v>448</v>
      </c>
      <c r="N151" s="14" t="s">
        <v>85</v>
      </c>
      <c r="O151" s="6" t="s">
        <v>118</v>
      </c>
      <c r="P151" s="2" t="s">
        <v>449</v>
      </c>
      <c r="Q151" s="2" t="s">
        <v>44</v>
      </c>
      <c r="R151" s="2" t="s">
        <v>44</v>
      </c>
      <c r="S151" s="2" t="s">
        <v>718</v>
      </c>
      <c r="T151" s="2" t="s">
        <v>46</v>
      </c>
      <c r="U151" s="3" t="str">
        <f>TBL_PROD[[#This Row],[Group]]&amp; "/"&amp; TRIM(SUBSTITUTE(SUBSTITUTE(SUBSTITUTE(TBL_PROD[[#This Row],[SourceObject]],"[",""),"]",""),".","_"))</f>
        <v>LMS/lmsp_mdl_quiz</v>
      </c>
      <c r="V151" s="2" t="s">
        <v>47</v>
      </c>
      <c r="W151" s="3" t="str">
        <f>SUBSTITUTE(TBL_PROD[[#This Row],[Group]], "_", "")</f>
        <v>LMS</v>
      </c>
      <c r="X151" s="3" t="str">
        <f>TRIM(SUBSTITUTE(SUBSTITUTE(SUBSTITUTE(TBL_PROD[[#This Row],[SourceObject]],"[",""),"]",""),".","_"))</f>
        <v>lmsp_mdl_quiz</v>
      </c>
      <c r="Y151" s="2" t="s">
        <v>48</v>
      </c>
      <c r="Z151" s="2" t="s">
        <v>49</v>
      </c>
      <c r="AA151" s="3" t="str">
        <f>IF(TBL_PROD[[#This Row],[SourceObject]] = "","",IF(OR(TBL_PROD[[#This Row],[SourceType]] = "Oracle", OR(TBL_PROD[[#This Row],[SourceType]] = "SQL Server"), TBL_PROD[[#This Row],[SourceType]] = "MySQL"), "SELECT * FROM " &amp; TBL_PROD[[#This Row],[SourceObject]],""))</f>
        <v>SELECT * FROM lmsp.mdl_quiz</v>
      </c>
      <c r="AB151" s="2" t="s">
        <v>51</v>
      </c>
      <c r="AE151" s="2" t="str">
        <f>TRIM(SUBSTITUTE(SUBSTITUTE(TBL_PROD[[#This Row],[SourceObject]],"[",""),"]",""))</f>
        <v>lmsp.mdl_quiz</v>
      </c>
      <c r="AF151" s="3" t="str">
        <f>TRIM(SUBSTITUTE(SUBSTITUTE(TBL_PROD[[#This Row],[SourceObject]],"[",""),"]",""))</f>
        <v>lmsp.mdl_quiz</v>
      </c>
      <c r="AG151" s="3" t="str">
        <f>TBL_PROD[[#This Row],[Group]]&amp; "_"&amp; TRIM(SUBSTITUTE(SUBSTITUTE(SUBSTITUTE(TBL_PROD[[#This Row],[SourceObject]],"[",""),"]",""),".","_"))</f>
        <v>LMS_lmsp_mdl_quiz</v>
      </c>
      <c r="AH151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'LMS', @StartStageName = 'Source to Raw', @EndStageName = 'Raw to Trusted', @SourceGroup = 'LMS', @SourceName = 'LMS_lmsp_mdl_quiz', @SourceObjectName = 'lmsp.mdl_quiz', @SourceType = 'MySQL', @DataLoadMode= 'INCREMENTAL', @SourceSecretName = 'LMS-lmsp', @DLRawSecret = 'datalake-SasToken', @DLStagedSecret = 'datalake-SasToken', @DBProcessor = 'databricks-token|1101-233321-much337|Standard_DS3_v2|8.1.x-scala2.12|2:8', @StageDBSecret = 'AzureSqlDatabase-SQLDB', @DLRawSubFolder = 'LMS/lmsp_mdl_quiz', @DLRawType = 'BLOB Storage (json)', @DLStagedMainFolder = 'LMS', @DLStagedSubFolder = 'lmsp_mdl_quiz', @DLStagedType = 'BLOB Storage (csv)', @DLObjectGrain = 'Day', @SourceCommand = 'SELECT * FROM lmsp.mdl_quiz', @DLRawtoStageCommand = '/build/trusted/load-trusted-zone-v2', @DLStagetoDBCommand = '',@TargetObjectType= '', @TargetOverride= 'lmsp.mdl_quiz', @BusinessKeyColumn= 'id', @WatermarkColumn= 'timemodified,timecreated', @TrackChanges= 'Yes', @AdditionalProperty = 'timeopen,timeclose,timelimit,timecreated,timemodified', @IsAuditTable = '', @SoftDeleteSource = '', @SourceTSFormat = ''</v>
      </c>
    </row>
    <row r="152" spans="1:34" x14ac:dyDescent="0.45">
      <c r="A152" s="2" t="s">
        <v>444</v>
      </c>
      <c r="B152" s="2" t="s">
        <v>35</v>
      </c>
      <c r="C152" s="2" t="s">
        <v>36</v>
      </c>
      <c r="D152" s="2" t="s">
        <v>444</v>
      </c>
      <c r="E152" s="14" t="s">
        <v>757</v>
      </c>
      <c r="F152" s="14" t="s">
        <v>657</v>
      </c>
      <c r="H152" s="14" t="s">
        <v>414</v>
      </c>
      <c r="I152" s="14" t="s">
        <v>447</v>
      </c>
      <c r="J152" s="2" t="s">
        <v>39</v>
      </c>
      <c r="M152" s="6" t="s">
        <v>448</v>
      </c>
      <c r="N152" s="14" t="s">
        <v>85</v>
      </c>
      <c r="O152" s="6" t="s">
        <v>118</v>
      </c>
      <c r="P152" s="2" t="s">
        <v>449</v>
      </c>
      <c r="Q152" s="2" t="s">
        <v>44</v>
      </c>
      <c r="R152" s="2" t="s">
        <v>44</v>
      </c>
      <c r="S152" s="2" t="s">
        <v>718</v>
      </c>
      <c r="T152" s="2" t="s">
        <v>46</v>
      </c>
      <c r="U152" s="3" t="str">
        <f>TBL_PROD[[#This Row],[Group]]&amp; "/"&amp; TRIM(SUBSTITUTE(SUBSTITUTE(SUBSTITUTE(TBL_PROD[[#This Row],[SourceObject]],"[",""),"]",""),".","_"))</f>
        <v>LMS/lmsp_mdl_quiz_attempts</v>
      </c>
      <c r="V152" s="2" t="s">
        <v>47</v>
      </c>
      <c r="W152" s="3" t="str">
        <f>SUBSTITUTE(TBL_PROD[[#This Row],[Group]], "_", "")</f>
        <v>LMS</v>
      </c>
      <c r="X152" s="3" t="str">
        <f>TRIM(SUBSTITUTE(SUBSTITUTE(SUBSTITUTE(TBL_PROD[[#This Row],[SourceObject]],"[",""),"]",""),".","_"))</f>
        <v>lmsp_mdl_quiz_attempts</v>
      </c>
      <c r="Y152" s="2" t="s">
        <v>48</v>
      </c>
      <c r="Z152" s="2" t="s">
        <v>49</v>
      </c>
      <c r="AA152" s="3" t="str">
        <f>IF(TBL_PROD[[#This Row],[SourceObject]] = "","",IF(OR(TBL_PROD[[#This Row],[SourceType]] = "Oracle", OR(TBL_PROD[[#This Row],[SourceType]] = "SQL Server"), TBL_PROD[[#This Row],[SourceType]] = "MySQL"), "SELECT * FROM " &amp; TBL_PROD[[#This Row],[SourceObject]],""))</f>
        <v>SELECT * FROM lmsp.mdl_quiz_attempts</v>
      </c>
      <c r="AB152" s="2" t="s">
        <v>51</v>
      </c>
      <c r="AE152" s="2" t="str">
        <f>TRIM(SUBSTITUTE(SUBSTITUTE(TBL_PROD[[#This Row],[SourceObject]],"[",""),"]",""))</f>
        <v>lmsp.mdl_quiz_attempts</v>
      </c>
      <c r="AF152" s="3" t="str">
        <f>TRIM(SUBSTITUTE(SUBSTITUTE(TBL_PROD[[#This Row],[SourceObject]],"[",""),"]",""))</f>
        <v>lmsp.mdl_quiz_attempts</v>
      </c>
      <c r="AG152" s="3" t="str">
        <f>TBL_PROD[[#This Row],[Group]]&amp; "_"&amp; TRIM(SUBSTITUTE(SUBSTITUTE(SUBSTITUTE(TBL_PROD[[#This Row],[SourceObject]],"[",""),"]",""),".","_"))</f>
        <v>LMS_lmsp_mdl_quiz_attempts</v>
      </c>
      <c r="AH152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'LMS', @StartStageName = 'Source to Raw', @EndStageName = 'Raw to Trusted', @SourceGroup = 'LMS', @SourceName = 'LMS_lmsp_mdl_quiz_attempts', @SourceObjectName = 'lmsp.mdl_quiz_attempts', @SourceType = 'MySQL', @DataLoadMode= 'INCREMENTAL', @SourceSecretName = 'LMS-lmsp', @DLRawSecret = 'datalake-SasToken', @DLStagedSecret = 'datalake-SasToken', @DBProcessor = 'databricks-token|1101-233321-much337|Standard_DS3_v2|8.1.x-scala2.12|2:8', @StageDBSecret = 'AzureSqlDatabase-SQLDB', @DLRawSubFolder = 'LMS/lmsp_mdl_quiz_attempts', @DLRawType = 'BLOB Storage (json)', @DLStagedMainFolder = 'LMS', @DLStagedSubFolder = 'lmsp_mdl_quiz_attempts', @DLStagedType = 'BLOB Storage (csv)', @DLObjectGrain = 'Day', @SourceCommand = 'SELECT * FROM lmsp.mdl_quiz_attempts', @DLRawtoStageCommand = '/build/trusted/load-trusted-zone-v2', @DLStagetoDBCommand = '',@TargetObjectType= '', @TargetOverride= 'lmsp.mdl_quiz_attempts', @BusinessKeyColumn= 'id', @WatermarkColumn= 'timemodified', @TrackChanges= 'Yes', @AdditionalProperty = 'timestart,timefinish,timemodified,timemodifiedoffline,timecheckstate', @IsAuditTable = '', @SoftDeleteSource = '', @SourceTSFormat = ''</v>
      </c>
    </row>
    <row r="153" spans="1:34" x14ac:dyDescent="0.45">
      <c r="A153" s="2" t="s">
        <v>444</v>
      </c>
      <c r="B153" s="2" t="s">
        <v>35</v>
      </c>
      <c r="C153" s="2" t="s">
        <v>36</v>
      </c>
      <c r="D153" s="2" t="s">
        <v>444</v>
      </c>
      <c r="E153" s="14" t="s">
        <v>758</v>
      </c>
      <c r="F153" s="14" t="s">
        <v>447</v>
      </c>
      <c r="H153" s="14" t="s">
        <v>414</v>
      </c>
      <c r="I153" s="14" t="s">
        <v>447</v>
      </c>
      <c r="J153" s="2" t="s">
        <v>39</v>
      </c>
      <c r="M153" s="6" t="s">
        <v>448</v>
      </c>
      <c r="N153" s="14" t="s">
        <v>85</v>
      </c>
      <c r="O153" s="6" t="s">
        <v>118</v>
      </c>
      <c r="P153" s="2" t="s">
        <v>449</v>
      </c>
      <c r="Q153" s="2" t="s">
        <v>44</v>
      </c>
      <c r="R153" s="2" t="s">
        <v>44</v>
      </c>
      <c r="S153" s="2" t="s">
        <v>718</v>
      </c>
      <c r="T153" s="2" t="s">
        <v>46</v>
      </c>
      <c r="U153" s="3" t="str">
        <f>TBL_PROD[[#This Row],[Group]]&amp; "/"&amp; TRIM(SUBSTITUTE(SUBSTITUTE(SUBSTITUTE(TBL_PROD[[#This Row],[SourceObject]],"[",""),"]",""),".","_"))</f>
        <v>LMS/lmsp_mdl_quiz_grades</v>
      </c>
      <c r="V153" s="2" t="s">
        <v>47</v>
      </c>
      <c r="W153" s="3" t="str">
        <f>SUBSTITUTE(TBL_PROD[[#This Row],[Group]], "_", "")</f>
        <v>LMS</v>
      </c>
      <c r="X153" s="3" t="str">
        <f>TRIM(SUBSTITUTE(SUBSTITUTE(SUBSTITUTE(TBL_PROD[[#This Row],[SourceObject]],"[",""),"]",""),".","_"))</f>
        <v>lmsp_mdl_quiz_grades</v>
      </c>
      <c r="Y153" s="2" t="s">
        <v>48</v>
      </c>
      <c r="Z153" s="2" t="s">
        <v>49</v>
      </c>
      <c r="AA153" s="3" t="str">
        <f>IF(TBL_PROD[[#This Row],[SourceObject]] = "","",IF(OR(TBL_PROD[[#This Row],[SourceType]] = "Oracle", OR(TBL_PROD[[#This Row],[SourceType]] = "SQL Server"), TBL_PROD[[#This Row],[SourceType]] = "MySQL"), "SELECT * FROM " &amp; TBL_PROD[[#This Row],[SourceObject]],""))</f>
        <v>SELECT * FROM lmsp.mdl_quiz_grades</v>
      </c>
      <c r="AB153" s="2" t="s">
        <v>51</v>
      </c>
      <c r="AE153" s="2" t="str">
        <f>TRIM(SUBSTITUTE(SUBSTITUTE(TBL_PROD[[#This Row],[SourceObject]],"[",""),"]",""))</f>
        <v>lmsp.mdl_quiz_grades</v>
      </c>
      <c r="AF153" s="3" t="str">
        <f>TRIM(SUBSTITUTE(SUBSTITUTE(TBL_PROD[[#This Row],[SourceObject]],"[",""),"]",""))</f>
        <v>lmsp.mdl_quiz_grades</v>
      </c>
      <c r="AG153" s="3" t="str">
        <f>TBL_PROD[[#This Row],[Group]]&amp; "_"&amp; TRIM(SUBSTITUTE(SUBSTITUTE(SUBSTITUTE(TBL_PROD[[#This Row],[SourceObject]],"[",""),"]",""),".","_"))</f>
        <v>LMS_lmsp_mdl_quiz_grades</v>
      </c>
      <c r="AH153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'LMS', @StartStageName = 'Source to Raw', @EndStageName = 'Raw to Trusted', @SourceGroup = 'LMS', @SourceName = 'LMS_lmsp_mdl_quiz_grades', @SourceObjectName = 'lmsp.mdl_quiz_grades', @SourceType = 'MySQL', @DataLoadMode= 'INCREMENTAL', @SourceSecretName = 'LMS-lmsp', @DLRawSecret = 'datalake-SasToken', @DLStagedSecret = 'datalake-SasToken', @DBProcessor = 'databricks-token|1101-233321-much337|Standard_DS3_v2|8.1.x-scala2.12|2:8', @StageDBSecret = 'AzureSqlDatabase-SQLDB', @DLRawSubFolder = 'LMS/lmsp_mdl_quiz_grades', @DLRawType = 'BLOB Storage (json)', @DLStagedMainFolder = 'LMS', @DLStagedSubFolder = 'lmsp_mdl_quiz_grades', @DLStagedType = 'BLOB Storage (csv)', @DLObjectGrain = 'Day', @SourceCommand = 'SELECT * FROM lmsp.mdl_quiz_grades', @DLRawtoStageCommand = '/build/trusted/load-trusted-zone-v2', @DLStagetoDBCommand = '',@TargetObjectType= '', @TargetOverride= 'lmsp.mdl_quiz_grades', @BusinessKeyColumn= 'id', @WatermarkColumn= 'timemodified', @TrackChanges= 'Yes', @AdditionalProperty = 'timemodified', @IsAuditTable = '', @SoftDeleteSource = '', @SourceTSFormat = ''</v>
      </c>
    </row>
    <row r="154" spans="1:34" x14ac:dyDescent="0.45">
      <c r="A154" s="2" t="s">
        <v>444</v>
      </c>
      <c r="B154" s="2" t="s">
        <v>35</v>
      </c>
      <c r="C154" s="2" t="s">
        <v>36</v>
      </c>
      <c r="D154" s="2" t="s">
        <v>444</v>
      </c>
      <c r="E154" s="14" t="s">
        <v>759</v>
      </c>
      <c r="F154" s="14"/>
      <c r="H154" s="14" t="s">
        <v>414</v>
      </c>
      <c r="I154" s="14"/>
      <c r="J154" s="2" t="s">
        <v>39</v>
      </c>
      <c r="M154" s="6" t="s">
        <v>448</v>
      </c>
      <c r="N154" s="14" t="s">
        <v>144</v>
      </c>
      <c r="O154" s="6" t="s">
        <v>42</v>
      </c>
      <c r="P154" s="2" t="s">
        <v>449</v>
      </c>
      <c r="Q154" s="2" t="s">
        <v>44</v>
      </c>
      <c r="R154" s="2" t="s">
        <v>44</v>
      </c>
      <c r="S154" s="2" t="s">
        <v>718</v>
      </c>
      <c r="T154" s="2" t="s">
        <v>46</v>
      </c>
      <c r="U154" s="3" t="str">
        <f>TBL_PROD[[#This Row],[Group]]&amp; "/"&amp; TRIM(SUBSTITUTE(SUBSTITUTE(SUBSTITUTE(TBL_PROD[[#This Row],[SourceObject]],"[",""),"]",""),".","_"))</f>
        <v>LMS/lmsp_mdl_role</v>
      </c>
      <c r="V154" s="2" t="s">
        <v>47</v>
      </c>
      <c r="W154" s="3" t="str">
        <f>SUBSTITUTE(TBL_PROD[[#This Row],[Group]], "_", "")</f>
        <v>LMS</v>
      </c>
      <c r="X154" s="3" t="str">
        <f>TRIM(SUBSTITUTE(SUBSTITUTE(SUBSTITUTE(TBL_PROD[[#This Row],[SourceObject]],"[",""),"]",""),".","_"))</f>
        <v>lmsp_mdl_role</v>
      </c>
      <c r="Y154" s="2" t="s">
        <v>48</v>
      </c>
      <c r="Z154" s="2" t="s">
        <v>49</v>
      </c>
      <c r="AA154" s="3" t="str">
        <f>IF(TBL_PROD[[#This Row],[SourceObject]] = "","",IF(OR(TBL_PROD[[#This Row],[SourceType]] = "Oracle", OR(TBL_PROD[[#This Row],[SourceType]] = "SQL Server"), TBL_PROD[[#This Row],[SourceType]] = "MySQL"), "SELECT * FROM " &amp; TBL_PROD[[#This Row],[SourceObject]],""))</f>
        <v>SELECT * FROM lmsp.mdl_role</v>
      </c>
      <c r="AB154" s="2" t="s">
        <v>51</v>
      </c>
      <c r="AE154" s="2" t="str">
        <f>TRIM(SUBSTITUTE(SUBSTITUTE(TBL_PROD[[#This Row],[SourceObject]],"[",""),"]",""))</f>
        <v>lmsp.mdl_role</v>
      </c>
      <c r="AF154" s="3" t="str">
        <f>TRIM(SUBSTITUTE(SUBSTITUTE(TBL_PROD[[#This Row],[SourceObject]],"[",""),"]",""))</f>
        <v>lmsp.mdl_role</v>
      </c>
      <c r="AG154" s="3" t="str">
        <f>TBL_PROD[[#This Row],[Group]]&amp; "_"&amp; TRIM(SUBSTITUTE(SUBSTITUTE(SUBSTITUTE(TBL_PROD[[#This Row],[SourceObject]],"[",""),"]",""),".","_"))</f>
        <v>LMS_lmsp_mdl_role</v>
      </c>
      <c r="AH154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'LMS', @StartStageName = 'Source to Raw', @EndStageName = 'Raw to Trusted', @SourceGroup = 'LMS', @SourceName = 'LMS_lmsp_mdl_role', @SourceObjectName = 'lmsp.mdl_role', @SourceType = 'MySQL', @DataLoadMode= 'FULL-EXTRACT', @SourceSecretName = 'LMS-lmsp', @DLRawSecret = 'datalake-SasToken', @DLStagedSecret = 'datalake-SasToken', @DBProcessor = 'databricks-token|1101-233321-much337|Standard_DS3_v2|8.1.x-scala2.12|2:8', @StageDBSecret = 'AzureSqlDatabase-SQLDB', @DLRawSubFolder = 'LMS/lmsp_mdl_role', @DLRawType = 'BLOB Storage (json)', @DLStagedMainFolder = 'LMS', @DLStagedSubFolder = 'lmsp_mdl_role', @DLStagedType = 'BLOB Storage (csv)', @DLObjectGrain = 'Day', @SourceCommand = 'SELECT * FROM lmsp.mdl_role', @DLRawtoStageCommand = '/build/trusted/load-trusted-zone-v2', @DLStagetoDBCommand = '',@TargetObjectType= '', @TargetOverride= 'lmsp.mdl_role', @BusinessKeyColumn= 'id', @WatermarkColumn= '', @TrackChanges= 'No', @AdditionalProperty = '', @IsAuditTable = '', @SoftDeleteSource = '', @SourceTSFormat = ''</v>
      </c>
    </row>
    <row r="155" spans="1:34" x14ac:dyDescent="0.45">
      <c r="A155" s="2" t="s">
        <v>444</v>
      </c>
      <c r="B155" s="2" t="s">
        <v>35</v>
      </c>
      <c r="C155" s="2" t="s">
        <v>36</v>
      </c>
      <c r="D155" s="2" t="s">
        <v>444</v>
      </c>
      <c r="E155" s="14" t="s">
        <v>760</v>
      </c>
      <c r="F155" s="14" t="s">
        <v>447</v>
      </c>
      <c r="H155" s="14" t="s">
        <v>414</v>
      </c>
      <c r="I155" s="14" t="s">
        <v>447</v>
      </c>
      <c r="J155" s="2" t="s">
        <v>39</v>
      </c>
      <c r="M155" s="6" t="s">
        <v>448</v>
      </c>
      <c r="N155" s="14" t="s">
        <v>85</v>
      </c>
      <c r="O155" s="6" t="s">
        <v>118</v>
      </c>
      <c r="P155" s="2" t="s">
        <v>449</v>
      </c>
      <c r="Q155" s="2" t="s">
        <v>44</v>
      </c>
      <c r="R155" s="2" t="s">
        <v>44</v>
      </c>
      <c r="S155" s="2" t="s">
        <v>718</v>
      </c>
      <c r="T155" s="2" t="s">
        <v>46</v>
      </c>
      <c r="U155" s="3" t="str">
        <f>TBL_PROD[[#This Row],[Group]]&amp; "/"&amp; TRIM(SUBSTITUTE(SUBSTITUTE(SUBSTITUTE(TBL_PROD[[#This Row],[SourceObject]],"[",""),"]",""),".","_"))</f>
        <v>LMS/lmsp_mdl_role_assignments</v>
      </c>
      <c r="V155" s="2" t="s">
        <v>47</v>
      </c>
      <c r="W155" s="3" t="str">
        <f>SUBSTITUTE(TBL_PROD[[#This Row],[Group]], "_", "")</f>
        <v>LMS</v>
      </c>
      <c r="X155" s="3" t="str">
        <f>TRIM(SUBSTITUTE(SUBSTITUTE(SUBSTITUTE(TBL_PROD[[#This Row],[SourceObject]],"[",""),"]",""),".","_"))</f>
        <v>lmsp_mdl_role_assignments</v>
      </c>
      <c r="Y155" s="2" t="s">
        <v>48</v>
      </c>
      <c r="Z155" s="2" t="s">
        <v>49</v>
      </c>
      <c r="AA155" s="3" t="str">
        <f>IF(TBL_PROD[[#This Row],[SourceObject]] = "","",IF(OR(TBL_PROD[[#This Row],[SourceType]] = "Oracle", OR(TBL_PROD[[#This Row],[SourceType]] = "SQL Server"), TBL_PROD[[#This Row],[SourceType]] = "MySQL"), "SELECT * FROM " &amp; TBL_PROD[[#This Row],[SourceObject]],""))</f>
        <v>SELECT * FROM lmsp.mdl_role_assignments</v>
      </c>
      <c r="AB155" s="2" t="s">
        <v>51</v>
      </c>
      <c r="AE155" s="2" t="str">
        <f>TRIM(SUBSTITUTE(SUBSTITUTE(TBL_PROD[[#This Row],[SourceObject]],"[",""),"]",""))</f>
        <v>lmsp.mdl_role_assignments</v>
      </c>
      <c r="AF155" s="3" t="str">
        <f>TRIM(SUBSTITUTE(SUBSTITUTE(TBL_PROD[[#This Row],[SourceObject]],"[",""),"]",""))</f>
        <v>lmsp.mdl_role_assignments</v>
      </c>
      <c r="AG155" s="3" t="str">
        <f>TBL_PROD[[#This Row],[Group]]&amp; "_"&amp; TRIM(SUBSTITUTE(SUBSTITUTE(SUBSTITUTE(TBL_PROD[[#This Row],[SourceObject]],"[",""),"]",""),".","_"))</f>
        <v>LMS_lmsp_mdl_role_assignments</v>
      </c>
      <c r="AH155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'LMS', @StartStageName = 'Source to Raw', @EndStageName = 'Raw to Trusted', @SourceGroup = 'LMS', @SourceName = 'LMS_lmsp_mdl_role_assignments', @SourceObjectName = 'lmsp.mdl_role_assignments', @SourceType = 'MySQL', @DataLoadMode= 'INCREMENTAL', @SourceSecretName = 'LMS-lmsp', @DLRawSecret = 'datalake-SasToken', @DLStagedSecret = 'datalake-SasToken', @DBProcessor = 'databricks-token|1101-233321-much337|Standard_DS3_v2|8.1.x-scala2.12|2:8', @StageDBSecret = 'AzureSqlDatabase-SQLDB', @DLRawSubFolder = 'LMS/lmsp_mdl_role_assignments', @DLRawType = 'BLOB Storage (json)', @DLStagedMainFolder = 'LMS', @DLStagedSubFolder = 'lmsp_mdl_role_assignments', @DLStagedType = 'BLOB Storage (csv)', @DLObjectGrain = 'Day', @SourceCommand = 'SELECT * FROM lmsp.mdl_role_assignments', @DLRawtoStageCommand = '/build/trusted/load-trusted-zone-v2', @DLStagetoDBCommand = '',@TargetObjectType= '', @TargetOverride= 'lmsp.mdl_role_assignments', @BusinessKeyColumn= 'id', @WatermarkColumn= 'timemodified', @TrackChanges= 'Yes', @AdditionalProperty = 'timemodified', @IsAuditTable = '', @SoftDeleteSource = '', @SourceTSFormat = ''</v>
      </c>
    </row>
    <row r="156" spans="1:34" x14ac:dyDescent="0.45">
      <c r="A156" s="2" t="s">
        <v>444</v>
      </c>
      <c r="B156" s="2" t="s">
        <v>35</v>
      </c>
      <c r="C156" s="2" t="s">
        <v>36</v>
      </c>
      <c r="D156" s="2" t="s">
        <v>444</v>
      </c>
      <c r="E156" s="14" t="s">
        <v>761</v>
      </c>
      <c r="F156" s="14" t="s">
        <v>447</v>
      </c>
      <c r="H156" s="14" t="s">
        <v>414</v>
      </c>
      <c r="I156" s="14" t="s">
        <v>447</v>
      </c>
      <c r="J156" s="2" t="s">
        <v>39</v>
      </c>
      <c r="M156" s="6" t="s">
        <v>448</v>
      </c>
      <c r="N156" s="14" t="s">
        <v>85</v>
      </c>
      <c r="O156" s="6" t="s">
        <v>118</v>
      </c>
      <c r="P156" s="2" t="s">
        <v>449</v>
      </c>
      <c r="Q156" s="2" t="s">
        <v>44</v>
      </c>
      <c r="R156" s="2" t="s">
        <v>44</v>
      </c>
      <c r="S156" s="2" t="s">
        <v>718</v>
      </c>
      <c r="T156" s="2" t="s">
        <v>46</v>
      </c>
      <c r="U156" s="3" t="str">
        <f>TBL_PROD[[#This Row],[Group]]&amp; "/"&amp; TRIM(SUBSTITUTE(SUBSTITUTE(SUBSTITUTE(TBL_PROD[[#This Row],[SourceObject]],"[",""),"]",""),".","_"))</f>
        <v>LMS/lmsp_mdl_scale</v>
      </c>
      <c r="V156" s="2" t="s">
        <v>47</v>
      </c>
      <c r="W156" s="3" t="str">
        <f>SUBSTITUTE(TBL_PROD[[#This Row],[Group]], "_", "")</f>
        <v>LMS</v>
      </c>
      <c r="X156" s="3" t="str">
        <f>TRIM(SUBSTITUTE(SUBSTITUTE(SUBSTITUTE(TBL_PROD[[#This Row],[SourceObject]],"[",""),"]",""),".","_"))</f>
        <v>lmsp_mdl_scale</v>
      </c>
      <c r="Y156" s="2" t="s">
        <v>48</v>
      </c>
      <c r="Z156" s="2" t="s">
        <v>49</v>
      </c>
      <c r="AA156" s="3" t="str">
        <f>IF(TBL_PROD[[#This Row],[SourceObject]] = "","",IF(OR(TBL_PROD[[#This Row],[SourceType]] = "Oracle", OR(TBL_PROD[[#This Row],[SourceType]] = "SQL Server"), TBL_PROD[[#This Row],[SourceType]] = "MySQL"), "SELECT * FROM " &amp; TBL_PROD[[#This Row],[SourceObject]],""))</f>
        <v>SELECT * FROM lmsp.mdl_scale</v>
      </c>
      <c r="AB156" s="2" t="s">
        <v>51</v>
      </c>
      <c r="AE156" s="2" t="str">
        <f>TRIM(SUBSTITUTE(SUBSTITUTE(TBL_PROD[[#This Row],[SourceObject]],"[",""),"]",""))</f>
        <v>lmsp.mdl_scale</v>
      </c>
      <c r="AF156" s="3" t="str">
        <f>TRIM(SUBSTITUTE(SUBSTITUTE(TBL_PROD[[#This Row],[SourceObject]],"[",""),"]",""))</f>
        <v>lmsp.mdl_scale</v>
      </c>
      <c r="AG156" s="3" t="str">
        <f>TBL_PROD[[#This Row],[Group]]&amp; "_"&amp; TRIM(SUBSTITUTE(SUBSTITUTE(SUBSTITUTE(TBL_PROD[[#This Row],[SourceObject]],"[",""),"]",""),".","_"))</f>
        <v>LMS_lmsp_mdl_scale</v>
      </c>
      <c r="AH156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'LMS', @StartStageName = 'Source to Raw', @EndStageName = 'Raw to Trusted', @SourceGroup = 'LMS', @SourceName = 'LMS_lmsp_mdl_scale', @SourceObjectName = 'lmsp.mdl_scale', @SourceType = 'MySQL', @DataLoadMode= 'INCREMENTAL', @SourceSecretName = 'LMS-lmsp', @DLRawSecret = 'datalake-SasToken', @DLStagedSecret = 'datalake-SasToken', @DBProcessor = 'databricks-token|1101-233321-much337|Standard_DS3_v2|8.1.x-scala2.12|2:8', @StageDBSecret = 'AzureSqlDatabase-SQLDB', @DLRawSubFolder = 'LMS/lmsp_mdl_scale', @DLRawType = 'BLOB Storage (json)', @DLStagedMainFolder = 'LMS', @DLStagedSubFolder = 'lmsp_mdl_scale', @DLStagedType = 'BLOB Storage (csv)', @DLObjectGrain = 'Day', @SourceCommand = 'SELECT * FROM lmsp.mdl_scale', @DLRawtoStageCommand = '/build/trusted/load-trusted-zone-v2', @DLStagetoDBCommand = '',@TargetObjectType= '', @TargetOverride= 'lmsp.mdl_scale', @BusinessKeyColumn= 'id', @WatermarkColumn= 'timemodified', @TrackChanges= 'Yes', @AdditionalProperty = 'timemodified', @IsAuditTable = '', @SoftDeleteSource = '', @SourceTSFormat = ''</v>
      </c>
    </row>
    <row r="157" spans="1:34" x14ac:dyDescent="0.45">
      <c r="A157" s="2" t="s">
        <v>444</v>
      </c>
      <c r="B157" s="2" t="s">
        <v>35</v>
      </c>
      <c r="C157" s="2" t="s">
        <v>36</v>
      </c>
      <c r="D157" s="2" t="s">
        <v>444</v>
      </c>
      <c r="E157" s="14" t="s">
        <v>762</v>
      </c>
      <c r="F157" s="14" t="s">
        <v>663</v>
      </c>
      <c r="H157" s="14" t="s">
        <v>414</v>
      </c>
      <c r="I157" s="14"/>
      <c r="J157" s="2" t="s">
        <v>39</v>
      </c>
      <c r="M157" s="6" t="s">
        <v>448</v>
      </c>
      <c r="N157" s="14" t="s">
        <v>144</v>
      </c>
      <c r="O157" s="6" t="s">
        <v>42</v>
      </c>
      <c r="P157" s="2" t="s">
        <v>449</v>
      </c>
      <c r="Q157" s="2" t="s">
        <v>44</v>
      </c>
      <c r="R157" s="2" t="s">
        <v>44</v>
      </c>
      <c r="S157" s="2" t="s">
        <v>718</v>
      </c>
      <c r="T157" s="2" t="s">
        <v>46</v>
      </c>
      <c r="U157" s="3" t="str">
        <f>TBL_PROD[[#This Row],[Group]]&amp; "/"&amp; TRIM(SUBSTITUTE(SUBSTITUTE(SUBSTITUTE(TBL_PROD[[#This Row],[SourceObject]],"[",""),"]",""),".","_"))</f>
        <v>LMS/lmsp_mdl_task_scheduled</v>
      </c>
      <c r="V157" s="2" t="s">
        <v>47</v>
      </c>
      <c r="W157" s="3" t="str">
        <f>SUBSTITUTE(TBL_PROD[[#This Row],[Group]], "_", "")</f>
        <v>LMS</v>
      </c>
      <c r="X157" s="3" t="str">
        <f>TRIM(SUBSTITUTE(SUBSTITUTE(SUBSTITUTE(TBL_PROD[[#This Row],[SourceObject]],"[",""),"]",""),".","_"))</f>
        <v>lmsp_mdl_task_scheduled</v>
      </c>
      <c r="Y157" s="2" t="s">
        <v>48</v>
      </c>
      <c r="Z157" s="2" t="s">
        <v>49</v>
      </c>
      <c r="AA157" s="3" t="str">
        <f>IF(TBL_PROD[[#This Row],[SourceObject]] = "","",IF(OR(TBL_PROD[[#This Row],[SourceType]] = "Oracle", OR(TBL_PROD[[#This Row],[SourceType]] = "SQL Server"), TBL_PROD[[#This Row],[SourceType]] = "MySQL"), "SELECT * FROM " &amp; TBL_PROD[[#This Row],[SourceObject]],""))</f>
        <v>SELECT * FROM lmsp.mdl_task_scheduled</v>
      </c>
      <c r="AB157" s="2" t="s">
        <v>51</v>
      </c>
      <c r="AE157" s="2" t="str">
        <f>TRIM(SUBSTITUTE(SUBSTITUTE(TBL_PROD[[#This Row],[SourceObject]],"[",""),"]",""))</f>
        <v>lmsp.mdl_task_scheduled</v>
      </c>
      <c r="AF157" s="3" t="str">
        <f>TRIM(SUBSTITUTE(SUBSTITUTE(TBL_PROD[[#This Row],[SourceObject]],"[",""),"]",""))</f>
        <v>lmsp.mdl_task_scheduled</v>
      </c>
      <c r="AG157" s="3" t="str">
        <f>TBL_PROD[[#This Row],[Group]]&amp; "_"&amp; TRIM(SUBSTITUTE(SUBSTITUTE(SUBSTITUTE(TBL_PROD[[#This Row],[SourceObject]],"[",""),"]",""),".","_"))</f>
        <v>LMS_lmsp_mdl_task_scheduled</v>
      </c>
      <c r="AH157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'LMS', @StartStageName = 'Source to Raw', @EndStageName = 'Raw to Trusted', @SourceGroup = 'LMS', @SourceName = 'LMS_lmsp_mdl_task_scheduled', @SourceObjectName = 'lmsp.mdl_task_scheduled', @SourceType = 'MySQL', @DataLoadMode= 'FULL-EXTRACT', @SourceSecretName = 'LMS-lmsp', @DLRawSecret = 'datalake-SasToken', @DLStagedSecret = 'datalake-SasToken', @DBProcessor = 'databricks-token|1101-233321-much337|Standard_DS3_v2|8.1.x-scala2.12|2:8', @StageDBSecret = 'AzureSqlDatabase-SQLDB', @DLRawSubFolder = 'LMS/lmsp_mdl_task_scheduled', @DLRawType = 'BLOB Storage (json)', @DLStagedMainFolder = 'LMS', @DLStagedSubFolder = 'lmsp_mdl_task_scheduled', @DLStagedType = 'BLOB Storage (csv)', @DLObjectGrain = 'Day', @SourceCommand = 'SELECT * FROM lmsp.mdl_task_scheduled', @DLRawtoStageCommand = '/build/trusted/load-trusted-zone-v2', @DLStagetoDBCommand = '',@TargetObjectType= '', @TargetOverride= 'lmsp.mdl_task_scheduled', @BusinessKeyColumn= 'id', @WatermarkColumn= '', @TrackChanges= 'No', @AdditionalProperty = 'lastruntime,nextruntime', @IsAuditTable = '', @SoftDeleteSource = '', @SourceTSFormat = ''</v>
      </c>
    </row>
    <row r="158" spans="1:34" x14ac:dyDescent="0.45">
      <c r="A158" s="2" t="s">
        <v>444</v>
      </c>
      <c r="B158" s="2" t="s">
        <v>35</v>
      </c>
      <c r="C158" s="2" t="s">
        <v>36</v>
      </c>
      <c r="D158" s="2" t="s">
        <v>444</v>
      </c>
      <c r="E158" s="14" t="s">
        <v>763</v>
      </c>
      <c r="F158" s="14"/>
      <c r="H158" s="14" t="s">
        <v>414</v>
      </c>
      <c r="I158" s="14"/>
      <c r="J158" s="2" t="s">
        <v>39</v>
      </c>
      <c r="M158" s="6" t="s">
        <v>448</v>
      </c>
      <c r="N158" s="14" t="s">
        <v>144</v>
      </c>
      <c r="O158" s="6" t="s">
        <v>42</v>
      </c>
      <c r="P158" s="2" t="s">
        <v>449</v>
      </c>
      <c r="Q158" s="2" t="s">
        <v>44</v>
      </c>
      <c r="R158" s="2" t="s">
        <v>44</v>
      </c>
      <c r="S158" s="2" t="s">
        <v>718</v>
      </c>
      <c r="T158" s="2" t="s">
        <v>46</v>
      </c>
      <c r="U158" s="3" t="str">
        <f>TBL_PROD[[#This Row],[Group]]&amp; "/"&amp; TRIM(SUBSTITUTE(SUBSTITUTE(SUBSTITUTE(TBL_PROD[[#This Row],[SourceObject]],"[",""),"]",""),".","_"))</f>
        <v>LMS/lmsp_mdl_tdc_coursemetadata</v>
      </c>
      <c r="V158" s="2" t="s">
        <v>47</v>
      </c>
      <c r="W158" s="3" t="str">
        <f>SUBSTITUTE(TBL_PROD[[#This Row],[Group]], "_", "")</f>
        <v>LMS</v>
      </c>
      <c r="X158" s="3" t="str">
        <f>TRIM(SUBSTITUTE(SUBSTITUTE(SUBSTITUTE(TBL_PROD[[#This Row],[SourceObject]],"[",""),"]",""),".","_"))</f>
        <v>lmsp_mdl_tdc_coursemetadata</v>
      </c>
      <c r="Y158" s="2" t="s">
        <v>48</v>
      </c>
      <c r="Z158" s="2" t="s">
        <v>49</v>
      </c>
      <c r="AA158" s="3" t="str">
        <f>IF(TBL_PROD[[#This Row],[SourceObject]] = "","",IF(OR(TBL_PROD[[#This Row],[SourceType]] = "Oracle", OR(TBL_PROD[[#This Row],[SourceType]] = "SQL Server"), TBL_PROD[[#This Row],[SourceType]] = "MySQL"), "SELECT * FROM " &amp; TBL_PROD[[#This Row],[SourceObject]],""))</f>
        <v>SELECT * FROM lmsp.mdl_tdc_coursemetadata</v>
      </c>
      <c r="AB158" s="2" t="s">
        <v>51</v>
      </c>
      <c r="AE158" s="2" t="str">
        <f>TRIM(SUBSTITUTE(SUBSTITUTE(TBL_PROD[[#This Row],[SourceObject]],"[",""),"]",""))</f>
        <v>lmsp.mdl_tdc_coursemetadata</v>
      </c>
      <c r="AF158" s="3" t="str">
        <f>TRIM(SUBSTITUTE(SUBSTITUTE(TBL_PROD[[#This Row],[SourceObject]],"[",""),"]",""))</f>
        <v>lmsp.mdl_tdc_coursemetadata</v>
      </c>
      <c r="AG158" s="3" t="str">
        <f>TBL_PROD[[#This Row],[Group]]&amp; "_"&amp; TRIM(SUBSTITUTE(SUBSTITUTE(SUBSTITUTE(TBL_PROD[[#This Row],[SourceObject]],"[",""),"]",""),".","_"))</f>
        <v>LMS_lmsp_mdl_tdc_coursemetadata</v>
      </c>
      <c r="AH158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'LMS', @StartStageName = 'Source to Raw', @EndStageName = 'Raw to Trusted', @SourceGroup = 'LMS', @SourceName = 'LMS_lmsp_mdl_tdc_coursemetadata', @SourceObjectName = 'lmsp.mdl_tdc_coursemetadata', @SourceType = 'MySQL', @DataLoadMode= 'FULL-EXTRACT', @SourceSecretName = 'LMS-lmsp', @DLRawSecret = 'datalake-SasToken', @DLStagedSecret = 'datalake-SasToken', @DBProcessor = 'databricks-token|1101-233321-much337|Standard_DS3_v2|8.1.x-scala2.12|2:8', @StageDBSecret = 'AzureSqlDatabase-SQLDB', @DLRawSubFolder = 'LMS/lmsp_mdl_tdc_coursemetadata', @DLRawType = 'BLOB Storage (json)', @DLStagedMainFolder = 'LMS', @DLStagedSubFolder = 'lmsp_mdl_tdc_coursemetadata', @DLStagedType = 'BLOB Storage (csv)', @DLObjectGrain = 'Day', @SourceCommand = 'SELECT * FROM lmsp.mdl_tdc_coursemetadata', @DLRawtoStageCommand = '/build/trusted/load-trusted-zone-v2', @DLStagetoDBCommand = '',@TargetObjectType= '', @TargetOverride= 'lmsp.mdl_tdc_coursemetadata', @BusinessKeyColumn= 'id', @WatermarkColumn= '', @TrackChanges= 'No', @AdditionalProperty = '', @IsAuditTable = '', @SoftDeleteSource = '', @SourceTSFormat = ''</v>
      </c>
    </row>
    <row r="159" spans="1:34" x14ac:dyDescent="0.45">
      <c r="A159" s="2" t="s">
        <v>444</v>
      </c>
      <c r="B159" s="2" t="s">
        <v>35</v>
      </c>
      <c r="C159" s="2" t="s">
        <v>36</v>
      </c>
      <c r="D159" s="2" t="s">
        <v>444</v>
      </c>
      <c r="E159" s="14" t="s">
        <v>764</v>
      </c>
      <c r="F159" s="14"/>
      <c r="H159" s="14" t="s">
        <v>414</v>
      </c>
      <c r="I159" s="14"/>
      <c r="J159" s="2" t="s">
        <v>39</v>
      </c>
      <c r="M159" s="6" t="s">
        <v>448</v>
      </c>
      <c r="N159" s="14" t="s">
        <v>144</v>
      </c>
      <c r="O159" s="6" t="s">
        <v>42</v>
      </c>
      <c r="P159" s="2" t="s">
        <v>449</v>
      </c>
      <c r="Q159" s="2" t="s">
        <v>44</v>
      </c>
      <c r="R159" s="2" t="s">
        <v>44</v>
      </c>
      <c r="S159" s="2" t="s">
        <v>718</v>
      </c>
      <c r="T159" s="2" t="s">
        <v>46</v>
      </c>
      <c r="U159" s="3" t="str">
        <f>TBL_PROD[[#This Row],[Group]]&amp; "/"&amp; TRIM(SUBSTITUTE(SUBSTITUTE(SUBSTITUTE(TBL_PROD[[#This Row],[SourceObject]],"[",""),"]",""),".","_"))</f>
        <v>LMS/lmsp_mdl_tdc_grading_panel</v>
      </c>
      <c r="V159" s="2" t="s">
        <v>47</v>
      </c>
      <c r="W159" s="3" t="str">
        <f>SUBSTITUTE(TBL_PROD[[#This Row],[Group]], "_", "")</f>
        <v>LMS</v>
      </c>
      <c r="X159" s="3" t="str">
        <f>TRIM(SUBSTITUTE(SUBSTITUTE(SUBSTITUTE(TBL_PROD[[#This Row],[SourceObject]],"[",""),"]",""),".","_"))</f>
        <v>lmsp_mdl_tdc_grading_panel</v>
      </c>
      <c r="Y159" s="2" t="s">
        <v>48</v>
      </c>
      <c r="Z159" s="2" t="s">
        <v>49</v>
      </c>
      <c r="AA159" s="3" t="str">
        <f>IF(TBL_PROD[[#This Row],[SourceObject]] = "","",IF(OR(TBL_PROD[[#This Row],[SourceType]] = "Oracle", OR(TBL_PROD[[#This Row],[SourceType]] = "SQL Server"), TBL_PROD[[#This Row],[SourceType]] = "MySQL"), "SELECT * FROM " &amp; TBL_PROD[[#This Row],[SourceObject]],""))</f>
        <v>SELECT * FROM lmsp.mdl_tdc_grading_panel</v>
      </c>
      <c r="AB159" s="2" t="s">
        <v>51</v>
      </c>
      <c r="AE159" s="2" t="str">
        <f>TRIM(SUBSTITUTE(SUBSTITUTE(TBL_PROD[[#This Row],[SourceObject]],"[",""),"]",""))</f>
        <v>lmsp.mdl_tdc_grading_panel</v>
      </c>
      <c r="AF159" s="3" t="str">
        <f>TRIM(SUBSTITUTE(SUBSTITUTE(TBL_PROD[[#This Row],[SourceObject]],"[",""),"]",""))</f>
        <v>lmsp.mdl_tdc_grading_panel</v>
      </c>
      <c r="AG159" s="3" t="str">
        <f>TBL_PROD[[#This Row],[Group]]&amp; "_"&amp; TRIM(SUBSTITUTE(SUBSTITUTE(SUBSTITUTE(TBL_PROD[[#This Row],[SourceObject]],"[",""),"]",""),".","_"))</f>
        <v>LMS_lmsp_mdl_tdc_grading_panel</v>
      </c>
      <c r="AH159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'LMS', @StartStageName = 'Source to Raw', @EndStageName = 'Raw to Trusted', @SourceGroup = 'LMS', @SourceName = 'LMS_lmsp_mdl_tdc_grading_panel', @SourceObjectName = 'lmsp.mdl_tdc_grading_panel', @SourceType = 'MySQL', @DataLoadMode= 'FULL-EXTRACT', @SourceSecretName = 'LMS-lmsp', @DLRawSecret = 'datalake-SasToken', @DLStagedSecret = 'datalake-SasToken', @DBProcessor = 'databricks-token|1101-233321-much337|Standard_DS3_v2|8.1.x-scala2.12|2:8', @StageDBSecret = 'AzureSqlDatabase-SQLDB', @DLRawSubFolder = 'LMS/lmsp_mdl_tdc_grading_panel', @DLRawType = 'BLOB Storage (json)', @DLStagedMainFolder = 'LMS', @DLStagedSubFolder = 'lmsp_mdl_tdc_grading_panel', @DLStagedType = 'BLOB Storage (csv)', @DLObjectGrain = 'Day', @SourceCommand = 'SELECT * FROM lmsp.mdl_tdc_grading_panel', @DLRawtoStageCommand = '/build/trusted/load-trusted-zone-v2', @DLStagetoDBCommand = '',@TargetObjectType= '', @TargetOverride= 'lmsp.mdl_tdc_grading_panel', @BusinessKeyColumn= 'id', @WatermarkColumn= '', @TrackChanges= 'No', @AdditionalProperty = '', @IsAuditTable = '', @SoftDeleteSource = '', @SourceTSFormat = ''</v>
      </c>
    </row>
    <row r="160" spans="1:34" x14ac:dyDescent="0.45">
      <c r="A160" s="2" t="s">
        <v>444</v>
      </c>
      <c r="B160" s="2" t="s">
        <v>35</v>
      </c>
      <c r="C160" s="2" t="s">
        <v>36</v>
      </c>
      <c r="D160" s="2" t="s">
        <v>444</v>
      </c>
      <c r="E160" s="14" t="s">
        <v>765</v>
      </c>
      <c r="F160" s="14"/>
      <c r="H160" s="14" t="s">
        <v>414</v>
      </c>
      <c r="I160" s="14"/>
      <c r="J160" s="2" t="s">
        <v>39</v>
      </c>
      <c r="M160" s="6" t="s">
        <v>448</v>
      </c>
      <c r="N160" s="14" t="s">
        <v>144</v>
      </c>
      <c r="O160" s="6" t="s">
        <v>42</v>
      </c>
      <c r="P160" s="2" t="s">
        <v>449</v>
      </c>
      <c r="Q160" s="2" t="s">
        <v>44</v>
      </c>
      <c r="R160" s="2" t="s">
        <v>44</v>
      </c>
      <c r="S160" s="2" t="s">
        <v>718</v>
      </c>
      <c r="T160" s="2" t="s">
        <v>46</v>
      </c>
      <c r="U160" s="3" t="str">
        <f>TBL_PROD[[#This Row],[Group]]&amp; "/"&amp; TRIM(SUBSTITUTE(SUBSTITUTE(SUBSTITUTE(TBL_PROD[[#This Row],[SourceObject]],"[",""),"]",""),".","_"))</f>
        <v>LMS/lmsp_mdl_tdc_grading_panel_grader</v>
      </c>
      <c r="V160" s="2" t="s">
        <v>47</v>
      </c>
      <c r="W160" s="3" t="str">
        <f>SUBSTITUTE(TBL_PROD[[#This Row],[Group]], "_", "")</f>
        <v>LMS</v>
      </c>
      <c r="X160" s="3" t="str">
        <f>TRIM(SUBSTITUTE(SUBSTITUTE(SUBSTITUTE(TBL_PROD[[#This Row],[SourceObject]],"[",""),"]",""),".","_"))</f>
        <v>lmsp_mdl_tdc_grading_panel_grader</v>
      </c>
      <c r="Y160" s="2" t="s">
        <v>48</v>
      </c>
      <c r="Z160" s="2" t="s">
        <v>49</v>
      </c>
      <c r="AA160" s="3" t="str">
        <f>IF(TBL_PROD[[#This Row],[SourceObject]] = "","",IF(OR(TBL_PROD[[#This Row],[SourceType]] = "Oracle", OR(TBL_PROD[[#This Row],[SourceType]] = "SQL Server"), TBL_PROD[[#This Row],[SourceType]] = "MySQL"), "SELECT * FROM " &amp; TBL_PROD[[#This Row],[SourceObject]],""))</f>
        <v>SELECT * FROM lmsp.mdl_tdc_grading_panel_grader</v>
      </c>
      <c r="AB160" s="2" t="s">
        <v>51</v>
      </c>
      <c r="AE160" s="2" t="str">
        <f>TRIM(SUBSTITUTE(SUBSTITUTE(TBL_PROD[[#This Row],[SourceObject]],"[",""),"]",""))</f>
        <v>lmsp.mdl_tdc_grading_panel_grader</v>
      </c>
      <c r="AF160" s="3" t="str">
        <f>TRIM(SUBSTITUTE(SUBSTITUTE(TBL_PROD[[#This Row],[SourceObject]],"[",""),"]",""))</f>
        <v>lmsp.mdl_tdc_grading_panel_grader</v>
      </c>
      <c r="AG160" s="3" t="str">
        <f>TBL_PROD[[#This Row],[Group]]&amp; "_"&amp; TRIM(SUBSTITUTE(SUBSTITUTE(SUBSTITUTE(TBL_PROD[[#This Row],[SourceObject]],"[",""),"]",""),".","_"))</f>
        <v>LMS_lmsp_mdl_tdc_grading_panel_grader</v>
      </c>
      <c r="AH160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'LMS', @StartStageName = 'Source to Raw', @EndStageName = 'Raw to Trusted', @SourceGroup = 'LMS', @SourceName = 'LMS_lmsp_mdl_tdc_grading_panel_grader', @SourceObjectName = 'lmsp.mdl_tdc_grading_panel_grader', @SourceType = 'MySQL', @DataLoadMode= 'FULL-EXTRACT', @SourceSecretName = 'LMS-lmsp', @DLRawSecret = 'datalake-SasToken', @DLStagedSecret = 'datalake-SasToken', @DBProcessor = 'databricks-token|1101-233321-much337|Standard_DS3_v2|8.1.x-scala2.12|2:8', @StageDBSecret = 'AzureSqlDatabase-SQLDB', @DLRawSubFolder = 'LMS/lmsp_mdl_tdc_grading_panel_grader', @DLRawType = 'BLOB Storage (json)', @DLStagedMainFolder = 'LMS', @DLStagedSubFolder = 'lmsp_mdl_tdc_grading_panel_grader', @DLStagedType = 'BLOB Storage (csv)', @DLObjectGrain = 'Day', @SourceCommand = 'SELECT * FROM lmsp.mdl_tdc_grading_panel_grader', @DLRawtoStageCommand = '/build/trusted/load-trusted-zone-v2', @DLStagetoDBCommand = '',@TargetObjectType= '', @TargetOverride= 'lmsp.mdl_tdc_grading_panel_grader', @BusinessKeyColumn= 'id', @WatermarkColumn= '', @TrackChanges= 'No', @AdditionalProperty = '', @IsAuditTable = '', @SoftDeleteSource = '', @SourceTSFormat = ''</v>
      </c>
    </row>
    <row r="161" spans="1:34" x14ac:dyDescent="0.45">
      <c r="A161" s="2" t="s">
        <v>444</v>
      </c>
      <c r="B161" s="2" t="s">
        <v>35</v>
      </c>
      <c r="C161" s="2" t="s">
        <v>36</v>
      </c>
      <c r="D161" s="2" t="s">
        <v>444</v>
      </c>
      <c r="E161" s="14" t="s">
        <v>766</v>
      </c>
      <c r="F161" s="14"/>
      <c r="H161" s="14" t="s">
        <v>414</v>
      </c>
      <c r="I161" s="14"/>
      <c r="J161" s="2" t="s">
        <v>39</v>
      </c>
      <c r="M161" s="6" t="s">
        <v>448</v>
      </c>
      <c r="N161" s="14" t="s">
        <v>144</v>
      </c>
      <c r="O161" s="6" t="s">
        <v>42</v>
      </c>
      <c r="P161" s="2" t="s">
        <v>449</v>
      </c>
      <c r="Q161" s="2" t="s">
        <v>44</v>
      </c>
      <c r="R161" s="2" t="s">
        <v>44</v>
      </c>
      <c r="S161" s="2" t="s">
        <v>718</v>
      </c>
      <c r="T161" s="2" t="s">
        <v>46</v>
      </c>
      <c r="U161" s="3" t="str">
        <f>TBL_PROD[[#This Row],[Group]]&amp; "/"&amp; TRIM(SUBSTITUTE(SUBSTITUTE(SUBSTITUTE(TBL_PROD[[#This Row],[SourceObject]],"[",""),"]",""),".","_"))</f>
        <v>LMS/lmsp_mdl_tdc_interaction</v>
      </c>
      <c r="V161" s="2" t="s">
        <v>47</v>
      </c>
      <c r="W161" s="3" t="str">
        <f>SUBSTITUTE(TBL_PROD[[#This Row],[Group]], "_", "")</f>
        <v>LMS</v>
      </c>
      <c r="X161" s="3" t="str">
        <f>TRIM(SUBSTITUTE(SUBSTITUTE(SUBSTITUTE(TBL_PROD[[#This Row],[SourceObject]],"[",""),"]",""),".","_"))</f>
        <v>lmsp_mdl_tdc_interaction</v>
      </c>
      <c r="Y161" s="2" t="s">
        <v>48</v>
      </c>
      <c r="Z161" s="2" t="s">
        <v>49</v>
      </c>
      <c r="AA161" s="3" t="str">
        <f>IF(TBL_PROD[[#This Row],[SourceObject]] = "","",IF(OR(TBL_PROD[[#This Row],[SourceType]] = "Oracle", OR(TBL_PROD[[#This Row],[SourceType]] = "SQL Server"), TBL_PROD[[#This Row],[SourceType]] = "MySQL"), "SELECT * FROM " &amp; TBL_PROD[[#This Row],[SourceObject]],""))</f>
        <v>SELECT * FROM lmsp.mdl_tdc_interaction</v>
      </c>
      <c r="AB161" s="2" t="s">
        <v>51</v>
      </c>
      <c r="AE161" s="2" t="str">
        <f>TRIM(SUBSTITUTE(SUBSTITUTE(TBL_PROD[[#This Row],[SourceObject]],"[",""),"]",""))</f>
        <v>lmsp.mdl_tdc_interaction</v>
      </c>
      <c r="AF161" s="3" t="str">
        <f>TRIM(SUBSTITUTE(SUBSTITUTE(TBL_PROD[[#This Row],[SourceObject]],"[",""),"]",""))</f>
        <v>lmsp.mdl_tdc_interaction</v>
      </c>
      <c r="AG161" s="3" t="str">
        <f>TBL_PROD[[#This Row],[Group]]&amp; "_"&amp; TRIM(SUBSTITUTE(SUBSTITUTE(SUBSTITUTE(TBL_PROD[[#This Row],[SourceObject]],"[",""),"]",""),".","_"))</f>
        <v>LMS_lmsp_mdl_tdc_interaction</v>
      </c>
      <c r="AH161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'LMS', @StartStageName = 'Source to Raw', @EndStageName = 'Raw to Trusted', @SourceGroup = 'LMS', @SourceName = 'LMS_lmsp_mdl_tdc_interaction', @SourceObjectName = 'lmsp.mdl_tdc_interaction', @SourceType = 'MySQL', @DataLoadMode= 'FULL-EXTRACT', @SourceSecretName = 'LMS-lmsp', @DLRawSecret = 'datalake-SasToken', @DLStagedSecret = 'datalake-SasToken', @DBProcessor = 'databricks-token|1101-233321-much337|Standard_DS3_v2|8.1.x-scala2.12|2:8', @StageDBSecret = 'AzureSqlDatabase-SQLDB', @DLRawSubFolder = 'LMS/lmsp_mdl_tdc_interaction', @DLRawType = 'BLOB Storage (json)', @DLStagedMainFolder = 'LMS', @DLStagedSubFolder = 'lmsp_mdl_tdc_interaction', @DLStagedType = 'BLOB Storage (csv)', @DLObjectGrain = 'Day', @SourceCommand = 'SELECT * FROM lmsp.mdl_tdc_interaction', @DLRawtoStageCommand = '/build/trusted/load-trusted-zone-v2', @DLStagetoDBCommand = '',@TargetObjectType= '', @TargetOverride= 'lmsp.mdl_tdc_interaction', @BusinessKeyColumn= 'id', @WatermarkColumn= '', @TrackChanges= 'No', @AdditionalProperty = '', @IsAuditTable = '', @SoftDeleteSource = '', @SourceTSFormat = ''</v>
      </c>
    </row>
    <row r="162" spans="1:34" x14ac:dyDescent="0.45">
      <c r="A162" s="2" t="s">
        <v>444</v>
      </c>
      <c r="B162" s="2" t="s">
        <v>35</v>
      </c>
      <c r="C162" s="2" t="s">
        <v>36</v>
      </c>
      <c r="D162" s="2" t="s">
        <v>444</v>
      </c>
      <c r="E162" s="15" t="s">
        <v>767</v>
      </c>
      <c r="F162" s="14"/>
      <c r="H162" s="14" t="s">
        <v>414</v>
      </c>
      <c r="I162" s="14"/>
      <c r="J162" s="2" t="s">
        <v>39</v>
      </c>
      <c r="M162" s="6" t="s">
        <v>448</v>
      </c>
      <c r="N162" s="14" t="s">
        <v>144</v>
      </c>
      <c r="O162" s="6" t="s">
        <v>42</v>
      </c>
      <c r="P162" s="2" t="s">
        <v>449</v>
      </c>
      <c r="Q162" s="2" t="s">
        <v>44</v>
      </c>
      <c r="R162" s="2" t="s">
        <v>44</v>
      </c>
      <c r="S162" s="2" t="s">
        <v>718</v>
      </c>
      <c r="T162" s="2" t="s">
        <v>46</v>
      </c>
      <c r="U162" s="3" t="str">
        <f>TBL_PROD[[#This Row],[Group]]&amp; "/"&amp; TRIM(SUBSTITUTE(SUBSTITUTE(SUBSTITUTE(TBL_PROD[[#This Row],[SourceObject]],"[",""),"]",""),".","_"))</f>
        <v>LMS/lmsp_mdl_tdc_interaction_recipient</v>
      </c>
      <c r="V162" s="2" t="s">
        <v>47</v>
      </c>
      <c r="W162" s="3" t="str">
        <f>SUBSTITUTE(TBL_PROD[[#This Row],[Group]], "_", "")</f>
        <v>LMS</v>
      </c>
      <c r="X162" s="3" t="str">
        <f>TRIM(SUBSTITUTE(SUBSTITUTE(SUBSTITUTE(TBL_PROD[[#This Row],[SourceObject]],"[",""),"]",""),".","_"))</f>
        <v>lmsp_mdl_tdc_interaction_recipient</v>
      </c>
      <c r="Y162" s="2" t="s">
        <v>48</v>
      </c>
      <c r="Z162" s="2" t="s">
        <v>49</v>
      </c>
      <c r="AA162" s="3" t="str">
        <f>IF(TBL_PROD[[#This Row],[SourceObject]] = "","",IF(OR(TBL_PROD[[#This Row],[SourceType]] = "Oracle", OR(TBL_PROD[[#This Row],[SourceType]] = "SQL Server"), TBL_PROD[[#This Row],[SourceType]] = "MySQL"), "SELECT * FROM " &amp; TBL_PROD[[#This Row],[SourceObject]],""))</f>
        <v>SELECT * FROM lmsp.mdl_tdc_interaction_recipient</v>
      </c>
      <c r="AB162" s="2" t="s">
        <v>51</v>
      </c>
      <c r="AE162" s="3" t="str">
        <f>TRIM(SUBSTITUTE(SUBSTITUTE(TBL_PROD[[#This Row],[SourceObject]],"[",""),"]",""))</f>
        <v>lmsp.mdl_tdc_interaction_recipient</v>
      </c>
      <c r="AF162" s="3" t="str">
        <f>TRIM(SUBSTITUTE(SUBSTITUTE(TBL_PROD[[#This Row],[SourceObject]],"[",""),"]",""))</f>
        <v>lmsp.mdl_tdc_interaction_recipient</v>
      </c>
      <c r="AG162" s="3" t="str">
        <f>TBL_PROD[[#This Row],[Group]]&amp; "_"&amp; TRIM(SUBSTITUTE(SUBSTITUTE(SUBSTITUTE(TBL_PROD[[#This Row],[SourceObject]],"[",""),"]",""),".","_"))</f>
        <v>LMS_lmsp_mdl_tdc_interaction_recipient</v>
      </c>
      <c r="AH162" s="3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'LMS', @StartStageName = 'Source to Raw', @EndStageName = 'Raw to Trusted', @SourceGroup = 'LMS', @SourceName = 'LMS_lmsp_mdl_tdc_interaction_recipient', @SourceObjectName = 'lmsp.mdl_tdc_interaction_recipient', @SourceType = 'MySQL', @DataLoadMode= 'FULL-EXTRACT', @SourceSecretName = 'LMS-lmsp', @DLRawSecret = 'datalake-SasToken', @DLStagedSecret = 'datalake-SasToken', @DBProcessor = 'databricks-token|1101-233321-much337|Standard_DS3_v2|8.1.x-scala2.12|2:8', @StageDBSecret = 'AzureSqlDatabase-SQLDB', @DLRawSubFolder = 'LMS/lmsp_mdl_tdc_interaction_recipient', @DLRawType = 'BLOB Storage (json)', @DLStagedMainFolder = 'LMS', @DLStagedSubFolder = 'lmsp_mdl_tdc_interaction_recipient', @DLStagedType = 'BLOB Storage (csv)', @DLObjectGrain = 'Day', @SourceCommand = 'SELECT * FROM lmsp.mdl_tdc_interaction_recipient', @DLRawtoStageCommand = '/build/trusted/load-trusted-zone-v2', @DLStagetoDBCommand = '',@TargetObjectType= '', @TargetOverride= 'lmsp.mdl_tdc_interaction_recipient', @BusinessKeyColumn= 'id', @WatermarkColumn= '', @TrackChanges= 'No', @AdditionalProperty = '', @IsAuditTable = '', @SoftDeleteSource = '', @SourceTSFormat = ''</v>
      </c>
    </row>
    <row r="163" spans="1:34" x14ac:dyDescent="0.45">
      <c r="A163" s="2" t="s">
        <v>444</v>
      </c>
      <c r="B163" s="2" t="s">
        <v>35</v>
      </c>
      <c r="C163" s="2" t="s">
        <v>36</v>
      </c>
      <c r="D163" s="2" t="s">
        <v>444</v>
      </c>
      <c r="E163" s="15" t="s">
        <v>768</v>
      </c>
      <c r="F163" s="14"/>
      <c r="H163" s="14" t="s">
        <v>414</v>
      </c>
      <c r="I163" s="14"/>
      <c r="J163" s="2" t="s">
        <v>39</v>
      </c>
      <c r="M163" s="6" t="s">
        <v>448</v>
      </c>
      <c r="N163" s="14" t="s">
        <v>144</v>
      </c>
      <c r="O163" s="6" t="s">
        <v>42</v>
      </c>
      <c r="P163" s="2" t="s">
        <v>449</v>
      </c>
      <c r="Q163" s="2" t="s">
        <v>44</v>
      </c>
      <c r="R163" s="2" t="s">
        <v>44</v>
      </c>
      <c r="S163" s="2" t="s">
        <v>718</v>
      </c>
      <c r="T163" s="2" t="s">
        <v>46</v>
      </c>
      <c r="U163" s="3" t="str">
        <f>TBL_PROD[[#This Row],[Group]]&amp; "/"&amp; TRIM(SUBSTITUTE(SUBSTITUTE(SUBSTITUTE(TBL_PROD[[#This Row],[SourceObject]],"[",""),"]",""),".","_"))</f>
        <v>LMS/lmsp_mdl_tdc_moduledata</v>
      </c>
      <c r="V163" s="2" t="s">
        <v>47</v>
      </c>
      <c r="W163" s="3" t="str">
        <f>SUBSTITUTE(TBL_PROD[[#This Row],[Group]], "_", "")</f>
        <v>LMS</v>
      </c>
      <c r="X163" s="3" t="str">
        <f>TRIM(SUBSTITUTE(SUBSTITUTE(SUBSTITUTE(TBL_PROD[[#This Row],[SourceObject]],"[",""),"]",""),".","_"))</f>
        <v>lmsp_mdl_tdc_moduledata</v>
      </c>
      <c r="Y163" s="2" t="s">
        <v>48</v>
      </c>
      <c r="Z163" s="2" t="s">
        <v>49</v>
      </c>
      <c r="AA163" s="3" t="str">
        <f>IF(TBL_PROD[[#This Row],[SourceObject]] = "","",IF(OR(TBL_PROD[[#This Row],[SourceType]] = "Oracle", OR(TBL_PROD[[#This Row],[SourceType]] = "SQL Server"), TBL_PROD[[#This Row],[SourceType]] = "MySQL"), "SELECT * FROM " &amp; TBL_PROD[[#This Row],[SourceObject]],""))</f>
        <v>SELECT * FROM lmsp.mdl_tdc_moduledata</v>
      </c>
      <c r="AB163" s="2" t="s">
        <v>51</v>
      </c>
      <c r="AE163" s="3" t="str">
        <f>TRIM(SUBSTITUTE(SUBSTITUTE(TBL_PROD[[#This Row],[SourceObject]],"[",""),"]",""))</f>
        <v>lmsp.mdl_tdc_moduledata</v>
      </c>
      <c r="AF163" s="3" t="str">
        <f>TRIM(SUBSTITUTE(SUBSTITUTE(TBL_PROD[[#This Row],[SourceObject]],"[",""),"]",""))</f>
        <v>lmsp.mdl_tdc_moduledata</v>
      </c>
      <c r="AG163" s="3" t="str">
        <f>TBL_PROD[[#This Row],[Group]]&amp; "_"&amp; TRIM(SUBSTITUTE(SUBSTITUTE(SUBSTITUTE(TBL_PROD[[#This Row],[SourceObject]],"[",""),"]",""),".","_"))</f>
        <v>LMS_lmsp_mdl_tdc_moduledata</v>
      </c>
      <c r="AH163" s="3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'LMS', @StartStageName = 'Source to Raw', @EndStageName = 'Raw to Trusted', @SourceGroup = 'LMS', @SourceName = 'LMS_lmsp_mdl_tdc_moduledata', @SourceObjectName = 'lmsp.mdl_tdc_moduledata', @SourceType = 'MySQL', @DataLoadMode= 'FULL-EXTRACT', @SourceSecretName = 'LMS-lmsp', @DLRawSecret = 'datalake-SasToken', @DLStagedSecret = 'datalake-SasToken', @DBProcessor = 'databricks-token|1101-233321-much337|Standard_DS3_v2|8.1.x-scala2.12|2:8', @StageDBSecret = 'AzureSqlDatabase-SQLDB', @DLRawSubFolder = 'LMS/lmsp_mdl_tdc_moduledata', @DLRawType = 'BLOB Storage (json)', @DLStagedMainFolder = 'LMS', @DLStagedSubFolder = 'lmsp_mdl_tdc_moduledata', @DLStagedType = 'BLOB Storage (csv)', @DLObjectGrain = 'Day', @SourceCommand = 'SELECT * FROM lmsp.mdl_tdc_moduledata', @DLRawtoStageCommand = '/build/trusted/load-trusted-zone-v2', @DLStagetoDBCommand = '',@TargetObjectType= '', @TargetOverride= 'lmsp.mdl_tdc_moduledata', @BusinessKeyColumn= 'id', @WatermarkColumn= '', @TrackChanges= 'No', @AdditionalProperty = '', @IsAuditTable = '', @SoftDeleteSource = '', @SourceTSFormat = ''</v>
      </c>
    </row>
    <row r="164" spans="1:34" x14ac:dyDescent="0.45">
      <c r="A164" s="2" t="s">
        <v>444</v>
      </c>
      <c r="B164" s="2" t="s">
        <v>35</v>
      </c>
      <c r="C164" s="2" t="s">
        <v>36</v>
      </c>
      <c r="D164" s="2" t="s">
        <v>444</v>
      </c>
      <c r="E164" s="15" t="s">
        <v>769</v>
      </c>
      <c r="F164" s="14"/>
      <c r="H164" s="14" t="s">
        <v>414</v>
      </c>
      <c r="I164" s="14"/>
      <c r="J164" s="2" t="s">
        <v>39</v>
      </c>
      <c r="M164" s="6" t="s">
        <v>448</v>
      </c>
      <c r="N164" s="14" t="s">
        <v>144</v>
      </c>
      <c r="O164" s="6" t="s">
        <v>42</v>
      </c>
      <c r="P164" s="2" t="s">
        <v>449</v>
      </c>
      <c r="Q164" s="2" t="s">
        <v>44</v>
      </c>
      <c r="R164" s="2" t="s">
        <v>44</v>
      </c>
      <c r="S164" s="2" t="s">
        <v>718</v>
      </c>
      <c r="T164" s="2" t="s">
        <v>46</v>
      </c>
      <c r="U164" s="3" t="str">
        <f>TBL_PROD[[#This Row],[Group]]&amp; "/"&amp; TRIM(SUBSTITUTE(SUBSTITUTE(SUBSTITUTE(TBL_PROD[[#This Row],[SourceObject]],"[",""),"]",""),".","_"))</f>
        <v>LMS/lmsp_mdl_tdc_offsitemarkerreport</v>
      </c>
      <c r="V164" s="2" t="s">
        <v>47</v>
      </c>
      <c r="W164" s="3" t="str">
        <f>SUBSTITUTE(TBL_PROD[[#This Row],[Group]], "_", "")</f>
        <v>LMS</v>
      </c>
      <c r="X164" s="3" t="str">
        <f>TRIM(SUBSTITUTE(SUBSTITUTE(SUBSTITUTE(TBL_PROD[[#This Row],[SourceObject]],"[",""),"]",""),".","_"))</f>
        <v>lmsp_mdl_tdc_offsitemarkerreport</v>
      </c>
      <c r="Y164" s="2" t="s">
        <v>48</v>
      </c>
      <c r="Z164" s="2" t="s">
        <v>49</v>
      </c>
      <c r="AA164" s="3" t="str">
        <f>IF(TBL_PROD[[#This Row],[SourceObject]] = "","",IF(OR(TBL_PROD[[#This Row],[SourceType]] = "Oracle", OR(TBL_PROD[[#This Row],[SourceType]] = "SQL Server"), TBL_PROD[[#This Row],[SourceType]] = "MySQL"), "SELECT * FROM " &amp; TBL_PROD[[#This Row],[SourceObject]],""))</f>
        <v>SELECT * FROM lmsp.mdl_tdc_offsitemarkerreport</v>
      </c>
      <c r="AB164" s="2" t="s">
        <v>51</v>
      </c>
      <c r="AE164" s="3" t="str">
        <f>TRIM(SUBSTITUTE(SUBSTITUTE(TBL_PROD[[#This Row],[SourceObject]],"[",""),"]",""))</f>
        <v>lmsp.mdl_tdc_offsitemarkerreport</v>
      </c>
      <c r="AF164" s="3" t="str">
        <f>TRIM(SUBSTITUTE(SUBSTITUTE(TBL_PROD[[#This Row],[SourceObject]],"[",""),"]",""))</f>
        <v>lmsp.mdl_tdc_offsitemarkerreport</v>
      </c>
      <c r="AG164" s="3" t="str">
        <f>TBL_PROD[[#This Row],[Group]]&amp; "_"&amp; TRIM(SUBSTITUTE(SUBSTITUTE(SUBSTITUTE(TBL_PROD[[#This Row],[SourceObject]],"[",""),"]",""),".","_"))</f>
        <v>LMS_lmsp_mdl_tdc_offsitemarkerreport</v>
      </c>
      <c r="AH164" s="3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'LMS', @StartStageName = 'Source to Raw', @EndStageName = 'Raw to Trusted', @SourceGroup = 'LMS', @SourceName = 'LMS_lmsp_mdl_tdc_offsitemarkerreport', @SourceObjectName = 'lmsp.mdl_tdc_offsitemarkerreport', @SourceType = 'MySQL', @DataLoadMode= 'FULL-EXTRACT', @SourceSecretName = 'LMS-lmsp', @DLRawSecret = 'datalake-SasToken', @DLStagedSecret = 'datalake-SasToken', @DBProcessor = 'databricks-token|1101-233321-much337|Standard_DS3_v2|8.1.x-scala2.12|2:8', @StageDBSecret = 'AzureSqlDatabase-SQLDB', @DLRawSubFolder = 'LMS/lmsp_mdl_tdc_offsitemarkerreport', @DLRawType = 'BLOB Storage (json)', @DLStagedMainFolder = 'LMS', @DLStagedSubFolder = 'lmsp_mdl_tdc_offsitemarkerreport', @DLStagedType = 'BLOB Storage (csv)', @DLObjectGrain = 'Day', @SourceCommand = 'SELECT * FROM lmsp.mdl_tdc_offsitemarkerreport', @DLRawtoStageCommand = '/build/trusted/load-trusted-zone-v2', @DLStagetoDBCommand = '',@TargetObjectType= '', @TargetOverride= 'lmsp.mdl_tdc_offsitemarkerreport', @BusinessKeyColumn= 'id', @WatermarkColumn= '', @TrackChanges= 'No', @AdditionalProperty = '', @IsAuditTable = '', @SoftDeleteSource = '', @SourceTSFormat = ''</v>
      </c>
    </row>
    <row r="165" spans="1:34" x14ac:dyDescent="0.45">
      <c r="A165" s="2" t="s">
        <v>444</v>
      </c>
      <c r="B165" s="2" t="s">
        <v>35</v>
      </c>
      <c r="C165" s="2" t="s">
        <v>36</v>
      </c>
      <c r="D165" s="2" t="s">
        <v>444</v>
      </c>
      <c r="E165" s="15" t="s">
        <v>770</v>
      </c>
      <c r="F165" s="14" t="s">
        <v>672</v>
      </c>
      <c r="H165" s="14" t="s">
        <v>414</v>
      </c>
      <c r="I165" s="14"/>
      <c r="J165" s="2" t="s">
        <v>39</v>
      </c>
      <c r="M165" s="6" t="s">
        <v>448</v>
      </c>
      <c r="N165" s="14" t="s">
        <v>144</v>
      </c>
      <c r="O165" s="6" t="s">
        <v>42</v>
      </c>
      <c r="P165" s="2" t="s">
        <v>449</v>
      </c>
      <c r="Q165" s="2" t="s">
        <v>44</v>
      </c>
      <c r="R165" s="2" t="s">
        <v>44</v>
      </c>
      <c r="S165" s="2" t="s">
        <v>718</v>
      </c>
      <c r="T165" s="2" t="s">
        <v>46</v>
      </c>
      <c r="U165" s="3" t="str">
        <f>TBL_PROD[[#This Row],[Group]]&amp; "/"&amp; TRIM(SUBSTITUTE(SUBSTITUTE(SUBSTITUTE(TBL_PROD[[#This Row],[SourceObject]],"[",""),"]",""),".","_"))</f>
        <v>LMS/lmsp_mdl_tdc_offsitemarkerreport_history</v>
      </c>
      <c r="V165" s="2" t="s">
        <v>47</v>
      </c>
      <c r="W165" s="3" t="str">
        <f>SUBSTITUTE(TBL_PROD[[#This Row],[Group]], "_", "")</f>
        <v>LMS</v>
      </c>
      <c r="X165" s="3" t="str">
        <f>TRIM(SUBSTITUTE(SUBSTITUTE(SUBSTITUTE(TBL_PROD[[#This Row],[SourceObject]],"[",""),"]",""),".","_"))</f>
        <v>lmsp_mdl_tdc_offsitemarkerreport_history</v>
      </c>
      <c r="Y165" s="2" t="s">
        <v>48</v>
      </c>
      <c r="Z165" s="2" t="s">
        <v>49</v>
      </c>
      <c r="AA165" s="3" t="str">
        <f>IF(TBL_PROD[[#This Row],[SourceObject]] = "","",IF(OR(TBL_PROD[[#This Row],[SourceType]] = "Oracle", OR(TBL_PROD[[#This Row],[SourceType]] = "SQL Server"), TBL_PROD[[#This Row],[SourceType]] = "MySQL"), "SELECT * FROM " &amp; TBL_PROD[[#This Row],[SourceObject]],""))</f>
        <v>SELECT * FROM lmsp.mdl_tdc_offsitemarkerreport_history</v>
      </c>
      <c r="AB165" s="2" t="s">
        <v>51</v>
      </c>
      <c r="AE165" s="3" t="str">
        <f>TRIM(SUBSTITUTE(SUBSTITUTE(TBL_PROD[[#This Row],[SourceObject]],"[",""),"]",""))</f>
        <v>lmsp.mdl_tdc_offsitemarkerreport_history</v>
      </c>
      <c r="AF165" s="3" t="str">
        <f>TRIM(SUBSTITUTE(SUBSTITUTE(TBL_PROD[[#This Row],[SourceObject]],"[",""),"]",""))</f>
        <v>lmsp.mdl_tdc_offsitemarkerreport_history</v>
      </c>
      <c r="AG165" s="3" t="str">
        <f>TBL_PROD[[#This Row],[Group]]&amp; "_"&amp; TRIM(SUBSTITUTE(SUBSTITUTE(SUBSTITUTE(TBL_PROD[[#This Row],[SourceObject]],"[",""),"]",""),".","_"))</f>
        <v>LMS_lmsp_mdl_tdc_offsitemarkerreport_history</v>
      </c>
      <c r="AH165" s="3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'LMS', @StartStageName = 'Source to Raw', @EndStageName = 'Raw to Trusted', @SourceGroup = 'LMS', @SourceName = 'LMS_lmsp_mdl_tdc_offsitemarkerreport_history', @SourceObjectName = 'lmsp.mdl_tdc_offsitemarkerreport_history', @SourceType = 'MySQL', @DataLoadMode= 'FULL-EXTRACT', @SourceSecretName = 'LMS-lmsp', @DLRawSecret = 'datalake-SasToken', @DLStagedSecret = 'datalake-SasToken', @DBProcessor = 'databricks-token|1101-233321-much337|Standard_DS3_v2|8.1.x-scala2.12|2:8', @StageDBSecret = 'AzureSqlDatabase-SQLDB', @DLRawSubFolder = 'LMS/lmsp_mdl_tdc_offsitemarkerreport_history', @DLRawType = 'BLOB Storage (json)', @DLStagedMainFolder = 'LMS', @DLStagedSubFolder = 'lmsp_mdl_tdc_offsitemarkerreport_history', @DLStagedType = 'BLOB Storage (csv)', @DLObjectGrain = 'Day', @SourceCommand = 'SELECT * FROM lmsp.mdl_tdc_offsitemarkerreport_history', @DLRawtoStageCommand = '/build/trusted/load-trusted-zone-v2', @DLStagetoDBCommand = '',@TargetObjectType= '', @TargetOverride= 'lmsp.mdl_tdc_offsitemarkerreport_history', @BusinessKeyColumn= 'id', @WatermarkColumn= '', @TrackChanges= 'No', @AdditionalProperty = 'timerun,timererun', @IsAuditTable = '', @SoftDeleteSource = '', @SourceTSFormat = ''</v>
      </c>
    </row>
    <row r="166" spans="1:34" x14ac:dyDescent="0.45">
      <c r="A166" s="2" t="s">
        <v>444</v>
      </c>
      <c r="B166" s="2" t="s">
        <v>35</v>
      </c>
      <c r="C166" s="2" t="s">
        <v>36</v>
      </c>
      <c r="D166" s="2" t="s">
        <v>444</v>
      </c>
      <c r="E166" s="15" t="s">
        <v>771</v>
      </c>
      <c r="F166" s="14" t="s">
        <v>674</v>
      </c>
      <c r="H166" s="14" t="s">
        <v>414</v>
      </c>
      <c r="I166" s="14"/>
      <c r="J166" s="2" t="s">
        <v>39</v>
      </c>
      <c r="M166" s="6" t="s">
        <v>448</v>
      </c>
      <c r="N166" s="14" t="s">
        <v>144</v>
      </c>
      <c r="O166" s="6" t="s">
        <v>42</v>
      </c>
      <c r="P166" s="2" t="s">
        <v>449</v>
      </c>
      <c r="Q166" s="2" t="s">
        <v>44</v>
      </c>
      <c r="R166" s="2" t="s">
        <v>44</v>
      </c>
      <c r="S166" s="2" t="s">
        <v>718</v>
      </c>
      <c r="T166" s="2" t="s">
        <v>46</v>
      </c>
      <c r="U166" s="3" t="str">
        <f>TBL_PROD[[#This Row],[Group]]&amp; "/"&amp; TRIM(SUBSTITUTE(SUBSTITUTE(SUBSTITUTE(TBL_PROD[[#This Row],[SourceObject]],"[",""),"]",""),".","_"))</f>
        <v>LMS/lmsp_mdl_tdc_quotaoverrides</v>
      </c>
      <c r="V166" s="2" t="s">
        <v>47</v>
      </c>
      <c r="W166" s="3" t="str">
        <f>SUBSTITUTE(TBL_PROD[[#This Row],[Group]], "_", "")</f>
        <v>LMS</v>
      </c>
      <c r="X166" s="3" t="str">
        <f>TRIM(SUBSTITUTE(SUBSTITUTE(SUBSTITUTE(TBL_PROD[[#This Row],[SourceObject]],"[",""),"]",""),".","_"))</f>
        <v>lmsp_mdl_tdc_quotaoverrides</v>
      </c>
      <c r="Y166" s="2" t="s">
        <v>48</v>
      </c>
      <c r="Z166" s="2" t="s">
        <v>49</v>
      </c>
      <c r="AA166" s="3" t="str">
        <f>IF(TBL_PROD[[#This Row],[SourceObject]] = "","",IF(OR(TBL_PROD[[#This Row],[SourceType]] = "Oracle", OR(TBL_PROD[[#This Row],[SourceType]] = "SQL Server"), TBL_PROD[[#This Row],[SourceType]] = "MySQL"), "SELECT * FROM " &amp; TBL_PROD[[#This Row],[SourceObject]],""))</f>
        <v>SELECT * FROM lmsp.mdl_tdc_quotaoverrides</v>
      </c>
      <c r="AB166" s="2" t="s">
        <v>51</v>
      </c>
      <c r="AE166" s="3" t="str">
        <f>TRIM(SUBSTITUTE(SUBSTITUTE(TBL_PROD[[#This Row],[SourceObject]],"[",""),"]",""))</f>
        <v>lmsp.mdl_tdc_quotaoverrides</v>
      </c>
      <c r="AF166" s="3" t="str">
        <f>TRIM(SUBSTITUTE(SUBSTITUTE(TBL_PROD[[#This Row],[SourceObject]],"[",""),"]",""))</f>
        <v>lmsp.mdl_tdc_quotaoverrides</v>
      </c>
      <c r="AG166" s="3" t="str">
        <f>TBL_PROD[[#This Row],[Group]]&amp; "_"&amp; TRIM(SUBSTITUTE(SUBSTITUTE(SUBSTITUTE(TBL_PROD[[#This Row],[SourceObject]],"[",""),"]",""),".","_"))</f>
        <v>LMS_lmsp_mdl_tdc_quotaoverrides</v>
      </c>
      <c r="AH166" s="3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'LMS', @StartStageName = 'Source to Raw', @EndStageName = 'Raw to Trusted', @SourceGroup = 'LMS', @SourceName = 'LMS_lmsp_mdl_tdc_quotaoverrides', @SourceObjectName = 'lmsp.mdl_tdc_quotaoverrides', @SourceType = 'MySQL', @DataLoadMode= 'FULL-EXTRACT', @SourceSecretName = 'LMS-lmsp', @DLRawSecret = 'datalake-SasToken', @DLStagedSecret = 'datalake-SasToken', @DBProcessor = 'databricks-token|1101-233321-much337|Standard_DS3_v2|8.1.x-scala2.12|2:8', @StageDBSecret = 'AzureSqlDatabase-SQLDB', @DLRawSubFolder = 'LMS/lmsp_mdl_tdc_quotaoverrides', @DLRawType = 'BLOB Storage (json)', @DLStagedMainFolder = 'LMS', @DLStagedSubFolder = 'lmsp_mdl_tdc_quotaoverrides', @DLStagedType = 'BLOB Storage (csv)', @DLObjectGrain = 'Day', @SourceCommand = 'SELECT * FROM lmsp.mdl_tdc_quotaoverrides', @DLRawtoStageCommand = '/build/trusted/load-trusted-zone-v2', @DLStagetoDBCommand = '',@TargetObjectType= '', @TargetOverride= 'lmsp.mdl_tdc_quotaoverrides', @BusinessKeyColumn= 'id', @WatermarkColumn= '', @TrackChanges= 'No', @AdditionalProperty = 'startdate,enddate,setdate', @IsAuditTable = '', @SoftDeleteSource = '', @SourceTSFormat = ''</v>
      </c>
    </row>
    <row r="167" spans="1:34" x14ac:dyDescent="0.45">
      <c r="A167" s="2" t="s">
        <v>444</v>
      </c>
      <c r="B167" s="2" t="s">
        <v>35</v>
      </c>
      <c r="C167" s="2" t="s">
        <v>36</v>
      </c>
      <c r="D167" s="2" t="s">
        <v>444</v>
      </c>
      <c r="E167" s="15" t="s">
        <v>772</v>
      </c>
      <c r="F167" s="14"/>
      <c r="H167" s="14" t="s">
        <v>414</v>
      </c>
      <c r="I167" s="14"/>
      <c r="J167" s="2" t="s">
        <v>39</v>
      </c>
      <c r="M167" s="6" t="s">
        <v>448</v>
      </c>
      <c r="N167" s="14" t="s">
        <v>144</v>
      </c>
      <c r="O167" s="6" t="s">
        <v>42</v>
      </c>
      <c r="P167" s="2" t="s">
        <v>449</v>
      </c>
      <c r="Q167" s="2" t="s">
        <v>44</v>
      </c>
      <c r="R167" s="2" t="s">
        <v>44</v>
      </c>
      <c r="S167" s="2" t="s">
        <v>718</v>
      </c>
      <c r="T167" s="2" t="s">
        <v>46</v>
      </c>
      <c r="U167" s="3" t="str">
        <f>TBL_PROD[[#This Row],[Group]]&amp; "/"&amp; TRIM(SUBSTITUTE(SUBSTITUTE(SUBSTITUTE(TBL_PROD[[#This Row],[SourceObject]],"[",""),"]",""),".","_"))</f>
        <v>LMS/lmsp_mdl_tdc_submission_reversion_comment</v>
      </c>
      <c r="V167" s="2" t="s">
        <v>47</v>
      </c>
      <c r="W167" s="3" t="str">
        <f>SUBSTITUTE(TBL_PROD[[#This Row],[Group]], "_", "")</f>
        <v>LMS</v>
      </c>
      <c r="X167" s="3" t="str">
        <f>TRIM(SUBSTITUTE(SUBSTITUTE(SUBSTITUTE(TBL_PROD[[#This Row],[SourceObject]],"[",""),"]",""),".","_"))</f>
        <v>lmsp_mdl_tdc_submission_reversion_comment</v>
      </c>
      <c r="Y167" s="2" t="s">
        <v>48</v>
      </c>
      <c r="Z167" s="2" t="s">
        <v>49</v>
      </c>
      <c r="AA167" s="3" t="str">
        <f>IF(TBL_PROD[[#This Row],[SourceObject]] = "","",IF(OR(TBL_PROD[[#This Row],[SourceType]] = "Oracle", OR(TBL_PROD[[#This Row],[SourceType]] = "SQL Server"), TBL_PROD[[#This Row],[SourceType]] = "MySQL"), "SELECT * FROM " &amp; TBL_PROD[[#This Row],[SourceObject]],""))</f>
        <v>SELECT * FROM lmsp.mdl_tdc_submission_reversion_comment</v>
      </c>
      <c r="AB167" s="2" t="s">
        <v>51</v>
      </c>
      <c r="AE167" s="3" t="str">
        <f>TRIM(SUBSTITUTE(SUBSTITUTE(TBL_PROD[[#This Row],[SourceObject]],"[",""),"]",""))</f>
        <v>lmsp.mdl_tdc_submission_reversion_comment</v>
      </c>
      <c r="AF167" s="3" t="str">
        <f>TRIM(SUBSTITUTE(SUBSTITUTE(TBL_PROD[[#This Row],[SourceObject]],"[",""),"]",""))</f>
        <v>lmsp.mdl_tdc_submission_reversion_comment</v>
      </c>
      <c r="AG167" s="3" t="str">
        <f>TBL_PROD[[#This Row],[Group]]&amp; "_"&amp; TRIM(SUBSTITUTE(SUBSTITUTE(SUBSTITUTE(TBL_PROD[[#This Row],[SourceObject]],"[",""),"]",""),".","_"))</f>
        <v>LMS_lmsp_mdl_tdc_submission_reversion_comment</v>
      </c>
      <c r="AH167" s="3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'LMS', @StartStageName = 'Source to Raw', @EndStageName = 'Raw to Trusted', @SourceGroup = 'LMS', @SourceName = 'LMS_lmsp_mdl_tdc_submission_reversion_comment', @SourceObjectName = 'lmsp.mdl_tdc_submission_reversion_comment', @SourceType = 'MySQL', @DataLoadMode= 'FULL-EXTRACT', @SourceSecretName = 'LMS-lmsp', @DLRawSecret = 'datalake-SasToken', @DLStagedSecret = 'datalake-SasToken', @DBProcessor = 'databricks-token|1101-233321-much337|Standard_DS3_v2|8.1.x-scala2.12|2:8', @StageDBSecret = 'AzureSqlDatabase-SQLDB', @DLRawSubFolder = 'LMS/lmsp_mdl_tdc_submission_reversion_comment', @DLRawType = 'BLOB Storage (json)', @DLStagedMainFolder = 'LMS', @DLStagedSubFolder = 'lmsp_mdl_tdc_submission_reversion_comment', @DLStagedType = 'BLOB Storage (csv)', @DLObjectGrain = 'Day', @SourceCommand = 'SELECT * FROM lmsp.mdl_tdc_submission_reversion_comment', @DLRawtoStageCommand = '/build/trusted/load-trusted-zone-v2', @DLStagetoDBCommand = '',@TargetObjectType= '', @TargetOverride= 'lmsp.mdl_tdc_submission_reversion_comment', @BusinessKeyColumn= 'id', @WatermarkColumn= '', @TrackChanges= 'No', @AdditionalProperty = '', @IsAuditTable = '', @SoftDeleteSource = '', @SourceTSFormat = ''</v>
      </c>
    </row>
    <row r="168" spans="1:34" x14ac:dyDescent="0.45">
      <c r="A168" s="2" t="s">
        <v>444</v>
      </c>
      <c r="B168" s="2" t="s">
        <v>35</v>
      </c>
      <c r="C168" s="2" t="s">
        <v>36</v>
      </c>
      <c r="D168" s="2" t="s">
        <v>444</v>
      </c>
      <c r="E168" s="15" t="s">
        <v>773</v>
      </c>
      <c r="F168" s="14" t="s">
        <v>677</v>
      </c>
      <c r="H168" s="14" t="s">
        <v>414</v>
      </c>
      <c r="I168" s="14"/>
      <c r="J168" s="2" t="s">
        <v>39</v>
      </c>
      <c r="M168" s="6" t="s">
        <v>448</v>
      </c>
      <c r="N168" s="14" t="s">
        <v>144</v>
      </c>
      <c r="O168" s="6" t="s">
        <v>42</v>
      </c>
      <c r="P168" s="2" t="s">
        <v>449</v>
      </c>
      <c r="Q168" s="2" t="s">
        <v>44</v>
      </c>
      <c r="R168" s="2" t="s">
        <v>44</v>
      </c>
      <c r="S168" s="2" t="s">
        <v>718</v>
      </c>
      <c r="T168" s="2" t="s">
        <v>46</v>
      </c>
      <c r="U168" s="3" t="str">
        <f>TBL_PROD[[#This Row],[Group]]&amp; "/"&amp; TRIM(SUBSTITUTE(SUBSTITUTE(SUBSTITUTE(TBL_PROD[[#This Row],[SourceObject]],"[",""),"]",""),".","_"))</f>
        <v>LMS/lmsp_mdl_tdc_teacher_calculated_quota</v>
      </c>
      <c r="V168" s="2" t="s">
        <v>47</v>
      </c>
      <c r="W168" s="3" t="str">
        <f>SUBSTITUTE(TBL_PROD[[#This Row],[Group]], "_", "")</f>
        <v>LMS</v>
      </c>
      <c r="X168" s="3" t="str">
        <f>TRIM(SUBSTITUTE(SUBSTITUTE(SUBSTITUTE(TBL_PROD[[#This Row],[SourceObject]],"[",""),"]",""),".","_"))</f>
        <v>lmsp_mdl_tdc_teacher_calculated_quota</v>
      </c>
      <c r="Y168" s="2" t="s">
        <v>48</v>
      </c>
      <c r="Z168" s="2" t="s">
        <v>49</v>
      </c>
      <c r="AA168" s="3" t="str">
        <f>IF(TBL_PROD[[#This Row],[SourceObject]] = "","",IF(OR(TBL_PROD[[#This Row],[SourceType]] = "Oracle", OR(TBL_PROD[[#This Row],[SourceType]] = "SQL Server"), TBL_PROD[[#This Row],[SourceType]] = "MySQL"), "SELECT * FROM " &amp; TBL_PROD[[#This Row],[SourceObject]],""))</f>
        <v>SELECT * FROM lmsp.mdl_tdc_teacher_calculated_quota</v>
      </c>
      <c r="AB168" s="2" t="s">
        <v>51</v>
      </c>
      <c r="AE168" s="3" t="str">
        <f>TRIM(SUBSTITUTE(SUBSTITUTE(TBL_PROD[[#This Row],[SourceObject]],"[",""),"]",""))</f>
        <v>lmsp.mdl_tdc_teacher_calculated_quota</v>
      </c>
      <c r="AF168" s="3" t="str">
        <f>TRIM(SUBSTITUTE(SUBSTITUTE(TBL_PROD[[#This Row],[SourceObject]],"[",""),"]",""))</f>
        <v>lmsp.mdl_tdc_teacher_calculated_quota</v>
      </c>
      <c r="AG168" s="3" t="str">
        <f>TBL_PROD[[#This Row],[Group]]&amp; "_"&amp; TRIM(SUBSTITUTE(SUBSTITUTE(SUBSTITUTE(TBL_PROD[[#This Row],[SourceObject]],"[",""),"]",""),".","_"))</f>
        <v>LMS_lmsp_mdl_tdc_teacher_calculated_quota</v>
      </c>
      <c r="AH168" s="3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'LMS', @StartStageName = 'Source to Raw', @EndStageName = 'Raw to Trusted', @SourceGroup = 'LMS', @SourceName = 'LMS_lmsp_mdl_tdc_teacher_calculated_quota', @SourceObjectName = 'lmsp.mdl_tdc_teacher_calculated_quota', @SourceType = 'MySQL', @DataLoadMode= 'FULL-EXTRACT', @SourceSecretName = 'LMS-lmsp', @DLRawSecret = 'datalake-SasToken', @DLStagedSecret = 'datalake-SasToken', @DBProcessor = 'databricks-token|1101-233321-much337|Standard_DS3_v2|8.1.x-scala2.12|2:8', @StageDBSecret = 'AzureSqlDatabase-SQLDB', @DLRawSubFolder = 'LMS/lmsp_mdl_tdc_teacher_calculated_quota', @DLRawType = 'BLOB Storage (json)', @DLStagedMainFolder = 'LMS', @DLStagedSubFolder = 'lmsp_mdl_tdc_teacher_calculated_quota', @DLStagedType = 'BLOB Storage (csv)', @DLObjectGrain = 'Day', @SourceCommand = 'SELECT * FROM lmsp.mdl_tdc_teacher_calculated_quota', @DLRawtoStageCommand = '/build/trusted/load-trusted-zone-v2', @DLStagetoDBCommand = '',@TargetObjectType= '', @TargetOverride= 'lmsp.mdl_tdc_teacher_calculated_quota', @BusinessKeyColumn= 'id', @WatermarkColumn= '', @TrackChanges= 'No', @AdditionalProperty = 'calcdate', @IsAuditTable = '', @SoftDeleteSource = '', @SourceTSFormat = ''</v>
      </c>
    </row>
    <row r="169" spans="1:34" x14ac:dyDescent="0.45">
      <c r="A169" s="2" t="s">
        <v>444</v>
      </c>
      <c r="B169" s="2" t="s">
        <v>35</v>
      </c>
      <c r="C169" s="2" t="s">
        <v>36</v>
      </c>
      <c r="D169" s="2" t="s">
        <v>444</v>
      </c>
      <c r="E169" s="15" t="s">
        <v>774</v>
      </c>
      <c r="F169" s="14" t="s">
        <v>679</v>
      </c>
      <c r="H169" s="14" t="s">
        <v>414</v>
      </c>
      <c r="I169" s="14"/>
      <c r="J169" s="2" t="s">
        <v>39</v>
      </c>
      <c r="M169" s="6" t="s">
        <v>448</v>
      </c>
      <c r="N169" s="14" t="s">
        <v>144</v>
      </c>
      <c r="O169" s="6" t="s">
        <v>42</v>
      </c>
      <c r="P169" s="2" t="s">
        <v>449</v>
      </c>
      <c r="Q169" s="2" t="s">
        <v>44</v>
      </c>
      <c r="R169" s="2" t="s">
        <v>44</v>
      </c>
      <c r="S169" s="2" t="s">
        <v>718</v>
      </c>
      <c r="T169" s="2" t="s">
        <v>46</v>
      </c>
      <c r="U169" s="3" t="str">
        <f>TBL_PROD[[#This Row],[Group]]&amp; "/"&amp; TRIM(SUBSTITUTE(SUBSTITUTE(SUBSTITUTE(TBL_PROD[[#This Row],[SourceObject]],"[",""),"]",""),".","_"))</f>
        <v>LMS/lmsp_mdl_tdc_training_plans</v>
      </c>
      <c r="V169" s="2" t="s">
        <v>47</v>
      </c>
      <c r="W169" s="3" t="str">
        <f>SUBSTITUTE(TBL_PROD[[#This Row],[Group]], "_", "")</f>
        <v>LMS</v>
      </c>
      <c r="X169" s="3" t="str">
        <f>TRIM(SUBSTITUTE(SUBSTITUTE(SUBSTITUTE(TBL_PROD[[#This Row],[SourceObject]],"[",""),"]",""),".","_"))</f>
        <v>lmsp_mdl_tdc_training_plans</v>
      </c>
      <c r="Y169" s="2" t="s">
        <v>48</v>
      </c>
      <c r="Z169" s="2" t="s">
        <v>49</v>
      </c>
      <c r="AA169" s="3" t="str">
        <f>IF(TBL_PROD[[#This Row],[SourceObject]] = "","",IF(OR(TBL_PROD[[#This Row],[SourceType]] = "Oracle", OR(TBL_PROD[[#This Row],[SourceType]] = "SQL Server"), TBL_PROD[[#This Row],[SourceType]] = "MySQL"), "SELECT * FROM " &amp; TBL_PROD[[#This Row],[SourceObject]],""))</f>
        <v>SELECT * FROM lmsp.mdl_tdc_training_plans</v>
      </c>
      <c r="AB169" s="2" t="s">
        <v>51</v>
      </c>
      <c r="AE169" s="3" t="str">
        <f>TRIM(SUBSTITUTE(SUBSTITUTE(TBL_PROD[[#This Row],[SourceObject]],"[",""),"]",""))</f>
        <v>lmsp.mdl_tdc_training_plans</v>
      </c>
      <c r="AF169" s="3" t="str">
        <f>TRIM(SUBSTITUTE(SUBSTITUTE(TBL_PROD[[#This Row],[SourceObject]],"[",""),"]",""))</f>
        <v>lmsp.mdl_tdc_training_plans</v>
      </c>
      <c r="AG169" s="3" t="str">
        <f>TBL_PROD[[#This Row],[Group]]&amp; "_"&amp; TRIM(SUBSTITUTE(SUBSTITUTE(SUBSTITUTE(TBL_PROD[[#This Row],[SourceObject]],"[",""),"]",""),".","_"))</f>
        <v>LMS_lmsp_mdl_tdc_training_plans</v>
      </c>
      <c r="AH169" s="3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'LMS', @StartStageName = 'Source to Raw', @EndStageName = 'Raw to Trusted', @SourceGroup = 'LMS', @SourceName = 'LMS_lmsp_mdl_tdc_training_plans', @SourceObjectName = 'lmsp.mdl_tdc_training_plans', @SourceType = 'MySQL', @DataLoadMode= 'FULL-EXTRACT', @SourceSecretName = 'LMS-lmsp', @DLRawSecret = 'datalake-SasToken', @DLStagedSecret = 'datalake-SasToken', @DBProcessor = 'databricks-token|1101-233321-much337|Standard_DS3_v2|8.1.x-scala2.12|2:8', @StageDBSecret = 'AzureSqlDatabase-SQLDB', @DLRawSubFolder = 'LMS/lmsp_mdl_tdc_training_plans', @DLRawType = 'BLOB Storage (json)', @DLStagedMainFolder = 'LMS', @DLStagedSubFolder = 'lmsp_mdl_tdc_training_plans', @DLStagedType = 'BLOB Storage (csv)', @DLObjectGrain = 'Day', @SourceCommand = 'SELECT * FROM lmsp.mdl_tdc_training_plans', @DLRawtoStageCommand = '/build/trusted/load-trusted-zone-v2', @DLStagetoDBCommand = '',@TargetObjectType= '', @TargetOverride= 'lmsp.mdl_tdc_training_plans', @BusinessKeyColumn= 'id', @WatermarkColumn= '', @TrackChanges= 'No', @AdditionalProperty = 'updated', @IsAuditTable = '', @SoftDeleteSource = '', @SourceTSFormat = ''</v>
      </c>
    </row>
    <row r="170" spans="1:34" x14ac:dyDescent="0.45">
      <c r="A170" s="2" t="s">
        <v>444</v>
      </c>
      <c r="B170" s="2" t="s">
        <v>35</v>
      </c>
      <c r="C170" s="2" t="s">
        <v>36</v>
      </c>
      <c r="D170" s="2" t="s">
        <v>444</v>
      </c>
      <c r="E170" s="15" t="s">
        <v>775</v>
      </c>
      <c r="F170" s="14" t="s">
        <v>679</v>
      </c>
      <c r="H170" s="14" t="s">
        <v>414</v>
      </c>
      <c r="I170" s="14"/>
      <c r="J170" s="2" t="s">
        <v>39</v>
      </c>
      <c r="M170" s="6" t="s">
        <v>448</v>
      </c>
      <c r="N170" s="14" t="s">
        <v>144</v>
      </c>
      <c r="O170" s="6" t="s">
        <v>42</v>
      </c>
      <c r="P170" s="2" t="s">
        <v>449</v>
      </c>
      <c r="Q170" s="2" t="s">
        <v>44</v>
      </c>
      <c r="R170" s="2" t="s">
        <v>44</v>
      </c>
      <c r="S170" s="2" t="s">
        <v>718</v>
      </c>
      <c r="T170" s="2" t="s">
        <v>46</v>
      </c>
      <c r="U170" s="3" t="str">
        <f>TBL_PROD[[#This Row],[Group]]&amp; "/"&amp; TRIM(SUBSTITUTE(SUBSTITUTE(SUBSTITUTE(TBL_PROD[[#This Row],[SourceObject]],"[",""),"]",""),".","_"))</f>
        <v>LMS/lmsp_mdl_tdc_training_plans_history</v>
      </c>
      <c r="V170" s="2" t="s">
        <v>47</v>
      </c>
      <c r="W170" s="3" t="str">
        <f>SUBSTITUTE(TBL_PROD[[#This Row],[Group]], "_", "")</f>
        <v>LMS</v>
      </c>
      <c r="X170" s="3" t="str">
        <f>TRIM(SUBSTITUTE(SUBSTITUTE(SUBSTITUTE(TBL_PROD[[#This Row],[SourceObject]],"[",""),"]",""),".","_"))</f>
        <v>lmsp_mdl_tdc_training_plans_history</v>
      </c>
      <c r="Y170" s="2" t="s">
        <v>48</v>
      </c>
      <c r="Z170" s="2" t="s">
        <v>49</v>
      </c>
      <c r="AA170" s="3" t="str">
        <f>IF(TBL_PROD[[#This Row],[SourceObject]] = "","",IF(OR(TBL_PROD[[#This Row],[SourceType]] = "Oracle", OR(TBL_PROD[[#This Row],[SourceType]] = "SQL Server"), TBL_PROD[[#This Row],[SourceType]] = "MySQL"), "SELECT * FROM " &amp; TBL_PROD[[#This Row],[SourceObject]],""))</f>
        <v>SELECT * FROM lmsp.mdl_tdc_training_plans_history</v>
      </c>
      <c r="AB170" s="2" t="s">
        <v>51</v>
      </c>
      <c r="AE170" s="3" t="str">
        <f>TRIM(SUBSTITUTE(SUBSTITUTE(TBL_PROD[[#This Row],[SourceObject]],"[",""),"]",""))</f>
        <v>lmsp.mdl_tdc_training_plans_history</v>
      </c>
      <c r="AF170" s="3" t="str">
        <f>TRIM(SUBSTITUTE(SUBSTITUTE(TBL_PROD[[#This Row],[SourceObject]],"[",""),"]",""))</f>
        <v>lmsp.mdl_tdc_training_plans_history</v>
      </c>
      <c r="AG170" s="3" t="str">
        <f>TBL_PROD[[#This Row],[Group]]&amp; "_"&amp; TRIM(SUBSTITUTE(SUBSTITUTE(SUBSTITUTE(TBL_PROD[[#This Row],[SourceObject]],"[",""),"]",""),".","_"))</f>
        <v>LMS_lmsp_mdl_tdc_training_plans_history</v>
      </c>
      <c r="AH170" s="3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'LMS', @StartStageName = 'Source to Raw', @EndStageName = 'Raw to Trusted', @SourceGroup = 'LMS', @SourceName = 'LMS_lmsp_mdl_tdc_training_plans_history', @SourceObjectName = 'lmsp.mdl_tdc_training_plans_history', @SourceType = 'MySQL', @DataLoadMode= 'FULL-EXTRACT', @SourceSecretName = 'LMS-lmsp', @DLRawSecret = 'datalake-SasToken', @DLStagedSecret = 'datalake-SasToken', @DBProcessor = 'databricks-token|1101-233321-much337|Standard_DS3_v2|8.1.x-scala2.12|2:8', @StageDBSecret = 'AzureSqlDatabase-SQLDB', @DLRawSubFolder = 'LMS/lmsp_mdl_tdc_training_plans_history', @DLRawType = 'BLOB Storage (json)', @DLStagedMainFolder = 'LMS', @DLStagedSubFolder = 'lmsp_mdl_tdc_training_plans_history', @DLStagedType = 'BLOB Storage (csv)', @DLObjectGrain = 'Day', @SourceCommand = 'SELECT * FROM lmsp.mdl_tdc_training_plans_history', @DLRawtoStageCommand = '/build/trusted/load-trusted-zone-v2', @DLStagetoDBCommand = '',@TargetObjectType= '', @TargetOverride= 'lmsp.mdl_tdc_training_plans_history', @BusinessKeyColumn= 'id', @WatermarkColumn= '', @TrackChanges= 'No', @AdditionalProperty = 'updated', @IsAuditTable = '', @SoftDeleteSource = '', @SourceTSFormat = ''</v>
      </c>
    </row>
    <row r="171" spans="1:34" x14ac:dyDescent="0.45">
      <c r="A171" s="2" t="s">
        <v>444</v>
      </c>
      <c r="B171" s="2" t="s">
        <v>35</v>
      </c>
      <c r="C171" s="2" t="s">
        <v>36</v>
      </c>
      <c r="D171" s="2" t="s">
        <v>444</v>
      </c>
      <c r="E171" s="15" t="s">
        <v>776</v>
      </c>
      <c r="F171" s="14"/>
      <c r="H171" s="14" t="s">
        <v>414</v>
      </c>
      <c r="I171" s="14"/>
      <c r="J171" s="2" t="s">
        <v>39</v>
      </c>
      <c r="M171" s="6" t="s">
        <v>448</v>
      </c>
      <c r="N171" s="14" t="s">
        <v>144</v>
      </c>
      <c r="O171" s="6" t="s">
        <v>42</v>
      </c>
      <c r="P171" s="2" t="s">
        <v>449</v>
      </c>
      <c r="Q171" s="2" t="s">
        <v>44</v>
      </c>
      <c r="R171" s="2" t="s">
        <v>44</v>
      </c>
      <c r="S171" s="2" t="s">
        <v>718</v>
      </c>
      <c r="T171" s="2" t="s">
        <v>46</v>
      </c>
      <c r="U171" s="3" t="str">
        <f>TBL_PROD[[#This Row],[Group]]&amp; "/"&amp; TRIM(SUBSTITUTE(SUBSTITUTE(SUBSTITUTE(TBL_PROD[[#This Row],[SourceObject]],"[",""),"]",""),".","_"))</f>
        <v>LMS/lmsp_mdl_tdc_unit_lock</v>
      </c>
      <c r="V171" s="2" t="s">
        <v>47</v>
      </c>
      <c r="W171" s="3" t="str">
        <f>SUBSTITUTE(TBL_PROD[[#This Row],[Group]], "_", "")</f>
        <v>LMS</v>
      </c>
      <c r="X171" s="3" t="str">
        <f>TRIM(SUBSTITUTE(SUBSTITUTE(SUBSTITUTE(TBL_PROD[[#This Row],[SourceObject]],"[",""),"]",""),".","_"))</f>
        <v>lmsp_mdl_tdc_unit_lock</v>
      </c>
      <c r="Y171" s="2" t="s">
        <v>48</v>
      </c>
      <c r="Z171" s="2" t="s">
        <v>49</v>
      </c>
      <c r="AA171" s="3" t="str">
        <f>IF(TBL_PROD[[#This Row],[SourceObject]] = "","",IF(OR(TBL_PROD[[#This Row],[SourceType]] = "Oracle", OR(TBL_PROD[[#This Row],[SourceType]] = "SQL Server"), TBL_PROD[[#This Row],[SourceType]] = "MySQL"), "SELECT * FROM " &amp; TBL_PROD[[#This Row],[SourceObject]],""))</f>
        <v>SELECT * FROM lmsp.mdl_tdc_unit_lock</v>
      </c>
      <c r="AB171" s="2" t="s">
        <v>51</v>
      </c>
      <c r="AE171" s="3" t="str">
        <f>TRIM(SUBSTITUTE(SUBSTITUTE(TBL_PROD[[#This Row],[SourceObject]],"[",""),"]",""))</f>
        <v>lmsp.mdl_tdc_unit_lock</v>
      </c>
      <c r="AF171" s="3" t="str">
        <f>TRIM(SUBSTITUTE(SUBSTITUTE(TBL_PROD[[#This Row],[SourceObject]],"[",""),"]",""))</f>
        <v>lmsp.mdl_tdc_unit_lock</v>
      </c>
      <c r="AG171" s="3" t="str">
        <f>TBL_PROD[[#This Row],[Group]]&amp; "_"&amp; TRIM(SUBSTITUTE(SUBSTITUTE(SUBSTITUTE(TBL_PROD[[#This Row],[SourceObject]],"[",""),"]",""),".","_"))</f>
        <v>LMS_lmsp_mdl_tdc_unit_lock</v>
      </c>
      <c r="AH171" s="3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'LMS', @StartStageName = 'Source to Raw', @EndStageName = 'Raw to Trusted', @SourceGroup = 'LMS', @SourceName = 'LMS_lmsp_mdl_tdc_unit_lock', @SourceObjectName = 'lmsp.mdl_tdc_unit_lock', @SourceType = 'MySQL', @DataLoadMode= 'FULL-EXTRACT', @SourceSecretName = 'LMS-lmsp', @DLRawSecret = 'datalake-SasToken', @DLStagedSecret = 'datalake-SasToken', @DBProcessor = 'databricks-token|1101-233321-much337|Standard_DS3_v2|8.1.x-scala2.12|2:8', @StageDBSecret = 'AzureSqlDatabase-SQLDB', @DLRawSubFolder = 'LMS/lmsp_mdl_tdc_unit_lock', @DLRawType = 'BLOB Storage (json)', @DLStagedMainFolder = 'LMS', @DLStagedSubFolder = 'lmsp_mdl_tdc_unit_lock', @DLStagedType = 'BLOB Storage (csv)', @DLObjectGrain = 'Day', @SourceCommand = 'SELECT * FROM lmsp.mdl_tdc_unit_lock', @DLRawtoStageCommand = '/build/trusted/load-trusted-zone-v2', @DLStagetoDBCommand = '',@TargetObjectType= '', @TargetOverride= 'lmsp.mdl_tdc_unit_lock', @BusinessKeyColumn= 'id', @WatermarkColumn= '', @TrackChanges= 'No', @AdditionalProperty = '', @IsAuditTable = '', @SoftDeleteSource = '', @SourceTSFormat = ''</v>
      </c>
    </row>
    <row r="172" spans="1:34" x14ac:dyDescent="0.45">
      <c r="A172" s="2" t="s">
        <v>444</v>
      </c>
      <c r="B172" s="2" t="s">
        <v>35</v>
      </c>
      <c r="C172" s="2" t="s">
        <v>36</v>
      </c>
      <c r="D172" s="2" t="s">
        <v>444</v>
      </c>
      <c r="E172" s="15" t="s">
        <v>777</v>
      </c>
      <c r="F172" s="14"/>
      <c r="H172" s="14" t="s">
        <v>414</v>
      </c>
      <c r="I172" s="14"/>
      <c r="J172" s="2" t="s">
        <v>39</v>
      </c>
      <c r="M172" s="6" t="s">
        <v>448</v>
      </c>
      <c r="N172" s="14" t="s">
        <v>144</v>
      </c>
      <c r="O172" s="6" t="s">
        <v>42</v>
      </c>
      <c r="P172" s="2" t="s">
        <v>449</v>
      </c>
      <c r="Q172" s="2" t="s">
        <v>44</v>
      </c>
      <c r="R172" s="2" t="s">
        <v>44</v>
      </c>
      <c r="S172" s="2" t="s">
        <v>718</v>
      </c>
      <c r="T172" s="2" t="s">
        <v>46</v>
      </c>
      <c r="U172" s="3" t="str">
        <f>TBL_PROD[[#This Row],[Group]]&amp; "/"&amp; TRIM(SUBSTITUTE(SUBSTITUTE(SUBSTITUTE(TBL_PROD[[#This Row],[SourceObject]],"[",""),"]",""),".","_"))</f>
        <v>LMS/lmsp_mdl_tdc_unit_prerequisite</v>
      </c>
      <c r="V172" s="2" t="s">
        <v>47</v>
      </c>
      <c r="W172" s="3" t="str">
        <f>SUBSTITUTE(TBL_PROD[[#This Row],[Group]], "_", "")</f>
        <v>LMS</v>
      </c>
      <c r="X172" s="3" t="str">
        <f>TRIM(SUBSTITUTE(SUBSTITUTE(SUBSTITUTE(TBL_PROD[[#This Row],[SourceObject]],"[",""),"]",""),".","_"))</f>
        <v>lmsp_mdl_tdc_unit_prerequisite</v>
      </c>
      <c r="Y172" s="2" t="s">
        <v>48</v>
      </c>
      <c r="Z172" s="2" t="s">
        <v>49</v>
      </c>
      <c r="AA172" s="3" t="str">
        <f>IF(TBL_PROD[[#This Row],[SourceObject]] = "","",IF(OR(TBL_PROD[[#This Row],[SourceType]] = "Oracle", OR(TBL_PROD[[#This Row],[SourceType]] = "SQL Server"), TBL_PROD[[#This Row],[SourceType]] = "MySQL"), "SELECT * FROM " &amp; TBL_PROD[[#This Row],[SourceObject]],""))</f>
        <v>SELECT * FROM lmsp.mdl_tdc_unit_prerequisite</v>
      </c>
      <c r="AB172" s="2" t="s">
        <v>51</v>
      </c>
      <c r="AE172" s="3" t="str">
        <f>TRIM(SUBSTITUTE(SUBSTITUTE(TBL_PROD[[#This Row],[SourceObject]],"[",""),"]",""))</f>
        <v>lmsp.mdl_tdc_unit_prerequisite</v>
      </c>
      <c r="AF172" s="3" t="str">
        <f>TRIM(SUBSTITUTE(SUBSTITUTE(TBL_PROD[[#This Row],[SourceObject]],"[",""),"]",""))</f>
        <v>lmsp.mdl_tdc_unit_prerequisite</v>
      </c>
      <c r="AG172" s="3" t="str">
        <f>TBL_PROD[[#This Row],[Group]]&amp; "_"&amp; TRIM(SUBSTITUTE(SUBSTITUTE(SUBSTITUTE(TBL_PROD[[#This Row],[SourceObject]],"[",""),"]",""),".","_"))</f>
        <v>LMS_lmsp_mdl_tdc_unit_prerequisite</v>
      </c>
      <c r="AH172" s="3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'LMS', @StartStageName = 'Source to Raw', @EndStageName = 'Raw to Trusted', @SourceGroup = 'LMS', @SourceName = 'LMS_lmsp_mdl_tdc_unit_prerequisite', @SourceObjectName = 'lmsp.mdl_tdc_unit_prerequisite', @SourceType = 'MySQL', @DataLoadMode= 'FULL-EXTRACT', @SourceSecretName = 'LMS-lmsp', @DLRawSecret = 'datalake-SasToken', @DLStagedSecret = 'datalake-SasToken', @DBProcessor = 'databricks-token|1101-233321-much337|Standard_DS3_v2|8.1.x-scala2.12|2:8', @StageDBSecret = 'AzureSqlDatabase-SQLDB', @DLRawSubFolder = 'LMS/lmsp_mdl_tdc_unit_prerequisite', @DLRawType = 'BLOB Storage (json)', @DLStagedMainFolder = 'LMS', @DLStagedSubFolder = 'lmsp_mdl_tdc_unit_prerequisite', @DLStagedType = 'BLOB Storage (csv)', @DLObjectGrain = 'Day', @SourceCommand = 'SELECT * FROM lmsp.mdl_tdc_unit_prerequisite', @DLRawtoStageCommand = '/build/trusted/load-trusted-zone-v2', @DLStagetoDBCommand = '',@TargetObjectType= '', @TargetOverride= 'lmsp.mdl_tdc_unit_prerequisite', @BusinessKeyColumn= 'id', @WatermarkColumn= '', @TrackChanges= 'No', @AdditionalProperty = '', @IsAuditTable = '', @SoftDeleteSource = '', @SourceTSFormat = ''</v>
      </c>
    </row>
    <row r="173" spans="1:34" x14ac:dyDescent="0.45">
      <c r="A173" s="2" t="s">
        <v>444</v>
      </c>
      <c r="B173" s="2" t="s">
        <v>35</v>
      </c>
      <c r="C173" s="2" t="s">
        <v>36</v>
      </c>
      <c r="D173" s="2" t="s">
        <v>444</v>
      </c>
      <c r="E173" s="15" t="s">
        <v>778</v>
      </c>
      <c r="F173" s="14"/>
      <c r="H173" s="14" t="s">
        <v>414</v>
      </c>
      <c r="I173" s="14"/>
      <c r="J173" s="2" t="s">
        <v>39</v>
      </c>
      <c r="M173" s="6" t="s">
        <v>448</v>
      </c>
      <c r="N173" s="14" t="s">
        <v>144</v>
      </c>
      <c r="O173" s="6" t="s">
        <v>42</v>
      </c>
      <c r="P173" s="2" t="s">
        <v>449</v>
      </c>
      <c r="Q173" s="2" t="s">
        <v>44</v>
      </c>
      <c r="R173" s="2" t="s">
        <v>44</v>
      </c>
      <c r="S173" s="2" t="s">
        <v>718</v>
      </c>
      <c r="T173" s="2" t="s">
        <v>46</v>
      </c>
      <c r="U173" s="3" t="str">
        <f>TBL_PROD[[#This Row],[Group]]&amp; "/"&amp; TRIM(SUBSTITUTE(SUBSTITUTE(SUBSTITUTE(TBL_PROD[[#This Row],[SourceObject]],"[",""),"]",""),".","_"))</f>
        <v>LMS/lmsp_mdl_tdc_unit_prerequisite_config</v>
      </c>
      <c r="V173" s="2" t="s">
        <v>47</v>
      </c>
      <c r="W173" s="3" t="str">
        <f>SUBSTITUTE(TBL_PROD[[#This Row],[Group]], "_", "")</f>
        <v>LMS</v>
      </c>
      <c r="X173" s="3" t="str">
        <f>TRIM(SUBSTITUTE(SUBSTITUTE(SUBSTITUTE(TBL_PROD[[#This Row],[SourceObject]],"[",""),"]",""),".","_"))</f>
        <v>lmsp_mdl_tdc_unit_prerequisite_config</v>
      </c>
      <c r="Y173" s="2" t="s">
        <v>48</v>
      </c>
      <c r="Z173" s="2" t="s">
        <v>49</v>
      </c>
      <c r="AA173" s="3" t="str">
        <f>IF(TBL_PROD[[#This Row],[SourceObject]] = "","",IF(OR(TBL_PROD[[#This Row],[SourceType]] = "Oracle", OR(TBL_PROD[[#This Row],[SourceType]] = "SQL Server"), TBL_PROD[[#This Row],[SourceType]] = "MySQL"), "SELECT * FROM " &amp; TBL_PROD[[#This Row],[SourceObject]],""))</f>
        <v>SELECT * FROM lmsp.mdl_tdc_unit_prerequisite_config</v>
      </c>
      <c r="AB173" s="2" t="s">
        <v>51</v>
      </c>
      <c r="AE173" s="3" t="str">
        <f>TRIM(SUBSTITUTE(SUBSTITUTE(TBL_PROD[[#This Row],[SourceObject]],"[",""),"]",""))</f>
        <v>lmsp.mdl_tdc_unit_prerequisite_config</v>
      </c>
      <c r="AF173" s="3" t="str">
        <f>TRIM(SUBSTITUTE(SUBSTITUTE(TBL_PROD[[#This Row],[SourceObject]],"[",""),"]",""))</f>
        <v>lmsp.mdl_tdc_unit_prerequisite_config</v>
      </c>
      <c r="AG173" s="3" t="str">
        <f>TBL_PROD[[#This Row],[Group]]&amp; "_"&amp; TRIM(SUBSTITUTE(SUBSTITUTE(SUBSTITUTE(TBL_PROD[[#This Row],[SourceObject]],"[",""),"]",""),".","_"))</f>
        <v>LMS_lmsp_mdl_tdc_unit_prerequisite_config</v>
      </c>
      <c r="AH173" s="3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'LMS', @StartStageName = 'Source to Raw', @EndStageName = 'Raw to Trusted', @SourceGroup = 'LMS', @SourceName = 'LMS_lmsp_mdl_tdc_unit_prerequisite_config', @SourceObjectName = 'lmsp.mdl_tdc_unit_prerequisite_config', @SourceType = 'MySQL', @DataLoadMode= 'FULL-EXTRACT', @SourceSecretName = 'LMS-lmsp', @DLRawSecret = 'datalake-SasToken', @DLStagedSecret = 'datalake-SasToken', @DBProcessor = 'databricks-token|1101-233321-much337|Standard_DS3_v2|8.1.x-scala2.12|2:8', @StageDBSecret = 'AzureSqlDatabase-SQLDB', @DLRawSubFolder = 'LMS/lmsp_mdl_tdc_unit_prerequisite_config', @DLRawType = 'BLOB Storage (json)', @DLStagedMainFolder = 'LMS', @DLStagedSubFolder = 'lmsp_mdl_tdc_unit_prerequisite_config', @DLStagedType = 'BLOB Storage (csv)', @DLObjectGrain = 'Day', @SourceCommand = 'SELECT * FROM lmsp.mdl_tdc_unit_prerequisite_config', @DLRawtoStageCommand = '/build/trusted/load-trusted-zone-v2', @DLStagetoDBCommand = '',@TargetObjectType= '', @TargetOverride= 'lmsp.mdl_tdc_unit_prerequisite_config', @BusinessKeyColumn= 'id', @WatermarkColumn= '', @TrackChanges= 'No', @AdditionalProperty = '', @IsAuditTable = '', @SoftDeleteSource = '', @SourceTSFormat = ''</v>
      </c>
    </row>
    <row r="174" spans="1:34" x14ac:dyDescent="0.45">
      <c r="A174" s="2" t="s">
        <v>444</v>
      </c>
      <c r="B174" s="2" t="s">
        <v>35</v>
      </c>
      <c r="C174" s="2" t="s">
        <v>36</v>
      </c>
      <c r="D174" s="2" t="s">
        <v>444</v>
      </c>
      <c r="E174" s="15" t="s">
        <v>779</v>
      </c>
      <c r="F174" s="14" t="s">
        <v>628</v>
      </c>
      <c r="H174" s="14" t="s">
        <v>414</v>
      </c>
      <c r="I174" s="14" t="s">
        <v>628</v>
      </c>
      <c r="J174" s="2" t="s">
        <v>39</v>
      </c>
      <c r="M174" s="6" t="s">
        <v>448</v>
      </c>
      <c r="N174" s="14" t="s">
        <v>85</v>
      </c>
      <c r="O174" s="6" t="s">
        <v>118</v>
      </c>
      <c r="P174" s="2" t="s">
        <v>449</v>
      </c>
      <c r="Q174" s="2" t="s">
        <v>44</v>
      </c>
      <c r="R174" s="2" t="s">
        <v>44</v>
      </c>
      <c r="S174" s="2" t="s">
        <v>718</v>
      </c>
      <c r="T174" s="2" t="s">
        <v>46</v>
      </c>
      <c r="U174" s="3" t="str">
        <f>TBL_PROD[[#This Row],[Group]]&amp; "/"&amp; TRIM(SUBSTITUTE(SUBSTITUTE(SUBSTITUTE(TBL_PROD[[#This Row],[SourceObject]],"[",""),"]",""),".","_"))</f>
        <v>LMS/lmsp_mdl_tdlp_assessment_tileview_cancelled</v>
      </c>
      <c r="V174" s="2" t="s">
        <v>47</v>
      </c>
      <c r="W174" s="3" t="str">
        <f>SUBSTITUTE(TBL_PROD[[#This Row],[Group]], "_", "")</f>
        <v>LMS</v>
      </c>
      <c r="X174" s="3" t="str">
        <f>TRIM(SUBSTITUTE(SUBSTITUTE(SUBSTITUTE(TBL_PROD[[#This Row],[SourceObject]],"[",""),"]",""),".","_"))</f>
        <v>lmsp_mdl_tdlp_assessment_tileview_cancelled</v>
      </c>
      <c r="Y174" s="2" t="s">
        <v>48</v>
      </c>
      <c r="Z174" s="2" t="s">
        <v>49</v>
      </c>
      <c r="AA174" s="3" t="str">
        <f>IF(TBL_PROD[[#This Row],[SourceObject]] = "","",IF(OR(TBL_PROD[[#This Row],[SourceType]] = "Oracle", OR(TBL_PROD[[#This Row],[SourceType]] = "SQL Server"), TBL_PROD[[#This Row],[SourceType]] = "MySQL"), "SELECT * FROM " &amp; TBL_PROD[[#This Row],[SourceObject]],""))</f>
        <v>SELECT * FROM lmsp.mdl_tdlp_assessment_tileview_cancelled</v>
      </c>
      <c r="AB174" s="2" t="s">
        <v>51</v>
      </c>
      <c r="AE174" s="3" t="str">
        <f>TRIM(SUBSTITUTE(SUBSTITUTE(TBL_PROD[[#This Row],[SourceObject]],"[",""),"]",""))</f>
        <v>lmsp.mdl_tdlp_assessment_tileview_cancelled</v>
      </c>
      <c r="AF174" s="3" t="str">
        <f>TRIM(SUBSTITUTE(SUBSTITUTE(TBL_PROD[[#This Row],[SourceObject]],"[",""),"]",""))</f>
        <v>lmsp.mdl_tdlp_assessment_tileview_cancelled</v>
      </c>
      <c r="AG174" s="3" t="str">
        <f>TBL_PROD[[#This Row],[Group]]&amp; "_"&amp; TRIM(SUBSTITUTE(SUBSTITUTE(SUBSTITUTE(TBL_PROD[[#This Row],[SourceObject]],"[",""),"]",""),".","_"))</f>
        <v>LMS_lmsp_mdl_tdlp_assessment_tileview_cancelled</v>
      </c>
      <c r="AH174" s="3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'LMS', @StartStageName = 'Source to Raw', @EndStageName = 'Raw to Trusted', @SourceGroup = 'LMS', @SourceName = 'LMS_lmsp_mdl_tdlp_assessment_tileview_cancelled', @SourceObjectName = 'lmsp.mdl_tdlp_assessment_tileview_cancelled', @SourceType = 'MySQL', @DataLoadMode= 'INCREMENTAL', @SourceSecretName = 'LMS-lmsp', @DLRawSecret = 'datalake-SasToken', @DLStagedSecret = 'datalake-SasToken', @DBProcessor = 'databricks-token|1101-233321-much337|Standard_DS3_v2|8.1.x-scala2.12|2:8', @StageDBSecret = 'AzureSqlDatabase-SQLDB', @DLRawSubFolder = 'LMS/lmsp_mdl_tdlp_assessment_tileview_cancelled', @DLRawType = 'BLOB Storage (json)', @DLStagedMainFolder = 'LMS', @DLStagedSubFolder = 'lmsp_mdl_tdlp_assessment_tileview_cancelled', @DLStagedType = 'BLOB Storage (csv)', @DLObjectGrain = 'Day', @SourceCommand = 'SELECT * FROM lmsp.mdl_tdlp_assessment_tileview_cancelled', @DLRawtoStageCommand = '/build/trusted/load-trusted-zone-v2', @DLStagetoDBCommand = '',@TargetObjectType= '', @TargetOverride= 'lmsp.mdl_tdlp_assessment_tileview_cancelled', @BusinessKeyColumn= 'id', @WatermarkColumn= 'timecreated', @TrackChanges= 'Yes', @AdditionalProperty = 'timecreated', @IsAuditTable = '', @SoftDeleteSource = '', @SourceTSFormat = ''</v>
      </c>
    </row>
    <row r="175" spans="1:34" x14ac:dyDescent="0.45">
      <c r="A175" s="2" t="s">
        <v>444</v>
      </c>
      <c r="B175" s="2" t="s">
        <v>35</v>
      </c>
      <c r="C175" s="2" t="s">
        <v>36</v>
      </c>
      <c r="D175" s="2" t="s">
        <v>444</v>
      </c>
      <c r="E175" s="15" t="s">
        <v>780</v>
      </c>
      <c r="F175" s="14"/>
      <c r="H175" s="14" t="s">
        <v>414</v>
      </c>
      <c r="I175" s="14"/>
      <c r="J175" s="2" t="s">
        <v>39</v>
      </c>
      <c r="M175" s="6" t="s">
        <v>448</v>
      </c>
      <c r="N175" s="14" t="s">
        <v>144</v>
      </c>
      <c r="O175" s="6" t="s">
        <v>42</v>
      </c>
      <c r="P175" s="2" t="s">
        <v>449</v>
      </c>
      <c r="Q175" s="2" t="s">
        <v>44</v>
      </c>
      <c r="R175" s="2" t="s">
        <v>44</v>
      </c>
      <c r="S175" s="2" t="s">
        <v>718</v>
      </c>
      <c r="T175" s="2" t="s">
        <v>46</v>
      </c>
      <c r="U175" s="3" t="str">
        <f>TBL_PROD[[#This Row],[Group]]&amp; "/"&amp; TRIM(SUBSTITUTE(SUBSTITUTE(SUBSTITUTE(TBL_PROD[[#This Row],[SourceObject]],"[",""),"]",""),".","_"))</f>
        <v>LMS/lmsp_mdl_unit_clusters</v>
      </c>
      <c r="V175" s="2" t="s">
        <v>47</v>
      </c>
      <c r="W175" s="3" t="str">
        <f>SUBSTITUTE(TBL_PROD[[#This Row],[Group]], "_", "")</f>
        <v>LMS</v>
      </c>
      <c r="X175" s="3" t="str">
        <f>TRIM(SUBSTITUTE(SUBSTITUTE(SUBSTITUTE(TBL_PROD[[#This Row],[SourceObject]],"[",""),"]",""),".","_"))</f>
        <v>lmsp_mdl_unit_clusters</v>
      </c>
      <c r="Y175" s="2" t="s">
        <v>48</v>
      </c>
      <c r="Z175" s="2" t="s">
        <v>49</v>
      </c>
      <c r="AA175" s="3" t="str">
        <f>IF(TBL_PROD[[#This Row],[SourceObject]] = "","",IF(OR(TBL_PROD[[#This Row],[SourceType]] = "Oracle", OR(TBL_PROD[[#This Row],[SourceType]] = "SQL Server"), TBL_PROD[[#This Row],[SourceType]] = "MySQL"), "SELECT * FROM " &amp; TBL_PROD[[#This Row],[SourceObject]],""))</f>
        <v>SELECT * FROM lmsp.mdl_unit_clusters</v>
      </c>
      <c r="AB175" s="2" t="s">
        <v>51</v>
      </c>
      <c r="AE175" s="3" t="str">
        <f>TRIM(SUBSTITUTE(SUBSTITUTE(TBL_PROD[[#This Row],[SourceObject]],"[",""),"]",""))</f>
        <v>lmsp.mdl_unit_clusters</v>
      </c>
      <c r="AF175" s="3" t="str">
        <f>TRIM(SUBSTITUTE(SUBSTITUTE(TBL_PROD[[#This Row],[SourceObject]],"[",""),"]",""))</f>
        <v>lmsp.mdl_unit_clusters</v>
      </c>
      <c r="AG175" s="3" t="str">
        <f>TBL_PROD[[#This Row],[Group]]&amp; "_"&amp; TRIM(SUBSTITUTE(SUBSTITUTE(SUBSTITUTE(TBL_PROD[[#This Row],[SourceObject]],"[",""),"]",""),".","_"))</f>
        <v>LMS_lmsp_mdl_unit_clusters</v>
      </c>
      <c r="AH175" s="3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'LMS', @StartStageName = 'Source to Raw', @EndStageName = 'Raw to Trusted', @SourceGroup = 'LMS', @SourceName = 'LMS_lmsp_mdl_unit_clusters', @SourceObjectName = 'lmsp.mdl_unit_clusters', @SourceType = 'MySQL', @DataLoadMode= 'FULL-EXTRACT', @SourceSecretName = 'LMS-lmsp', @DLRawSecret = 'datalake-SasToken', @DLStagedSecret = 'datalake-SasToken', @DBProcessor = 'databricks-token|1101-233321-much337|Standard_DS3_v2|8.1.x-scala2.12|2:8', @StageDBSecret = 'AzureSqlDatabase-SQLDB', @DLRawSubFolder = 'LMS/lmsp_mdl_unit_clusters', @DLRawType = 'BLOB Storage (json)', @DLStagedMainFolder = 'LMS', @DLStagedSubFolder = 'lmsp_mdl_unit_clusters', @DLStagedType = 'BLOB Storage (csv)', @DLObjectGrain = 'Day', @SourceCommand = 'SELECT * FROM lmsp.mdl_unit_clusters', @DLRawtoStageCommand = '/build/trusted/load-trusted-zone-v2', @DLStagetoDBCommand = '',@TargetObjectType= '', @TargetOverride= 'lmsp.mdl_unit_clusters', @BusinessKeyColumn= 'id', @WatermarkColumn= '', @TrackChanges= 'No', @AdditionalProperty = '', @IsAuditTable = '', @SoftDeleteSource = '', @SourceTSFormat = ''</v>
      </c>
    </row>
    <row r="176" spans="1:34" x14ac:dyDescent="0.45">
      <c r="A176" s="2" t="s">
        <v>444</v>
      </c>
      <c r="B176" s="2" t="s">
        <v>35</v>
      </c>
      <c r="C176" s="2" t="s">
        <v>36</v>
      </c>
      <c r="D176" s="2" t="s">
        <v>444</v>
      </c>
      <c r="E176" s="15" t="s">
        <v>781</v>
      </c>
      <c r="F176" s="14" t="s">
        <v>453</v>
      </c>
      <c r="H176" s="14" t="s">
        <v>414</v>
      </c>
      <c r="I176" s="14" t="s">
        <v>615</v>
      </c>
      <c r="J176" s="2" t="s">
        <v>39</v>
      </c>
      <c r="M176" s="6" t="s">
        <v>448</v>
      </c>
      <c r="N176" s="14" t="s">
        <v>85</v>
      </c>
      <c r="O176" s="6" t="s">
        <v>118</v>
      </c>
      <c r="P176" s="2" t="s">
        <v>449</v>
      </c>
      <c r="Q176" s="2" t="s">
        <v>44</v>
      </c>
      <c r="R176" s="2" t="s">
        <v>44</v>
      </c>
      <c r="S176" s="2" t="s">
        <v>718</v>
      </c>
      <c r="T176" s="2" t="s">
        <v>46</v>
      </c>
      <c r="U176" s="3" t="str">
        <f>TBL_PROD[[#This Row],[Group]]&amp; "/"&amp; TRIM(SUBSTITUTE(SUBSTITUTE(SUBSTITUTE(TBL_PROD[[#This Row],[SourceObject]],"[",""),"]",""),".","_"))</f>
        <v>LMS/lmsp_mdl_user</v>
      </c>
      <c r="V176" s="2" t="s">
        <v>47</v>
      </c>
      <c r="W176" s="3" t="str">
        <f>SUBSTITUTE(TBL_PROD[[#This Row],[Group]], "_", "")</f>
        <v>LMS</v>
      </c>
      <c r="X176" s="3" t="str">
        <f>TRIM(SUBSTITUTE(SUBSTITUTE(SUBSTITUTE(TBL_PROD[[#This Row],[SourceObject]],"[",""),"]",""),".","_"))</f>
        <v>lmsp_mdl_user</v>
      </c>
      <c r="Y176" s="2" t="s">
        <v>48</v>
      </c>
      <c r="Z176" s="2" t="s">
        <v>49</v>
      </c>
      <c r="AA176" s="3" t="str">
        <f>IF(TBL_PROD[[#This Row],[SourceObject]] = "","",IF(OR(TBL_PROD[[#This Row],[SourceType]] = "Oracle", OR(TBL_PROD[[#This Row],[SourceType]] = "SQL Server"), TBL_PROD[[#This Row],[SourceType]] = "MySQL"), "SELECT * FROM " &amp; TBL_PROD[[#This Row],[SourceObject]],""))</f>
        <v>SELECT * FROM lmsp.mdl_user</v>
      </c>
      <c r="AB176" s="2" t="s">
        <v>51</v>
      </c>
      <c r="AE176" s="3" t="str">
        <f>TRIM(SUBSTITUTE(SUBSTITUTE(TBL_PROD[[#This Row],[SourceObject]],"[",""),"]",""))</f>
        <v>lmsp.mdl_user</v>
      </c>
      <c r="AF176" s="3" t="str">
        <f>TRIM(SUBSTITUTE(SUBSTITUTE(TBL_PROD[[#This Row],[SourceObject]],"[",""),"]",""))</f>
        <v>lmsp.mdl_user</v>
      </c>
      <c r="AG176" s="3" t="str">
        <f>TBL_PROD[[#This Row],[Group]]&amp; "_"&amp; TRIM(SUBSTITUTE(SUBSTITUTE(SUBSTITUTE(TBL_PROD[[#This Row],[SourceObject]],"[",""),"]",""),".","_"))</f>
        <v>LMS_lmsp_mdl_user</v>
      </c>
      <c r="AH176" s="3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'LMS', @StartStageName = 'Source to Raw', @EndStageName = 'Raw to Trusted', @SourceGroup = 'LMS', @SourceName = 'LMS_lmsp_mdl_user', @SourceObjectName = 'lmsp.mdl_user', @SourceType = 'MySQL', @DataLoadMode= 'INCREMENTAL', @SourceSecretName = 'LMS-lmsp', @DLRawSecret = 'datalake-SasToken', @DLStagedSecret = 'datalake-SasToken', @DBProcessor = 'databricks-token|1101-233321-much337|Standard_DS3_v2|8.1.x-scala2.12|2:8', @StageDBSecret = 'AzureSqlDatabase-SQLDB', @DLRawSubFolder = 'LMS/lmsp_mdl_user', @DLRawType = 'BLOB Storage (json)', @DLStagedMainFolder = 'LMS', @DLStagedSubFolder = 'lmsp_mdl_user', @DLStagedType = 'BLOB Storage (csv)', @DLObjectGrain = 'Day', @SourceCommand = 'SELECT * FROM lmsp.mdl_user', @DLRawtoStageCommand = '/build/trusted/load-trusted-zone-v2', @DLStagetoDBCommand = '',@TargetObjectType= '', @TargetOverride= 'lmsp.mdl_user', @BusinessKeyColumn= 'id', @WatermarkColumn= 'timemodified,timecreated', @TrackChanges= 'Yes', @AdditionalProperty = 'timecreated,timemodified', @IsAuditTable = '', @SoftDeleteSource = '', @SourceTSFormat = ''</v>
      </c>
    </row>
    <row r="177" spans="1:34" x14ac:dyDescent="0.45">
      <c r="A177" s="2" t="s">
        <v>444</v>
      </c>
      <c r="B177" s="2" t="s">
        <v>35</v>
      </c>
      <c r="C177" s="2" t="s">
        <v>36</v>
      </c>
      <c r="D177" s="2" t="s">
        <v>444</v>
      </c>
      <c r="E177" s="15" t="s">
        <v>782</v>
      </c>
      <c r="F177" s="14" t="s">
        <v>688</v>
      </c>
      <c r="H177" s="14" t="s">
        <v>414</v>
      </c>
      <c r="I177" s="14" t="s">
        <v>615</v>
      </c>
      <c r="J177" s="2" t="s">
        <v>39</v>
      </c>
      <c r="M177" s="6" t="s">
        <v>448</v>
      </c>
      <c r="N177" s="14" t="s">
        <v>85</v>
      </c>
      <c r="O177" s="6" t="s">
        <v>118</v>
      </c>
      <c r="P177" s="2" t="s">
        <v>449</v>
      </c>
      <c r="Q177" s="2" t="s">
        <v>44</v>
      </c>
      <c r="R177" s="2" t="s">
        <v>44</v>
      </c>
      <c r="S177" s="2" t="s">
        <v>718</v>
      </c>
      <c r="T177" s="2" t="s">
        <v>46</v>
      </c>
      <c r="U177" s="3" t="str">
        <f>TBL_PROD[[#This Row],[Group]]&amp; "/"&amp; TRIM(SUBSTITUTE(SUBSTITUTE(SUBSTITUTE(TBL_PROD[[#This Row],[SourceObject]],"[",""),"]",""),".","_"))</f>
        <v>LMS/lmsp_mdl_user_enrolments</v>
      </c>
      <c r="V177" s="2" t="s">
        <v>47</v>
      </c>
      <c r="W177" s="3" t="str">
        <f>SUBSTITUTE(TBL_PROD[[#This Row],[Group]], "_", "")</f>
        <v>LMS</v>
      </c>
      <c r="X177" s="3" t="str">
        <f>TRIM(SUBSTITUTE(SUBSTITUTE(SUBSTITUTE(TBL_PROD[[#This Row],[SourceObject]],"[",""),"]",""),".","_"))</f>
        <v>lmsp_mdl_user_enrolments</v>
      </c>
      <c r="Y177" s="2" t="s">
        <v>48</v>
      </c>
      <c r="Z177" s="2" t="s">
        <v>49</v>
      </c>
      <c r="AA177" s="3" t="str">
        <f>IF(TBL_PROD[[#This Row],[SourceObject]] = "","",IF(OR(TBL_PROD[[#This Row],[SourceType]] = "Oracle", OR(TBL_PROD[[#This Row],[SourceType]] = "SQL Server"), TBL_PROD[[#This Row],[SourceType]] = "MySQL"), "SELECT * FROM " &amp; TBL_PROD[[#This Row],[SourceObject]],""))</f>
        <v>SELECT * FROM lmsp.mdl_user_enrolments</v>
      </c>
      <c r="AB177" s="2" t="s">
        <v>51</v>
      </c>
      <c r="AE177" s="3" t="str">
        <f>TRIM(SUBSTITUTE(SUBSTITUTE(TBL_PROD[[#This Row],[SourceObject]],"[",""),"]",""))</f>
        <v>lmsp.mdl_user_enrolments</v>
      </c>
      <c r="AF177" s="3" t="str">
        <f>TRIM(SUBSTITUTE(SUBSTITUTE(TBL_PROD[[#This Row],[SourceObject]],"[",""),"]",""))</f>
        <v>lmsp.mdl_user_enrolments</v>
      </c>
      <c r="AG177" s="3" t="str">
        <f>TBL_PROD[[#This Row],[Group]]&amp; "_"&amp; TRIM(SUBSTITUTE(SUBSTITUTE(SUBSTITUTE(TBL_PROD[[#This Row],[SourceObject]],"[",""),"]",""),".","_"))</f>
        <v>LMS_lmsp_mdl_user_enrolments</v>
      </c>
      <c r="AH177" s="3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'LMS', @StartStageName = 'Source to Raw', @EndStageName = 'Raw to Trusted', @SourceGroup = 'LMS', @SourceName = 'LMS_lmsp_mdl_user_enrolments', @SourceObjectName = 'lmsp.mdl_user_enrolments', @SourceType = 'MySQL', @DataLoadMode= 'INCREMENTAL', @SourceSecretName = 'LMS-lmsp', @DLRawSecret = 'datalake-SasToken', @DLStagedSecret = 'datalake-SasToken', @DBProcessor = 'databricks-token|1101-233321-much337|Standard_DS3_v2|8.1.x-scala2.12|2:8', @StageDBSecret = 'AzureSqlDatabase-SQLDB', @DLRawSubFolder = 'LMS/lmsp_mdl_user_enrolments', @DLRawType = 'BLOB Storage (json)', @DLStagedMainFolder = 'LMS', @DLStagedSubFolder = 'lmsp_mdl_user_enrolments', @DLStagedType = 'BLOB Storage (csv)', @DLObjectGrain = 'Day', @SourceCommand = 'SELECT * FROM lmsp.mdl_user_enrolments', @DLRawtoStageCommand = '/build/trusted/load-trusted-zone-v2', @DLStagetoDBCommand = '',@TargetObjectType= '', @TargetOverride= 'lmsp.mdl_user_enrolments', @BusinessKeyColumn= 'id', @WatermarkColumn= 'timemodified,timecreated', @TrackChanges= 'Yes', @AdditionalProperty = 'timestart,timeend,timecreated,timemodified', @IsAuditTable = '', @SoftDeleteSource = '', @SourceTSFormat = ''</v>
      </c>
    </row>
    <row r="178" spans="1:34" x14ac:dyDescent="0.45">
      <c r="A178" s="2" t="s">
        <v>444</v>
      </c>
      <c r="B178" s="2" t="s">
        <v>35</v>
      </c>
      <c r="C178" s="2" t="s">
        <v>36</v>
      </c>
      <c r="D178" s="2" t="s">
        <v>444</v>
      </c>
      <c r="E178" s="15" t="s">
        <v>783</v>
      </c>
      <c r="F178" s="14"/>
      <c r="H178" s="14" t="s">
        <v>414</v>
      </c>
      <c r="I178" s="14"/>
      <c r="J178" s="2" t="s">
        <v>39</v>
      </c>
      <c r="M178" s="6" t="s">
        <v>448</v>
      </c>
      <c r="N178" s="14" t="s">
        <v>144</v>
      </c>
      <c r="O178" s="6" t="s">
        <v>42</v>
      </c>
      <c r="P178" s="2" t="s">
        <v>449</v>
      </c>
      <c r="Q178" s="2" t="s">
        <v>44</v>
      </c>
      <c r="R178" s="2" t="s">
        <v>44</v>
      </c>
      <c r="S178" s="2" t="s">
        <v>718</v>
      </c>
      <c r="T178" s="2" t="s">
        <v>46</v>
      </c>
      <c r="U178" s="3" t="str">
        <f>TBL_PROD[[#This Row],[Group]]&amp; "/"&amp; TRIM(SUBSTITUTE(SUBSTITUTE(SUBSTITUTE(TBL_PROD[[#This Row],[SourceObject]],"[",""),"]",""),".","_"))</f>
        <v>LMS/lmsp_mdl_user_info_data</v>
      </c>
      <c r="V178" s="2" t="s">
        <v>47</v>
      </c>
      <c r="W178" s="3" t="str">
        <f>SUBSTITUTE(TBL_PROD[[#This Row],[Group]], "_", "")</f>
        <v>LMS</v>
      </c>
      <c r="X178" s="3" t="str">
        <f>TRIM(SUBSTITUTE(SUBSTITUTE(SUBSTITUTE(TBL_PROD[[#This Row],[SourceObject]],"[",""),"]",""),".","_"))</f>
        <v>lmsp_mdl_user_info_data</v>
      </c>
      <c r="Y178" s="2" t="s">
        <v>48</v>
      </c>
      <c r="Z178" s="2" t="s">
        <v>49</v>
      </c>
      <c r="AA178" s="3" t="str">
        <f>IF(TBL_PROD[[#This Row],[SourceObject]] = "","",IF(OR(TBL_PROD[[#This Row],[SourceType]] = "Oracle", OR(TBL_PROD[[#This Row],[SourceType]] = "SQL Server"), TBL_PROD[[#This Row],[SourceType]] = "MySQL"), "SELECT * FROM " &amp; TBL_PROD[[#This Row],[SourceObject]],""))</f>
        <v>SELECT * FROM lmsp.mdl_user_info_data</v>
      </c>
      <c r="AB178" s="2" t="s">
        <v>51</v>
      </c>
      <c r="AE178" s="3" t="str">
        <f>TRIM(SUBSTITUTE(SUBSTITUTE(TBL_PROD[[#This Row],[SourceObject]],"[",""),"]",""))</f>
        <v>lmsp.mdl_user_info_data</v>
      </c>
      <c r="AF178" s="3" t="str">
        <f>TRIM(SUBSTITUTE(SUBSTITUTE(TBL_PROD[[#This Row],[SourceObject]],"[",""),"]",""))</f>
        <v>lmsp.mdl_user_info_data</v>
      </c>
      <c r="AG178" s="3" t="str">
        <f>TBL_PROD[[#This Row],[Group]]&amp; "_"&amp; TRIM(SUBSTITUTE(SUBSTITUTE(SUBSTITUTE(TBL_PROD[[#This Row],[SourceObject]],"[",""),"]",""),".","_"))</f>
        <v>LMS_lmsp_mdl_user_info_data</v>
      </c>
      <c r="AH178" s="3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'LMS', @StartStageName = 'Source to Raw', @EndStageName = 'Raw to Trusted', @SourceGroup = 'LMS', @SourceName = 'LMS_lmsp_mdl_user_info_data', @SourceObjectName = 'lmsp.mdl_user_info_data', @SourceType = 'MySQL', @DataLoadMode= 'FULL-EXTRACT', @SourceSecretName = 'LMS-lmsp', @DLRawSecret = 'datalake-SasToken', @DLStagedSecret = 'datalake-SasToken', @DBProcessor = 'databricks-token|1101-233321-much337|Standard_DS3_v2|8.1.x-scala2.12|2:8', @StageDBSecret = 'AzureSqlDatabase-SQLDB', @DLRawSubFolder = 'LMS/lmsp_mdl_user_info_data', @DLRawType = 'BLOB Storage (json)', @DLStagedMainFolder = 'LMS', @DLStagedSubFolder = 'lmsp_mdl_user_info_data', @DLStagedType = 'BLOB Storage (csv)', @DLObjectGrain = 'Day', @SourceCommand = 'SELECT * FROM lmsp.mdl_user_info_data', @DLRawtoStageCommand = '/build/trusted/load-trusted-zone-v2', @DLStagetoDBCommand = '',@TargetObjectType= '', @TargetOverride= 'lmsp.mdl_user_info_data', @BusinessKeyColumn= 'id', @WatermarkColumn= '', @TrackChanges= 'No', @AdditionalProperty = '', @IsAuditTable = '', @SoftDeleteSource = '', @SourceTSFormat = ''</v>
      </c>
    </row>
    <row r="179" spans="1:34" x14ac:dyDescent="0.45">
      <c r="A179" s="2" t="s">
        <v>444</v>
      </c>
      <c r="B179" s="2" t="s">
        <v>35</v>
      </c>
      <c r="C179" s="2" t="s">
        <v>36</v>
      </c>
      <c r="D179" s="2" t="s">
        <v>444</v>
      </c>
      <c r="E179" s="15" t="s">
        <v>784</v>
      </c>
      <c r="F179" s="14"/>
      <c r="H179" s="14" t="s">
        <v>414</v>
      </c>
      <c r="I179" s="14"/>
      <c r="J179" s="2" t="s">
        <v>39</v>
      </c>
      <c r="M179" s="6" t="s">
        <v>448</v>
      </c>
      <c r="N179" s="14" t="s">
        <v>144</v>
      </c>
      <c r="O179" s="6" t="s">
        <v>42</v>
      </c>
      <c r="P179" s="2" t="s">
        <v>449</v>
      </c>
      <c r="Q179" s="2" t="s">
        <v>44</v>
      </c>
      <c r="R179" s="2" t="s">
        <v>44</v>
      </c>
      <c r="S179" s="2" t="s">
        <v>718</v>
      </c>
      <c r="T179" s="2" t="s">
        <v>46</v>
      </c>
      <c r="U179" s="3" t="str">
        <f>TBL_PROD[[#This Row],[Group]]&amp; "/"&amp; TRIM(SUBSTITUTE(SUBSTITUTE(SUBSTITUTE(TBL_PROD[[#This Row],[SourceObject]],"[",""),"]",""),".","_"))</f>
        <v>LMS/lmsp_mdl_user_info_field</v>
      </c>
      <c r="V179" s="2" t="s">
        <v>47</v>
      </c>
      <c r="W179" s="3" t="str">
        <f>SUBSTITUTE(TBL_PROD[[#This Row],[Group]], "_", "")</f>
        <v>LMS</v>
      </c>
      <c r="X179" s="3" t="str">
        <f>TRIM(SUBSTITUTE(SUBSTITUTE(SUBSTITUTE(TBL_PROD[[#This Row],[SourceObject]],"[",""),"]",""),".","_"))</f>
        <v>lmsp_mdl_user_info_field</v>
      </c>
      <c r="Y179" s="2" t="s">
        <v>48</v>
      </c>
      <c r="Z179" s="2" t="s">
        <v>49</v>
      </c>
      <c r="AA179" s="3" t="str">
        <f>IF(TBL_PROD[[#This Row],[SourceObject]] = "","",IF(OR(TBL_PROD[[#This Row],[SourceType]] = "Oracle", OR(TBL_PROD[[#This Row],[SourceType]] = "SQL Server"), TBL_PROD[[#This Row],[SourceType]] = "MySQL"), "SELECT * FROM " &amp; TBL_PROD[[#This Row],[SourceObject]],""))</f>
        <v>SELECT * FROM lmsp.mdl_user_info_field</v>
      </c>
      <c r="AB179" s="2" t="s">
        <v>51</v>
      </c>
      <c r="AE179" s="3" t="str">
        <f>TRIM(SUBSTITUTE(SUBSTITUTE(TBL_PROD[[#This Row],[SourceObject]],"[",""),"]",""))</f>
        <v>lmsp.mdl_user_info_field</v>
      </c>
      <c r="AF179" s="3" t="str">
        <f>TRIM(SUBSTITUTE(SUBSTITUTE(TBL_PROD[[#This Row],[SourceObject]],"[",""),"]",""))</f>
        <v>lmsp.mdl_user_info_field</v>
      </c>
      <c r="AG179" s="3" t="str">
        <f>TBL_PROD[[#This Row],[Group]]&amp; "_"&amp; TRIM(SUBSTITUTE(SUBSTITUTE(SUBSTITUTE(TBL_PROD[[#This Row],[SourceObject]],"[",""),"]",""),".","_"))</f>
        <v>LMS_lmsp_mdl_user_info_field</v>
      </c>
      <c r="AH179" s="3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'LMS', @StartStageName = 'Source to Raw', @EndStageName = 'Raw to Trusted', @SourceGroup = 'LMS', @SourceName = 'LMS_lmsp_mdl_user_info_field', @SourceObjectName = 'lmsp.mdl_user_info_field', @SourceType = 'MySQL', @DataLoadMode= 'FULL-EXTRACT', @SourceSecretName = 'LMS-lmsp', @DLRawSecret = 'datalake-SasToken', @DLStagedSecret = 'datalake-SasToken', @DBProcessor = 'databricks-token|1101-233321-much337|Standard_DS3_v2|8.1.x-scala2.12|2:8', @StageDBSecret = 'AzureSqlDatabase-SQLDB', @DLRawSubFolder = 'LMS/lmsp_mdl_user_info_field', @DLRawType = 'BLOB Storage (json)', @DLStagedMainFolder = 'LMS', @DLStagedSubFolder = 'lmsp_mdl_user_info_field', @DLStagedType = 'BLOB Storage (csv)', @DLObjectGrain = 'Day', @SourceCommand = 'SELECT * FROM lmsp.mdl_user_info_field', @DLRawtoStageCommand = '/build/trusted/load-trusted-zone-v2', @DLStagetoDBCommand = '',@TargetObjectType= '', @TargetOverride= 'lmsp.mdl_user_info_field', @BusinessKeyColumn= 'id', @WatermarkColumn= '', @TrackChanges= 'No', @AdditionalProperty = '', @IsAuditTable = '', @SoftDeleteSource = '', @SourceTSFormat = ''</v>
      </c>
    </row>
    <row r="180" spans="1:34" x14ac:dyDescent="0.45">
      <c r="A180" s="2" t="s">
        <v>444</v>
      </c>
      <c r="B180" s="2" t="s">
        <v>35</v>
      </c>
      <c r="C180" s="2" t="s">
        <v>36</v>
      </c>
      <c r="D180" s="2" t="s">
        <v>444</v>
      </c>
      <c r="E180" s="15" t="s">
        <v>785</v>
      </c>
      <c r="F180" s="14" t="s">
        <v>692</v>
      </c>
      <c r="H180" s="14" t="s">
        <v>414</v>
      </c>
      <c r="I180" s="14"/>
      <c r="J180" s="2" t="s">
        <v>39</v>
      </c>
      <c r="M180" s="6" t="s">
        <v>448</v>
      </c>
      <c r="N180" s="14" t="s">
        <v>144</v>
      </c>
      <c r="O180" s="6" t="s">
        <v>42</v>
      </c>
      <c r="P180" s="2" t="s">
        <v>449</v>
      </c>
      <c r="Q180" s="2" t="s">
        <v>44</v>
      </c>
      <c r="R180" s="2" t="s">
        <v>44</v>
      </c>
      <c r="S180" s="2" t="s">
        <v>718</v>
      </c>
      <c r="T180" s="2" t="s">
        <v>46</v>
      </c>
      <c r="U180" s="3" t="str">
        <f>TBL_PROD[[#This Row],[Group]]&amp; "/"&amp; TRIM(SUBSTITUTE(SUBSTITUTE(SUBSTITUTE(TBL_PROD[[#This Row],[SourceObject]],"[",""),"]",""),".","_"))</f>
        <v>LMS/lmsp_mdl_user_lastaccess</v>
      </c>
      <c r="V180" s="2" t="s">
        <v>47</v>
      </c>
      <c r="W180" s="3" t="str">
        <f>SUBSTITUTE(TBL_PROD[[#This Row],[Group]], "_", "")</f>
        <v>LMS</v>
      </c>
      <c r="X180" s="3" t="str">
        <f>TRIM(SUBSTITUTE(SUBSTITUTE(SUBSTITUTE(TBL_PROD[[#This Row],[SourceObject]],"[",""),"]",""),".","_"))</f>
        <v>lmsp_mdl_user_lastaccess</v>
      </c>
      <c r="Y180" s="2" t="s">
        <v>48</v>
      </c>
      <c r="Z180" s="2" t="s">
        <v>49</v>
      </c>
      <c r="AA180" s="3" t="str">
        <f>IF(TBL_PROD[[#This Row],[SourceObject]] = "","",IF(OR(TBL_PROD[[#This Row],[SourceType]] = "Oracle", OR(TBL_PROD[[#This Row],[SourceType]] = "SQL Server"), TBL_PROD[[#This Row],[SourceType]] = "MySQL"), "SELECT * FROM " &amp; TBL_PROD[[#This Row],[SourceObject]],""))</f>
        <v>SELECT * FROM lmsp.mdl_user_lastaccess</v>
      </c>
      <c r="AB180" s="2" t="s">
        <v>51</v>
      </c>
      <c r="AE180" s="3" t="str">
        <f>TRIM(SUBSTITUTE(SUBSTITUTE(TBL_PROD[[#This Row],[SourceObject]],"[",""),"]",""))</f>
        <v>lmsp.mdl_user_lastaccess</v>
      </c>
      <c r="AF180" s="3" t="str">
        <f>TRIM(SUBSTITUTE(SUBSTITUTE(TBL_PROD[[#This Row],[SourceObject]],"[",""),"]",""))</f>
        <v>lmsp.mdl_user_lastaccess</v>
      </c>
      <c r="AG180" s="3" t="str">
        <f>TBL_PROD[[#This Row],[Group]]&amp; "_"&amp; TRIM(SUBSTITUTE(SUBSTITUTE(SUBSTITUTE(TBL_PROD[[#This Row],[SourceObject]],"[",""),"]",""),".","_"))</f>
        <v>LMS_lmsp_mdl_user_lastaccess</v>
      </c>
      <c r="AH180" s="3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'LMS', @StartStageName = 'Source to Raw', @EndStageName = 'Raw to Trusted', @SourceGroup = 'LMS', @SourceName = 'LMS_lmsp_mdl_user_lastaccess', @SourceObjectName = 'lmsp.mdl_user_lastaccess', @SourceType = 'MySQL', @DataLoadMode= 'FULL-EXTRACT', @SourceSecretName = 'LMS-lmsp', @DLRawSecret = 'datalake-SasToken', @DLStagedSecret = 'datalake-SasToken', @DBProcessor = 'databricks-token|1101-233321-much337|Standard_DS3_v2|8.1.x-scala2.12|2:8', @StageDBSecret = 'AzureSqlDatabase-SQLDB', @DLRawSubFolder = 'LMS/lmsp_mdl_user_lastaccess', @DLRawType = 'BLOB Storage (json)', @DLStagedMainFolder = 'LMS', @DLStagedSubFolder = 'lmsp_mdl_user_lastaccess', @DLStagedType = 'BLOB Storage (csv)', @DLObjectGrain = 'Day', @SourceCommand = 'SELECT * FROM lmsp.mdl_user_lastaccess', @DLRawtoStageCommand = '/build/trusted/load-trusted-zone-v2', @DLStagetoDBCommand = '',@TargetObjectType= '', @TargetOverride= 'lmsp.mdl_user_lastaccess', @BusinessKeyColumn= 'id', @WatermarkColumn= '', @TrackChanges= 'No', @AdditionalProperty = 'timeaccess', @IsAuditTable = '', @SoftDeleteSource = '', @SourceTSFormat = ''</v>
      </c>
    </row>
    <row r="181" spans="1:34" x14ac:dyDescent="0.45">
      <c r="A181" s="2" t="s">
        <v>301</v>
      </c>
      <c r="B181" s="2" t="s">
        <v>35</v>
      </c>
      <c r="C181" s="2" t="s">
        <v>36</v>
      </c>
      <c r="D181" s="2" t="s">
        <v>298</v>
      </c>
      <c r="E181" s="2" t="s">
        <v>466</v>
      </c>
      <c r="J181" s="2" t="s">
        <v>39</v>
      </c>
      <c r="M181" s="2" t="s">
        <v>112</v>
      </c>
      <c r="N181" s="2" t="s">
        <v>41</v>
      </c>
      <c r="O181" s="6" t="s">
        <v>42</v>
      </c>
      <c r="P181" s="8" t="s">
        <v>786</v>
      </c>
      <c r="Q181" s="2" t="s">
        <v>44</v>
      </c>
      <c r="R181" s="2" t="s">
        <v>44</v>
      </c>
      <c r="S181" s="2" t="s">
        <v>719</v>
      </c>
      <c r="T181" s="2" t="s">
        <v>46</v>
      </c>
      <c r="U181" s="3" t="str">
        <f>TBL_PROD[[#This Row],[Group]]&amp; "/"&amp; TRIM(SUBSTITUTE(SUBSTITUTE(SUBSTITUTE(TBL_PROD[[#This Row],[SourceObject]],"[",""),"]",""),".","_"))</f>
        <v>reference/CommencingProgramIdentifierescfmt</v>
      </c>
      <c r="V181" s="2" t="s">
        <v>48</v>
      </c>
      <c r="W181" s="3" t="str">
        <f>SUBSTITUTE(TBL_PROD[[#This Row],[Group]], "_", "")</f>
        <v>reference</v>
      </c>
      <c r="X181" s="3" t="str">
        <f>TRIM(SUBSTITUTE(SUBSTITUTE(SUBSTITUTE(TBL_PROD[[#This Row],[SourceObject]],"[",""),"]",""),".","_"))</f>
        <v>CommencingProgramIdentifierescfmt</v>
      </c>
      <c r="Y181" s="2" t="s">
        <v>48</v>
      </c>
      <c r="Z181" s="2" t="s">
        <v>49</v>
      </c>
      <c r="AA181" s="2" t="s">
        <v>467</v>
      </c>
      <c r="AB181" s="2" t="s">
        <v>51</v>
      </c>
      <c r="AE181" s="3" t="str">
        <f>TRIM(SUBSTITUTE(SUBSTITUTE(TBL_PROD[[#This Row],[SourceObject]],"[",""),"]",""))</f>
        <v>CommencingProgramIdentifierescfmt</v>
      </c>
      <c r="AF181" s="3" t="str">
        <f>TRIM(SUBSTITUTE(SUBSTITUTE(TBL_PROD[[#This Row],[SourceObject]],"[",""),"]",""))</f>
        <v>CommencingProgramIdentifierescfmt</v>
      </c>
      <c r="AG181" s="3" t="str">
        <f>TBL_PROD[[#This Row],[Group]]&amp; "_"&amp; TRIM(SUBSTITUTE(SUBSTITUTE(SUBSTITUTE(TBL_PROD[[#This Row],[SourceObject]],"[",""),"]",""),".","_"))</f>
        <v>reference_CommencingProgramIdentifierescfmt</v>
      </c>
      <c r="AH181" s="3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'ReferenceData', @StartStageName = 'Source to Raw', @EndStageName = 'Raw to Trusted', @SourceGroup = 'reference', @SourceName = 'reference_CommencingProgramIdentifierescfmt', @SourceObjectName = 'CommencingProgramIdentifierescfmt', @SourceType = 'Flat File', @DataLoadMode= 'TRUNCATE-LOAD', @SourceSecretName = 'FileServer-URL|srvEDWSMFT@tafensw.edu.au|FileServer-ServiceAccount-Password|In', @DLRawSecret = 'datalake-SasToken', @DLStagedSecret = 'datalake-SasToken', @DBProcessor = 'databricks-token|1101-233321-much337|Standard_DS3_v2|8.1.x-scala2.12|2:8|interactive', @StageDBSecret = 'AzureSqlDatabase-SQLDB', @DLRawSubFolder = 'reference/CommencingProgramIdentifierescfmt', @DLRawType = 'BLOB Storage (csv)', @DLStagedMainFolder = 'reference', @DLStagedSubFolder = 'CommencingProgramIdentifierescfmt', @DLStagedType = 'BLOB Storage (csv)', @DLObjectGrain = 'Day', @SourceCommand = 'Commencing_Program_Identifier_escfmt.csv', @DLRawtoStageCommand = '/build/trusted/load-trusted-zone-v2', @DLStagetoDBCommand = '',@TargetObjectType= '', @TargetOverride= 'CommencingProgramIdentifierescfmt', @BusinessKeyColumn= '', @WatermarkColumn= '', @TrackChanges= 'No', @AdditionalProperty = '', @IsAuditTable = '', @SoftDeleteSource = '', @SourceTSFormat = ''</v>
      </c>
    </row>
    <row r="182" spans="1:34" x14ac:dyDescent="0.45">
      <c r="A182" s="2" t="s">
        <v>301</v>
      </c>
      <c r="B182" s="2" t="s">
        <v>35</v>
      </c>
      <c r="C182" s="2" t="s">
        <v>36</v>
      </c>
      <c r="D182" s="2" t="s">
        <v>298</v>
      </c>
      <c r="E182" s="2" t="s">
        <v>468</v>
      </c>
      <c r="M182" s="2" t="s">
        <v>112</v>
      </c>
      <c r="N182" s="2" t="s">
        <v>41</v>
      </c>
      <c r="O182" s="6" t="s">
        <v>42</v>
      </c>
      <c r="P182" s="8" t="s">
        <v>786</v>
      </c>
      <c r="Q182" s="2" t="s">
        <v>44</v>
      </c>
      <c r="R182" s="2" t="s">
        <v>44</v>
      </c>
      <c r="S182" s="2" t="s">
        <v>719</v>
      </c>
      <c r="T182" s="2" t="s">
        <v>46</v>
      </c>
      <c r="U182" s="3" t="str">
        <f>TBL_PROD[[#This Row],[Group]]&amp; "/"&amp; TRIM(SUBSTITUTE(SUBSTITUTE(SUBSTITUTE(TBL_PROD[[#This Row],[SourceObject]],"[",""),"]",""),".","_"))</f>
        <v>reference/CommencingProgramIdentifierunitesc</v>
      </c>
      <c r="V182" s="2" t="s">
        <v>48</v>
      </c>
      <c r="W182" s="3" t="str">
        <f>SUBSTITUTE(TBL_PROD[[#This Row],[Group]], "_", "")</f>
        <v>reference</v>
      </c>
      <c r="X182" s="3" t="str">
        <f>TRIM(SUBSTITUTE(SUBSTITUTE(SUBSTITUTE(TBL_PROD[[#This Row],[SourceObject]],"[",""),"]",""),".","_"))</f>
        <v>CommencingProgramIdentifierunitesc</v>
      </c>
      <c r="Y182" s="2" t="s">
        <v>48</v>
      </c>
      <c r="Z182" s="2" t="s">
        <v>49</v>
      </c>
      <c r="AA182" s="2" t="s">
        <v>469</v>
      </c>
      <c r="AB182" s="2" t="s">
        <v>51</v>
      </c>
      <c r="AE182" s="3" t="str">
        <f>TRIM(SUBSTITUTE(SUBSTITUTE(TBL_PROD[[#This Row],[SourceObject]],"[",""),"]",""))</f>
        <v>CommencingProgramIdentifierunitesc</v>
      </c>
      <c r="AF182" s="3" t="str">
        <f>TRIM(SUBSTITUTE(SUBSTITUTE(TBL_PROD[[#This Row],[SourceObject]],"[",""),"]",""))</f>
        <v>CommencingProgramIdentifierunitesc</v>
      </c>
      <c r="AG182" s="3" t="str">
        <f>TBL_PROD[[#This Row],[Group]]&amp; "_"&amp; TRIM(SUBSTITUTE(SUBSTITUTE(SUBSTITUTE(TBL_PROD[[#This Row],[SourceObject]],"[",""),"]",""),".","_"))</f>
        <v>reference_CommencingProgramIdentifierunitesc</v>
      </c>
      <c r="AH182" s="3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'ReferenceData', @StartStageName = 'Source to Raw', @EndStageName = 'Raw to Trusted', @SourceGroup = 'reference', @SourceName = 'reference_CommencingProgramIdentifierunitesc', @SourceObjectName = 'CommencingProgramIdentifierunitesc', @SourceType = 'Flat File', @DataLoadMode= 'TRUNCATE-LOAD', @SourceSecretName = 'FileServer-URL|srvEDWSMFT@tafensw.edu.au|FileServer-ServiceAccount-Password|In', @DLRawSecret = 'datalake-SasToken', @DLStagedSecret = 'datalake-SasToken', @DBProcessor = 'databricks-token|1101-233321-much337|Standard_DS3_v2|8.1.x-scala2.12|2:8|interactive', @StageDBSecret = 'AzureSqlDatabase-SQLDB', @DLRawSubFolder = 'reference/CommencingProgramIdentifierunitesc', @DLRawType = 'BLOB Storage (csv)', @DLStagedMainFolder = 'reference', @DLStagedSubFolder = 'CommencingProgramIdentifierunitesc', @DLStagedType = 'BLOB Storage (csv)', @DLObjectGrain = 'Day', @SourceCommand = 'Commencing_Program_Identifier_unitesc.csv', @DLRawtoStageCommand = '/build/trusted/load-trusted-zone-v2', @DLStagetoDBCommand = '',@TargetObjectType= '', @TargetOverride= 'CommencingProgramIdentifierunitesc', @BusinessKeyColumn= '', @WatermarkColumn= '', @TrackChanges= 'No', @AdditionalProperty = '', @IsAuditTable = '', @SoftDeleteSource = '', @SourceTSFormat = ''</v>
      </c>
    </row>
    <row r="183" spans="1:34" x14ac:dyDescent="0.45">
      <c r="A183" s="2" t="s">
        <v>301</v>
      </c>
      <c r="B183" s="2" t="s">
        <v>35</v>
      </c>
      <c r="C183" s="2" t="s">
        <v>36</v>
      </c>
      <c r="D183" s="2" t="s">
        <v>298</v>
      </c>
      <c r="E183" s="2" t="s">
        <v>470</v>
      </c>
      <c r="M183" s="2" t="s">
        <v>112</v>
      </c>
      <c r="N183" s="2" t="s">
        <v>41</v>
      </c>
      <c r="O183" s="6" t="s">
        <v>42</v>
      </c>
      <c r="P183" s="8" t="s">
        <v>786</v>
      </c>
      <c r="Q183" s="2" t="s">
        <v>44</v>
      </c>
      <c r="R183" s="2" t="s">
        <v>44</v>
      </c>
      <c r="S183" s="2" t="s">
        <v>719</v>
      </c>
      <c r="T183" s="2" t="s">
        <v>46</v>
      </c>
      <c r="U183" s="3" t="str">
        <f>TBL_PROD[[#This Row],[Group]]&amp; "/"&amp; TRIM(SUBSTITUTE(SUBSTITUTE(SUBSTITUTE(TBL_PROD[[#This Row],[SourceObject]],"[",""),"]",""),".","_"))</f>
        <v>reference/CommencingProgramIdentifierescnm</v>
      </c>
      <c r="V183" s="2" t="s">
        <v>48</v>
      </c>
      <c r="W183" s="3" t="str">
        <f>SUBSTITUTE(TBL_PROD[[#This Row],[Group]], "_", "")</f>
        <v>reference</v>
      </c>
      <c r="X183" s="3" t="str">
        <f>TRIM(SUBSTITUTE(SUBSTITUTE(SUBSTITUTE(TBL_PROD[[#This Row],[SourceObject]],"[",""),"]",""),".","_"))</f>
        <v>CommencingProgramIdentifierescnm</v>
      </c>
      <c r="Y183" s="2" t="s">
        <v>48</v>
      </c>
      <c r="Z183" s="2" t="s">
        <v>49</v>
      </c>
      <c r="AA183" s="2" t="s">
        <v>471</v>
      </c>
      <c r="AB183" s="2" t="s">
        <v>51</v>
      </c>
      <c r="AE183" s="3" t="str">
        <f>TRIM(SUBSTITUTE(SUBSTITUTE(TBL_PROD[[#This Row],[SourceObject]],"[",""),"]",""))</f>
        <v>CommencingProgramIdentifierescnm</v>
      </c>
      <c r="AF183" s="3" t="str">
        <f>TRIM(SUBSTITUTE(SUBSTITUTE(TBL_PROD[[#This Row],[SourceObject]],"[",""),"]",""))</f>
        <v>CommencingProgramIdentifierescnm</v>
      </c>
      <c r="AG183" s="3" t="str">
        <f>TBL_PROD[[#This Row],[Group]]&amp; "_"&amp; TRIM(SUBSTITUTE(SUBSTITUTE(SUBSTITUTE(TBL_PROD[[#This Row],[SourceObject]],"[",""),"]",""),".","_"))</f>
        <v>reference_CommencingProgramIdentifierescnm</v>
      </c>
      <c r="AH183" s="3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'ReferenceData', @StartStageName = 'Source to Raw', @EndStageName = 'Raw to Trusted', @SourceGroup = 'reference', @SourceName = 'reference_CommencingProgramIdentifierescnm', @SourceObjectName = 'CommencingProgramIdentifierescnm', @SourceType = 'Flat File', @DataLoadMode= 'TRUNCATE-LOAD', @SourceSecretName = 'FileServer-URL|srvEDWSMFT@tafensw.edu.au|FileServer-ServiceAccount-Password|In', @DLRawSecret = 'datalake-SasToken', @DLStagedSecret = 'datalake-SasToken', @DBProcessor = 'databricks-token|1101-233321-much337|Standard_DS3_v2|8.1.x-scala2.12|2:8|interactive', @StageDBSecret = 'AzureSqlDatabase-SQLDB', @DLRawSubFolder = 'reference/CommencingProgramIdentifierescnm', @DLRawType = 'BLOB Storage (csv)', @DLStagedMainFolder = 'reference', @DLStagedSubFolder = 'CommencingProgramIdentifierescnm', @DLStagedType = 'BLOB Storage (csv)', @DLObjectGrain = 'Day', @SourceCommand = 'Commencing_Program_Identifier_escnm.csv', @DLRawtoStageCommand = '/build/trusted/load-trusted-zone-v2', @DLStagetoDBCommand = '',@TargetObjectType= '', @TargetOverride= 'CommencingProgramIdentifierescnm', @BusinessKeyColumn= '', @WatermarkColumn= '', @TrackChanges= 'No', @AdditionalProperty = '', @IsAuditTable = '', @SoftDeleteSource = '', @SourceTSFormat = ''</v>
      </c>
    </row>
    <row r="184" spans="1:34" x14ac:dyDescent="0.45">
      <c r="A184" s="2" t="s">
        <v>74</v>
      </c>
      <c r="B184" s="2" t="s">
        <v>35</v>
      </c>
      <c r="C184" s="2" t="s">
        <v>36</v>
      </c>
      <c r="D184" s="2" t="s">
        <v>74</v>
      </c>
      <c r="E184" s="2" t="s">
        <v>697</v>
      </c>
      <c r="H184" s="2" t="s">
        <v>82</v>
      </c>
      <c r="I184" s="2" t="s">
        <v>116</v>
      </c>
      <c r="J184" s="2" t="s">
        <v>39</v>
      </c>
      <c r="M184" s="2" t="s">
        <v>84</v>
      </c>
      <c r="N184" s="6" t="s">
        <v>85</v>
      </c>
      <c r="O184" s="6" t="s">
        <v>118</v>
      </c>
      <c r="P184" s="2" t="s">
        <v>119</v>
      </c>
      <c r="Q184" s="2" t="s">
        <v>44</v>
      </c>
      <c r="R184" s="2" t="s">
        <v>44</v>
      </c>
      <c r="S184" s="2" t="s">
        <v>718</v>
      </c>
      <c r="T184" s="2" t="s">
        <v>46</v>
      </c>
      <c r="U184" s="3" t="str">
        <f>TBL_PROD[[#This Row],[Group]]&amp; "/"&amp; TRIM(SUBSTITUTE(SUBSTITUTE(SUBSTITUTE(TBL_PROD[[#This Row],[SourceObject]],"[",""),"]",""),".","_"))</f>
        <v>OneEBS/EBS_0165_PEOPLE_DEDUPLICATION_AUDIT</v>
      </c>
      <c r="V184" s="2" t="s">
        <v>47</v>
      </c>
      <c r="W184" s="3" t="str">
        <f>SUBSTITUTE(TBL_PROD[[#This Row],[Group]], "_", "")</f>
        <v>OneEBS</v>
      </c>
      <c r="X184" s="3" t="str">
        <f>TRIM(SUBSTITUTE(SUBSTITUTE(SUBSTITUTE(TBL_PROD[[#This Row],[SourceObject]],"[",""),"]",""),".","_"))</f>
        <v>EBS_0165_PEOPLE_DEDUPLICATION_AUDIT</v>
      </c>
      <c r="Y184" s="2" t="s">
        <v>48</v>
      </c>
      <c r="Z184" s="2" t="s">
        <v>49</v>
      </c>
      <c r="AA184" s="2" t="str">
        <f>IF(TBL_PROD[[#This Row],[SourceObject]] = "","",IF(TBL_PROD[[#This Row],[SourceType]] = "Oracle", "SELECT * FROM " &amp; TBL_PROD[[#This Row],[SourceObject]],""))</f>
        <v>SELECT * FROM EBS_0165.PEOPLE_DEDUPLICATION_AUDIT</v>
      </c>
      <c r="AB184" s="2" t="s">
        <v>51</v>
      </c>
      <c r="AE184" s="3" t="str">
        <f>TRIM(SUBSTITUTE(SUBSTITUTE(TBL_PROD[[#This Row],[SourceObject]],"[",""),"]",""))</f>
        <v>EBS_0165.PEOPLE_DEDUPLICATION_AUDIT</v>
      </c>
      <c r="AF184" s="3" t="str">
        <f>TRIM(SUBSTITUTE(SUBSTITUTE(TBL_PROD[[#This Row],[SourceObject]],"[",""),"]",""))</f>
        <v>EBS_0165.PEOPLE_DEDUPLICATION_AUDIT</v>
      </c>
      <c r="AG184" s="3" t="str">
        <f>TBL_PROD[[#This Row],[Group]]&amp; "_"&amp; TRIM(SUBSTITUTE(SUBSTITUTE(SUBSTITUTE(TBL_PROD[[#This Row],[SourceObject]],"[",""),"]",""),".","_"))</f>
        <v>OneEBS_EBS_0165_PEOPLE_DEDUPLICATION_AUDIT</v>
      </c>
      <c r="AH184" s="3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'OneEBS', @StartStageName = 'Source to Raw', @EndStageName = 'Raw to Trusted', @SourceGroup = 'OneEBS', @SourceName = 'OneEBS_EBS_0165_PEOPLE_DEDUPLICATION_AUDIT', @SourceObjectName = 'EBS_0165.PEOPLE_DEDUPLICATION_AUDIT', @SourceType = 'Oracle', @DataLoadMode= 'INCREMENTAL', @SourceSecretName = 'OneEBS-0165', @DLRawSecret = 'datalake-SasToken', @DLStagedSecret = 'datalake-SasToken', @DBProcessor = 'databricks-token|1101-233321-much337|Standard_DS3_v2|8.1.x-scala2.12|2:8', @StageDBSecret = 'AzureSqlDatabase-SQLDB', @DLRawSubFolder = 'OneEBS/EBS_0165_PEOPLE_DEDUPLICATION_AUDIT', @DLRawType = 'BLOB Storage (json)', @DLStagedMainFolder = 'OneEBS', @DLStagedSubFolder = 'EBS_0165_PEOPLE_DEDUPLICATION_AUDIT', @DLStagedType = 'BLOB Storage (csv)', @DLObjectGrain = 'Day', @SourceCommand = 'SELECT * FROM EBS_0165.PEOPLE_DEDUPLICATION_AUDIT', @DLRawtoStageCommand = '/build/trusted/load-trusted-zone-v2', @DLStagetoDBCommand = '',@TargetObjectType= '', @TargetOverride= 'EBS_0165.PEOPLE_DEDUPLICATION_AUDIT', @BusinessKeyColumn= 'ID', @WatermarkColumn= 'UPDATED_DATE, CREATED_DATE', @TrackChanges= 'Yes', @AdditionalProperty = '', @IsAuditTable = '', @SoftDeleteSource = '', @SourceTSFormat = ''</v>
      </c>
    </row>
    <row r="185" spans="1:34" x14ac:dyDescent="0.45">
      <c r="A185" s="2" t="s">
        <v>74</v>
      </c>
      <c r="B185" s="2" t="s">
        <v>35</v>
      </c>
      <c r="C185" s="2" t="s">
        <v>36</v>
      </c>
      <c r="D185" s="2" t="s">
        <v>74</v>
      </c>
      <c r="E185" s="2" t="s">
        <v>698</v>
      </c>
      <c r="H185" s="2" t="s">
        <v>699</v>
      </c>
      <c r="I185" s="2" t="s">
        <v>116</v>
      </c>
      <c r="J185" s="2" t="s">
        <v>39</v>
      </c>
      <c r="M185" s="2" t="s">
        <v>84</v>
      </c>
      <c r="N185" s="6" t="s">
        <v>85</v>
      </c>
      <c r="O185" s="6" t="s">
        <v>118</v>
      </c>
      <c r="P185" s="2" t="s">
        <v>119</v>
      </c>
      <c r="Q185" s="2" t="s">
        <v>44</v>
      </c>
      <c r="R185" s="2" t="s">
        <v>44</v>
      </c>
      <c r="S185" s="2" t="s">
        <v>718</v>
      </c>
      <c r="T185" s="2" t="s">
        <v>46</v>
      </c>
      <c r="U185" s="3" t="str">
        <f>TBL_PROD[[#This Row],[Group]]&amp; "/"&amp; TRIM(SUBSTITUTE(SUBSTITUTE(SUBSTITUTE(TBL_PROD[[#This Row],[SourceObject]],"[",""),"]",""),".","_"))</f>
        <v>OneEBS/EBS_0165_ROLES</v>
      </c>
      <c r="V185" s="2" t="s">
        <v>47</v>
      </c>
      <c r="W185" s="3" t="str">
        <f>SUBSTITUTE(TBL_PROD[[#This Row],[Group]], "_", "")</f>
        <v>OneEBS</v>
      </c>
      <c r="X185" s="3" t="str">
        <f>TRIM(SUBSTITUTE(SUBSTITUTE(SUBSTITUTE(TBL_PROD[[#This Row],[SourceObject]],"[",""),"]",""),".","_"))</f>
        <v>EBS_0165_ROLES</v>
      </c>
      <c r="Y185" s="2" t="s">
        <v>48</v>
      </c>
      <c r="Z185" s="2" t="s">
        <v>49</v>
      </c>
      <c r="AA185" s="2" t="str">
        <f>IF(TBL_PROD[[#This Row],[SourceObject]] = "","",IF(TBL_PROD[[#This Row],[SourceType]] = "Oracle", "SELECT * FROM " &amp; TBL_PROD[[#This Row],[SourceObject]],""))</f>
        <v>SELECT * FROM EBS_0165.ROLES</v>
      </c>
      <c r="AB185" s="2" t="s">
        <v>51</v>
      </c>
      <c r="AE185" s="3" t="str">
        <f>TRIM(SUBSTITUTE(SUBSTITUTE(TBL_PROD[[#This Row],[SourceObject]],"[",""),"]",""))</f>
        <v>EBS_0165.ROLES</v>
      </c>
      <c r="AF185" s="3" t="str">
        <f>TRIM(SUBSTITUTE(SUBSTITUTE(TBL_PROD[[#This Row],[SourceObject]],"[",""),"]",""))</f>
        <v>EBS_0165.ROLES</v>
      </c>
      <c r="AG185" s="3" t="str">
        <f>TBL_PROD[[#This Row],[Group]]&amp; "_"&amp; TRIM(SUBSTITUTE(SUBSTITUTE(SUBSTITUTE(TBL_PROD[[#This Row],[SourceObject]],"[",""),"]",""),".","_"))</f>
        <v>OneEBS_EBS_0165_ROLES</v>
      </c>
      <c r="AH185" s="3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'OneEBS', @StartStageName = 'Source to Raw', @EndStageName = 'Raw to Trusted', @SourceGroup = 'OneEBS', @SourceName = 'OneEBS_EBS_0165_ROLES', @SourceObjectName = 'EBS_0165.ROLES', @SourceType = 'Oracle', @DataLoadMode= 'INCREMENTAL', @SourceSecretName = 'OneEBS-0165', @DLRawSecret = 'datalake-SasToken', @DLStagedSecret = 'datalake-SasToken', @DBProcessor = 'databricks-token|1101-233321-much337|Standard_DS3_v2|8.1.x-scala2.12|2:8', @StageDBSecret = 'AzureSqlDatabase-SQLDB', @DLRawSubFolder = 'OneEBS/EBS_0165_ROLES', @DLRawType = 'BLOB Storage (json)', @DLStagedMainFolder = 'OneEBS', @DLStagedSubFolder = 'EBS_0165_ROLES', @DLStagedType = 'BLOB Storage (csv)', @DLObjectGrain = 'Day', @SourceCommand = 'SELECT * FROM EBS_0165.ROLES', @DLRawtoStageCommand = '/build/trusted/load-trusted-zone-v2', @DLStagetoDBCommand = '',@TargetObjectType= '', @TargetOverride= 'EBS_0165.ROLES', @BusinessKeyColumn= 'ROLE_ID', @WatermarkColumn= 'UPDATED_DATE, CREATED_DATE', @TrackChanges= 'Yes', @AdditionalProperty = '', @IsAuditTable = '', @SoftDeleteSource = '', @SourceTSFormat = ''</v>
      </c>
    </row>
    <row r="186" spans="1:34" x14ac:dyDescent="0.45">
      <c r="A186" s="2" t="s">
        <v>74</v>
      </c>
      <c r="B186" s="2" t="s">
        <v>35</v>
      </c>
      <c r="C186" s="2" t="s">
        <v>36</v>
      </c>
      <c r="D186" s="2" t="s">
        <v>74</v>
      </c>
      <c r="E186" s="2" t="s">
        <v>700</v>
      </c>
      <c r="H186" s="2" t="s">
        <v>82</v>
      </c>
      <c r="I186" s="2" t="s">
        <v>116</v>
      </c>
      <c r="J186" s="2" t="s">
        <v>39</v>
      </c>
      <c r="M186" s="2" t="s">
        <v>84</v>
      </c>
      <c r="N186" s="6" t="s">
        <v>85</v>
      </c>
      <c r="O186" s="6" t="s">
        <v>118</v>
      </c>
      <c r="P186" s="2" t="s">
        <v>152</v>
      </c>
      <c r="Q186" s="2" t="s">
        <v>44</v>
      </c>
      <c r="R186" s="2" t="s">
        <v>44</v>
      </c>
      <c r="S186" s="2" t="s">
        <v>718</v>
      </c>
      <c r="T186" s="2" t="s">
        <v>46</v>
      </c>
      <c r="U186" s="3" t="str">
        <f>TBL_PROD[[#This Row],[Group]]&amp; "/"&amp; TRIM(SUBSTITUTE(SUBSTITUTE(SUBSTITUTE(TBL_PROD[[#This Row],[SourceObject]],"[",""),"]",""),".","_"))</f>
        <v>OneEBS/EBS_0900_GRADING_SCHEMES</v>
      </c>
      <c r="V186" s="2" t="s">
        <v>47</v>
      </c>
      <c r="W186" s="3" t="str">
        <f>SUBSTITUTE(TBL_PROD[[#This Row],[Group]], "_", "")</f>
        <v>OneEBS</v>
      </c>
      <c r="X186" s="3" t="str">
        <f>TRIM(SUBSTITUTE(SUBSTITUTE(SUBSTITUTE(TBL_PROD[[#This Row],[SourceObject]],"[",""),"]",""),".","_"))</f>
        <v>EBS_0900_GRADING_SCHEMES</v>
      </c>
      <c r="Y186" s="2" t="s">
        <v>48</v>
      </c>
      <c r="Z186" s="2" t="s">
        <v>49</v>
      </c>
      <c r="AA186" s="2" t="str">
        <f>IF(TBL_PROD[[#This Row],[SourceObject]] = "","",IF(TBL_PROD[[#This Row],[SourceType]] = "Oracle", "SELECT * FROM " &amp; TBL_PROD[[#This Row],[SourceObject]],""))</f>
        <v>SELECT * FROM EBS_0900.GRADING_SCHEMES</v>
      </c>
      <c r="AB186" s="2" t="s">
        <v>51</v>
      </c>
      <c r="AE186" s="3" t="str">
        <f>TRIM(SUBSTITUTE(SUBSTITUTE(TBL_PROD[[#This Row],[SourceObject]],"[",""),"]",""))</f>
        <v>EBS_0900.GRADING_SCHEMES</v>
      </c>
      <c r="AF186" s="3" t="str">
        <f>TRIM(SUBSTITUTE(SUBSTITUTE(TBL_PROD[[#This Row],[SourceObject]],"[",""),"]",""))</f>
        <v>EBS_0900.GRADING_SCHEMES</v>
      </c>
      <c r="AG186" s="3" t="str">
        <f>TBL_PROD[[#This Row],[Group]]&amp; "_"&amp; TRIM(SUBSTITUTE(SUBSTITUTE(SUBSTITUTE(TBL_PROD[[#This Row],[SourceObject]],"[",""),"]",""),".","_"))</f>
        <v>OneEBS_EBS_0900_GRADING_SCHEMES</v>
      </c>
      <c r="AH186" s="3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'OneEBS', @StartStageName = 'Source to Raw', @EndStageName = 'Raw to Trusted', @SourceGroup = 'OneEBS', @SourceName = 'OneEBS_EBS_0900_GRADING_SCHEMES', @SourceObjectName = 'EBS_0900.GRADING_SCHEMES', @SourceType = 'Oracle', @DataLoadMode= 'INCREMENTAL', @SourceSecretName = 'OneEBS-0900', @DLRawSecret = 'datalake-SasToken', @DLStagedSecret = 'datalake-SasToken', @DBProcessor = 'databricks-token|1101-233321-much337|Standard_DS3_v2|8.1.x-scala2.12|2:8', @StageDBSecret = 'AzureSqlDatabase-SQLDB', @DLRawSubFolder = 'OneEBS/EBS_0900_GRADING_SCHEMES', @DLRawType = 'BLOB Storage (json)', @DLStagedMainFolder = 'OneEBS', @DLStagedSubFolder = 'EBS_0900_GRADING_SCHEMES', @DLStagedType = 'BLOB Storage (csv)', @DLObjectGrain = 'Day', @SourceCommand = 'SELECT * FROM EBS_0900.GRADING_SCHEMES', @DLRawtoStageCommand = '/build/trusted/load-trusted-zone-v2', @DLStagetoDBCommand = '',@TargetObjectType= '', @TargetOverride= 'EBS_0900.GRADING_SCHEMES', @BusinessKeyColumn= 'ID', @WatermarkColumn= 'UPDATED_DATE, CREATED_DATE', @TrackChanges= 'Yes', @AdditionalProperty = '', @IsAuditTable = '', @SoftDeleteSource = '', @SourceTSFormat = ''</v>
      </c>
    </row>
    <row r="187" spans="1:34" x14ac:dyDescent="0.45">
      <c r="A187" s="2" t="s">
        <v>787</v>
      </c>
      <c r="B187" s="2" t="s">
        <v>35</v>
      </c>
      <c r="C187" s="2" t="s">
        <v>36</v>
      </c>
      <c r="D187" s="2" t="s">
        <v>787</v>
      </c>
      <c r="E187" s="14" t="s">
        <v>788</v>
      </c>
      <c r="F187" s="14" t="s">
        <v>446</v>
      </c>
      <c r="H187" s="14" t="s">
        <v>414</v>
      </c>
      <c r="I187" s="14" t="s">
        <v>447</v>
      </c>
      <c r="J187" s="2" t="s">
        <v>39</v>
      </c>
      <c r="M187" s="6" t="s">
        <v>448</v>
      </c>
      <c r="N187" s="14" t="s">
        <v>85</v>
      </c>
      <c r="O187" s="6" t="s">
        <v>118</v>
      </c>
      <c r="P187" s="2" t="s">
        <v>694</v>
      </c>
      <c r="Q187" s="2" t="s">
        <v>44</v>
      </c>
      <c r="R187" s="2" t="s">
        <v>44</v>
      </c>
      <c r="S187" s="2" t="s">
        <v>718</v>
      </c>
      <c r="T187" s="2" t="s">
        <v>46</v>
      </c>
      <c r="U187" s="3" t="str">
        <f>TBL_PROD[[#This Row],[Group]]&amp; "/"&amp; TRIM(SUBSTITUTE(SUBSTITUTE(SUBSTITUTE(TBL_PROD[[#This Row],[SourceObject]],"[",""),"]",""),".","_"))</f>
        <v>CMS/clms_mdl_assign</v>
      </c>
      <c r="V187" s="2" t="s">
        <v>47</v>
      </c>
      <c r="W187" s="3" t="str">
        <f>SUBSTITUTE(TBL_PROD[[#This Row],[Group]], "_", "")</f>
        <v>CMS</v>
      </c>
      <c r="X187" s="3" t="str">
        <f>TRIM(SUBSTITUTE(SUBSTITUTE(SUBSTITUTE(TBL_PROD[[#This Row],[SourceObject]],"[",""),"]",""),".","_"))</f>
        <v>clms_mdl_assign</v>
      </c>
      <c r="Y187" s="2" t="s">
        <v>48</v>
      </c>
      <c r="Z187" s="2" t="s">
        <v>49</v>
      </c>
      <c r="AA187" s="3" t="str">
        <f>IF(TBL_PROD[[#This Row],[SourceObject]] = "","",IF(OR(TBL_PROD[[#This Row],[SourceType]] = "Oracle", OR(TBL_PROD[[#This Row],[SourceType]] = "SQL Server"), TBL_PROD[[#This Row],[SourceType]] = "MySQL"), "SELECT * FROM " &amp; TBL_PROD[[#This Row],[SourceObject]],""))</f>
        <v>SELECT * FROM clms.mdl_assign</v>
      </c>
      <c r="AB187" s="2" t="s">
        <v>51</v>
      </c>
      <c r="AE187" s="2" t="str">
        <f>TRIM(SUBSTITUTE(SUBSTITUTE(TBL_PROD[[#This Row],[SourceObject]],"[",""),"]",""))</f>
        <v>clms.mdl_assign</v>
      </c>
      <c r="AF187" s="3" t="str">
        <f>TRIM(SUBSTITUTE(SUBSTITUTE(TBL_PROD[[#This Row],[SourceObject]],"[",""),"]",""))</f>
        <v>clms.mdl_assign</v>
      </c>
      <c r="AG187" s="3" t="str">
        <f>TBL_PROD[[#This Row],[Group]]&amp; "_"&amp; TRIM(SUBSTITUTE(SUBSTITUTE(SUBSTITUTE(TBL_PROD[[#This Row],[SourceObject]],"[",""),"]",""),".","_"))</f>
        <v>CMS_clms_mdl_assign</v>
      </c>
      <c r="AH187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'CMS', @StartStageName = 'Source to Raw', @EndStageName = 'Raw to Trusted', @SourceGroup = 'CMS', @SourceName = 'CMS_clms_mdl_assign', @SourceObjectName = 'clms.mdl_assign', @SourceType = 'MySQL', @DataLoadMode= 'INCREMENTAL', @SourceSecretName = 'LMS-clms', @DLRawSecret = 'datalake-SasToken', @DLStagedSecret = 'datalake-SasToken', @DBProcessor = 'databricks-token|1101-233321-much337|Standard_DS3_v2|8.1.x-scala2.12|2:8', @StageDBSecret = 'AzureSqlDatabase-SQLDB', @DLRawSubFolder = 'CMS/clms_mdl_assign', @DLRawType = 'BLOB Storage (json)', @DLStagedMainFolder = 'CMS', @DLStagedSubFolder = 'clms_mdl_assign', @DLStagedType = 'BLOB Storage (csv)', @DLObjectGrain = 'Day', @SourceCommand = 'SELECT * FROM clms.mdl_assign', @DLRawtoStageCommand = '/build/trusted/load-trusted-zone-v2', @DLStagetoDBCommand = '',@TargetObjectType= '', @TargetOverride= 'clms.mdl_assign', @BusinessKeyColumn= 'id', @WatermarkColumn= 'timemodified', @TrackChanges= 'Yes', @AdditionalProperty = 'duedate,allowsubmissionsfromdate,timemodified,cutoffdate,gradingduedate', @IsAuditTable = '', @SoftDeleteSource = '', @SourceTSFormat = ''</v>
      </c>
    </row>
    <row r="188" spans="1:34" x14ac:dyDescent="0.45">
      <c r="A188" s="2" t="s">
        <v>787</v>
      </c>
      <c r="B188" s="2" t="s">
        <v>35</v>
      </c>
      <c r="C188" s="2" t="s">
        <v>36</v>
      </c>
      <c r="D188" s="2" t="s">
        <v>787</v>
      </c>
      <c r="E188" s="14" t="s">
        <v>789</v>
      </c>
      <c r="F188" s="14" t="s">
        <v>453</v>
      </c>
      <c r="H188" s="14" t="s">
        <v>414</v>
      </c>
      <c r="I188" s="14" t="s">
        <v>615</v>
      </c>
      <c r="J188" s="2" t="s">
        <v>39</v>
      </c>
      <c r="M188" s="6" t="s">
        <v>448</v>
      </c>
      <c r="N188" s="14" t="s">
        <v>85</v>
      </c>
      <c r="O188" s="6" t="s">
        <v>118</v>
      </c>
      <c r="P188" s="2" t="s">
        <v>694</v>
      </c>
      <c r="Q188" s="2" t="s">
        <v>44</v>
      </c>
      <c r="R188" s="2" t="s">
        <v>44</v>
      </c>
      <c r="S188" s="2" t="s">
        <v>718</v>
      </c>
      <c r="T188" s="2" t="s">
        <v>46</v>
      </c>
      <c r="U188" s="3" t="str">
        <f>TBL_PROD[[#This Row],[Group]]&amp; "/"&amp; TRIM(SUBSTITUTE(SUBSTITUTE(SUBSTITUTE(TBL_PROD[[#This Row],[SourceObject]],"[",""),"]",""),".","_"))</f>
        <v>CMS/clms_mdl_assign_grades</v>
      </c>
      <c r="V188" s="2" t="s">
        <v>47</v>
      </c>
      <c r="W188" s="3" t="str">
        <f>SUBSTITUTE(TBL_PROD[[#This Row],[Group]], "_", "")</f>
        <v>CMS</v>
      </c>
      <c r="X188" s="3" t="str">
        <f>TRIM(SUBSTITUTE(SUBSTITUTE(SUBSTITUTE(TBL_PROD[[#This Row],[SourceObject]],"[",""),"]",""),".","_"))</f>
        <v>clms_mdl_assign_grades</v>
      </c>
      <c r="Y188" s="2" t="s">
        <v>48</v>
      </c>
      <c r="Z188" s="2" t="s">
        <v>49</v>
      </c>
      <c r="AA188" s="3" t="str">
        <f>IF(TBL_PROD[[#This Row],[SourceObject]] = "","",IF(OR(TBL_PROD[[#This Row],[SourceType]] = "Oracle", OR(TBL_PROD[[#This Row],[SourceType]] = "SQL Server"), TBL_PROD[[#This Row],[SourceType]] = "MySQL"), "SELECT * FROM " &amp; TBL_PROD[[#This Row],[SourceObject]],""))</f>
        <v>SELECT * FROM clms.mdl_assign_grades</v>
      </c>
      <c r="AB188" s="2" t="s">
        <v>51</v>
      </c>
      <c r="AE188" s="2" t="str">
        <f>TRIM(SUBSTITUTE(SUBSTITUTE(TBL_PROD[[#This Row],[SourceObject]],"[",""),"]",""))</f>
        <v>clms.mdl_assign_grades</v>
      </c>
      <c r="AF188" s="3" t="str">
        <f>TRIM(SUBSTITUTE(SUBSTITUTE(TBL_PROD[[#This Row],[SourceObject]],"[",""),"]",""))</f>
        <v>clms.mdl_assign_grades</v>
      </c>
      <c r="AG188" s="3" t="str">
        <f>TBL_PROD[[#This Row],[Group]]&amp; "_"&amp; TRIM(SUBSTITUTE(SUBSTITUTE(SUBSTITUTE(TBL_PROD[[#This Row],[SourceObject]],"[",""),"]",""),".","_"))</f>
        <v>CMS_clms_mdl_assign_grades</v>
      </c>
      <c r="AH188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'CMS', @StartStageName = 'Source to Raw', @EndStageName = 'Raw to Trusted', @SourceGroup = 'CMS', @SourceName = 'CMS_clms_mdl_assign_grades', @SourceObjectName = 'clms.mdl_assign_grades', @SourceType = 'MySQL', @DataLoadMode= 'INCREMENTAL', @SourceSecretName = 'LMS-clms', @DLRawSecret = 'datalake-SasToken', @DLStagedSecret = 'datalake-SasToken', @DBProcessor = 'databricks-token|1101-233321-much337|Standard_DS3_v2|8.1.x-scala2.12|2:8', @StageDBSecret = 'AzureSqlDatabase-SQLDB', @DLRawSubFolder = 'CMS/clms_mdl_assign_grades', @DLRawType = 'BLOB Storage (json)', @DLStagedMainFolder = 'CMS', @DLStagedSubFolder = 'clms_mdl_assign_grades', @DLStagedType = 'BLOB Storage (csv)', @DLObjectGrain = 'Day', @SourceCommand = 'SELECT * FROM clms.mdl_assign_grades', @DLRawtoStageCommand = '/build/trusted/load-trusted-zone-v2', @DLStagetoDBCommand = '',@TargetObjectType= '', @TargetOverride= 'clms.mdl_assign_grades', @BusinessKeyColumn= 'id', @WatermarkColumn= 'timemodified,timecreated', @TrackChanges= 'Yes', @AdditionalProperty = 'timecreated,timemodified', @IsAuditTable = '', @SoftDeleteSource = '', @SourceTSFormat = ''</v>
      </c>
    </row>
    <row r="189" spans="1:34" x14ac:dyDescent="0.45">
      <c r="A189" s="2" t="s">
        <v>74</v>
      </c>
      <c r="B189" s="2" t="s">
        <v>35</v>
      </c>
      <c r="C189" s="2" t="s">
        <v>36</v>
      </c>
      <c r="D189" s="2" t="s">
        <v>74</v>
      </c>
      <c r="E189" s="2" t="s">
        <v>790</v>
      </c>
      <c r="H189" s="2" t="s">
        <v>82</v>
      </c>
      <c r="I189" s="2" t="s">
        <v>116</v>
      </c>
      <c r="J189" s="2" t="s">
        <v>39</v>
      </c>
      <c r="M189" s="2" t="s">
        <v>84</v>
      </c>
      <c r="N189" s="6" t="s">
        <v>85</v>
      </c>
      <c r="O189" s="6" t="s">
        <v>118</v>
      </c>
      <c r="P189" s="2" t="s">
        <v>119</v>
      </c>
      <c r="Q189" s="2" t="s">
        <v>44</v>
      </c>
      <c r="R189" s="2" t="s">
        <v>44</v>
      </c>
      <c r="S189" s="2" t="s">
        <v>718</v>
      </c>
      <c r="T189" s="2" t="s">
        <v>46</v>
      </c>
      <c r="U189" s="3" t="str">
        <f>TBL_PROD[[#This Row],[Group]]&amp; "/"&amp; TRIM(SUBSTITUTE(SUBSTITUTE(SUBSTITUTE(TBL_PROD[[#This Row],[SourceObject]],"[",""),"]",""),".","_"))</f>
        <v>OneEBS/EBS_0165_PEOPLE_VSL</v>
      </c>
      <c r="V189" s="2" t="s">
        <v>47</v>
      </c>
      <c r="W189" s="3" t="str">
        <f>SUBSTITUTE(TBL_PROD[[#This Row],[Group]], "_", "")</f>
        <v>OneEBS</v>
      </c>
      <c r="X189" s="3" t="str">
        <f>TRIM(SUBSTITUTE(SUBSTITUTE(SUBSTITUTE(TBL_PROD[[#This Row],[SourceObject]],"[",""),"]",""),".","_"))</f>
        <v>EBS_0165_PEOPLE_VSL</v>
      </c>
      <c r="Y189" s="2" t="s">
        <v>48</v>
      </c>
      <c r="Z189" s="2" t="s">
        <v>49</v>
      </c>
      <c r="AA189" s="2" t="str">
        <f>IF(TBL_PROD[[#This Row],[SourceObject]] = "","",IF(TBL_PROD[[#This Row],[SourceType]] = "Oracle", "SELECT * FROM " &amp; TBL_PROD[[#This Row],[SourceObject]],""))</f>
        <v>SELECT * FROM EBS_0165.PEOPLE_VSL</v>
      </c>
      <c r="AB189" s="2" t="s">
        <v>51</v>
      </c>
      <c r="AE189" s="3" t="str">
        <f>TRIM(SUBSTITUTE(SUBSTITUTE(TBL_PROD[[#This Row],[SourceObject]],"[",""),"]",""))</f>
        <v>EBS_0165.PEOPLE_VSL</v>
      </c>
      <c r="AF189" s="3" t="str">
        <f>TRIM(SUBSTITUTE(SUBSTITUTE(TBL_PROD[[#This Row],[SourceObject]],"[",""),"]",""))</f>
        <v>EBS_0165.PEOPLE_VSL</v>
      </c>
      <c r="AG189" s="3" t="str">
        <f>TBL_PROD[[#This Row],[Group]]&amp; "_"&amp; TRIM(SUBSTITUTE(SUBSTITUTE(SUBSTITUTE(TBL_PROD[[#This Row],[SourceObject]],"[",""),"]",""),".","_"))</f>
        <v>OneEBS_EBS_0165_PEOPLE_VSL</v>
      </c>
      <c r="AH189" s="3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'OneEBS', @StartStageName = 'Source to Raw', @EndStageName = 'Raw to Trusted', @SourceGroup = 'OneEBS', @SourceName = 'OneEBS_EBS_0165_PEOPLE_VSL', @SourceObjectName = 'EBS_0165.PEOPLE_VSL', @SourceType = 'Oracle', @DataLoadMode= 'INCREMENTAL', @SourceSecretName = 'OneEBS-0165', @DLRawSecret = 'datalake-SasToken', @DLStagedSecret = 'datalake-SasToken', @DBProcessor = 'databricks-token|1101-233321-much337|Standard_DS3_v2|8.1.x-scala2.12|2:8', @StageDBSecret = 'AzureSqlDatabase-SQLDB', @DLRawSubFolder = 'OneEBS/EBS_0165_PEOPLE_VSL', @DLRawType = 'BLOB Storage (json)', @DLStagedMainFolder = 'OneEBS', @DLStagedSubFolder = 'EBS_0165_PEOPLE_VSL', @DLStagedType = 'BLOB Storage (csv)', @DLObjectGrain = 'Day', @SourceCommand = 'SELECT * FROM EBS_0165.PEOPLE_VSL', @DLRawtoStageCommand = '/build/trusted/load-trusted-zone-v2', @DLStagetoDBCommand = '',@TargetObjectType= '', @TargetOverride= 'EBS_0165.PEOPLE_VSL', @BusinessKeyColumn= 'ID', @WatermarkColumn= 'UPDATED_DATE, CREATED_DATE', @TrackChanges= 'Yes', @AdditionalProperty = '', @IsAuditTable = '', @SoftDeleteSource = '', @SourceTSFormat = ''</v>
      </c>
    </row>
    <row r="190" spans="1:34" x14ac:dyDescent="0.45">
      <c r="A190" s="2" t="s">
        <v>74</v>
      </c>
      <c r="B190" s="2" t="s">
        <v>35</v>
      </c>
      <c r="C190" s="2" t="s">
        <v>36</v>
      </c>
      <c r="D190" s="2" t="s">
        <v>74</v>
      </c>
      <c r="E190" s="2" t="s">
        <v>791</v>
      </c>
      <c r="H190" s="2" t="s">
        <v>82</v>
      </c>
      <c r="I190" s="2" t="s">
        <v>116</v>
      </c>
      <c r="J190" s="2" t="s">
        <v>39</v>
      </c>
      <c r="M190" s="2" t="s">
        <v>84</v>
      </c>
      <c r="N190" s="6" t="s">
        <v>85</v>
      </c>
      <c r="O190" s="6" t="s">
        <v>118</v>
      </c>
      <c r="P190" s="2" t="s">
        <v>119</v>
      </c>
      <c r="Q190" s="2" t="s">
        <v>44</v>
      </c>
      <c r="R190" s="2" t="s">
        <v>44</v>
      </c>
      <c r="S190" s="2" t="s">
        <v>718</v>
      </c>
      <c r="T190" s="2" t="s">
        <v>46</v>
      </c>
      <c r="U190" s="3" t="str">
        <f>TBL_PROD[[#This Row],[Group]]&amp; "/"&amp; TRIM(SUBSTITUTE(SUBSTITUTE(SUBSTITUTE(TBL_PROD[[#This Row],[SourceObject]],"[",""),"]",""),".","_"))</f>
        <v>OneEBS/EBS_0165_PEOPLE_UNITS_VSL</v>
      </c>
      <c r="V190" s="2" t="s">
        <v>47</v>
      </c>
      <c r="W190" s="3" t="str">
        <f>SUBSTITUTE(TBL_PROD[[#This Row],[Group]], "_", "")</f>
        <v>OneEBS</v>
      </c>
      <c r="X190" s="3" t="str">
        <f>TRIM(SUBSTITUTE(SUBSTITUTE(SUBSTITUTE(TBL_PROD[[#This Row],[SourceObject]],"[",""),"]",""),".","_"))</f>
        <v>EBS_0165_PEOPLE_UNITS_VSL</v>
      </c>
      <c r="Y190" s="2" t="s">
        <v>48</v>
      </c>
      <c r="Z190" s="2" t="s">
        <v>49</v>
      </c>
      <c r="AA190" s="2" t="str">
        <f>IF(TBL_PROD[[#This Row],[SourceObject]] = "","",IF(TBL_PROD[[#This Row],[SourceType]] = "Oracle", "SELECT * FROM " &amp; TBL_PROD[[#This Row],[SourceObject]],""))</f>
        <v>SELECT * FROM EBS_0165.PEOPLE_UNITS_VSL</v>
      </c>
      <c r="AB190" s="2" t="s">
        <v>51</v>
      </c>
      <c r="AE190" s="3" t="str">
        <f>TRIM(SUBSTITUTE(SUBSTITUTE(TBL_PROD[[#This Row],[SourceObject]],"[",""),"]",""))</f>
        <v>EBS_0165.PEOPLE_UNITS_VSL</v>
      </c>
      <c r="AF190" s="3" t="str">
        <f>TRIM(SUBSTITUTE(SUBSTITUTE(TBL_PROD[[#This Row],[SourceObject]],"[",""),"]",""))</f>
        <v>EBS_0165.PEOPLE_UNITS_VSL</v>
      </c>
      <c r="AG190" s="3" t="str">
        <f>TBL_PROD[[#This Row],[Group]]&amp; "_"&amp; TRIM(SUBSTITUTE(SUBSTITUTE(SUBSTITUTE(TBL_PROD[[#This Row],[SourceObject]],"[",""),"]",""),".","_"))</f>
        <v>OneEBS_EBS_0165_PEOPLE_UNITS_VSL</v>
      </c>
      <c r="AH190" s="3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'OneEBS', @StartStageName = 'Source to Raw', @EndStageName = 'Raw to Trusted', @SourceGroup = 'OneEBS', @SourceName = 'OneEBS_EBS_0165_PEOPLE_UNITS_VSL', @SourceObjectName = 'EBS_0165.PEOPLE_UNITS_VSL', @SourceType = 'Oracle', @DataLoadMode= 'INCREMENTAL', @SourceSecretName = 'OneEBS-0165', @DLRawSecret = 'datalake-SasToken', @DLStagedSecret = 'datalake-SasToken', @DBProcessor = 'databricks-token|1101-233321-much337|Standard_DS3_v2|8.1.x-scala2.12|2:8', @StageDBSecret = 'AzureSqlDatabase-SQLDB', @DLRawSubFolder = 'OneEBS/EBS_0165_PEOPLE_UNITS_VSL', @DLRawType = 'BLOB Storage (json)', @DLStagedMainFolder = 'OneEBS', @DLStagedSubFolder = 'EBS_0165_PEOPLE_UNITS_VSL', @DLStagedType = 'BLOB Storage (csv)', @DLObjectGrain = 'Day', @SourceCommand = 'SELECT * FROM EBS_0165.PEOPLE_UNITS_VSL', @DLRawtoStageCommand = '/build/trusted/load-trusted-zone-v2', @DLStagetoDBCommand = '',@TargetObjectType= '', @TargetOverride= 'EBS_0165.PEOPLE_UNITS_VSL', @BusinessKeyColumn= 'ID', @WatermarkColumn= 'UPDATED_DATE, CREATED_DATE', @TrackChanges= 'Yes', @AdditionalProperty = '', @IsAuditTable = '', @SoftDeleteSource = '', @SourceTSFormat = ''</v>
      </c>
    </row>
    <row r="191" spans="1:34" x14ac:dyDescent="0.45">
      <c r="A191" s="2" t="s">
        <v>74</v>
      </c>
      <c r="B191" s="2" t="s">
        <v>35</v>
      </c>
      <c r="C191" s="2" t="s">
        <v>36</v>
      </c>
      <c r="D191" s="2" t="s">
        <v>74</v>
      </c>
      <c r="E191" s="2" t="s">
        <v>792</v>
      </c>
      <c r="J191" s="2" t="s">
        <v>39</v>
      </c>
      <c r="M191" s="2" t="s">
        <v>84</v>
      </c>
      <c r="N191" s="6" t="s">
        <v>41</v>
      </c>
      <c r="O191" s="6" t="s">
        <v>118</v>
      </c>
      <c r="P191" s="2" t="s">
        <v>119</v>
      </c>
      <c r="Q191" s="2" t="s">
        <v>44</v>
      </c>
      <c r="R191" s="2" t="s">
        <v>44</v>
      </c>
      <c r="S191" s="2" t="s">
        <v>718</v>
      </c>
      <c r="T191" s="2" t="s">
        <v>46</v>
      </c>
      <c r="U191" s="3" t="str">
        <f>TBL_PROD[[#This Row],[Group]]&amp; "/"&amp; TRIM(SUBSTITUTE(SUBSTITUTE(SUBSTITUTE(TBL_PROD[[#This Row],[SourceObject]],"[",""),"]",""),".","_"))</f>
        <v>OneEBS/EBS_0165_EBS_FEE_SUMMARY</v>
      </c>
      <c r="V191" s="2" t="s">
        <v>47</v>
      </c>
      <c r="W191" s="3" t="str">
        <f>SUBSTITUTE(TBL_PROD[[#This Row],[Group]], "_", "")</f>
        <v>OneEBS</v>
      </c>
      <c r="X191" s="3" t="str">
        <f>TRIM(SUBSTITUTE(SUBSTITUTE(SUBSTITUTE(TBL_PROD[[#This Row],[SourceObject]],"[",""),"]",""),".","_"))</f>
        <v>EBS_0165_EBS_FEE_SUMMARY</v>
      </c>
      <c r="Y191" s="2" t="s">
        <v>48</v>
      </c>
      <c r="Z191" s="2" t="s">
        <v>49</v>
      </c>
      <c r="AA191" s="2" t="str">
        <f>IF(TBL_PROD[[#This Row],[SourceObject]] = "","",IF(TBL_PROD[[#This Row],[SourceType]] = "Oracle", "SELECT * FROM " &amp; TBL_PROD[[#This Row],[SourceObject]],""))</f>
        <v>SELECT * FROM EBS_0165.EBS_FEE_SUMMARY</v>
      </c>
      <c r="AB191" s="2" t="s">
        <v>51</v>
      </c>
      <c r="AE191" s="3" t="str">
        <f>TRIM(SUBSTITUTE(SUBSTITUTE(TBL_PROD[[#This Row],[SourceObject]],"[",""),"]",""))</f>
        <v>EBS_0165.EBS_FEE_SUMMARY</v>
      </c>
      <c r="AF191" s="3" t="str">
        <f>TRIM(SUBSTITUTE(SUBSTITUTE(TBL_PROD[[#This Row],[SourceObject]],"[",""),"]",""))</f>
        <v>EBS_0165.EBS_FEE_SUMMARY</v>
      </c>
      <c r="AG191" s="3" t="str">
        <f>TBL_PROD[[#This Row],[Group]]&amp; "_"&amp; TRIM(SUBSTITUTE(SUBSTITUTE(SUBSTITUTE(TBL_PROD[[#This Row],[SourceObject]],"[",""),"]",""),".","_"))</f>
        <v>OneEBS_EBS_0165_EBS_FEE_SUMMARY</v>
      </c>
      <c r="AH191" s="3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'OneEBS', @StartStageName = 'Source to Raw', @EndStageName = 'Raw to Trusted', @SourceGroup = 'OneEBS', @SourceName = 'OneEBS_EBS_0165_EBS_FEE_SUMMARY', @SourceObjectName = 'EBS_0165.EBS_FEE_SUMMARY', @SourceType = 'Oracle', @DataLoadMode= 'TRUNCATE-LOAD', @SourceSecretName = 'OneEBS-0165', @DLRawSecret = 'datalake-SasToken', @DLStagedSecret = 'datalake-SasToken', @DBProcessor = 'databricks-token|1101-233321-much337|Standard_DS3_v2|8.1.x-scala2.12|2:8', @StageDBSecret = 'AzureSqlDatabase-SQLDB', @DLRawSubFolder = 'OneEBS/EBS_0165_EBS_FEE_SUMMARY', @DLRawType = 'BLOB Storage (json)', @DLStagedMainFolder = 'OneEBS', @DLStagedSubFolder = 'EBS_0165_EBS_FEE_SUMMARY', @DLStagedType = 'BLOB Storage (csv)', @DLObjectGrain = 'Day', @SourceCommand = 'SELECT * FROM EBS_0165.EBS_FEE_SUMMARY', @DLRawtoStageCommand = '/build/trusted/load-trusted-zone-v2', @DLStagetoDBCommand = '',@TargetObjectType= '', @TargetOverride= 'EBS_0165.EBS_FEE_SUMMARY', @BusinessKeyColumn= '', @WatermarkColumn= '', @TrackChanges= 'Yes', @AdditionalProperty = '', @IsAuditTable = '', @SoftDeleteSource = '', @SourceTSFormat = ''</v>
      </c>
    </row>
    <row r="192" spans="1:34" x14ac:dyDescent="0.45">
      <c r="A192" s="2" t="s">
        <v>74</v>
      </c>
      <c r="B192" s="2" t="s">
        <v>35</v>
      </c>
      <c r="C192" s="2" t="s">
        <v>36</v>
      </c>
      <c r="D192" s="2" t="s">
        <v>74</v>
      </c>
      <c r="E192" s="2" t="s">
        <v>793</v>
      </c>
      <c r="J192" s="2" t="s">
        <v>39</v>
      </c>
      <c r="M192" s="2" t="s">
        <v>84</v>
      </c>
      <c r="N192" s="6" t="s">
        <v>41</v>
      </c>
      <c r="O192" s="6" t="s">
        <v>118</v>
      </c>
      <c r="P192" s="2" t="s">
        <v>119</v>
      </c>
      <c r="Q192" s="2" t="s">
        <v>44</v>
      </c>
      <c r="R192" s="2" t="s">
        <v>44</v>
      </c>
      <c r="S192" s="2" t="s">
        <v>718</v>
      </c>
      <c r="T192" s="2" t="s">
        <v>46</v>
      </c>
      <c r="U192" s="3" t="str">
        <f>TBL_PROD[[#This Row],[Group]]&amp; "/"&amp; TRIM(SUBSTITUTE(SUBSTITUTE(SUBSTITUTE(TBL_PROD[[#This Row],[SourceObject]],"[",""),"]",""),".","_"))</f>
        <v>OneEBS/EBS_0165_EBS_LEARNER_FEES_NSW</v>
      </c>
      <c r="V192" s="2" t="s">
        <v>47</v>
      </c>
      <c r="W192" s="3" t="str">
        <f>SUBSTITUTE(TBL_PROD[[#This Row],[Group]], "_", "")</f>
        <v>OneEBS</v>
      </c>
      <c r="X192" s="3" t="str">
        <f>TRIM(SUBSTITUTE(SUBSTITUTE(SUBSTITUTE(TBL_PROD[[#This Row],[SourceObject]],"[",""),"]",""),".","_"))</f>
        <v>EBS_0165_EBS_LEARNER_FEES_NSW</v>
      </c>
      <c r="Y192" s="2" t="s">
        <v>48</v>
      </c>
      <c r="Z192" s="2" t="s">
        <v>49</v>
      </c>
      <c r="AA192" s="2" t="str">
        <f>IF(TBL_PROD[[#This Row],[SourceObject]] = "","",IF(TBL_PROD[[#This Row],[SourceType]] = "Oracle", "SELECT * FROM " &amp; TBL_PROD[[#This Row],[SourceObject]],""))</f>
        <v>SELECT * FROM EBS_0165.EBS_LEARNER_FEES_NSW</v>
      </c>
      <c r="AB192" s="2" t="s">
        <v>51</v>
      </c>
      <c r="AE192" s="3" t="str">
        <f>TRIM(SUBSTITUTE(SUBSTITUTE(TBL_PROD[[#This Row],[SourceObject]],"[",""),"]",""))</f>
        <v>EBS_0165.EBS_LEARNER_FEES_NSW</v>
      </c>
      <c r="AF192" s="3" t="str">
        <f>TRIM(SUBSTITUTE(SUBSTITUTE(TBL_PROD[[#This Row],[SourceObject]],"[",""),"]",""))</f>
        <v>EBS_0165.EBS_LEARNER_FEES_NSW</v>
      </c>
      <c r="AG192" s="3" t="str">
        <f>TBL_PROD[[#This Row],[Group]]&amp; "_"&amp; TRIM(SUBSTITUTE(SUBSTITUTE(SUBSTITUTE(TBL_PROD[[#This Row],[SourceObject]],"[",""),"]",""),".","_"))</f>
        <v>OneEBS_EBS_0165_EBS_LEARNER_FEES_NSW</v>
      </c>
      <c r="AH192" s="3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'OneEBS', @StartStageName = 'Source to Raw', @EndStageName = 'Raw to Trusted', @SourceGroup = 'OneEBS', @SourceName = 'OneEBS_EBS_0165_EBS_LEARNER_FEES_NSW', @SourceObjectName = 'EBS_0165.EBS_LEARNER_FEES_NSW', @SourceType = 'Oracle', @DataLoadMode= 'TRUNCATE-LOAD', @SourceSecretName = 'OneEBS-0165', @DLRawSecret = 'datalake-SasToken', @DLStagedSecret = 'datalake-SasToken', @DBProcessor = 'databricks-token|1101-233321-much337|Standard_DS3_v2|8.1.x-scala2.12|2:8', @StageDBSecret = 'AzureSqlDatabase-SQLDB', @DLRawSubFolder = 'OneEBS/EBS_0165_EBS_LEARNER_FEES_NSW', @DLRawType = 'BLOB Storage (json)', @DLStagedMainFolder = 'OneEBS', @DLStagedSubFolder = 'EBS_0165_EBS_LEARNER_FEES_NSW', @DLStagedType = 'BLOB Storage (csv)', @DLObjectGrain = 'Day', @SourceCommand = 'SELECT * FROM EBS_0165.EBS_LEARNER_FEES_NSW', @DLRawtoStageCommand = '/build/trusted/load-trusted-zone-v2', @DLStagetoDBCommand = '',@TargetObjectType= '', @TargetOverride= 'EBS_0165.EBS_LEARNER_FEES_NSW', @BusinessKeyColumn= '', @WatermarkColumn= '', @TrackChanges= 'Yes', @AdditionalProperty = '', @IsAuditTable = '', @SoftDeleteSource = '', @SourceTSFormat = ''</v>
      </c>
    </row>
    <row r="193" spans="1:34" x14ac:dyDescent="0.45">
      <c r="A193" s="2" t="s">
        <v>444</v>
      </c>
      <c r="B193" s="2" t="s">
        <v>35</v>
      </c>
      <c r="C193" s="2" t="s">
        <v>36</v>
      </c>
      <c r="D193" s="2" t="s">
        <v>787</v>
      </c>
      <c r="E193" s="14" t="s">
        <v>788</v>
      </c>
      <c r="F193" s="14" t="s">
        <v>446</v>
      </c>
      <c r="H193" s="14" t="s">
        <v>414</v>
      </c>
      <c r="I193" s="14" t="s">
        <v>447</v>
      </c>
      <c r="J193" s="2" t="s">
        <v>39</v>
      </c>
      <c r="M193" s="6" t="s">
        <v>448</v>
      </c>
      <c r="N193" s="14" t="s">
        <v>85</v>
      </c>
      <c r="O193" s="6" t="s">
        <v>118</v>
      </c>
      <c r="P193" s="2" t="s">
        <v>449</v>
      </c>
      <c r="Q193" s="2" t="s">
        <v>44</v>
      </c>
      <c r="R193" s="2" t="s">
        <v>44</v>
      </c>
      <c r="S193" s="2" t="s">
        <v>718</v>
      </c>
      <c r="T193" s="2" t="s">
        <v>46</v>
      </c>
      <c r="U193" s="3" t="str">
        <f>TBL_PROD[[#This Row],[Group]]&amp; "/"&amp; TRIM(SUBSTITUTE(SUBSTITUTE(SUBSTITUTE(TBL_PROD[[#This Row],[SourceObject]],"[",""),"]",""),".","_"))</f>
        <v>CMS/clms_mdl_assign</v>
      </c>
      <c r="V193" s="2" t="s">
        <v>47</v>
      </c>
      <c r="W193" s="3" t="str">
        <f>SUBSTITUTE(TBL_PROD[[#This Row],[Group]], "_", "")</f>
        <v>CMS</v>
      </c>
      <c r="X193" s="3" t="str">
        <f>TRIM(SUBSTITUTE(SUBSTITUTE(SUBSTITUTE(TBL_PROD[[#This Row],[SourceObject]],"[",""),"]",""),".","_"))</f>
        <v>clms_mdl_assign</v>
      </c>
      <c r="Y193" s="2" t="s">
        <v>48</v>
      </c>
      <c r="Z193" s="2" t="s">
        <v>49</v>
      </c>
      <c r="AA193" s="3" t="str">
        <f>IF(TBL_PROD[[#This Row],[SourceObject]] = "","",IF(OR(TBL_PROD[[#This Row],[SourceType]] = "Oracle", OR(TBL_PROD[[#This Row],[SourceType]] = "SQL Server"), TBL_PROD[[#This Row],[SourceType]] = "MySQL"), "SELECT * FROM " &amp; TBL_PROD[[#This Row],[SourceObject]],""))</f>
        <v>SELECT * FROM clms.mdl_assign</v>
      </c>
      <c r="AB193" s="2" t="s">
        <v>51</v>
      </c>
      <c r="AE193" s="2" t="str">
        <f>TRIM(SUBSTITUTE(SUBSTITUTE(TBL_PROD[[#This Row],[SourceObject]],"[",""),"]",""))</f>
        <v>clms.mdl_assign</v>
      </c>
      <c r="AF193" s="3" t="str">
        <f>TRIM(SUBSTITUTE(SUBSTITUTE(TBL_PROD[[#This Row],[SourceObject]],"[",""),"]",""))</f>
        <v>clms.mdl_assign</v>
      </c>
      <c r="AG193" s="3" t="str">
        <f>TBL_PROD[[#This Row],[Group]]&amp; "_"&amp; TRIM(SUBSTITUTE(SUBSTITUTE(SUBSTITUTE(TBL_PROD[[#This Row],[SourceObject]],"[",""),"]",""),".","_"))</f>
        <v>CMS_clms_mdl_assign</v>
      </c>
      <c r="AH193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'LMS', @StartStageName = 'Source to Raw', @EndStageName = 'Raw to Trusted', @SourceGroup = 'CMS', @SourceName = 'CMS_clms_mdl_assign', @SourceObjectName = 'clms.mdl_assign', @SourceType = 'MySQL', @DataLoadMode= 'INCREMENTAL', @SourceSecretName = 'LMS-lmsp', @DLRawSecret = 'datalake-SasToken', @DLStagedSecret = 'datalake-SasToken', @DBProcessor = 'databricks-token|1101-233321-much337|Standard_DS3_v2|8.1.x-scala2.12|2:8', @StageDBSecret = 'AzureSqlDatabase-SQLDB', @DLRawSubFolder = 'CMS/clms_mdl_assign', @DLRawType = 'BLOB Storage (json)', @DLStagedMainFolder = 'CMS', @DLStagedSubFolder = 'clms_mdl_assign', @DLStagedType = 'BLOB Storage (csv)', @DLObjectGrain = 'Day', @SourceCommand = 'SELECT * FROM clms.mdl_assign', @DLRawtoStageCommand = '/build/trusted/load-trusted-zone-v2', @DLStagetoDBCommand = '',@TargetObjectType= '', @TargetOverride= 'clms.mdl_assign', @BusinessKeyColumn= 'id', @WatermarkColumn= 'timemodified', @TrackChanges= 'Yes', @AdditionalProperty = 'duedate,allowsubmissionsfromdate,timemodified,cutoffdate,gradingduedate', @IsAuditTable = '', @SoftDeleteSource = '', @SourceTSFormat = ''</v>
      </c>
    </row>
    <row r="194" spans="1:34" x14ac:dyDescent="0.45">
      <c r="A194" s="2" t="s">
        <v>444</v>
      </c>
      <c r="B194" s="2" t="s">
        <v>35</v>
      </c>
      <c r="C194" s="2" t="s">
        <v>36</v>
      </c>
      <c r="D194" s="2" t="s">
        <v>787</v>
      </c>
      <c r="E194" s="14" t="s">
        <v>789</v>
      </c>
      <c r="F194" s="14" t="s">
        <v>453</v>
      </c>
      <c r="H194" s="14" t="s">
        <v>414</v>
      </c>
      <c r="I194" s="14" t="s">
        <v>615</v>
      </c>
      <c r="J194" s="2" t="s">
        <v>39</v>
      </c>
      <c r="M194" s="6" t="s">
        <v>448</v>
      </c>
      <c r="N194" s="14" t="s">
        <v>85</v>
      </c>
      <c r="O194" s="6" t="s">
        <v>118</v>
      </c>
      <c r="P194" s="2" t="s">
        <v>449</v>
      </c>
      <c r="Q194" s="2" t="s">
        <v>44</v>
      </c>
      <c r="R194" s="2" t="s">
        <v>44</v>
      </c>
      <c r="S194" s="2" t="s">
        <v>718</v>
      </c>
      <c r="T194" s="2" t="s">
        <v>46</v>
      </c>
      <c r="U194" s="3" t="str">
        <f>TBL_PROD[[#This Row],[Group]]&amp; "/"&amp; TRIM(SUBSTITUTE(SUBSTITUTE(SUBSTITUTE(TBL_PROD[[#This Row],[SourceObject]],"[",""),"]",""),".","_"))</f>
        <v>CMS/clms_mdl_assign_grades</v>
      </c>
      <c r="V194" s="2" t="s">
        <v>47</v>
      </c>
      <c r="W194" s="3" t="str">
        <f>SUBSTITUTE(TBL_PROD[[#This Row],[Group]], "_", "")</f>
        <v>CMS</v>
      </c>
      <c r="X194" s="3" t="str">
        <f>TRIM(SUBSTITUTE(SUBSTITUTE(SUBSTITUTE(TBL_PROD[[#This Row],[SourceObject]],"[",""),"]",""),".","_"))</f>
        <v>clms_mdl_assign_grades</v>
      </c>
      <c r="Y194" s="2" t="s">
        <v>48</v>
      </c>
      <c r="Z194" s="2" t="s">
        <v>49</v>
      </c>
      <c r="AA194" s="3" t="str">
        <f>IF(TBL_PROD[[#This Row],[SourceObject]] = "","",IF(OR(TBL_PROD[[#This Row],[SourceType]] = "Oracle", OR(TBL_PROD[[#This Row],[SourceType]] = "SQL Server"), TBL_PROD[[#This Row],[SourceType]] = "MySQL"), "SELECT * FROM " &amp; TBL_PROD[[#This Row],[SourceObject]],""))</f>
        <v>SELECT * FROM clms.mdl_assign_grades</v>
      </c>
      <c r="AB194" s="2" t="s">
        <v>51</v>
      </c>
      <c r="AE194" s="2" t="str">
        <f>TRIM(SUBSTITUTE(SUBSTITUTE(TBL_PROD[[#This Row],[SourceObject]],"[",""),"]",""))</f>
        <v>clms.mdl_assign_grades</v>
      </c>
      <c r="AF194" s="3" t="str">
        <f>TRIM(SUBSTITUTE(SUBSTITUTE(TBL_PROD[[#This Row],[SourceObject]],"[",""),"]",""))</f>
        <v>clms.mdl_assign_grades</v>
      </c>
      <c r="AG194" s="3" t="str">
        <f>TBL_PROD[[#This Row],[Group]]&amp; "_"&amp; TRIM(SUBSTITUTE(SUBSTITUTE(SUBSTITUTE(TBL_PROD[[#This Row],[SourceObject]],"[",""),"]",""),".","_"))</f>
        <v>CMS_clms_mdl_assign_grades</v>
      </c>
      <c r="AH194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'LMS', @StartStageName = 'Source to Raw', @EndStageName = 'Raw to Trusted', @SourceGroup = 'CMS', @SourceName = 'CMS_clms_mdl_assign_grades', @SourceObjectName = 'clms.mdl_assign_grades', @SourceType = 'MySQL', @DataLoadMode= 'INCREMENTAL', @SourceSecretName = 'LMS-lmsp', @DLRawSecret = 'datalake-SasToken', @DLStagedSecret = 'datalake-SasToken', @DBProcessor = 'databricks-token|1101-233321-much337|Standard_DS3_v2|8.1.x-scala2.12|2:8', @StageDBSecret = 'AzureSqlDatabase-SQLDB', @DLRawSubFolder = 'CMS/clms_mdl_assign_grades', @DLRawType = 'BLOB Storage (json)', @DLStagedMainFolder = 'CMS', @DLStagedSubFolder = 'clms_mdl_assign_grades', @DLStagedType = 'BLOB Storage (csv)', @DLObjectGrain = 'Day', @SourceCommand = 'SELECT * FROM clms.mdl_assign_grades', @DLRawtoStageCommand = '/build/trusted/load-trusted-zone-v2', @DLStagetoDBCommand = '',@TargetObjectType= '', @TargetOverride= 'clms.mdl_assign_grades', @BusinessKeyColumn= 'id', @WatermarkColumn= 'timemodified,timecreated', @TrackChanges= 'Yes', @AdditionalProperty = 'timecreated,timemodified', @IsAuditTable = '', @SoftDeleteSource = '', @SourceTSFormat = ''</v>
      </c>
    </row>
    <row r="195" spans="1:34" x14ac:dyDescent="0.45">
      <c r="A195" s="2" t="s">
        <v>444</v>
      </c>
      <c r="B195" s="2" t="s">
        <v>35</v>
      </c>
      <c r="C195" s="2" t="s">
        <v>36</v>
      </c>
      <c r="D195" s="2" t="s">
        <v>787</v>
      </c>
      <c r="E195" s="14" t="s">
        <v>794</v>
      </c>
      <c r="F195" s="14"/>
      <c r="H195" s="14" t="s">
        <v>414</v>
      </c>
      <c r="I195" s="14"/>
      <c r="J195" s="2" t="s">
        <v>39</v>
      </c>
      <c r="M195" s="6" t="s">
        <v>448</v>
      </c>
      <c r="N195" s="14" t="s">
        <v>144</v>
      </c>
      <c r="O195" s="6" t="s">
        <v>42</v>
      </c>
      <c r="P195" s="2" t="s">
        <v>449</v>
      </c>
      <c r="Q195" s="2" t="s">
        <v>44</v>
      </c>
      <c r="R195" s="2" t="s">
        <v>44</v>
      </c>
      <c r="S195" s="2" t="s">
        <v>718</v>
      </c>
      <c r="T195" s="2" t="s">
        <v>46</v>
      </c>
      <c r="U195" s="3" t="str">
        <f>TBL_PROD[[#This Row],[Group]]&amp; "/"&amp; TRIM(SUBSTITUTE(SUBSTITUTE(SUBSTITUTE(TBL_PROD[[#This Row],[SourceObject]],"[",""),"]",""),".","_"))</f>
        <v>CMS/clms_mdl_assign_plugin_config</v>
      </c>
      <c r="V195" s="2" t="s">
        <v>47</v>
      </c>
      <c r="W195" s="3" t="str">
        <f>SUBSTITUTE(TBL_PROD[[#This Row],[Group]], "_", "")</f>
        <v>CMS</v>
      </c>
      <c r="X195" s="3" t="str">
        <f>TRIM(SUBSTITUTE(SUBSTITUTE(SUBSTITUTE(TBL_PROD[[#This Row],[SourceObject]],"[",""),"]",""),".","_"))</f>
        <v>clms_mdl_assign_plugin_config</v>
      </c>
      <c r="Y195" s="2" t="s">
        <v>48</v>
      </c>
      <c r="Z195" s="2" t="s">
        <v>49</v>
      </c>
      <c r="AA195" s="3" t="str">
        <f>IF(TBL_PROD[[#This Row],[SourceObject]] = "","",IF(OR(TBL_PROD[[#This Row],[SourceType]] = "Oracle", OR(TBL_PROD[[#This Row],[SourceType]] = "SQL Server"), TBL_PROD[[#This Row],[SourceType]] = "MySQL"), "SELECT * FROM " &amp; TBL_PROD[[#This Row],[SourceObject]],""))</f>
        <v>SELECT * FROM clms.mdl_assign_plugin_config</v>
      </c>
      <c r="AB195" s="2" t="s">
        <v>51</v>
      </c>
      <c r="AE195" s="2" t="str">
        <f>TRIM(SUBSTITUTE(SUBSTITUTE(TBL_PROD[[#This Row],[SourceObject]],"[",""),"]",""))</f>
        <v>clms.mdl_assign_plugin_config</v>
      </c>
      <c r="AF195" s="3" t="str">
        <f>TRIM(SUBSTITUTE(SUBSTITUTE(TBL_PROD[[#This Row],[SourceObject]],"[",""),"]",""))</f>
        <v>clms.mdl_assign_plugin_config</v>
      </c>
      <c r="AG195" s="3" t="str">
        <f>TBL_PROD[[#This Row],[Group]]&amp; "_"&amp; TRIM(SUBSTITUTE(SUBSTITUTE(SUBSTITUTE(TBL_PROD[[#This Row],[SourceObject]],"[",""),"]",""),".","_"))</f>
        <v>CMS_clms_mdl_assign_plugin_config</v>
      </c>
      <c r="AH195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'LMS', @StartStageName = 'Source to Raw', @EndStageName = 'Raw to Trusted', @SourceGroup = 'CMS', @SourceName = 'CMS_clms_mdl_assign_plugin_config', @SourceObjectName = 'clms.mdl_assign_plugin_config', @SourceType = 'MySQL', @DataLoadMode= 'FULL-EXTRACT', @SourceSecretName = 'LMS-lmsp', @DLRawSecret = 'datalake-SasToken', @DLStagedSecret = 'datalake-SasToken', @DBProcessor = 'databricks-token|1101-233321-much337|Standard_DS3_v2|8.1.x-scala2.12|2:8', @StageDBSecret = 'AzureSqlDatabase-SQLDB', @DLRawSubFolder = 'CMS/clms_mdl_assign_plugin_config', @DLRawType = 'BLOB Storage (json)', @DLStagedMainFolder = 'CMS', @DLStagedSubFolder = 'clms_mdl_assign_plugin_config', @DLStagedType = 'BLOB Storage (csv)', @DLObjectGrain = 'Day', @SourceCommand = 'SELECT * FROM clms.mdl_assign_plugin_config', @DLRawtoStageCommand = '/build/trusted/load-trusted-zone-v2', @DLStagetoDBCommand = '',@TargetObjectType= '', @TargetOverride= 'clms.mdl_assign_plugin_config', @BusinessKeyColumn= 'id', @WatermarkColumn= '', @TrackChanges= 'No', @AdditionalProperty = '', @IsAuditTable = '', @SoftDeleteSource = '', @SourceTSFormat = ''</v>
      </c>
    </row>
    <row r="196" spans="1:34" x14ac:dyDescent="0.45">
      <c r="A196" s="2" t="s">
        <v>444</v>
      </c>
      <c r="B196" s="2" t="s">
        <v>35</v>
      </c>
      <c r="C196" s="2" t="s">
        <v>36</v>
      </c>
      <c r="D196" s="2" t="s">
        <v>787</v>
      </c>
      <c r="E196" s="14" t="s">
        <v>795</v>
      </c>
      <c r="F196" s="14" t="s">
        <v>453</v>
      </c>
      <c r="H196" s="14" t="s">
        <v>414</v>
      </c>
      <c r="I196" s="14" t="s">
        <v>615</v>
      </c>
      <c r="J196" s="2" t="s">
        <v>39</v>
      </c>
      <c r="M196" s="6" t="s">
        <v>448</v>
      </c>
      <c r="N196" s="14" t="s">
        <v>85</v>
      </c>
      <c r="O196" s="6" t="s">
        <v>118</v>
      </c>
      <c r="P196" s="2" t="s">
        <v>449</v>
      </c>
      <c r="Q196" s="2" t="s">
        <v>44</v>
      </c>
      <c r="R196" s="2" t="s">
        <v>44</v>
      </c>
      <c r="S196" s="2" t="s">
        <v>718</v>
      </c>
      <c r="T196" s="2" t="s">
        <v>46</v>
      </c>
      <c r="U196" s="3" t="str">
        <f>TBL_PROD[[#This Row],[Group]]&amp; "/"&amp; TRIM(SUBSTITUTE(SUBSTITUTE(SUBSTITUTE(TBL_PROD[[#This Row],[SourceObject]],"[",""),"]",""),".","_"))</f>
        <v>CMS/clms_mdl_assign_submission</v>
      </c>
      <c r="V196" s="2" t="s">
        <v>47</v>
      </c>
      <c r="W196" s="3" t="str">
        <f>SUBSTITUTE(TBL_PROD[[#This Row],[Group]], "_", "")</f>
        <v>CMS</v>
      </c>
      <c r="X196" s="3" t="str">
        <f>TRIM(SUBSTITUTE(SUBSTITUTE(SUBSTITUTE(TBL_PROD[[#This Row],[SourceObject]],"[",""),"]",""),".","_"))</f>
        <v>clms_mdl_assign_submission</v>
      </c>
      <c r="Y196" s="2" t="s">
        <v>48</v>
      </c>
      <c r="Z196" s="2" t="s">
        <v>49</v>
      </c>
      <c r="AA196" s="3" t="str">
        <f>IF(TBL_PROD[[#This Row],[SourceObject]] = "","",IF(OR(TBL_PROD[[#This Row],[SourceType]] = "Oracle", OR(TBL_PROD[[#This Row],[SourceType]] = "SQL Server"), TBL_PROD[[#This Row],[SourceType]] = "MySQL"), "SELECT * FROM " &amp; TBL_PROD[[#This Row],[SourceObject]],""))</f>
        <v>SELECT * FROM clms.mdl_assign_submission</v>
      </c>
      <c r="AB196" s="2" t="s">
        <v>51</v>
      </c>
      <c r="AE196" s="2" t="str">
        <f>TRIM(SUBSTITUTE(SUBSTITUTE(TBL_PROD[[#This Row],[SourceObject]],"[",""),"]",""))</f>
        <v>clms.mdl_assign_submission</v>
      </c>
      <c r="AF196" s="3" t="str">
        <f>TRIM(SUBSTITUTE(SUBSTITUTE(TBL_PROD[[#This Row],[SourceObject]],"[",""),"]",""))</f>
        <v>clms.mdl_assign_submission</v>
      </c>
      <c r="AG196" s="3" t="str">
        <f>TBL_PROD[[#This Row],[Group]]&amp; "_"&amp; TRIM(SUBSTITUTE(SUBSTITUTE(SUBSTITUTE(TBL_PROD[[#This Row],[SourceObject]],"[",""),"]",""),".","_"))</f>
        <v>CMS_clms_mdl_assign_submission</v>
      </c>
      <c r="AH196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'LMS', @StartStageName = 'Source to Raw', @EndStageName = 'Raw to Trusted', @SourceGroup = 'CMS', @SourceName = 'CMS_clms_mdl_assign_submission', @SourceObjectName = 'clms.mdl_assign_submission', @SourceType = 'MySQL', @DataLoadMode= 'INCREMENTAL', @SourceSecretName = 'LMS-lmsp', @DLRawSecret = 'datalake-SasToken', @DLStagedSecret = 'datalake-SasToken', @DBProcessor = 'databricks-token|1101-233321-much337|Standard_DS3_v2|8.1.x-scala2.12|2:8', @StageDBSecret = 'AzureSqlDatabase-SQLDB', @DLRawSubFolder = 'CMS/clms_mdl_assign_submission', @DLRawType = 'BLOB Storage (json)', @DLStagedMainFolder = 'CMS', @DLStagedSubFolder = 'clms_mdl_assign_submission', @DLStagedType = 'BLOB Storage (csv)', @DLObjectGrain = 'Day', @SourceCommand = 'SELECT * FROM clms.mdl_assign_submission', @DLRawtoStageCommand = '/build/trusted/load-trusted-zone-v2', @DLStagetoDBCommand = '',@TargetObjectType= '', @TargetOverride= 'clms.mdl_assign_submission', @BusinessKeyColumn= 'id', @WatermarkColumn= 'timemodified,timecreated', @TrackChanges= 'Yes', @AdditionalProperty = 'timecreated,timemodified', @IsAuditTable = '', @SoftDeleteSource = '', @SourceTSFormat = ''</v>
      </c>
    </row>
    <row r="197" spans="1:34" x14ac:dyDescent="0.45">
      <c r="A197" s="2" t="s">
        <v>444</v>
      </c>
      <c r="B197" s="2" t="s">
        <v>35</v>
      </c>
      <c r="C197" s="2" t="s">
        <v>36</v>
      </c>
      <c r="D197" s="2" t="s">
        <v>787</v>
      </c>
      <c r="E197" s="14" t="s">
        <v>796</v>
      </c>
      <c r="F197" s="14"/>
      <c r="H197" s="14" t="s">
        <v>414</v>
      </c>
      <c r="I197" s="14"/>
      <c r="J197" s="2" t="s">
        <v>39</v>
      </c>
      <c r="M197" s="6" t="s">
        <v>448</v>
      </c>
      <c r="N197" s="14" t="s">
        <v>144</v>
      </c>
      <c r="O197" s="6" t="s">
        <v>42</v>
      </c>
      <c r="P197" s="2" t="s">
        <v>449</v>
      </c>
      <c r="Q197" s="2" t="s">
        <v>44</v>
      </c>
      <c r="R197" s="2" t="s">
        <v>44</v>
      </c>
      <c r="S197" s="2" t="s">
        <v>718</v>
      </c>
      <c r="T197" s="2" t="s">
        <v>46</v>
      </c>
      <c r="U197" s="3" t="str">
        <f>TBL_PROD[[#This Row],[Group]]&amp; "/"&amp; TRIM(SUBSTITUTE(SUBSTITUTE(SUBSTITUTE(TBL_PROD[[#This Row],[SourceObject]],"[",""),"]",""),".","_"))</f>
        <v>CMS/clms_mdl_assignfeedback_file</v>
      </c>
      <c r="V197" s="2" t="s">
        <v>47</v>
      </c>
      <c r="W197" s="3" t="str">
        <f>SUBSTITUTE(TBL_PROD[[#This Row],[Group]], "_", "")</f>
        <v>CMS</v>
      </c>
      <c r="X197" s="3" t="str">
        <f>TRIM(SUBSTITUTE(SUBSTITUTE(SUBSTITUTE(TBL_PROD[[#This Row],[SourceObject]],"[",""),"]",""),".","_"))</f>
        <v>clms_mdl_assignfeedback_file</v>
      </c>
      <c r="Y197" s="2" t="s">
        <v>48</v>
      </c>
      <c r="Z197" s="2" t="s">
        <v>49</v>
      </c>
      <c r="AA197" s="3" t="str">
        <f>IF(TBL_PROD[[#This Row],[SourceObject]] = "","",IF(OR(TBL_PROD[[#This Row],[SourceType]] = "Oracle", OR(TBL_PROD[[#This Row],[SourceType]] = "SQL Server"), TBL_PROD[[#This Row],[SourceType]] = "MySQL"), "SELECT * FROM " &amp; TBL_PROD[[#This Row],[SourceObject]],""))</f>
        <v>SELECT * FROM clms.mdl_assignfeedback_file</v>
      </c>
      <c r="AB197" s="2" t="s">
        <v>51</v>
      </c>
      <c r="AE197" s="2" t="str">
        <f>TRIM(SUBSTITUTE(SUBSTITUTE(TBL_PROD[[#This Row],[SourceObject]],"[",""),"]",""))</f>
        <v>clms.mdl_assignfeedback_file</v>
      </c>
      <c r="AF197" s="3" t="str">
        <f>TRIM(SUBSTITUTE(SUBSTITUTE(TBL_PROD[[#This Row],[SourceObject]],"[",""),"]",""))</f>
        <v>clms.mdl_assignfeedback_file</v>
      </c>
      <c r="AG197" s="3" t="str">
        <f>TBL_PROD[[#This Row],[Group]]&amp; "_"&amp; TRIM(SUBSTITUTE(SUBSTITUTE(SUBSTITUTE(TBL_PROD[[#This Row],[SourceObject]],"[",""),"]",""),".","_"))</f>
        <v>CMS_clms_mdl_assignfeedback_file</v>
      </c>
      <c r="AH197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'LMS', @StartStageName = 'Source to Raw', @EndStageName = 'Raw to Trusted', @SourceGroup = 'CMS', @SourceName = 'CMS_clms_mdl_assignfeedback_file', @SourceObjectName = 'clms.mdl_assignfeedback_file', @SourceType = 'MySQL', @DataLoadMode= 'FULL-EXTRACT', @SourceSecretName = 'LMS-lmsp', @DLRawSecret = 'datalake-SasToken', @DLStagedSecret = 'datalake-SasToken', @DBProcessor = 'databricks-token|1101-233321-much337|Standard_DS3_v2|8.1.x-scala2.12|2:8', @StageDBSecret = 'AzureSqlDatabase-SQLDB', @DLRawSubFolder = 'CMS/clms_mdl_assignfeedback_file', @DLRawType = 'BLOB Storage (json)', @DLStagedMainFolder = 'CMS', @DLStagedSubFolder = 'clms_mdl_assignfeedback_file', @DLStagedType = 'BLOB Storage (csv)', @DLObjectGrain = 'Day', @SourceCommand = 'SELECT * FROM clms.mdl_assignfeedback_file', @DLRawtoStageCommand = '/build/trusted/load-trusted-zone-v2', @DLStagetoDBCommand = '',@TargetObjectType= '', @TargetOverride= 'clms.mdl_assignfeedback_file', @BusinessKeyColumn= 'id', @WatermarkColumn= '', @TrackChanges= 'No', @AdditionalProperty = '', @IsAuditTable = '', @SoftDeleteSource = '', @SourceTSFormat = ''</v>
      </c>
    </row>
    <row r="198" spans="1:34" x14ac:dyDescent="0.45">
      <c r="A198" s="2" t="s">
        <v>444</v>
      </c>
      <c r="B198" s="2" t="s">
        <v>35</v>
      </c>
      <c r="C198" s="2" t="s">
        <v>36</v>
      </c>
      <c r="D198" s="2" t="s">
        <v>787</v>
      </c>
      <c r="E198" s="14" t="s">
        <v>797</v>
      </c>
      <c r="F198" s="14" t="s">
        <v>451</v>
      </c>
      <c r="H198" s="14" t="s">
        <v>414</v>
      </c>
      <c r="I198" s="14" t="s">
        <v>447</v>
      </c>
      <c r="J198" s="2" t="s">
        <v>39</v>
      </c>
      <c r="M198" s="6" t="s">
        <v>448</v>
      </c>
      <c r="N198" s="14" t="s">
        <v>85</v>
      </c>
      <c r="O198" s="6" t="s">
        <v>118</v>
      </c>
      <c r="P198" s="2" t="s">
        <v>449</v>
      </c>
      <c r="Q198" s="2" t="s">
        <v>44</v>
      </c>
      <c r="R198" s="2" t="s">
        <v>44</v>
      </c>
      <c r="S198" s="2" t="s">
        <v>718</v>
      </c>
      <c r="T198" s="2" t="s">
        <v>46</v>
      </c>
      <c r="U198" s="3" t="str">
        <f>TBL_PROD[[#This Row],[Group]]&amp; "/"&amp; TRIM(SUBSTITUTE(SUBSTITUTE(SUBSTITUTE(TBL_PROD[[#This Row],[SourceObject]],"[",""),"]",""),".","_"))</f>
        <v>CMS/clms_mdl_assignment</v>
      </c>
      <c r="V198" s="2" t="s">
        <v>47</v>
      </c>
      <c r="W198" s="3" t="str">
        <f>SUBSTITUTE(TBL_PROD[[#This Row],[Group]], "_", "")</f>
        <v>CMS</v>
      </c>
      <c r="X198" s="3" t="str">
        <f>TRIM(SUBSTITUTE(SUBSTITUTE(SUBSTITUTE(TBL_PROD[[#This Row],[SourceObject]],"[",""),"]",""),".","_"))</f>
        <v>clms_mdl_assignment</v>
      </c>
      <c r="Y198" s="2" t="s">
        <v>48</v>
      </c>
      <c r="Z198" s="2" t="s">
        <v>49</v>
      </c>
      <c r="AA198" s="3" t="str">
        <f>IF(TBL_PROD[[#This Row],[SourceObject]] = "","",IF(OR(TBL_PROD[[#This Row],[SourceType]] = "Oracle", OR(TBL_PROD[[#This Row],[SourceType]] = "SQL Server"), TBL_PROD[[#This Row],[SourceType]] = "MySQL"), "SELECT * FROM " &amp; TBL_PROD[[#This Row],[SourceObject]],""))</f>
        <v>SELECT * FROM clms.mdl_assignment</v>
      </c>
      <c r="AB198" s="2" t="s">
        <v>51</v>
      </c>
      <c r="AE198" s="2" t="str">
        <f>TRIM(SUBSTITUTE(SUBSTITUTE(TBL_PROD[[#This Row],[SourceObject]],"[",""),"]",""))</f>
        <v>clms.mdl_assignment</v>
      </c>
      <c r="AF198" s="3" t="str">
        <f>TRIM(SUBSTITUTE(SUBSTITUTE(TBL_PROD[[#This Row],[SourceObject]],"[",""),"]",""))</f>
        <v>clms.mdl_assignment</v>
      </c>
      <c r="AG198" s="3" t="str">
        <f>TBL_PROD[[#This Row],[Group]]&amp; "_"&amp; TRIM(SUBSTITUTE(SUBSTITUTE(SUBSTITUTE(TBL_PROD[[#This Row],[SourceObject]],"[",""),"]",""),".","_"))</f>
        <v>CMS_clms_mdl_assignment</v>
      </c>
      <c r="AH198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'LMS', @StartStageName = 'Source to Raw', @EndStageName = 'Raw to Trusted', @SourceGroup = 'CMS', @SourceName = 'CMS_clms_mdl_assignment', @SourceObjectName = 'clms.mdl_assignment', @SourceType = 'MySQL', @DataLoadMode= 'INCREMENTAL', @SourceSecretName = 'LMS-lmsp', @DLRawSecret = 'datalake-SasToken', @DLStagedSecret = 'datalake-SasToken', @DBProcessor = 'databricks-token|1101-233321-much337|Standard_DS3_v2|8.1.x-scala2.12|2:8', @StageDBSecret = 'AzureSqlDatabase-SQLDB', @DLRawSubFolder = 'CMS/clms_mdl_assignment', @DLRawType = 'BLOB Storage (json)', @DLStagedMainFolder = 'CMS', @DLStagedSubFolder = 'clms_mdl_assignment', @DLStagedType = 'BLOB Storage (csv)', @DLObjectGrain = 'Day', @SourceCommand = 'SELECT * FROM clms.mdl_assignment', @DLRawtoStageCommand = '/build/trusted/load-trusted-zone-v2', @DLStagetoDBCommand = '',@TargetObjectType= '', @TargetOverride= 'clms.mdl_assignment', @BusinessKeyColumn= 'id', @WatermarkColumn= 'timemodified', @TrackChanges= 'Yes', @AdditionalProperty = 'timedue,timeavailable,timemodified', @IsAuditTable = '', @SoftDeleteSource = '', @SourceTSFormat = ''</v>
      </c>
    </row>
    <row r="199" spans="1:34" x14ac:dyDescent="0.45">
      <c r="A199" s="2" t="s">
        <v>444</v>
      </c>
      <c r="B199" s="2" t="s">
        <v>35</v>
      </c>
      <c r="C199" s="2" t="s">
        <v>36</v>
      </c>
      <c r="D199" s="2" t="s">
        <v>787</v>
      </c>
      <c r="E199" s="14" t="s">
        <v>798</v>
      </c>
      <c r="F199" s="14"/>
      <c r="H199" s="14" t="s">
        <v>414</v>
      </c>
      <c r="I199" s="14"/>
      <c r="J199" s="2" t="s">
        <v>39</v>
      </c>
      <c r="M199" s="6" t="s">
        <v>448</v>
      </c>
      <c r="N199" s="14" t="s">
        <v>144</v>
      </c>
      <c r="O199" s="6" t="s">
        <v>42</v>
      </c>
      <c r="P199" s="2" t="s">
        <v>449</v>
      </c>
      <c r="Q199" s="2" t="s">
        <v>44</v>
      </c>
      <c r="R199" s="2" t="s">
        <v>44</v>
      </c>
      <c r="S199" s="2" t="s">
        <v>718</v>
      </c>
      <c r="T199" s="2" t="s">
        <v>46</v>
      </c>
      <c r="U199" s="3" t="str">
        <f>TBL_PROD[[#This Row],[Group]]&amp; "/"&amp; TRIM(SUBSTITUTE(SUBSTITUTE(SUBSTITUTE(TBL_PROD[[#This Row],[SourceObject]],"[",""),"]",""),".","_"))</f>
        <v>CMS/clms_mdl_assignsubmission_file</v>
      </c>
      <c r="V199" s="2" t="s">
        <v>47</v>
      </c>
      <c r="W199" s="3" t="str">
        <f>SUBSTITUTE(TBL_PROD[[#This Row],[Group]], "_", "")</f>
        <v>CMS</v>
      </c>
      <c r="X199" s="3" t="str">
        <f>TRIM(SUBSTITUTE(SUBSTITUTE(SUBSTITUTE(TBL_PROD[[#This Row],[SourceObject]],"[",""),"]",""),".","_"))</f>
        <v>clms_mdl_assignsubmission_file</v>
      </c>
      <c r="Y199" s="2" t="s">
        <v>48</v>
      </c>
      <c r="Z199" s="2" t="s">
        <v>49</v>
      </c>
      <c r="AA199" s="3" t="str">
        <f>IF(TBL_PROD[[#This Row],[SourceObject]] = "","",IF(OR(TBL_PROD[[#This Row],[SourceType]] = "Oracle", OR(TBL_PROD[[#This Row],[SourceType]] = "SQL Server"), TBL_PROD[[#This Row],[SourceType]] = "MySQL"), "SELECT * FROM " &amp; TBL_PROD[[#This Row],[SourceObject]],""))</f>
        <v>SELECT * FROM clms.mdl_assignsubmission_file</v>
      </c>
      <c r="AB199" s="2" t="s">
        <v>51</v>
      </c>
      <c r="AE199" s="2" t="str">
        <f>TRIM(SUBSTITUTE(SUBSTITUTE(TBL_PROD[[#This Row],[SourceObject]],"[",""),"]",""))</f>
        <v>clms.mdl_assignsubmission_file</v>
      </c>
      <c r="AF199" s="3" t="str">
        <f>TRIM(SUBSTITUTE(SUBSTITUTE(TBL_PROD[[#This Row],[SourceObject]],"[",""),"]",""))</f>
        <v>clms.mdl_assignsubmission_file</v>
      </c>
      <c r="AG199" s="3" t="str">
        <f>TBL_PROD[[#This Row],[Group]]&amp; "_"&amp; TRIM(SUBSTITUTE(SUBSTITUTE(SUBSTITUTE(TBL_PROD[[#This Row],[SourceObject]],"[",""),"]",""),".","_"))</f>
        <v>CMS_clms_mdl_assignsubmission_file</v>
      </c>
      <c r="AH199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'LMS', @StartStageName = 'Source to Raw', @EndStageName = 'Raw to Trusted', @SourceGroup = 'CMS', @SourceName = 'CMS_clms_mdl_assignsubmission_file', @SourceObjectName = 'clms.mdl_assignsubmission_file', @SourceType = 'MySQL', @DataLoadMode= 'FULL-EXTRACT', @SourceSecretName = 'LMS-lmsp', @DLRawSecret = 'datalake-SasToken', @DLStagedSecret = 'datalake-SasToken', @DBProcessor = 'databricks-token|1101-233321-much337|Standard_DS3_v2|8.1.x-scala2.12|2:8', @StageDBSecret = 'AzureSqlDatabase-SQLDB', @DLRawSubFolder = 'CMS/clms_mdl_assignsubmission_file', @DLRawType = 'BLOB Storage (json)', @DLStagedMainFolder = 'CMS', @DLStagedSubFolder = 'clms_mdl_assignsubmission_file', @DLStagedType = 'BLOB Storage (csv)', @DLObjectGrain = 'Day', @SourceCommand = 'SELECT * FROM clms.mdl_assignsubmission_file', @DLRawtoStageCommand = '/build/trusted/load-trusted-zone-v2', @DLStagetoDBCommand = '',@TargetObjectType= '', @TargetOverride= 'clms.mdl_assignsubmission_file', @BusinessKeyColumn= 'id', @WatermarkColumn= '', @TrackChanges= 'No', @AdditionalProperty = '', @IsAuditTable = '', @SoftDeleteSource = '', @SourceTSFormat = ''</v>
      </c>
    </row>
    <row r="200" spans="1:34" x14ac:dyDescent="0.45">
      <c r="A200" s="2" t="s">
        <v>444</v>
      </c>
      <c r="B200" s="2" t="s">
        <v>35</v>
      </c>
      <c r="C200" s="2" t="s">
        <v>36</v>
      </c>
      <c r="D200" s="2" t="s">
        <v>787</v>
      </c>
      <c r="E200" s="14" t="s">
        <v>799</v>
      </c>
      <c r="F200" s="14"/>
      <c r="H200" s="14" t="s">
        <v>414</v>
      </c>
      <c r="I200" s="14"/>
      <c r="J200" s="2" t="s">
        <v>39</v>
      </c>
      <c r="M200" s="6" t="s">
        <v>448</v>
      </c>
      <c r="N200" s="14" t="s">
        <v>144</v>
      </c>
      <c r="O200" s="6" t="s">
        <v>42</v>
      </c>
      <c r="P200" s="2" t="s">
        <v>449</v>
      </c>
      <c r="Q200" s="2" t="s">
        <v>44</v>
      </c>
      <c r="R200" s="2" t="s">
        <v>44</v>
      </c>
      <c r="S200" s="2" t="s">
        <v>718</v>
      </c>
      <c r="T200" s="2" t="s">
        <v>46</v>
      </c>
      <c r="U200" s="3" t="str">
        <f>TBL_PROD[[#This Row],[Group]]&amp; "/"&amp; TRIM(SUBSTITUTE(SUBSTITUTE(SUBSTITUTE(TBL_PROD[[#This Row],[SourceObject]],"[",""),"]",""),".","_"))</f>
        <v>CMS/clms_mdl_context</v>
      </c>
      <c r="V200" s="2" t="s">
        <v>47</v>
      </c>
      <c r="W200" s="3" t="str">
        <f>SUBSTITUTE(TBL_PROD[[#This Row],[Group]], "_", "")</f>
        <v>CMS</v>
      </c>
      <c r="X200" s="3" t="str">
        <f>TRIM(SUBSTITUTE(SUBSTITUTE(SUBSTITUTE(TBL_PROD[[#This Row],[SourceObject]],"[",""),"]",""),".","_"))</f>
        <v>clms_mdl_context</v>
      </c>
      <c r="Y200" s="2" t="s">
        <v>48</v>
      </c>
      <c r="Z200" s="2" t="s">
        <v>49</v>
      </c>
      <c r="AA200" s="3" t="str">
        <f>IF(TBL_PROD[[#This Row],[SourceObject]] = "","",IF(OR(TBL_PROD[[#This Row],[SourceType]] = "Oracle", OR(TBL_PROD[[#This Row],[SourceType]] = "SQL Server"), TBL_PROD[[#This Row],[SourceType]] = "MySQL"), "SELECT * FROM " &amp; TBL_PROD[[#This Row],[SourceObject]],""))</f>
        <v>SELECT * FROM clms.mdl_context</v>
      </c>
      <c r="AB200" s="2" t="s">
        <v>51</v>
      </c>
      <c r="AE200" s="2" t="str">
        <f>TRIM(SUBSTITUTE(SUBSTITUTE(TBL_PROD[[#This Row],[SourceObject]],"[",""),"]",""))</f>
        <v>clms.mdl_context</v>
      </c>
      <c r="AF200" s="3" t="str">
        <f>TRIM(SUBSTITUTE(SUBSTITUTE(TBL_PROD[[#This Row],[SourceObject]],"[",""),"]",""))</f>
        <v>clms.mdl_context</v>
      </c>
      <c r="AG200" s="3" t="str">
        <f>TBL_PROD[[#This Row],[Group]]&amp; "_"&amp; TRIM(SUBSTITUTE(SUBSTITUTE(SUBSTITUTE(TBL_PROD[[#This Row],[SourceObject]],"[",""),"]",""),".","_"))</f>
        <v>CMS_clms_mdl_context</v>
      </c>
      <c r="AH200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'LMS', @StartStageName = 'Source to Raw', @EndStageName = 'Raw to Trusted', @SourceGroup = 'CMS', @SourceName = 'CMS_clms_mdl_context', @SourceObjectName = 'clms.mdl_context', @SourceType = 'MySQL', @DataLoadMode= 'FULL-EXTRACT', @SourceSecretName = 'LMS-lmsp', @DLRawSecret = 'datalake-SasToken', @DLStagedSecret = 'datalake-SasToken', @DBProcessor = 'databricks-token|1101-233321-much337|Standard_DS3_v2|8.1.x-scala2.12|2:8', @StageDBSecret = 'AzureSqlDatabase-SQLDB', @DLRawSubFolder = 'CMS/clms_mdl_context', @DLRawType = 'BLOB Storage (json)', @DLStagedMainFolder = 'CMS', @DLStagedSubFolder = 'clms_mdl_context', @DLStagedType = 'BLOB Storage (csv)', @DLObjectGrain = 'Day', @SourceCommand = 'SELECT * FROM clms.mdl_context', @DLRawtoStageCommand = '/build/trusted/load-trusted-zone-v2', @DLStagetoDBCommand = '',@TargetObjectType= '', @TargetOverride= 'clms.mdl_context', @BusinessKeyColumn= 'id', @WatermarkColumn= '', @TrackChanges= 'No', @AdditionalProperty = '', @IsAuditTable = '', @SoftDeleteSource = '', @SourceTSFormat = ''</v>
      </c>
    </row>
    <row r="201" spans="1:34" x14ac:dyDescent="0.45">
      <c r="A201" s="2" t="s">
        <v>444</v>
      </c>
      <c r="B201" s="2" t="s">
        <v>35</v>
      </c>
      <c r="C201" s="2" t="s">
        <v>36</v>
      </c>
      <c r="D201" s="2" t="s">
        <v>787</v>
      </c>
      <c r="E201" s="14" t="s">
        <v>800</v>
      </c>
      <c r="F201" s="14" t="s">
        <v>458</v>
      </c>
      <c r="H201" s="14" t="s">
        <v>414</v>
      </c>
      <c r="I201" s="14" t="s">
        <v>615</v>
      </c>
      <c r="J201" s="2" t="s">
        <v>39</v>
      </c>
      <c r="M201" s="6" t="s">
        <v>448</v>
      </c>
      <c r="N201" s="14" t="s">
        <v>85</v>
      </c>
      <c r="O201" s="6" t="s">
        <v>118</v>
      </c>
      <c r="P201" s="2" t="s">
        <v>449</v>
      </c>
      <c r="Q201" s="2" t="s">
        <v>44</v>
      </c>
      <c r="R201" s="2" t="s">
        <v>44</v>
      </c>
      <c r="S201" s="2" t="s">
        <v>718</v>
      </c>
      <c r="T201" s="2" t="s">
        <v>46</v>
      </c>
      <c r="U201" s="3" t="str">
        <f>TBL_PROD[[#This Row],[Group]]&amp; "/"&amp; TRIM(SUBSTITUTE(SUBSTITUTE(SUBSTITUTE(TBL_PROD[[#This Row],[SourceObject]],"[",""),"]",""),".","_"))</f>
        <v>CMS/clms_mdl_course</v>
      </c>
      <c r="V201" s="2" t="s">
        <v>47</v>
      </c>
      <c r="W201" s="3" t="str">
        <f>SUBSTITUTE(TBL_PROD[[#This Row],[Group]], "_", "")</f>
        <v>CMS</v>
      </c>
      <c r="X201" s="3" t="str">
        <f>TRIM(SUBSTITUTE(SUBSTITUTE(SUBSTITUTE(TBL_PROD[[#This Row],[SourceObject]],"[",""),"]",""),".","_"))</f>
        <v>clms_mdl_course</v>
      </c>
      <c r="Y201" s="2" t="s">
        <v>48</v>
      </c>
      <c r="Z201" s="2" t="s">
        <v>49</v>
      </c>
      <c r="AA201" s="3" t="str">
        <f>IF(TBL_PROD[[#This Row],[SourceObject]] = "","",IF(OR(TBL_PROD[[#This Row],[SourceType]] = "Oracle", OR(TBL_PROD[[#This Row],[SourceType]] = "SQL Server"), TBL_PROD[[#This Row],[SourceType]] = "MySQL"), "SELECT * FROM " &amp; TBL_PROD[[#This Row],[SourceObject]],""))</f>
        <v>SELECT * FROM clms.mdl_course</v>
      </c>
      <c r="AB201" s="2" t="s">
        <v>51</v>
      </c>
      <c r="AE201" s="2" t="str">
        <f>TRIM(SUBSTITUTE(SUBSTITUTE(TBL_PROD[[#This Row],[SourceObject]],"[",""),"]",""))</f>
        <v>clms.mdl_course</v>
      </c>
      <c r="AF201" s="3" t="str">
        <f>TRIM(SUBSTITUTE(SUBSTITUTE(TBL_PROD[[#This Row],[SourceObject]],"[",""),"]",""))</f>
        <v>clms.mdl_course</v>
      </c>
      <c r="AG201" s="3" t="str">
        <f>TBL_PROD[[#This Row],[Group]]&amp; "_"&amp; TRIM(SUBSTITUTE(SUBSTITUTE(SUBSTITUTE(TBL_PROD[[#This Row],[SourceObject]],"[",""),"]",""),".","_"))</f>
        <v>CMS_clms_mdl_course</v>
      </c>
      <c r="AH201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'LMS', @StartStageName = 'Source to Raw', @EndStageName = 'Raw to Trusted', @SourceGroup = 'CMS', @SourceName = 'CMS_clms_mdl_course', @SourceObjectName = 'clms.mdl_course', @SourceType = 'MySQL', @DataLoadMode= 'INCREMENTAL', @SourceSecretName = 'LMS-lmsp', @DLRawSecret = 'datalake-SasToken', @DLStagedSecret = 'datalake-SasToken', @DBProcessor = 'databricks-token|1101-233321-much337|Standard_DS3_v2|8.1.x-scala2.12|2:8', @StageDBSecret = 'AzureSqlDatabase-SQLDB', @DLRawSubFolder = 'CMS/clms_mdl_course', @DLRawType = 'BLOB Storage (json)', @DLStagedMainFolder = 'CMS', @DLStagedSubFolder = 'clms_mdl_course', @DLStagedType = 'BLOB Storage (csv)', @DLObjectGrain = 'Day', @SourceCommand = 'SELECT * FROM clms.mdl_course', @DLRawtoStageCommand = '/build/trusted/load-trusted-zone-v2', @DLStagetoDBCommand = '',@TargetObjectType= '', @TargetOverride= 'clms.mdl_course', @BusinessKeyColumn= 'id', @WatermarkColumn= 'timemodified,timecreated', @TrackChanges= 'Yes', @AdditionalProperty = 'startdate,enddate,timecreated,timemodified', @IsAuditTable = '', @SoftDeleteSource = '', @SourceTSFormat = ''</v>
      </c>
    </row>
    <row r="202" spans="1:34" x14ac:dyDescent="0.45">
      <c r="A202" s="2" t="s">
        <v>444</v>
      </c>
      <c r="B202" s="2" t="s">
        <v>35</v>
      </c>
      <c r="C202" s="2" t="s">
        <v>36</v>
      </c>
      <c r="D202" s="2" t="s">
        <v>787</v>
      </c>
      <c r="E202" s="14" t="s">
        <v>801</v>
      </c>
      <c r="F202" s="14" t="s">
        <v>447</v>
      </c>
      <c r="H202" s="14" t="s">
        <v>414</v>
      </c>
      <c r="I202" s="14" t="s">
        <v>447</v>
      </c>
      <c r="J202" s="2" t="s">
        <v>39</v>
      </c>
      <c r="M202" s="6" t="s">
        <v>448</v>
      </c>
      <c r="N202" s="14" t="s">
        <v>85</v>
      </c>
      <c r="O202" s="6" t="s">
        <v>118</v>
      </c>
      <c r="P202" s="2" t="s">
        <v>449</v>
      </c>
      <c r="Q202" s="2" t="s">
        <v>44</v>
      </c>
      <c r="R202" s="2" t="s">
        <v>44</v>
      </c>
      <c r="S202" s="2" t="s">
        <v>718</v>
      </c>
      <c r="T202" s="2" t="s">
        <v>46</v>
      </c>
      <c r="U202" s="3" t="str">
        <f>TBL_PROD[[#This Row],[Group]]&amp; "/"&amp; TRIM(SUBSTITUTE(SUBSTITUTE(SUBSTITUTE(TBL_PROD[[#This Row],[SourceObject]],"[",""),"]",""),".","_"))</f>
        <v>CMS/clms_mdl_course_categories</v>
      </c>
      <c r="V202" s="2" t="s">
        <v>47</v>
      </c>
      <c r="W202" s="3" t="str">
        <f>SUBSTITUTE(TBL_PROD[[#This Row],[Group]], "_", "")</f>
        <v>CMS</v>
      </c>
      <c r="X202" s="3" t="str">
        <f>TRIM(SUBSTITUTE(SUBSTITUTE(SUBSTITUTE(TBL_PROD[[#This Row],[SourceObject]],"[",""),"]",""),".","_"))</f>
        <v>clms_mdl_course_categories</v>
      </c>
      <c r="Y202" s="2" t="s">
        <v>48</v>
      </c>
      <c r="Z202" s="2" t="s">
        <v>49</v>
      </c>
      <c r="AA202" s="3" t="str">
        <f>IF(TBL_PROD[[#This Row],[SourceObject]] = "","",IF(OR(TBL_PROD[[#This Row],[SourceType]] = "Oracle", OR(TBL_PROD[[#This Row],[SourceType]] = "SQL Server"), TBL_PROD[[#This Row],[SourceType]] = "MySQL"), "SELECT * FROM " &amp; TBL_PROD[[#This Row],[SourceObject]],""))</f>
        <v>SELECT * FROM clms.mdl_course_categories</v>
      </c>
      <c r="AB202" s="2" t="s">
        <v>51</v>
      </c>
      <c r="AE202" s="2" t="str">
        <f>TRIM(SUBSTITUTE(SUBSTITUTE(TBL_PROD[[#This Row],[SourceObject]],"[",""),"]",""))</f>
        <v>clms.mdl_course_categories</v>
      </c>
      <c r="AF202" s="3" t="str">
        <f>TRIM(SUBSTITUTE(SUBSTITUTE(TBL_PROD[[#This Row],[SourceObject]],"[",""),"]",""))</f>
        <v>clms.mdl_course_categories</v>
      </c>
      <c r="AG202" s="3" t="str">
        <f>TBL_PROD[[#This Row],[Group]]&amp; "_"&amp; TRIM(SUBSTITUTE(SUBSTITUTE(SUBSTITUTE(TBL_PROD[[#This Row],[SourceObject]],"[",""),"]",""),".","_"))</f>
        <v>CMS_clms_mdl_course_categories</v>
      </c>
      <c r="AH202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'LMS', @StartStageName = 'Source to Raw', @EndStageName = 'Raw to Trusted', @SourceGroup = 'CMS', @SourceName = 'CMS_clms_mdl_course_categories', @SourceObjectName = 'clms.mdl_course_categories', @SourceType = 'MySQL', @DataLoadMode= 'INCREMENTAL', @SourceSecretName = 'LMS-lmsp', @DLRawSecret = 'datalake-SasToken', @DLStagedSecret = 'datalake-SasToken', @DBProcessor = 'databricks-token|1101-233321-much337|Standard_DS3_v2|8.1.x-scala2.12|2:8', @StageDBSecret = 'AzureSqlDatabase-SQLDB', @DLRawSubFolder = 'CMS/clms_mdl_course_categories', @DLRawType = 'BLOB Storage (json)', @DLStagedMainFolder = 'CMS', @DLStagedSubFolder = 'clms_mdl_course_categories', @DLStagedType = 'BLOB Storage (csv)', @DLObjectGrain = 'Day', @SourceCommand = 'SELECT * FROM clms.mdl_course_categories', @DLRawtoStageCommand = '/build/trusted/load-trusted-zone-v2', @DLStagetoDBCommand = '',@TargetObjectType= '', @TargetOverride= 'clms.mdl_course_categories', @BusinessKeyColumn= 'id', @WatermarkColumn= 'timemodified', @TrackChanges= 'Yes', @AdditionalProperty = 'timemodified', @IsAuditTable = '', @SoftDeleteSource = '', @SourceTSFormat = ''</v>
      </c>
    </row>
    <row r="203" spans="1:34" x14ac:dyDescent="0.45">
      <c r="A203" s="2" t="s">
        <v>444</v>
      </c>
      <c r="B203" s="2" t="s">
        <v>35</v>
      </c>
      <c r="C203" s="2" t="s">
        <v>36</v>
      </c>
      <c r="D203" s="2" t="s">
        <v>787</v>
      </c>
      <c r="E203" s="14" t="s">
        <v>802</v>
      </c>
      <c r="F203" s="14" t="s">
        <v>621</v>
      </c>
      <c r="H203" s="14" t="s">
        <v>414</v>
      </c>
      <c r="I203" s="14"/>
      <c r="J203" s="2" t="s">
        <v>39</v>
      </c>
      <c r="M203" s="6" t="s">
        <v>448</v>
      </c>
      <c r="N203" s="14" t="s">
        <v>144</v>
      </c>
      <c r="O203" s="6" t="s">
        <v>42</v>
      </c>
      <c r="P203" s="2" t="s">
        <v>449</v>
      </c>
      <c r="Q203" s="2" t="s">
        <v>44</v>
      </c>
      <c r="R203" s="2" t="s">
        <v>44</v>
      </c>
      <c r="S203" s="2" t="s">
        <v>718</v>
      </c>
      <c r="T203" s="2" t="s">
        <v>46</v>
      </c>
      <c r="U203" s="3" t="str">
        <f>TBL_PROD[[#This Row],[Group]]&amp; "/"&amp; TRIM(SUBSTITUTE(SUBSTITUTE(SUBSTITUTE(TBL_PROD[[#This Row],[SourceObject]],"[",""),"]",""),".","_"))</f>
        <v>CMS/clms_mdl_course_completions</v>
      </c>
      <c r="V203" s="2" t="s">
        <v>47</v>
      </c>
      <c r="W203" s="3" t="str">
        <f>SUBSTITUTE(TBL_PROD[[#This Row],[Group]], "_", "")</f>
        <v>CMS</v>
      </c>
      <c r="X203" s="3" t="str">
        <f>TRIM(SUBSTITUTE(SUBSTITUTE(SUBSTITUTE(TBL_PROD[[#This Row],[SourceObject]],"[",""),"]",""),".","_"))</f>
        <v>clms_mdl_course_completions</v>
      </c>
      <c r="Y203" s="2" t="s">
        <v>48</v>
      </c>
      <c r="Z203" s="2" t="s">
        <v>49</v>
      </c>
      <c r="AA203" s="3" t="str">
        <f>IF(TBL_PROD[[#This Row],[SourceObject]] = "","",IF(OR(TBL_PROD[[#This Row],[SourceType]] = "Oracle", OR(TBL_PROD[[#This Row],[SourceType]] = "SQL Server"), TBL_PROD[[#This Row],[SourceType]] = "MySQL"), "SELECT * FROM " &amp; TBL_PROD[[#This Row],[SourceObject]],""))</f>
        <v>SELECT * FROM clms.mdl_course_completions</v>
      </c>
      <c r="AB203" s="2" t="s">
        <v>51</v>
      </c>
      <c r="AE203" s="2" t="str">
        <f>TRIM(SUBSTITUTE(SUBSTITUTE(TBL_PROD[[#This Row],[SourceObject]],"[",""),"]",""))</f>
        <v>clms.mdl_course_completions</v>
      </c>
      <c r="AF203" s="3" t="str">
        <f>TRIM(SUBSTITUTE(SUBSTITUTE(TBL_PROD[[#This Row],[SourceObject]],"[",""),"]",""))</f>
        <v>clms.mdl_course_completions</v>
      </c>
      <c r="AG203" s="3" t="str">
        <f>TBL_PROD[[#This Row],[Group]]&amp; "_"&amp; TRIM(SUBSTITUTE(SUBSTITUTE(SUBSTITUTE(TBL_PROD[[#This Row],[SourceObject]],"[",""),"]",""),".","_"))</f>
        <v>CMS_clms_mdl_course_completions</v>
      </c>
      <c r="AH203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'LMS', @StartStageName = 'Source to Raw', @EndStageName = 'Raw to Trusted', @SourceGroup = 'CMS', @SourceName = 'CMS_clms_mdl_course_completions', @SourceObjectName = 'clms.mdl_course_completions', @SourceType = 'MySQL', @DataLoadMode= 'FULL-EXTRACT', @SourceSecretName = 'LMS-lmsp', @DLRawSecret = 'datalake-SasToken', @DLStagedSecret = 'datalake-SasToken', @DBProcessor = 'databricks-token|1101-233321-much337|Standard_DS3_v2|8.1.x-scala2.12|2:8', @StageDBSecret = 'AzureSqlDatabase-SQLDB', @DLRawSubFolder = 'CMS/clms_mdl_course_completions', @DLRawType = 'BLOB Storage (json)', @DLStagedMainFolder = 'CMS', @DLStagedSubFolder = 'clms_mdl_course_completions', @DLStagedType = 'BLOB Storage (csv)', @DLObjectGrain = 'Day', @SourceCommand = 'SELECT * FROM clms.mdl_course_completions', @DLRawtoStageCommand = '/build/trusted/load-trusted-zone-v2', @DLStagetoDBCommand = '',@TargetObjectType= '', @TargetOverride= 'clms.mdl_course_completions', @BusinessKeyColumn= 'id', @WatermarkColumn= '', @TrackChanges= 'No', @AdditionalProperty = 'timeenrolled,timestarted,timecompleted', @IsAuditTable = '', @SoftDeleteSource = '', @SourceTSFormat = ''</v>
      </c>
    </row>
    <row r="204" spans="1:34" x14ac:dyDescent="0.45">
      <c r="A204" s="2" t="s">
        <v>444</v>
      </c>
      <c r="B204" s="2" t="s">
        <v>35</v>
      </c>
      <c r="C204" s="2" t="s">
        <v>36</v>
      </c>
      <c r="D204" s="2" t="s">
        <v>787</v>
      </c>
      <c r="E204" s="14" t="s">
        <v>803</v>
      </c>
      <c r="F204" s="14"/>
      <c r="H204" s="14" t="s">
        <v>414</v>
      </c>
      <c r="I204" s="14"/>
      <c r="J204" s="2" t="s">
        <v>39</v>
      </c>
      <c r="M204" s="6" t="s">
        <v>448</v>
      </c>
      <c r="N204" s="14" t="s">
        <v>144</v>
      </c>
      <c r="O204" s="6" t="s">
        <v>42</v>
      </c>
      <c r="P204" s="2" t="s">
        <v>449</v>
      </c>
      <c r="Q204" s="2" t="s">
        <v>44</v>
      </c>
      <c r="R204" s="2" t="s">
        <v>44</v>
      </c>
      <c r="S204" s="2" t="s">
        <v>718</v>
      </c>
      <c r="T204" s="2" t="s">
        <v>46</v>
      </c>
      <c r="U204" s="3" t="str">
        <f>TBL_PROD[[#This Row],[Group]]&amp; "/"&amp; TRIM(SUBSTITUTE(SUBSTITUTE(SUBSTITUTE(TBL_PROD[[#This Row],[SourceObject]],"[",""),"]",""),".","_"))</f>
        <v>CMS/clms_mdl_course_format_options</v>
      </c>
      <c r="V204" s="2" t="s">
        <v>47</v>
      </c>
      <c r="W204" s="3" t="str">
        <f>SUBSTITUTE(TBL_PROD[[#This Row],[Group]], "_", "")</f>
        <v>CMS</v>
      </c>
      <c r="X204" s="3" t="str">
        <f>TRIM(SUBSTITUTE(SUBSTITUTE(SUBSTITUTE(TBL_PROD[[#This Row],[SourceObject]],"[",""),"]",""),".","_"))</f>
        <v>clms_mdl_course_format_options</v>
      </c>
      <c r="Y204" s="2" t="s">
        <v>48</v>
      </c>
      <c r="Z204" s="2" t="s">
        <v>49</v>
      </c>
      <c r="AA204" s="3" t="str">
        <f>IF(TBL_PROD[[#This Row],[SourceObject]] = "","",IF(OR(TBL_PROD[[#This Row],[SourceType]] = "Oracle", OR(TBL_PROD[[#This Row],[SourceType]] = "SQL Server"), TBL_PROD[[#This Row],[SourceType]] = "MySQL"), "SELECT * FROM " &amp; TBL_PROD[[#This Row],[SourceObject]],""))</f>
        <v>SELECT * FROM clms.mdl_course_format_options</v>
      </c>
      <c r="AB204" s="2" t="s">
        <v>51</v>
      </c>
      <c r="AE204" s="2" t="str">
        <f>TRIM(SUBSTITUTE(SUBSTITUTE(TBL_PROD[[#This Row],[SourceObject]],"[",""),"]",""))</f>
        <v>clms.mdl_course_format_options</v>
      </c>
      <c r="AF204" s="3" t="str">
        <f>TRIM(SUBSTITUTE(SUBSTITUTE(TBL_PROD[[#This Row],[SourceObject]],"[",""),"]",""))</f>
        <v>clms.mdl_course_format_options</v>
      </c>
      <c r="AG204" s="3" t="str">
        <f>TBL_PROD[[#This Row],[Group]]&amp; "_"&amp; TRIM(SUBSTITUTE(SUBSTITUTE(SUBSTITUTE(TBL_PROD[[#This Row],[SourceObject]],"[",""),"]",""),".","_"))</f>
        <v>CMS_clms_mdl_course_format_options</v>
      </c>
      <c r="AH204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'LMS', @StartStageName = 'Source to Raw', @EndStageName = 'Raw to Trusted', @SourceGroup = 'CMS', @SourceName = 'CMS_clms_mdl_course_format_options', @SourceObjectName = 'clms.mdl_course_format_options', @SourceType = 'MySQL', @DataLoadMode= 'FULL-EXTRACT', @SourceSecretName = 'LMS-lmsp', @DLRawSecret = 'datalake-SasToken', @DLStagedSecret = 'datalake-SasToken', @DBProcessor = 'databricks-token|1101-233321-much337|Standard_DS3_v2|8.1.x-scala2.12|2:8', @StageDBSecret = 'AzureSqlDatabase-SQLDB', @DLRawSubFolder = 'CMS/clms_mdl_course_format_options', @DLRawType = 'BLOB Storage (json)', @DLStagedMainFolder = 'CMS', @DLStagedSubFolder = 'clms_mdl_course_format_options', @DLStagedType = 'BLOB Storage (csv)', @DLObjectGrain = 'Day', @SourceCommand = 'SELECT * FROM clms.mdl_course_format_options', @DLRawtoStageCommand = '/build/trusted/load-trusted-zone-v2', @DLStagetoDBCommand = '',@TargetObjectType= '', @TargetOverride= 'clms.mdl_course_format_options', @BusinessKeyColumn= 'id', @WatermarkColumn= '', @TrackChanges= 'No', @AdditionalProperty = '', @IsAuditTable = '', @SoftDeleteSource = '', @SourceTSFormat = ''</v>
      </c>
    </row>
    <row r="205" spans="1:34" x14ac:dyDescent="0.45">
      <c r="A205" s="2" t="s">
        <v>444</v>
      </c>
      <c r="B205" s="2" t="s">
        <v>35</v>
      </c>
      <c r="C205" s="2" t="s">
        <v>36</v>
      </c>
      <c r="D205" s="2" t="s">
        <v>787</v>
      </c>
      <c r="E205" s="14" t="s">
        <v>804</v>
      </c>
      <c r="F205" s="14"/>
      <c r="H205" s="14" t="s">
        <v>414</v>
      </c>
      <c r="I205" s="14"/>
      <c r="J205" s="2" t="s">
        <v>39</v>
      </c>
      <c r="M205" s="6" t="s">
        <v>448</v>
      </c>
      <c r="N205" s="14" t="s">
        <v>144</v>
      </c>
      <c r="O205" s="6" t="s">
        <v>42</v>
      </c>
      <c r="P205" s="2" t="s">
        <v>449</v>
      </c>
      <c r="Q205" s="2" t="s">
        <v>44</v>
      </c>
      <c r="R205" s="2" t="s">
        <v>44</v>
      </c>
      <c r="S205" s="2" t="s">
        <v>718</v>
      </c>
      <c r="T205" s="2" t="s">
        <v>46</v>
      </c>
      <c r="U205" s="3" t="str">
        <f>TBL_PROD[[#This Row],[Group]]&amp; "/"&amp; TRIM(SUBSTITUTE(SUBSTITUTE(SUBSTITUTE(TBL_PROD[[#This Row],[SourceObject]],"[",""),"]",""),".","_"))</f>
        <v>CMS/clms_mdl_course_modules</v>
      </c>
      <c r="V205" s="2" t="s">
        <v>47</v>
      </c>
      <c r="W205" s="3" t="str">
        <f>SUBSTITUTE(TBL_PROD[[#This Row],[Group]], "_", "")</f>
        <v>CMS</v>
      </c>
      <c r="X205" s="3" t="str">
        <f>TRIM(SUBSTITUTE(SUBSTITUTE(SUBSTITUTE(TBL_PROD[[#This Row],[SourceObject]],"[",""),"]",""),".","_"))</f>
        <v>clms_mdl_course_modules</v>
      </c>
      <c r="Y205" s="2" t="s">
        <v>48</v>
      </c>
      <c r="Z205" s="2" t="s">
        <v>49</v>
      </c>
      <c r="AA205" s="3" t="str">
        <f>IF(TBL_PROD[[#This Row],[SourceObject]] = "","",IF(OR(TBL_PROD[[#This Row],[SourceType]] = "Oracle", OR(TBL_PROD[[#This Row],[SourceType]] = "SQL Server"), TBL_PROD[[#This Row],[SourceType]] = "MySQL"), "SELECT * FROM " &amp; TBL_PROD[[#This Row],[SourceObject]],""))</f>
        <v>SELECT * FROM clms.mdl_course_modules</v>
      </c>
      <c r="AB205" s="2" t="s">
        <v>51</v>
      </c>
      <c r="AE205" s="2" t="str">
        <f>TRIM(SUBSTITUTE(SUBSTITUTE(TBL_PROD[[#This Row],[SourceObject]],"[",""),"]",""))</f>
        <v>clms.mdl_course_modules</v>
      </c>
      <c r="AF205" s="3" t="str">
        <f>TRIM(SUBSTITUTE(SUBSTITUTE(TBL_PROD[[#This Row],[SourceObject]],"[",""),"]",""))</f>
        <v>clms.mdl_course_modules</v>
      </c>
      <c r="AG205" s="3" t="str">
        <f>TBL_PROD[[#This Row],[Group]]&amp; "_"&amp; TRIM(SUBSTITUTE(SUBSTITUTE(SUBSTITUTE(TBL_PROD[[#This Row],[SourceObject]],"[",""),"]",""),".","_"))</f>
        <v>CMS_clms_mdl_course_modules</v>
      </c>
      <c r="AH205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'LMS', @StartStageName = 'Source to Raw', @EndStageName = 'Raw to Trusted', @SourceGroup = 'CMS', @SourceName = 'CMS_clms_mdl_course_modules', @SourceObjectName = 'clms.mdl_course_modules', @SourceType = 'MySQL', @DataLoadMode= 'FULL-EXTRACT', @SourceSecretName = 'LMS-lmsp', @DLRawSecret = 'datalake-SasToken', @DLStagedSecret = 'datalake-SasToken', @DBProcessor = 'databricks-token|1101-233321-much337|Standard_DS3_v2|8.1.x-scala2.12|2:8', @StageDBSecret = 'AzureSqlDatabase-SQLDB', @DLRawSubFolder = 'CMS/clms_mdl_course_modules', @DLRawType = 'BLOB Storage (json)', @DLStagedMainFolder = 'CMS', @DLStagedSubFolder = 'clms_mdl_course_modules', @DLStagedType = 'BLOB Storage (csv)', @DLObjectGrain = 'Day', @SourceCommand = 'SELECT * FROM clms.mdl_course_modules', @DLRawtoStageCommand = '/build/trusted/load-trusted-zone-v2', @DLStagetoDBCommand = '',@TargetObjectType= '', @TargetOverride= 'clms.mdl_course_modules', @BusinessKeyColumn= 'id', @WatermarkColumn= '', @TrackChanges= 'No', @AdditionalProperty = '', @IsAuditTable = '', @SoftDeleteSource = '', @SourceTSFormat = ''</v>
      </c>
    </row>
    <row r="206" spans="1:34" x14ac:dyDescent="0.45">
      <c r="A206" s="2" t="s">
        <v>444</v>
      </c>
      <c r="B206" s="2" t="s">
        <v>35</v>
      </c>
      <c r="C206" s="2" t="s">
        <v>36</v>
      </c>
      <c r="D206" s="2" t="s">
        <v>787</v>
      </c>
      <c r="E206" s="14" t="s">
        <v>805</v>
      </c>
      <c r="F206" s="14" t="s">
        <v>447</v>
      </c>
      <c r="H206" s="14" t="s">
        <v>414</v>
      </c>
      <c r="I206" s="14" t="s">
        <v>447</v>
      </c>
      <c r="J206" s="2" t="s">
        <v>39</v>
      </c>
      <c r="M206" s="6" t="s">
        <v>448</v>
      </c>
      <c r="N206" s="14" t="s">
        <v>85</v>
      </c>
      <c r="O206" s="6" t="s">
        <v>118</v>
      </c>
      <c r="P206" s="2" t="s">
        <v>449</v>
      </c>
      <c r="Q206" s="2" t="s">
        <v>44</v>
      </c>
      <c r="R206" s="2" t="s">
        <v>44</v>
      </c>
      <c r="S206" s="2" t="s">
        <v>718</v>
      </c>
      <c r="T206" s="2" t="s">
        <v>46</v>
      </c>
      <c r="U206" s="3" t="str">
        <f>TBL_PROD[[#This Row],[Group]]&amp; "/"&amp; TRIM(SUBSTITUTE(SUBSTITUTE(SUBSTITUTE(TBL_PROD[[#This Row],[SourceObject]],"[",""),"]",""),".","_"))</f>
        <v>CMS/clms_mdl_course_modules_completion</v>
      </c>
      <c r="V206" s="2" t="s">
        <v>47</v>
      </c>
      <c r="W206" s="3" t="str">
        <f>SUBSTITUTE(TBL_PROD[[#This Row],[Group]], "_", "")</f>
        <v>CMS</v>
      </c>
      <c r="X206" s="3" t="str">
        <f>TRIM(SUBSTITUTE(SUBSTITUTE(SUBSTITUTE(TBL_PROD[[#This Row],[SourceObject]],"[",""),"]",""),".","_"))</f>
        <v>clms_mdl_course_modules_completion</v>
      </c>
      <c r="Y206" s="2" t="s">
        <v>48</v>
      </c>
      <c r="Z206" s="2" t="s">
        <v>49</v>
      </c>
      <c r="AA206" s="3" t="str">
        <f>IF(TBL_PROD[[#This Row],[SourceObject]] = "","",IF(OR(TBL_PROD[[#This Row],[SourceType]] = "Oracle", OR(TBL_PROD[[#This Row],[SourceType]] = "SQL Server"), TBL_PROD[[#This Row],[SourceType]] = "MySQL"), "SELECT * FROM " &amp; TBL_PROD[[#This Row],[SourceObject]],""))</f>
        <v>SELECT * FROM clms.mdl_course_modules_completion</v>
      </c>
      <c r="AB206" s="2" t="s">
        <v>51</v>
      </c>
      <c r="AE206" s="2" t="str">
        <f>TRIM(SUBSTITUTE(SUBSTITUTE(TBL_PROD[[#This Row],[SourceObject]],"[",""),"]",""))</f>
        <v>clms.mdl_course_modules_completion</v>
      </c>
      <c r="AF206" s="3" t="str">
        <f>TRIM(SUBSTITUTE(SUBSTITUTE(TBL_PROD[[#This Row],[SourceObject]],"[",""),"]",""))</f>
        <v>clms.mdl_course_modules_completion</v>
      </c>
      <c r="AG206" s="3" t="str">
        <f>TBL_PROD[[#This Row],[Group]]&amp; "_"&amp; TRIM(SUBSTITUTE(SUBSTITUTE(SUBSTITUTE(TBL_PROD[[#This Row],[SourceObject]],"[",""),"]",""),".","_"))</f>
        <v>CMS_clms_mdl_course_modules_completion</v>
      </c>
      <c r="AH206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'LMS', @StartStageName = 'Source to Raw', @EndStageName = 'Raw to Trusted', @SourceGroup = 'CMS', @SourceName = 'CMS_clms_mdl_course_modules_completion', @SourceObjectName = 'clms.mdl_course_modules_completion', @SourceType = 'MySQL', @DataLoadMode= 'INCREMENTAL', @SourceSecretName = 'LMS-lmsp', @DLRawSecret = 'datalake-SasToken', @DLStagedSecret = 'datalake-SasToken', @DBProcessor = 'databricks-token|1101-233321-much337|Standard_DS3_v2|8.1.x-scala2.12|2:8', @StageDBSecret = 'AzureSqlDatabase-SQLDB', @DLRawSubFolder = 'CMS/clms_mdl_course_modules_completion', @DLRawType = 'BLOB Storage (json)', @DLStagedMainFolder = 'CMS', @DLStagedSubFolder = 'clms_mdl_course_modules_completion', @DLStagedType = 'BLOB Storage (csv)', @DLObjectGrain = 'Day', @SourceCommand = 'SELECT * FROM clms.mdl_course_modules_completion', @DLRawtoStageCommand = '/build/trusted/load-trusted-zone-v2', @DLStagetoDBCommand = '',@TargetObjectType= '', @TargetOverride= 'clms.mdl_course_modules_completion', @BusinessKeyColumn= 'id', @WatermarkColumn= 'timemodified', @TrackChanges= 'Yes', @AdditionalProperty = 'timemodified', @IsAuditTable = '', @SoftDeleteSource = '', @SourceTSFormat = ''</v>
      </c>
    </row>
    <row r="207" spans="1:34" x14ac:dyDescent="0.45">
      <c r="A207" s="2" t="s">
        <v>444</v>
      </c>
      <c r="B207" s="2" t="s">
        <v>35</v>
      </c>
      <c r="C207" s="2" t="s">
        <v>36</v>
      </c>
      <c r="D207" s="2" t="s">
        <v>787</v>
      </c>
      <c r="E207" s="14" t="s">
        <v>806</v>
      </c>
      <c r="F207" s="14"/>
      <c r="H207" s="14" t="s">
        <v>414</v>
      </c>
      <c r="I207" s="14"/>
      <c r="J207" s="2" t="s">
        <v>39</v>
      </c>
      <c r="M207" s="6" t="s">
        <v>448</v>
      </c>
      <c r="N207" s="14" t="s">
        <v>144</v>
      </c>
      <c r="O207" s="6" t="s">
        <v>42</v>
      </c>
      <c r="P207" s="2" t="s">
        <v>449</v>
      </c>
      <c r="Q207" s="2" t="s">
        <v>44</v>
      </c>
      <c r="R207" s="2" t="s">
        <v>44</v>
      </c>
      <c r="S207" s="2" t="s">
        <v>718</v>
      </c>
      <c r="T207" s="2" t="s">
        <v>46</v>
      </c>
      <c r="U207" s="3" t="str">
        <f>TBL_PROD[[#This Row],[Group]]&amp; "/"&amp; TRIM(SUBSTITUTE(SUBSTITUTE(SUBSTITUTE(TBL_PROD[[#This Row],[SourceObject]],"[",""),"]",""),".","_"))</f>
        <v>CMS/clms_mdl_course_sections</v>
      </c>
      <c r="V207" s="2" t="s">
        <v>47</v>
      </c>
      <c r="W207" s="3" t="str">
        <f>SUBSTITUTE(TBL_PROD[[#This Row],[Group]], "_", "")</f>
        <v>CMS</v>
      </c>
      <c r="X207" s="3" t="str">
        <f>TRIM(SUBSTITUTE(SUBSTITUTE(SUBSTITUTE(TBL_PROD[[#This Row],[SourceObject]],"[",""),"]",""),".","_"))</f>
        <v>clms_mdl_course_sections</v>
      </c>
      <c r="Y207" s="2" t="s">
        <v>48</v>
      </c>
      <c r="Z207" s="2" t="s">
        <v>49</v>
      </c>
      <c r="AA207" s="3" t="str">
        <f>IF(TBL_PROD[[#This Row],[SourceObject]] = "","",IF(OR(TBL_PROD[[#This Row],[SourceType]] = "Oracle", OR(TBL_PROD[[#This Row],[SourceType]] = "SQL Server"), TBL_PROD[[#This Row],[SourceType]] = "MySQL"), "SELECT * FROM " &amp; TBL_PROD[[#This Row],[SourceObject]],""))</f>
        <v>SELECT * FROM clms.mdl_course_sections</v>
      </c>
      <c r="AB207" s="2" t="s">
        <v>51</v>
      </c>
      <c r="AE207" s="2" t="str">
        <f>TRIM(SUBSTITUTE(SUBSTITUTE(TBL_PROD[[#This Row],[SourceObject]],"[",""),"]",""))</f>
        <v>clms.mdl_course_sections</v>
      </c>
      <c r="AF207" s="3" t="str">
        <f>TRIM(SUBSTITUTE(SUBSTITUTE(TBL_PROD[[#This Row],[SourceObject]],"[",""),"]",""))</f>
        <v>clms.mdl_course_sections</v>
      </c>
      <c r="AG207" s="3" t="str">
        <f>TBL_PROD[[#This Row],[Group]]&amp; "_"&amp; TRIM(SUBSTITUTE(SUBSTITUTE(SUBSTITUTE(TBL_PROD[[#This Row],[SourceObject]],"[",""),"]",""),".","_"))</f>
        <v>CMS_clms_mdl_course_sections</v>
      </c>
      <c r="AH207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'LMS', @StartStageName = 'Source to Raw', @EndStageName = 'Raw to Trusted', @SourceGroup = 'CMS', @SourceName = 'CMS_clms_mdl_course_sections', @SourceObjectName = 'clms.mdl_course_sections', @SourceType = 'MySQL', @DataLoadMode= 'FULL-EXTRACT', @SourceSecretName = 'LMS-lmsp', @DLRawSecret = 'datalake-SasToken', @DLStagedSecret = 'datalake-SasToken', @DBProcessor = 'databricks-token|1101-233321-much337|Standard_DS3_v2|8.1.x-scala2.12|2:8', @StageDBSecret = 'AzureSqlDatabase-SQLDB', @DLRawSubFolder = 'CMS/clms_mdl_course_sections', @DLRawType = 'BLOB Storage (json)', @DLStagedMainFolder = 'CMS', @DLStagedSubFolder = 'clms_mdl_course_sections', @DLStagedType = 'BLOB Storage (csv)', @DLObjectGrain = 'Day', @SourceCommand = 'SELECT * FROM clms.mdl_course_sections', @DLRawtoStageCommand = '/build/trusted/load-trusted-zone-v2', @DLStagetoDBCommand = '',@TargetObjectType= '', @TargetOverride= 'clms.mdl_course_sections', @BusinessKeyColumn= 'id', @WatermarkColumn= '', @TrackChanges= 'No', @AdditionalProperty = '', @IsAuditTable = '', @SoftDeleteSource = '', @SourceTSFormat = ''</v>
      </c>
    </row>
    <row r="208" spans="1:34" x14ac:dyDescent="0.45">
      <c r="A208" s="2" t="s">
        <v>444</v>
      </c>
      <c r="B208" s="2" t="s">
        <v>35</v>
      </c>
      <c r="C208" s="2" t="s">
        <v>36</v>
      </c>
      <c r="D208" s="2" t="s">
        <v>787</v>
      </c>
      <c r="E208" s="14" t="s">
        <v>807</v>
      </c>
      <c r="F208" s="14" t="s">
        <v>644</v>
      </c>
      <c r="H208" s="14" t="s">
        <v>414</v>
      </c>
      <c r="I208" s="14" t="s">
        <v>615</v>
      </c>
      <c r="J208" s="2" t="s">
        <v>39</v>
      </c>
      <c r="M208" s="6" t="s">
        <v>448</v>
      </c>
      <c r="N208" s="14" t="s">
        <v>85</v>
      </c>
      <c r="O208" s="6" t="s">
        <v>118</v>
      </c>
      <c r="P208" s="2" t="s">
        <v>449</v>
      </c>
      <c r="Q208" s="2" t="s">
        <v>44</v>
      </c>
      <c r="R208" s="2" t="s">
        <v>44</v>
      </c>
      <c r="S208" s="2" t="s">
        <v>718</v>
      </c>
      <c r="T208" s="2" t="s">
        <v>46</v>
      </c>
      <c r="U208" s="3" t="str">
        <f>TBL_PROD[[#This Row],[Group]]&amp; "/"&amp; TRIM(SUBSTITUTE(SUBSTITUTE(SUBSTITUTE(TBL_PROD[[#This Row],[SourceObject]],"[",""),"]",""),".","_"))</f>
        <v>CMS/clms_mdl_enrol</v>
      </c>
      <c r="V208" s="2" t="s">
        <v>47</v>
      </c>
      <c r="W208" s="3" t="str">
        <f>SUBSTITUTE(TBL_PROD[[#This Row],[Group]], "_", "")</f>
        <v>CMS</v>
      </c>
      <c r="X208" s="3" t="str">
        <f>TRIM(SUBSTITUTE(SUBSTITUTE(SUBSTITUTE(TBL_PROD[[#This Row],[SourceObject]],"[",""),"]",""),".","_"))</f>
        <v>clms_mdl_enrol</v>
      </c>
      <c r="Y208" s="2" t="s">
        <v>48</v>
      </c>
      <c r="Z208" s="2" t="s">
        <v>49</v>
      </c>
      <c r="AA208" s="3" t="str">
        <f>IF(TBL_PROD[[#This Row],[SourceObject]] = "","",IF(OR(TBL_PROD[[#This Row],[SourceType]] = "Oracle", OR(TBL_PROD[[#This Row],[SourceType]] = "SQL Server"), TBL_PROD[[#This Row],[SourceType]] = "MySQL"), "SELECT * FROM " &amp; TBL_PROD[[#This Row],[SourceObject]],""))</f>
        <v>SELECT * FROM clms.mdl_enrol</v>
      </c>
      <c r="AB208" s="2" t="s">
        <v>51</v>
      </c>
      <c r="AE208" s="2" t="str">
        <f>TRIM(SUBSTITUTE(SUBSTITUTE(TBL_PROD[[#This Row],[SourceObject]],"[",""),"]",""))</f>
        <v>clms.mdl_enrol</v>
      </c>
      <c r="AF208" s="3" t="str">
        <f>TRIM(SUBSTITUTE(SUBSTITUTE(TBL_PROD[[#This Row],[SourceObject]],"[",""),"]",""))</f>
        <v>clms.mdl_enrol</v>
      </c>
      <c r="AG208" s="3" t="str">
        <f>TBL_PROD[[#This Row],[Group]]&amp; "_"&amp; TRIM(SUBSTITUTE(SUBSTITUTE(SUBSTITUTE(TBL_PROD[[#This Row],[SourceObject]],"[",""),"]",""),".","_"))</f>
        <v>CMS_clms_mdl_enrol</v>
      </c>
      <c r="AH208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'LMS', @StartStageName = 'Source to Raw', @EndStageName = 'Raw to Trusted', @SourceGroup = 'CMS', @SourceName = 'CMS_clms_mdl_enrol', @SourceObjectName = 'clms.mdl_enrol', @SourceType = 'MySQL', @DataLoadMode= 'INCREMENTAL', @SourceSecretName = 'LMS-lmsp', @DLRawSecret = 'datalake-SasToken', @DLStagedSecret = 'datalake-SasToken', @DBProcessor = 'databricks-token|1101-233321-much337|Standard_DS3_v2|8.1.x-scala2.12|2:8', @StageDBSecret = 'AzureSqlDatabase-SQLDB', @DLRawSubFolder = 'CMS/clms_mdl_enrol', @DLRawType = 'BLOB Storage (json)', @DLStagedMainFolder = 'CMS', @DLStagedSubFolder = 'clms_mdl_enrol', @DLStagedType = 'BLOB Storage (csv)', @DLObjectGrain = 'Day', @SourceCommand = 'SELECT * FROM clms.mdl_enrol', @DLRawtoStageCommand = '/build/trusted/load-trusted-zone-v2', @DLStagetoDBCommand = '',@TargetObjectType= '', @TargetOverride= 'clms.mdl_enrol', @BusinessKeyColumn= 'id', @WatermarkColumn= 'timemodified,timecreated', @TrackChanges= 'Yes', @AdditionalProperty = 'enrolstartdate,enrolenddate,timecreated,timemodified', @IsAuditTable = '', @SoftDeleteSource = '', @SourceTSFormat = ''</v>
      </c>
    </row>
    <row r="209" spans="1:34" x14ac:dyDescent="0.45">
      <c r="A209" s="2" t="s">
        <v>444</v>
      </c>
      <c r="B209" s="2" t="s">
        <v>35</v>
      </c>
      <c r="C209" s="2" t="s">
        <v>36</v>
      </c>
      <c r="D209" s="2" t="s">
        <v>787</v>
      </c>
      <c r="E209" s="14" t="s">
        <v>808</v>
      </c>
      <c r="F209" s="14" t="s">
        <v>453</v>
      </c>
      <c r="H209" s="14" t="s">
        <v>414</v>
      </c>
      <c r="I209" s="14" t="s">
        <v>615</v>
      </c>
      <c r="J209" s="2" t="s">
        <v>39</v>
      </c>
      <c r="M209" s="6" t="s">
        <v>448</v>
      </c>
      <c r="N209" s="14" t="s">
        <v>85</v>
      </c>
      <c r="O209" s="6" t="s">
        <v>118</v>
      </c>
      <c r="P209" s="2" t="s">
        <v>449</v>
      </c>
      <c r="Q209" s="2" t="s">
        <v>44</v>
      </c>
      <c r="R209" s="2" t="s">
        <v>44</v>
      </c>
      <c r="S209" s="2" t="s">
        <v>718</v>
      </c>
      <c r="T209" s="2" t="s">
        <v>46</v>
      </c>
      <c r="U209" s="3" t="str">
        <f>TBL_PROD[[#This Row],[Group]]&amp; "/"&amp; TRIM(SUBSTITUTE(SUBSTITUTE(SUBSTITUTE(TBL_PROD[[#This Row],[SourceObject]],"[",""),"]",""),".","_"))</f>
        <v>CMS/clms_mdl_files</v>
      </c>
      <c r="V209" s="2" t="s">
        <v>47</v>
      </c>
      <c r="W209" s="3" t="str">
        <f>SUBSTITUTE(TBL_PROD[[#This Row],[Group]], "_", "")</f>
        <v>CMS</v>
      </c>
      <c r="X209" s="3" t="str">
        <f>TRIM(SUBSTITUTE(SUBSTITUTE(SUBSTITUTE(TBL_PROD[[#This Row],[SourceObject]],"[",""),"]",""),".","_"))</f>
        <v>clms_mdl_files</v>
      </c>
      <c r="Y209" s="2" t="s">
        <v>48</v>
      </c>
      <c r="Z209" s="2" t="s">
        <v>49</v>
      </c>
      <c r="AA209" s="3" t="str">
        <f>IF(TBL_PROD[[#This Row],[SourceObject]] = "","",IF(OR(TBL_PROD[[#This Row],[SourceType]] = "Oracle", OR(TBL_PROD[[#This Row],[SourceType]] = "SQL Server"), TBL_PROD[[#This Row],[SourceType]] = "MySQL"), "SELECT * FROM " &amp; TBL_PROD[[#This Row],[SourceObject]],""))</f>
        <v>SELECT * FROM clms.mdl_files</v>
      </c>
      <c r="AB209" s="2" t="s">
        <v>51</v>
      </c>
      <c r="AE209" s="2" t="str">
        <f>TRIM(SUBSTITUTE(SUBSTITUTE(TBL_PROD[[#This Row],[SourceObject]],"[",""),"]",""))</f>
        <v>clms.mdl_files</v>
      </c>
      <c r="AF209" s="3" t="str">
        <f>TRIM(SUBSTITUTE(SUBSTITUTE(TBL_PROD[[#This Row],[SourceObject]],"[",""),"]",""))</f>
        <v>clms.mdl_files</v>
      </c>
      <c r="AG209" s="3" t="str">
        <f>TBL_PROD[[#This Row],[Group]]&amp; "_"&amp; TRIM(SUBSTITUTE(SUBSTITUTE(SUBSTITUTE(TBL_PROD[[#This Row],[SourceObject]],"[",""),"]",""),".","_"))</f>
        <v>CMS_clms_mdl_files</v>
      </c>
      <c r="AH209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'LMS', @StartStageName = 'Source to Raw', @EndStageName = 'Raw to Trusted', @SourceGroup = 'CMS', @SourceName = 'CMS_clms_mdl_files', @SourceObjectName = 'clms.mdl_files', @SourceType = 'MySQL', @DataLoadMode= 'INCREMENTAL', @SourceSecretName = 'LMS-lmsp', @DLRawSecret = 'datalake-SasToken', @DLStagedSecret = 'datalake-SasToken', @DBProcessor = 'databricks-token|1101-233321-much337|Standard_DS3_v2|8.1.x-scala2.12|2:8', @StageDBSecret = 'AzureSqlDatabase-SQLDB', @DLRawSubFolder = 'CMS/clms_mdl_files', @DLRawType = 'BLOB Storage (json)', @DLStagedMainFolder = 'CMS', @DLStagedSubFolder = 'clms_mdl_files', @DLStagedType = 'BLOB Storage (csv)', @DLObjectGrain = 'Day', @SourceCommand = 'SELECT * FROM clms.mdl_files', @DLRawtoStageCommand = '/build/trusted/load-trusted-zone-v2', @DLStagetoDBCommand = '',@TargetObjectType= '', @TargetOverride= 'clms.mdl_files', @BusinessKeyColumn= 'id', @WatermarkColumn= 'timemodified,timecreated', @TrackChanges= 'Yes', @AdditionalProperty = 'timecreated,timemodified', @IsAuditTable = '', @SoftDeleteSource = '', @SourceTSFormat = ''</v>
      </c>
    </row>
    <row r="210" spans="1:34" x14ac:dyDescent="0.45">
      <c r="A210" s="2" t="s">
        <v>444</v>
      </c>
      <c r="B210" s="2" t="s">
        <v>35</v>
      </c>
      <c r="C210" s="2" t="s">
        <v>36</v>
      </c>
      <c r="D210" s="2" t="s">
        <v>787</v>
      </c>
      <c r="E210" s="14" t="s">
        <v>809</v>
      </c>
      <c r="F210" s="14" t="s">
        <v>649</v>
      </c>
      <c r="H210" s="14" t="s">
        <v>414</v>
      </c>
      <c r="I210" s="14" t="s">
        <v>615</v>
      </c>
      <c r="J210" s="2" t="s">
        <v>39</v>
      </c>
      <c r="M210" s="6" t="s">
        <v>448</v>
      </c>
      <c r="N210" s="14" t="s">
        <v>85</v>
      </c>
      <c r="O210" s="6" t="s">
        <v>118</v>
      </c>
      <c r="P210" s="2" t="s">
        <v>449</v>
      </c>
      <c r="Q210" s="2" t="s">
        <v>44</v>
      </c>
      <c r="R210" s="2" t="s">
        <v>44</v>
      </c>
      <c r="S210" s="2" t="s">
        <v>718</v>
      </c>
      <c r="T210" s="2" t="s">
        <v>46</v>
      </c>
      <c r="U210" s="3" t="str">
        <f>TBL_PROD[[#This Row],[Group]]&amp; "/"&amp; TRIM(SUBSTITUTE(SUBSTITUTE(SUBSTITUTE(TBL_PROD[[#This Row],[SourceObject]],"[",""),"]",""),".","_"))</f>
        <v>CMS/clms_mdl_grade_grades</v>
      </c>
      <c r="V210" s="2" t="s">
        <v>47</v>
      </c>
      <c r="W210" s="3" t="str">
        <f>SUBSTITUTE(TBL_PROD[[#This Row],[Group]], "_", "")</f>
        <v>CMS</v>
      </c>
      <c r="X210" s="3" t="str">
        <f>TRIM(SUBSTITUTE(SUBSTITUTE(SUBSTITUTE(TBL_PROD[[#This Row],[SourceObject]],"[",""),"]",""),".","_"))</f>
        <v>clms_mdl_grade_grades</v>
      </c>
      <c r="Y210" s="2" t="s">
        <v>48</v>
      </c>
      <c r="Z210" s="2" t="s">
        <v>49</v>
      </c>
      <c r="AA210" s="3" t="str">
        <f>IF(TBL_PROD[[#This Row],[SourceObject]] = "","",IF(OR(TBL_PROD[[#This Row],[SourceType]] = "Oracle", OR(TBL_PROD[[#This Row],[SourceType]] = "SQL Server"), TBL_PROD[[#This Row],[SourceType]] = "MySQL"), "SELECT * FROM " &amp; TBL_PROD[[#This Row],[SourceObject]],""))</f>
        <v>SELECT * FROM clms.mdl_grade_grades</v>
      </c>
      <c r="AB210" s="2" t="s">
        <v>51</v>
      </c>
      <c r="AE210" s="2" t="str">
        <f>TRIM(SUBSTITUTE(SUBSTITUTE(TBL_PROD[[#This Row],[SourceObject]],"[",""),"]",""))</f>
        <v>clms.mdl_grade_grades</v>
      </c>
      <c r="AF210" s="3" t="str">
        <f>TRIM(SUBSTITUTE(SUBSTITUTE(TBL_PROD[[#This Row],[SourceObject]],"[",""),"]",""))</f>
        <v>clms.mdl_grade_grades</v>
      </c>
      <c r="AG210" s="3" t="str">
        <f>TBL_PROD[[#This Row],[Group]]&amp; "_"&amp; TRIM(SUBSTITUTE(SUBSTITUTE(SUBSTITUTE(TBL_PROD[[#This Row],[SourceObject]],"[",""),"]",""),".","_"))</f>
        <v>CMS_clms_mdl_grade_grades</v>
      </c>
      <c r="AH210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'LMS', @StartStageName = 'Source to Raw', @EndStageName = 'Raw to Trusted', @SourceGroup = 'CMS', @SourceName = 'CMS_clms_mdl_grade_grades', @SourceObjectName = 'clms.mdl_grade_grades', @SourceType = 'MySQL', @DataLoadMode= 'INCREMENTAL', @SourceSecretName = 'LMS-lmsp', @DLRawSecret = 'datalake-SasToken', @DLStagedSecret = 'datalake-SasToken', @DBProcessor = 'databricks-token|1101-233321-much337|Standard_DS3_v2|8.1.x-scala2.12|2:8', @StageDBSecret = 'AzureSqlDatabase-SQLDB', @DLRawSubFolder = 'CMS/clms_mdl_grade_grades', @DLRawType = 'BLOB Storage (json)', @DLStagedMainFolder = 'CMS', @DLStagedSubFolder = 'clms_mdl_grade_grades', @DLStagedType = 'BLOB Storage (csv)', @DLObjectGrain = 'Day', @SourceCommand = 'SELECT * FROM clms.mdl_grade_grades', @DLRawtoStageCommand = '/build/trusted/load-trusted-zone-v2', @DLStagetoDBCommand = '',@TargetObjectType= '', @TargetOverride= 'clms.mdl_grade_grades', @BusinessKeyColumn= 'id', @WatermarkColumn= 'timemodified,timecreated', @TrackChanges= 'Yes', @AdditionalProperty = 'locktime,timecreated,timemodified', @IsAuditTable = '', @SoftDeleteSource = '', @SourceTSFormat = ''</v>
      </c>
    </row>
    <row r="211" spans="1:34" x14ac:dyDescent="0.45">
      <c r="A211" s="2" t="s">
        <v>444</v>
      </c>
      <c r="B211" s="2" t="s">
        <v>35</v>
      </c>
      <c r="C211" s="2" t="s">
        <v>36</v>
      </c>
      <c r="D211" s="2" t="s">
        <v>787</v>
      </c>
      <c r="E211" s="14" t="s">
        <v>810</v>
      </c>
      <c r="F211" s="14" t="s">
        <v>628</v>
      </c>
      <c r="H211" s="14" t="s">
        <v>414</v>
      </c>
      <c r="I211" s="14" t="s">
        <v>628</v>
      </c>
      <c r="J211" s="2" t="s">
        <v>39</v>
      </c>
      <c r="M211" s="6" t="s">
        <v>448</v>
      </c>
      <c r="N211" s="14" t="s">
        <v>85</v>
      </c>
      <c r="O211" s="6" t="s">
        <v>118</v>
      </c>
      <c r="P211" s="2" t="s">
        <v>449</v>
      </c>
      <c r="Q211" s="2" t="s">
        <v>44</v>
      </c>
      <c r="R211" s="2" t="s">
        <v>44</v>
      </c>
      <c r="S211" s="2" t="s">
        <v>718</v>
      </c>
      <c r="T211" s="2" t="s">
        <v>46</v>
      </c>
      <c r="U211" s="3" t="str">
        <f>TBL_PROD[[#This Row],[Group]]&amp; "/"&amp; TRIM(SUBSTITUTE(SUBSTITUTE(SUBSTITUTE(TBL_PROD[[#This Row],[SourceObject]],"[",""),"]",""),".","_"))</f>
        <v>CMS/clms_mdl_logstore_standard_log</v>
      </c>
      <c r="V211" s="2" t="s">
        <v>47</v>
      </c>
      <c r="W211" s="3" t="str">
        <f>SUBSTITUTE(TBL_PROD[[#This Row],[Group]], "_", "")</f>
        <v>CMS</v>
      </c>
      <c r="X211" s="3" t="str">
        <f>TRIM(SUBSTITUTE(SUBSTITUTE(SUBSTITUTE(TBL_PROD[[#This Row],[SourceObject]],"[",""),"]",""),".","_"))</f>
        <v>clms_mdl_logstore_standard_log</v>
      </c>
      <c r="Y211" s="2" t="s">
        <v>48</v>
      </c>
      <c r="Z211" s="2" t="s">
        <v>49</v>
      </c>
      <c r="AA211" s="3" t="str">
        <f>IF(TBL_PROD[[#This Row],[SourceObject]] = "","",IF(OR(TBL_PROD[[#This Row],[SourceType]] = "Oracle", OR(TBL_PROD[[#This Row],[SourceType]] = "SQL Server"), TBL_PROD[[#This Row],[SourceType]] = "MySQL"), "SELECT * FROM " &amp; TBL_PROD[[#This Row],[SourceObject]],""))</f>
        <v>SELECT * FROM clms.mdl_logstore_standard_log</v>
      </c>
      <c r="AB211" s="2" t="s">
        <v>51</v>
      </c>
      <c r="AE211" s="2" t="str">
        <f>TRIM(SUBSTITUTE(SUBSTITUTE(TBL_PROD[[#This Row],[SourceObject]],"[",""),"]",""))</f>
        <v>clms.mdl_logstore_standard_log</v>
      </c>
      <c r="AF211" s="3" t="str">
        <f>TRIM(SUBSTITUTE(SUBSTITUTE(TBL_PROD[[#This Row],[SourceObject]],"[",""),"]",""))</f>
        <v>clms.mdl_logstore_standard_log</v>
      </c>
      <c r="AG211" s="3" t="str">
        <f>TBL_PROD[[#This Row],[Group]]&amp; "_"&amp; TRIM(SUBSTITUTE(SUBSTITUTE(SUBSTITUTE(TBL_PROD[[#This Row],[SourceObject]],"[",""),"]",""),".","_"))</f>
        <v>CMS_clms_mdl_logstore_standard_log</v>
      </c>
      <c r="AH211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'LMS', @StartStageName = 'Source to Raw', @EndStageName = 'Raw to Trusted', @SourceGroup = 'CMS', @SourceName = 'CMS_clms_mdl_logstore_standard_log', @SourceObjectName = 'clms.mdl_logstore_standard_log', @SourceType = 'MySQL', @DataLoadMode= 'INCREMENTAL', @SourceSecretName = 'LMS-lmsp', @DLRawSecret = 'datalake-SasToken', @DLStagedSecret = 'datalake-SasToken', @DBProcessor = 'databricks-token|1101-233321-much337|Standard_DS3_v2|8.1.x-scala2.12|2:8', @StageDBSecret = 'AzureSqlDatabase-SQLDB', @DLRawSubFolder = 'CMS/clms_mdl_logstore_standard_log', @DLRawType = 'BLOB Storage (json)', @DLStagedMainFolder = 'CMS', @DLStagedSubFolder = 'clms_mdl_logstore_standard_log', @DLStagedType = 'BLOB Storage (csv)', @DLObjectGrain = 'Day', @SourceCommand = 'SELECT * FROM clms.mdl_logstore_standard_log', @DLRawtoStageCommand = '/build/trusted/load-trusted-zone-v2', @DLStagetoDBCommand = '',@TargetObjectType= '', @TargetOverride= 'clms.mdl_logstore_standard_log', @BusinessKeyColumn= 'id', @WatermarkColumn= 'timecreated', @TrackChanges= 'Yes', @AdditionalProperty = 'timecreated', @IsAuditTable = '', @SoftDeleteSource = '', @SourceTSFormat = ''</v>
      </c>
    </row>
    <row r="212" spans="1:34" x14ac:dyDescent="0.45">
      <c r="A212" s="2" t="s">
        <v>444</v>
      </c>
      <c r="B212" s="2" t="s">
        <v>35</v>
      </c>
      <c r="C212" s="2" t="s">
        <v>36</v>
      </c>
      <c r="D212" s="2" t="s">
        <v>787</v>
      </c>
      <c r="E212" s="14" t="s">
        <v>811</v>
      </c>
      <c r="F212" s="14"/>
      <c r="H212" s="14" t="s">
        <v>414</v>
      </c>
      <c r="I212" s="14"/>
      <c r="J212" s="2" t="s">
        <v>39</v>
      </c>
      <c r="M212" s="6" t="s">
        <v>448</v>
      </c>
      <c r="N212" s="14" t="s">
        <v>144</v>
      </c>
      <c r="O212" s="6" t="s">
        <v>42</v>
      </c>
      <c r="P212" s="2" t="s">
        <v>449</v>
      </c>
      <c r="Q212" s="2" t="s">
        <v>44</v>
      </c>
      <c r="R212" s="2" t="s">
        <v>44</v>
      </c>
      <c r="S212" s="2" t="s">
        <v>718</v>
      </c>
      <c r="T212" s="2" t="s">
        <v>46</v>
      </c>
      <c r="U212" s="3" t="str">
        <f>TBL_PROD[[#This Row],[Group]]&amp; "/"&amp; TRIM(SUBSTITUTE(SUBSTITUTE(SUBSTITUTE(TBL_PROD[[#This Row],[SourceObject]],"[",""),"]",""),".","_"))</f>
        <v>CMS/clms_mdl_modules</v>
      </c>
      <c r="V212" s="2" t="s">
        <v>47</v>
      </c>
      <c r="W212" s="3" t="str">
        <f>SUBSTITUTE(TBL_PROD[[#This Row],[Group]], "_", "")</f>
        <v>CMS</v>
      </c>
      <c r="X212" s="3" t="str">
        <f>TRIM(SUBSTITUTE(SUBSTITUTE(SUBSTITUTE(TBL_PROD[[#This Row],[SourceObject]],"[",""),"]",""),".","_"))</f>
        <v>clms_mdl_modules</v>
      </c>
      <c r="Y212" s="2" t="s">
        <v>48</v>
      </c>
      <c r="Z212" s="2" t="s">
        <v>49</v>
      </c>
      <c r="AA212" s="3" t="str">
        <f>IF(TBL_PROD[[#This Row],[SourceObject]] = "","",IF(OR(TBL_PROD[[#This Row],[SourceType]] = "Oracle", OR(TBL_PROD[[#This Row],[SourceType]] = "SQL Server"), TBL_PROD[[#This Row],[SourceType]] = "MySQL"), "SELECT * FROM " &amp; TBL_PROD[[#This Row],[SourceObject]],""))</f>
        <v>SELECT * FROM clms.mdl_modules</v>
      </c>
      <c r="AB212" s="2" t="s">
        <v>51</v>
      </c>
      <c r="AE212" s="2" t="str">
        <f>TRIM(SUBSTITUTE(SUBSTITUTE(TBL_PROD[[#This Row],[SourceObject]],"[",""),"]",""))</f>
        <v>clms.mdl_modules</v>
      </c>
      <c r="AF212" s="3" t="str">
        <f>TRIM(SUBSTITUTE(SUBSTITUTE(TBL_PROD[[#This Row],[SourceObject]],"[",""),"]",""))</f>
        <v>clms.mdl_modules</v>
      </c>
      <c r="AG212" s="3" t="str">
        <f>TBL_PROD[[#This Row],[Group]]&amp; "_"&amp; TRIM(SUBSTITUTE(SUBSTITUTE(SUBSTITUTE(TBL_PROD[[#This Row],[SourceObject]],"[",""),"]",""),".","_"))</f>
        <v>CMS_clms_mdl_modules</v>
      </c>
      <c r="AH212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'LMS', @StartStageName = 'Source to Raw', @EndStageName = 'Raw to Trusted', @SourceGroup = 'CMS', @SourceName = 'CMS_clms_mdl_modules', @SourceObjectName = 'clms.mdl_modules', @SourceType = 'MySQL', @DataLoadMode= 'FULL-EXTRACT', @SourceSecretName = 'LMS-lmsp', @DLRawSecret = 'datalake-SasToken', @DLStagedSecret = 'datalake-SasToken', @DBProcessor = 'databricks-token|1101-233321-much337|Standard_DS3_v2|8.1.x-scala2.12|2:8', @StageDBSecret = 'AzureSqlDatabase-SQLDB', @DLRawSubFolder = 'CMS/clms_mdl_modules', @DLRawType = 'BLOB Storage (json)', @DLStagedMainFolder = 'CMS', @DLStagedSubFolder = 'clms_mdl_modules', @DLStagedType = 'BLOB Storage (csv)', @DLObjectGrain = 'Day', @SourceCommand = 'SELECT * FROM clms.mdl_modules', @DLRawtoStageCommand = '/build/trusted/load-trusted-zone-v2', @DLStagetoDBCommand = '',@TargetObjectType= '', @TargetOverride= 'clms.mdl_modules', @BusinessKeyColumn= 'id', @WatermarkColumn= '', @TrackChanges= 'No', @AdditionalProperty = '', @IsAuditTable = '', @SoftDeleteSource = '', @SourceTSFormat = ''</v>
      </c>
    </row>
    <row r="213" spans="1:34" x14ac:dyDescent="0.45">
      <c r="A213" s="2" t="s">
        <v>444</v>
      </c>
      <c r="B213" s="2" t="s">
        <v>35</v>
      </c>
      <c r="C213" s="2" t="s">
        <v>36</v>
      </c>
      <c r="D213" s="2" t="s">
        <v>787</v>
      </c>
      <c r="E213" s="14" t="s">
        <v>812</v>
      </c>
      <c r="F213" s="14" t="s">
        <v>655</v>
      </c>
      <c r="H213" s="14" t="s">
        <v>414</v>
      </c>
      <c r="I213" s="14" t="s">
        <v>615</v>
      </c>
      <c r="J213" s="2" t="s">
        <v>39</v>
      </c>
      <c r="M213" s="6" t="s">
        <v>448</v>
      </c>
      <c r="N213" s="14" t="s">
        <v>85</v>
      </c>
      <c r="O213" s="6" t="s">
        <v>118</v>
      </c>
      <c r="P213" s="2" t="s">
        <v>449</v>
      </c>
      <c r="Q213" s="2" t="s">
        <v>44</v>
      </c>
      <c r="R213" s="2" t="s">
        <v>44</v>
      </c>
      <c r="S213" s="2" t="s">
        <v>718</v>
      </c>
      <c r="T213" s="2" t="s">
        <v>46</v>
      </c>
      <c r="U213" s="3" t="str">
        <f>TBL_PROD[[#This Row],[Group]]&amp; "/"&amp; TRIM(SUBSTITUTE(SUBSTITUTE(SUBSTITUTE(TBL_PROD[[#This Row],[SourceObject]],"[",""),"]",""),".","_"))</f>
        <v>CMS/clms_mdl_quiz</v>
      </c>
      <c r="V213" s="2" t="s">
        <v>47</v>
      </c>
      <c r="W213" s="3" t="str">
        <f>SUBSTITUTE(TBL_PROD[[#This Row],[Group]], "_", "")</f>
        <v>CMS</v>
      </c>
      <c r="X213" s="3" t="str">
        <f>TRIM(SUBSTITUTE(SUBSTITUTE(SUBSTITUTE(TBL_PROD[[#This Row],[SourceObject]],"[",""),"]",""),".","_"))</f>
        <v>clms_mdl_quiz</v>
      </c>
      <c r="Y213" s="2" t="s">
        <v>48</v>
      </c>
      <c r="Z213" s="2" t="s">
        <v>49</v>
      </c>
      <c r="AA213" s="3" t="str">
        <f>IF(TBL_PROD[[#This Row],[SourceObject]] = "","",IF(OR(TBL_PROD[[#This Row],[SourceType]] = "Oracle", OR(TBL_PROD[[#This Row],[SourceType]] = "SQL Server"), TBL_PROD[[#This Row],[SourceType]] = "MySQL"), "SELECT * FROM " &amp; TBL_PROD[[#This Row],[SourceObject]],""))</f>
        <v>SELECT * FROM clms.mdl_quiz</v>
      </c>
      <c r="AB213" s="2" t="s">
        <v>51</v>
      </c>
      <c r="AE213" s="2" t="str">
        <f>TRIM(SUBSTITUTE(SUBSTITUTE(TBL_PROD[[#This Row],[SourceObject]],"[",""),"]",""))</f>
        <v>clms.mdl_quiz</v>
      </c>
      <c r="AF213" s="3" t="str">
        <f>TRIM(SUBSTITUTE(SUBSTITUTE(TBL_PROD[[#This Row],[SourceObject]],"[",""),"]",""))</f>
        <v>clms.mdl_quiz</v>
      </c>
      <c r="AG213" s="3" t="str">
        <f>TBL_PROD[[#This Row],[Group]]&amp; "_"&amp; TRIM(SUBSTITUTE(SUBSTITUTE(SUBSTITUTE(TBL_PROD[[#This Row],[SourceObject]],"[",""),"]",""),".","_"))</f>
        <v>CMS_clms_mdl_quiz</v>
      </c>
      <c r="AH213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'LMS', @StartStageName = 'Source to Raw', @EndStageName = 'Raw to Trusted', @SourceGroup = 'CMS', @SourceName = 'CMS_clms_mdl_quiz', @SourceObjectName = 'clms.mdl_quiz', @SourceType = 'MySQL', @DataLoadMode= 'INCREMENTAL', @SourceSecretName = 'LMS-lmsp', @DLRawSecret = 'datalake-SasToken', @DLStagedSecret = 'datalake-SasToken', @DBProcessor = 'databricks-token|1101-233321-much337|Standard_DS3_v2|8.1.x-scala2.12|2:8', @StageDBSecret = 'AzureSqlDatabase-SQLDB', @DLRawSubFolder = 'CMS/clms_mdl_quiz', @DLRawType = 'BLOB Storage (json)', @DLStagedMainFolder = 'CMS', @DLStagedSubFolder = 'clms_mdl_quiz', @DLStagedType = 'BLOB Storage (csv)', @DLObjectGrain = 'Day', @SourceCommand = 'SELECT * FROM clms.mdl_quiz', @DLRawtoStageCommand = '/build/trusted/load-trusted-zone-v2', @DLStagetoDBCommand = '',@TargetObjectType= '', @TargetOverride= 'clms.mdl_quiz', @BusinessKeyColumn= 'id', @WatermarkColumn= 'timemodified,timecreated', @TrackChanges= 'Yes', @AdditionalProperty = 'timeopen,timeclose,timelimit,timecreated,timemodified', @IsAuditTable = '', @SoftDeleteSource = '', @SourceTSFormat = ''</v>
      </c>
    </row>
    <row r="214" spans="1:34" x14ac:dyDescent="0.45">
      <c r="A214" s="2" t="s">
        <v>444</v>
      </c>
      <c r="B214" s="2" t="s">
        <v>35</v>
      </c>
      <c r="C214" s="2" t="s">
        <v>36</v>
      </c>
      <c r="D214" s="2" t="s">
        <v>787</v>
      </c>
      <c r="E214" s="14" t="s">
        <v>813</v>
      </c>
      <c r="F214" s="14" t="s">
        <v>657</v>
      </c>
      <c r="H214" s="14" t="s">
        <v>414</v>
      </c>
      <c r="I214" s="14" t="s">
        <v>447</v>
      </c>
      <c r="J214" s="2" t="s">
        <v>39</v>
      </c>
      <c r="M214" s="6" t="s">
        <v>448</v>
      </c>
      <c r="N214" s="14" t="s">
        <v>85</v>
      </c>
      <c r="O214" s="6" t="s">
        <v>118</v>
      </c>
      <c r="P214" s="2" t="s">
        <v>449</v>
      </c>
      <c r="Q214" s="2" t="s">
        <v>44</v>
      </c>
      <c r="R214" s="2" t="s">
        <v>44</v>
      </c>
      <c r="S214" s="2" t="s">
        <v>718</v>
      </c>
      <c r="T214" s="2" t="s">
        <v>46</v>
      </c>
      <c r="U214" s="3" t="str">
        <f>TBL_PROD[[#This Row],[Group]]&amp; "/"&amp; TRIM(SUBSTITUTE(SUBSTITUTE(SUBSTITUTE(TBL_PROD[[#This Row],[SourceObject]],"[",""),"]",""),".","_"))</f>
        <v>CMS/clms_mdl_quiz_attempts</v>
      </c>
      <c r="V214" s="2" t="s">
        <v>47</v>
      </c>
      <c r="W214" s="3" t="str">
        <f>SUBSTITUTE(TBL_PROD[[#This Row],[Group]], "_", "")</f>
        <v>CMS</v>
      </c>
      <c r="X214" s="3" t="str">
        <f>TRIM(SUBSTITUTE(SUBSTITUTE(SUBSTITUTE(TBL_PROD[[#This Row],[SourceObject]],"[",""),"]",""),".","_"))</f>
        <v>clms_mdl_quiz_attempts</v>
      </c>
      <c r="Y214" s="2" t="s">
        <v>48</v>
      </c>
      <c r="Z214" s="2" t="s">
        <v>49</v>
      </c>
      <c r="AA214" s="3" t="str">
        <f>IF(TBL_PROD[[#This Row],[SourceObject]] = "","",IF(OR(TBL_PROD[[#This Row],[SourceType]] = "Oracle", OR(TBL_PROD[[#This Row],[SourceType]] = "SQL Server"), TBL_PROD[[#This Row],[SourceType]] = "MySQL"), "SELECT * FROM " &amp; TBL_PROD[[#This Row],[SourceObject]],""))</f>
        <v>SELECT * FROM clms.mdl_quiz_attempts</v>
      </c>
      <c r="AB214" s="2" t="s">
        <v>51</v>
      </c>
      <c r="AE214" s="2" t="str">
        <f>TRIM(SUBSTITUTE(SUBSTITUTE(TBL_PROD[[#This Row],[SourceObject]],"[",""),"]",""))</f>
        <v>clms.mdl_quiz_attempts</v>
      </c>
      <c r="AF214" s="3" t="str">
        <f>TRIM(SUBSTITUTE(SUBSTITUTE(TBL_PROD[[#This Row],[SourceObject]],"[",""),"]",""))</f>
        <v>clms.mdl_quiz_attempts</v>
      </c>
      <c r="AG214" s="3" t="str">
        <f>TBL_PROD[[#This Row],[Group]]&amp; "_"&amp; TRIM(SUBSTITUTE(SUBSTITUTE(SUBSTITUTE(TBL_PROD[[#This Row],[SourceObject]],"[",""),"]",""),".","_"))</f>
        <v>CMS_clms_mdl_quiz_attempts</v>
      </c>
      <c r="AH214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'LMS', @StartStageName = 'Source to Raw', @EndStageName = 'Raw to Trusted', @SourceGroup = 'CMS', @SourceName = 'CMS_clms_mdl_quiz_attempts', @SourceObjectName = 'clms.mdl_quiz_attempts', @SourceType = 'MySQL', @DataLoadMode= 'INCREMENTAL', @SourceSecretName = 'LMS-lmsp', @DLRawSecret = 'datalake-SasToken', @DLStagedSecret = 'datalake-SasToken', @DBProcessor = 'databricks-token|1101-233321-much337|Standard_DS3_v2|8.1.x-scala2.12|2:8', @StageDBSecret = 'AzureSqlDatabase-SQLDB', @DLRawSubFolder = 'CMS/clms_mdl_quiz_attempts', @DLRawType = 'BLOB Storage (json)', @DLStagedMainFolder = 'CMS', @DLStagedSubFolder = 'clms_mdl_quiz_attempts', @DLStagedType = 'BLOB Storage (csv)', @DLObjectGrain = 'Day', @SourceCommand = 'SELECT * FROM clms.mdl_quiz_attempts', @DLRawtoStageCommand = '/build/trusted/load-trusted-zone-v2', @DLStagetoDBCommand = '',@TargetObjectType= '', @TargetOverride= 'clms.mdl_quiz_attempts', @BusinessKeyColumn= 'id', @WatermarkColumn= 'timemodified', @TrackChanges= 'Yes', @AdditionalProperty = 'timestart,timefinish,timemodified,timemodifiedoffline,timecheckstate', @IsAuditTable = '', @SoftDeleteSource = '', @SourceTSFormat = ''</v>
      </c>
    </row>
    <row r="215" spans="1:34" x14ac:dyDescent="0.45">
      <c r="A215" s="2" t="s">
        <v>444</v>
      </c>
      <c r="B215" s="2" t="s">
        <v>35</v>
      </c>
      <c r="C215" s="2" t="s">
        <v>36</v>
      </c>
      <c r="D215" s="2" t="s">
        <v>787</v>
      </c>
      <c r="E215" s="14" t="s">
        <v>814</v>
      </c>
      <c r="F215" s="14" t="s">
        <v>447</v>
      </c>
      <c r="H215" s="14" t="s">
        <v>414</v>
      </c>
      <c r="I215" s="14" t="s">
        <v>447</v>
      </c>
      <c r="J215" s="2" t="s">
        <v>39</v>
      </c>
      <c r="M215" s="6" t="s">
        <v>448</v>
      </c>
      <c r="N215" s="14" t="s">
        <v>85</v>
      </c>
      <c r="O215" s="6" t="s">
        <v>118</v>
      </c>
      <c r="P215" s="2" t="s">
        <v>449</v>
      </c>
      <c r="Q215" s="2" t="s">
        <v>44</v>
      </c>
      <c r="R215" s="2" t="s">
        <v>44</v>
      </c>
      <c r="S215" s="2" t="s">
        <v>718</v>
      </c>
      <c r="T215" s="2" t="s">
        <v>46</v>
      </c>
      <c r="U215" s="3" t="str">
        <f>TBL_PROD[[#This Row],[Group]]&amp; "/"&amp; TRIM(SUBSTITUTE(SUBSTITUTE(SUBSTITUTE(TBL_PROD[[#This Row],[SourceObject]],"[",""),"]",""),".","_"))</f>
        <v>CMS/clms_mdl_quiz_grades</v>
      </c>
      <c r="V215" s="2" t="s">
        <v>47</v>
      </c>
      <c r="W215" s="3" t="str">
        <f>SUBSTITUTE(TBL_PROD[[#This Row],[Group]], "_", "")</f>
        <v>CMS</v>
      </c>
      <c r="X215" s="3" t="str">
        <f>TRIM(SUBSTITUTE(SUBSTITUTE(SUBSTITUTE(TBL_PROD[[#This Row],[SourceObject]],"[",""),"]",""),".","_"))</f>
        <v>clms_mdl_quiz_grades</v>
      </c>
      <c r="Y215" s="2" t="s">
        <v>48</v>
      </c>
      <c r="Z215" s="2" t="s">
        <v>49</v>
      </c>
      <c r="AA215" s="3" t="str">
        <f>IF(TBL_PROD[[#This Row],[SourceObject]] = "","",IF(OR(TBL_PROD[[#This Row],[SourceType]] = "Oracle", OR(TBL_PROD[[#This Row],[SourceType]] = "SQL Server"), TBL_PROD[[#This Row],[SourceType]] = "MySQL"), "SELECT * FROM " &amp; TBL_PROD[[#This Row],[SourceObject]],""))</f>
        <v>SELECT * FROM clms.mdl_quiz_grades</v>
      </c>
      <c r="AB215" s="2" t="s">
        <v>51</v>
      </c>
      <c r="AE215" s="2" t="str">
        <f>TRIM(SUBSTITUTE(SUBSTITUTE(TBL_PROD[[#This Row],[SourceObject]],"[",""),"]",""))</f>
        <v>clms.mdl_quiz_grades</v>
      </c>
      <c r="AF215" s="3" t="str">
        <f>TRIM(SUBSTITUTE(SUBSTITUTE(TBL_PROD[[#This Row],[SourceObject]],"[",""),"]",""))</f>
        <v>clms.mdl_quiz_grades</v>
      </c>
      <c r="AG215" s="3" t="str">
        <f>TBL_PROD[[#This Row],[Group]]&amp; "_"&amp; TRIM(SUBSTITUTE(SUBSTITUTE(SUBSTITUTE(TBL_PROD[[#This Row],[SourceObject]],"[",""),"]",""),".","_"))</f>
        <v>CMS_clms_mdl_quiz_grades</v>
      </c>
      <c r="AH215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'LMS', @StartStageName = 'Source to Raw', @EndStageName = 'Raw to Trusted', @SourceGroup = 'CMS', @SourceName = 'CMS_clms_mdl_quiz_grades', @SourceObjectName = 'clms.mdl_quiz_grades', @SourceType = 'MySQL', @DataLoadMode= 'INCREMENTAL', @SourceSecretName = 'LMS-lmsp', @DLRawSecret = 'datalake-SasToken', @DLStagedSecret = 'datalake-SasToken', @DBProcessor = 'databricks-token|1101-233321-much337|Standard_DS3_v2|8.1.x-scala2.12|2:8', @StageDBSecret = 'AzureSqlDatabase-SQLDB', @DLRawSubFolder = 'CMS/clms_mdl_quiz_grades', @DLRawType = 'BLOB Storage (json)', @DLStagedMainFolder = 'CMS', @DLStagedSubFolder = 'clms_mdl_quiz_grades', @DLStagedType = 'BLOB Storage (csv)', @DLObjectGrain = 'Day', @SourceCommand = 'SELECT * FROM clms.mdl_quiz_grades', @DLRawtoStageCommand = '/build/trusted/load-trusted-zone-v2', @DLStagetoDBCommand = '',@TargetObjectType= '', @TargetOverride= 'clms.mdl_quiz_grades', @BusinessKeyColumn= 'id', @WatermarkColumn= 'timemodified', @TrackChanges= 'Yes', @AdditionalProperty = 'timemodified', @IsAuditTable = '', @SoftDeleteSource = '', @SourceTSFormat = ''</v>
      </c>
    </row>
    <row r="216" spans="1:34" x14ac:dyDescent="0.45">
      <c r="A216" s="2" t="s">
        <v>444</v>
      </c>
      <c r="B216" s="2" t="s">
        <v>35</v>
      </c>
      <c r="C216" s="2" t="s">
        <v>36</v>
      </c>
      <c r="D216" s="2" t="s">
        <v>787</v>
      </c>
      <c r="E216" s="14" t="s">
        <v>815</v>
      </c>
      <c r="F216" s="14"/>
      <c r="H216" s="14" t="s">
        <v>414</v>
      </c>
      <c r="I216" s="14"/>
      <c r="J216" s="2" t="s">
        <v>39</v>
      </c>
      <c r="M216" s="6" t="s">
        <v>448</v>
      </c>
      <c r="N216" s="14" t="s">
        <v>144</v>
      </c>
      <c r="O216" s="6" t="s">
        <v>42</v>
      </c>
      <c r="P216" s="2" t="s">
        <v>449</v>
      </c>
      <c r="Q216" s="2" t="s">
        <v>44</v>
      </c>
      <c r="R216" s="2" t="s">
        <v>44</v>
      </c>
      <c r="S216" s="2" t="s">
        <v>718</v>
      </c>
      <c r="T216" s="2" t="s">
        <v>46</v>
      </c>
      <c r="U216" s="3" t="str">
        <f>TBL_PROD[[#This Row],[Group]]&amp; "/"&amp; TRIM(SUBSTITUTE(SUBSTITUTE(SUBSTITUTE(TBL_PROD[[#This Row],[SourceObject]],"[",""),"]",""),".","_"))</f>
        <v>CMS/clms_mdl_role</v>
      </c>
      <c r="V216" s="2" t="s">
        <v>47</v>
      </c>
      <c r="W216" s="3" t="str">
        <f>SUBSTITUTE(TBL_PROD[[#This Row],[Group]], "_", "")</f>
        <v>CMS</v>
      </c>
      <c r="X216" s="3" t="str">
        <f>TRIM(SUBSTITUTE(SUBSTITUTE(SUBSTITUTE(TBL_PROD[[#This Row],[SourceObject]],"[",""),"]",""),".","_"))</f>
        <v>clms_mdl_role</v>
      </c>
      <c r="Y216" s="2" t="s">
        <v>48</v>
      </c>
      <c r="Z216" s="2" t="s">
        <v>49</v>
      </c>
      <c r="AA216" s="3" t="str">
        <f>IF(TBL_PROD[[#This Row],[SourceObject]] = "","",IF(OR(TBL_PROD[[#This Row],[SourceType]] = "Oracle", OR(TBL_PROD[[#This Row],[SourceType]] = "SQL Server"), TBL_PROD[[#This Row],[SourceType]] = "MySQL"), "SELECT * FROM " &amp; TBL_PROD[[#This Row],[SourceObject]],""))</f>
        <v>SELECT * FROM clms.mdl_role</v>
      </c>
      <c r="AB216" s="2" t="s">
        <v>51</v>
      </c>
      <c r="AE216" s="2" t="str">
        <f>TRIM(SUBSTITUTE(SUBSTITUTE(TBL_PROD[[#This Row],[SourceObject]],"[",""),"]",""))</f>
        <v>clms.mdl_role</v>
      </c>
      <c r="AF216" s="3" t="str">
        <f>TRIM(SUBSTITUTE(SUBSTITUTE(TBL_PROD[[#This Row],[SourceObject]],"[",""),"]",""))</f>
        <v>clms.mdl_role</v>
      </c>
      <c r="AG216" s="3" t="str">
        <f>TBL_PROD[[#This Row],[Group]]&amp; "_"&amp; TRIM(SUBSTITUTE(SUBSTITUTE(SUBSTITUTE(TBL_PROD[[#This Row],[SourceObject]],"[",""),"]",""),".","_"))</f>
        <v>CMS_clms_mdl_role</v>
      </c>
      <c r="AH216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'LMS', @StartStageName = 'Source to Raw', @EndStageName = 'Raw to Trusted', @SourceGroup = 'CMS', @SourceName = 'CMS_clms_mdl_role', @SourceObjectName = 'clms.mdl_role', @SourceType = 'MySQL', @DataLoadMode= 'FULL-EXTRACT', @SourceSecretName = 'LMS-lmsp', @DLRawSecret = 'datalake-SasToken', @DLStagedSecret = 'datalake-SasToken', @DBProcessor = 'databricks-token|1101-233321-much337|Standard_DS3_v2|8.1.x-scala2.12|2:8', @StageDBSecret = 'AzureSqlDatabase-SQLDB', @DLRawSubFolder = 'CMS/clms_mdl_role', @DLRawType = 'BLOB Storage (json)', @DLStagedMainFolder = 'CMS', @DLStagedSubFolder = 'clms_mdl_role', @DLStagedType = 'BLOB Storage (csv)', @DLObjectGrain = 'Day', @SourceCommand = 'SELECT * FROM clms.mdl_role', @DLRawtoStageCommand = '/build/trusted/load-trusted-zone-v2', @DLStagetoDBCommand = '',@TargetObjectType= '', @TargetOverride= 'clms.mdl_role', @BusinessKeyColumn= 'id', @WatermarkColumn= '', @TrackChanges= 'No', @AdditionalProperty = '', @IsAuditTable = '', @SoftDeleteSource = '', @SourceTSFormat = ''</v>
      </c>
    </row>
    <row r="217" spans="1:34" x14ac:dyDescent="0.45">
      <c r="A217" s="2" t="s">
        <v>444</v>
      </c>
      <c r="B217" s="2" t="s">
        <v>35</v>
      </c>
      <c r="C217" s="2" t="s">
        <v>36</v>
      </c>
      <c r="D217" s="2" t="s">
        <v>787</v>
      </c>
      <c r="E217" s="14" t="s">
        <v>816</v>
      </c>
      <c r="F217" s="14" t="s">
        <v>447</v>
      </c>
      <c r="H217" s="14" t="s">
        <v>414</v>
      </c>
      <c r="I217" s="14" t="s">
        <v>447</v>
      </c>
      <c r="J217" s="2" t="s">
        <v>39</v>
      </c>
      <c r="M217" s="6" t="s">
        <v>448</v>
      </c>
      <c r="N217" s="14" t="s">
        <v>85</v>
      </c>
      <c r="O217" s="6" t="s">
        <v>118</v>
      </c>
      <c r="P217" s="2" t="s">
        <v>449</v>
      </c>
      <c r="Q217" s="2" t="s">
        <v>44</v>
      </c>
      <c r="R217" s="2" t="s">
        <v>44</v>
      </c>
      <c r="S217" s="2" t="s">
        <v>718</v>
      </c>
      <c r="T217" s="2" t="s">
        <v>46</v>
      </c>
      <c r="U217" s="3" t="str">
        <f>TBL_PROD[[#This Row],[Group]]&amp; "/"&amp; TRIM(SUBSTITUTE(SUBSTITUTE(SUBSTITUTE(TBL_PROD[[#This Row],[SourceObject]],"[",""),"]",""),".","_"))</f>
        <v>CMS/clms_mdl_role_assignments</v>
      </c>
      <c r="V217" s="2" t="s">
        <v>47</v>
      </c>
      <c r="W217" s="3" t="str">
        <f>SUBSTITUTE(TBL_PROD[[#This Row],[Group]], "_", "")</f>
        <v>CMS</v>
      </c>
      <c r="X217" s="3" t="str">
        <f>TRIM(SUBSTITUTE(SUBSTITUTE(SUBSTITUTE(TBL_PROD[[#This Row],[SourceObject]],"[",""),"]",""),".","_"))</f>
        <v>clms_mdl_role_assignments</v>
      </c>
      <c r="Y217" s="2" t="s">
        <v>48</v>
      </c>
      <c r="Z217" s="2" t="s">
        <v>49</v>
      </c>
      <c r="AA217" s="3" t="str">
        <f>IF(TBL_PROD[[#This Row],[SourceObject]] = "","",IF(OR(TBL_PROD[[#This Row],[SourceType]] = "Oracle", OR(TBL_PROD[[#This Row],[SourceType]] = "SQL Server"), TBL_PROD[[#This Row],[SourceType]] = "MySQL"), "SELECT * FROM " &amp; TBL_PROD[[#This Row],[SourceObject]],""))</f>
        <v>SELECT * FROM clms.mdl_role_assignments</v>
      </c>
      <c r="AB217" s="2" t="s">
        <v>51</v>
      </c>
      <c r="AE217" s="2" t="str">
        <f>TRIM(SUBSTITUTE(SUBSTITUTE(TBL_PROD[[#This Row],[SourceObject]],"[",""),"]",""))</f>
        <v>clms.mdl_role_assignments</v>
      </c>
      <c r="AF217" s="3" t="str">
        <f>TRIM(SUBSTITUTE(SUBSTITUTE(TBL_PROD[[#This Row],[SourceObject]],"[",""),"]",""))</f>
        <v>clms.mdl_role_assignments</v>
      </c>
      <c r="AG217" s="3" t="str">
        <f>TBL_PROD[[#This Row],[Group]]&amp; "_"&amp; TRIM(SUBSTITUTE(SUBSTITUTE(SUBSTITUTE(TBL_PROD[[#This Row],[SourceObject]],"[",""),"]",""),".","_"))</f>
        <v>CMS_clms_mdl_role_assignments</v>
      </c>
      <c r="AH217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'LMS', @StartStageName = 'Source to Raw', @EndStageName = 'Raw to Trusted', @SourceGroup = 'CMS', @SourceName = 'CMS_clms_mdl_role_assignments', @SourceObjectName = 'clms.mdl_role_assignments', @SourceType = 'MySQL', @DataLoadMode= 'INCREMENTAL', @SourceSecretName = 'LMS-lmsp', @DLRawSecret = 'datalake-SasToken', @DLStagedSecret = 'datalake-SasToken', @DBProcessor = 'databricks-token|1101-233321-much337|Standard_DS3_v2|8.1.x-scala2.12|2:8', @StageDBSecret = 'AzureSqlDatabase-SQLDB', @DLRawSubFolder = 'CMS/clms_mdl_role_assignments', @DLRawType = 'BLOB Storage (json)', @DLStagedMainFolder = 'CMS', @DLStagedSubFolder = 'clms_mdl_role_assignments', @DLStagedType = 'BLOB Storage (csv)', @DLObjectGrain = 'Day', @SourceCommand = 'SELECT * FROM clms.mdl_role_assignments', @DLRawtoStageCommand = '/build/trusted/load-trusted-zone-v2', @DLStagetoDBCommand = '',@TargetObjectType= '', @TargetOverride= 'clms.mdl_role_assignments', @BusinessKeyColumn= 'id', @WatermarkColumn= 'timemodified', @TrackChanges= 'Yes', @AdditionalProperty = 'timemodified', @IsAuditTable = '', @SoftDeleteSource = '', @SourceTSFormat = ''</v>
      </c>
    </row>
    <row r="218" spans="1:34" x14ac:dyDescent="0.45">
      <c r="A218" s="2" t="s">
        <v>444</v>
      </c>
      <c r="B218" s="2" t="s">
        <v>35</v>
      </c>
      <c r="C218" s="2" t="s">
        <v>36</v>
      </c>
      <c r="D218" s="2" t="s">
        <v>787</v>
      </c>
      <c r="E218" s="14" t="s">
        <v>817</v>
      </c>
      <c r="F218" s="14" t="s">
        <v>447</v>
      </c>
      <c r="H218" s="14" t="s">
        <v>414</v>
      </c>
      <c r="I218" s="14" t="s">
        <v>447</v>
      </c>
      <c r="J218" s="2" t="s">
        <v>39</v>
      </c>
      <c r="M218" s="6" t="s">
        <v>448</v>
      </c>
      <c r="N218" s="14" t="s">
        <v>85</v>
      </c>
      <c r="O218" s="6" t="s">
        <v>118</v>
      </c>
      <c r="P218" s="2" t="s">
        <v>449</v>
      </c>
      <c r="Q218" s="2" t="s">
        <v>44</v>
      </c>
      <c r="R218" s="2" t="s">
        <v>44</v>
      </c>
      <c r="S218" s="2" t="s">
        <v>718</v>
      </c>
      <c r="T218" s="2" t="s">
        <v>46</v>
      </c>
      <c r="U218" s="3" t="str">
        <f>TBL_PROD[[#This Row],[Group]]&amp; "/"&amp; TRIM(SUBSTITUTE(SUBSTITUTE(SUBSTITUTE(TBL_PROD[[#This Row],[SourceObject]],"[",""),"]",""),".","_"))</f>
        <v>CMS/clms_mdl_scale</v>
      </c>
      <c r="V218" s="2" t="s">
        <v>47</v>
      </c>
      <c r="W218" s="3" t="str">
        <f>SUBSTITUTE(TBL_PROD[[#This Row],[Group]], "_", "")</f>
        <v>CMS</v>
      </c>
      <c r="X218" s="3" t="str">
        <f>TRIM(SUBSTITUTE(SUBSTITUTE(SUBSTITUTE(TBL_PROD[[#This Row],[SourceObject]],"[",""),"]",""),".","_"))</f>
        <v>clms_mdl_scale</v>
      </c>
      <c r="Y218" s="2" t="s">
        <v>48</v>
      </c>
      <c r="Z218" s="2" t="s">
        <v>49</v>
      </c>
      <c r="AA218" s="3" t="str">
        <f>IF(TBL_PROD[[#This Row],[SourceObject]] = "","",IF(OR(TBL_PROD[[#This Row],[SourceType]] = "Oracle", OR(TBL_PROD[[#This Row],[SourceType]] = "SQL Server"), TBL_PROD[[#This Row],[SourceType]] = "MySQL"), "SELECT * FROM " &amp; TBL_PROD[[#This Row],[SourceObject]],""))</f>
        <v>SELECT * FROM clms.mdl_scale</v>
      </c>
      <c r="AB218" s="2" t="s">
        <v>51</v>
      </c>
      <c r="AE218" s="2" t="str">
        <f>TRIM(SUBSTITUTE(SUBSTITUTE(TBL_PROD[[#This Row],[SourceObject]],"[",""),"]",""))</f>
        <v>clms.mdl_scale</v>
      </c>
      <c r="AF218" s="3" t="str">
        <f>TRIM(SUBSTITUTE(SUBSTITUTE(TBL_PROD[[#This Row],[SourceObject]],"[",""),"]",""))</f>
        <v>clms.mdl_scale</v>
      </c>
      <c r="AG218" s="3" t="str">
        <f>TBL_PROD[[#This Row],[Group]]&amp; "_"&amp; TRIM(SUBSTITUTE(SUBSTITUTE(SUBSTITUTE(TBL_PROD[[#This Row],[SourceObject]],"[",""),"]",""),".","_"))</f>
        <v>CMS_clms_mdl_scale</v>
      </c>
      <c r="AH218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'LMS', @StartStageName = 'Source to Raw', @EndStageName = 'Raw to Trusted', @SourceGroup = 'CMS', @SourceName = 'CMS_clms_mdl_scale', @SourceObjectName = 'clms.mdl_scale', @SourceType = 'MySQL', @DataLoadMode= 'INCREMENTAL', @SourceSecretName = 'LMS-lmsp', @DLRawSecret = 'datalake-SasToken', @DLStagedSecret = 'datalake-SasToken', @DBProcessor = 'databricks-token|1101-233321-much337|Standard_DS3_v2|8.1.x-scala2.12|2:8', @StageDBSecret = 'AzureSqlDatabase-SQLDB', @DLRawSubFolder = 'CMS/clms_mdl_scale', @DLRawType = 'BLOB Storage (json)', @DLStagedMainFolder = 'CMS', @DLStagedSubFolder = 'clms_mdl_scale', @DLStagedType = 'BLOB Storage (csv)', @DLObjectGrain = 'Day', @SourceCommand = 'SELECT * FROM clms.mdl_scale', @DLRawtoStageCommand = '/build/trusted/load-trusted-zone-v2', @DLStagetoDBCommand = '',@TargetObjectType= '', @TargetOverride= 'clms.mdl_scale', @BusinessKeyColumn= 'id', @WatermarkColumn= 'timemodified', @TrackChanges= 'Yes', @AdditionalProperty = 'timemodified', @IsAuditTable = '', @SoftDeleteSource = '', @SourceTSFormat = ''</v>
      </c>
    </row>
    <row r="219" spans="1:34" x14ac:dyDescent="0.45">
      <c r="A219" s="2" t="s">
        <v>444</v>
      </c>
      <c r="B219" s="2" t="s">
        <v>35</v>
      </c>
      <c r="C219" s="2" t="s">
        <v>36</v>
      </c>
      <c r="D219" s="2" t="s">
        <v>787</v>
      </c>
      <c r="E219" s="14" t="s">
        <v>818</v>
      </c>
      <c r="F219" s="14" t="s">
        <v>663</v>
      </c>
      <c r="H219" s="14" t="s">
        <v>414</v>
      </c>
      <c r="I219" s="14"/>
      <c r="J219" s="2" t="s">
        <v>39</v>
      </c>
      <c r="M219" s="6" t="s">
        <v>448</v>
      </c>
      <c r="N219" s="14" t="s">
        <v>144</v>
      </c>
      <c r="O219" s="6" t="s">
        <v>42</v>
      </c>
      <c r="P219" s="2" t="s">
        <v>449</v>
      </c>
      <c r="Q219" s="2" t="s">
        <v>44</v>
      </c>
      <c r="R219" s="2" t="s">
        <v>44</v>
      </c>
      <c r="S219" s="2" t="s">
        <v>718</v>
      </c>
      <c r="T219" s="2" t="s">
        <v>46</v>
      </c>
      <c r="U219" s="3" t="str">
        <f>TBL_PROD[[#This Row],[Group]]&amp; "/"&amp; TRIM(SUBSTITUTE(SUBSTITUTE(SUBSTITUTE(TBL_PROD[[#This Row],[SourceObject]],"[",""),"]",""),".","_"))</f>
        <v>CMS/clms_mdl_task_scheduled</v>
      </c>
      <c r="V219" s="2" t="s">
        <v>47</v>
      </c>
      <c r="W219" s="3" t="str">
        <f>SUBSTITUTE(TBL_PROD[[#This Row],[Group]], "_", "")</f>
        <v>CMS</v>
      </c>
      <c r="X219" s="3" t="str">
        <f>TRIM(SUBSTITUTE(SUBSTITUTE(SUBSTITUTE(TBL_PROD[[#This Row],[SourceObject]],"[",""),"]",""),".","_"))</f>
        <v>clms_mdl_task_scheduled</v>
      </c>
      <c r="Y219" s="2" t="s">
        <v>48</v>
      </c>
      <c r="Z219" s="2" t="s">
        <v>49</v>
      </c>
      <c r="AA219" s="3" t="str">
        <f>IF(TBL_PROD[[#This Row],[SourceObject]] = "","",IF(OR(TBL_PROD[[#This Row],[SourceType]] = "Oracle", OR(TBL_PROD[[#This Row],[SourceType]] = "SQL Server"), TBL_PROD[[#This Row],[SourceType]] = "MySQL"), "SELECT * FROM " &amp; TBL_PROD[[#This Row],[SourceObject]],""))</f>
        <v>SELECT * FROM clms.mdl_task_scheduled</v>
      </c>
      <c r="AB219" s="2" t="s">
        <v>51</v>
      </c>
      <c r="AE219" s="2" t="str">
        <f>TRIM(SUBSTITUTE(SUBSTITUTE(TBL_PROD[[#This Row],[SourceObject]],"[",""),"]",""))</f>
        <v>clms.mdl_task_scheduled</v>
      </c>
      <c r="AF219" s="3" t="str">
        <f>TRIM(SUBSTITUTE(SUBSTITUTE(TBL_PROD[[#This Row],[SourceObject]],"[",""),"]",""))</f>
        <v>clms.mdl_task_scheduled</v>
      </c>
      <c r="AG219" s="3" t="str">
        <f>TBL_PROD[[#This Row],[Group]]&amp; "_"&amp; TRIM(SUBSTITUTE(SUBSTITUTE(SUBSTITUTE(TBL_PROD[[#This Row],[SourceObject]],"[",""),"]",""),".","_"))</f>
        <v>CMS_clms_mdl_task_scheduled</v>
      </c>
      <c r="AH219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'LMS', @StartStageName = 'Source to Raw', @EndStageName = 'Raw to Trusted', @SourceGroup = 'CMS', @SourceName = 'CMS_clms_mdl_task_scheduled', @SourceObjectName = 'clms.mdl_task_scheduled', @SourceType = 'MySQL', @DataLoadMode= 'FULL-EXTRACT', @SourceSecretName = 'LMS-lmsp', @DLRawSecret = 'datalake-SasToken', @DLStagedSecret = 'datalake-SasToken', @DBProcessor = 'databricks-token|1101-233321-much337|Standard_DS3_v2|8.1.x-scala2.12|2:8', @StageDBSecret = 'AzureSqlDatabase-SQLDB', @DLRawSubFolder = 'CMS/clms_mdl_task_scheduled', @DLRawType = 'BLOB Storage (json)', @DLStagedMainFolder = 'CMS', @DLStagedSubFolder = 'clms_mdl_task_scheduled', @DLStagedType = 'BLOB Storage (csv)', @DLObjectGrain = 'Day', @SourceCommand = 'SELECT * FROM clms.mdl_task_scheduled', @DLRawtoStageCommand = '/build/trusted/load-trusted-zone-v2', @DLStagetoDBCommand = '',@TargetObjectType= '', @TargetOverride= 'clms.mdl_task_scheduled', @BusinessKeyColumn= 'id', @WatermarkColumn= '', @TrackChanges= 'No', @AdditionalProperty = 'lastruntime,nextruntime', @IsAuditTable = '', @SoftDeleteSource = '', @SourceTSFormat = ''</v>
      </c>
    </row>
    <row r="220" spans="1:34" x14ac:dyDescent="0.45">
      <c r="A220" s="2" t="s">
        <v>444</v>
      </c>
      <c r="B220" s="2" t="s">
        <v>35</v>
      </c>
      <c r="C220" s="2" t="s">
        <v>36</v>
      </c>
      <c r="D220" s="2" t="s">
        <v>787</v>
      </c>
      <c r="E220" s="15" t="s">
        <v>819</v>
      </c>
      <c r="F220" s="14" t="s">
        <v>453</v>
      </c>
      <c r="H220" s="14" t="s">
        <v>414</v>
      </c>
      <c r="I220" s="14" t="s">
        <v>615</v>
      </c>
      <c r="J220" s="2" t="s">
        <v>39</v>
      </c>
      <c r="M220" s="6" t="s">
        <v>448</v>
      </c>
      <c r="N220" s="14" t="s">
        <v>85</v>
      </c>
      <c r="O220" s="6" t="s">
        <v>118</v>
      </c>
      <c r="P220" s="2" t="s">
        <v>449</v>
      </c>
      <c r="Q220" s="2" t="s">
        <v>44</v>
      </c>
      <c r="R220" s="2" t="s">
        <v>44</v>
      </c>
      <c r="S220" s="2" t="s">
        <v>718</v>
      </c>
      <c r="T220" s="2" t="s">
        <v>46</v>
      </c>
      <c r="U220" s="3" t="str">
        <f>TBL_PROD[[#This Row],[Group]]&amp; "/"&amp; TRIM(SUBSTITUTE(SUBSTITUTE(SUBSTITUTE(TBL_PROD[[#This Row],[SourceObject]],"[",""),"]",""),".","_"))</f>
        <v>CMS/clms_mdl_user</v>
      </c>
      <c r="V220" s="2" t="s">
        <v>47</v>
      </c>
      <c r="W220" s="3" t="str">
        <f>SUBSTITUTE(TBL_PROD[[#This Row],[Group]], "_", "")</f>
        <v>CMS</v>
      </c>
      <c r="X220" s="3" t="str">
        <f>TRIM(SUBSTITUTE(SUBSTITUTE(SUBSTITUTE(TBL_PROD[[#This Row],[SourceObject]],"[",""),"]",""),".","_"))</f>
        <v>clms_mdl_user</v>
      </c>
      <c r="Y220" s="2" t="s">
        <v>48</v>
      </c>
      <c r="Z220" s="2" t="s">
        <v>49</v>
      </c>
      <c r="AA220" s="3" t="str">
        <f>IF(TBL_PROD[[#This Row],[SourceObject]] = "","",IF(OR(TBL_PROD[[#This Row],[SourceType]] = "Oracle", OR(TBL_PROD[[#This Row],[SourceType]] = "SQL Server"), TBL_PROD[[#This Row],[SourceType]] = "MySQL"), "SELECT * FROM " &amp; TBL_PROD[[#This Row],[SourceObject]],""))</f>
        <v>SELECT * FROM clms.mdl_user</v>
      </c>
      <c r="AB220" s="2" t="s">
        <v>51</v>
      </c>
      <c r="AE220" s="3" t="str">
        <f>TRIM(SUBSTITUTE(SUBSTITUTE(TBL_PROD[[#This Row],[SourceObject]],"[",""),"]",""))</f>
        <v>clms.mdl_user</v>
      </c>
      <c r="AF220" s="3" t="str">
        <f>TRIM(SUBSTITUTE(SUBSTITUTE(TBL_PROD[[#This Row],[SourceObject]],"[",""),"]",""))</f>
        <v>clms.mdl_user</v>
      </c>
      <c r="AG220" s="3" t="str">
        <f>TBL_PROD[[#This Row],[Group]]&amp; "_"&amp; TRIM(SUBSTITUTE(SUBSTITUTE(SUBSTITUTE(TBL_PROD[[#This Row],[SourceObject]],"[",""),"]",""),".","_"))</f>
        <v>CMS_clms_mdl_user</v>
      </c>
      <c r="AH220" s="3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'LMS', @StartStageName = 'Source to Raw', @EndStageName = 'Raw to Trusted', @SourceGroup = 'CMS', @SourceName = 'CMS_clms_mdl_user', @SourceObjectName = 'clms.mdl_user', @SourceType = 'MySQL', @DataLoadMode= 'INCREMENTAL', @SourceSecretName = 'LMS-lmsp', @DLRawSecret = 'datalake-SasToken', @DLStagedSecret = 'datalake-SasToken', @DBProcessor = 'databricks-token|1101-233321-much337|Standard_DS3_v2|8.1.x-scala2.12|2:8', @StageDBSecret = 'AzureSqlDatabase-SQLDB', @DLRawSubFolder = 'CMS/clms_mdl_user', @DLRawType = 'BLOB Storage (json)', @DLStagedMainFolder = 'CMS', @DLStagedSubFolder = 'clms_mdl_user', @DLStagedType = 'BLOB Storage (csv)', @DLObjectGrain = 'Day', @SourceCommand = 'SELECT * FROM clms.mdl_user', @DLRawtoStageCommand = '/build/trusted/load-trusted-zone-v2', @DLStagetoDBCommand = '',@TargetObjectType= '', @TargetOverride= 'clms.mdl_user', @BusinessKeyColumn= 'id', @WatermarkColumn= 'timemodified,timecreated', @TrackChanges= 'Yes', @AdditionalProperty = 'timecreated,timemodified', @IsAuditTable = '', @SoftDeleteSource = '', @SourceTSFormat = ''</v>
      </c>
    </row>
    <row r="221" spans="1:34" x14ac:dyDescent="0.45">
      <c r="A221" s="2" t="s">
        <v>444</v>
      </c>
      <c r="B221" s="2" t="s">
        <v>35</v>
      </c>
      <c r="C221" s="2" t="s">
        <v>36</v>
      </c>
      <c r="D221" s="2" t="s">
        <v>787</v>
      </c>
      <c r="E221" s="15" t="s">
        <v>820</v>
      </c>
      <c r="F221" s="14" t="s">
        <v>688</v>
      </c>
      <c r="H221" s="14" t="s">
        <v>414</v>
      </c>
      <c r="I221" s="14" t="s">
        <v>615</v>
      </c>
      <c r="J221" s="2" t="s">
        <v>39</v>
      </c>
      <c r="M221" s="6" t="s">
        <v>448</v>
      </c>
      <c r="N221" s="14" t="s">
        <v>85</v>
      </c>
      <c r="O221" s="6" t="s">
        <v>118</v>
      </c>
      <c r="P221" s="2" t="s">
        <v>449</v>
      </c>
      <c r="Q221" s="2" t="s">
        <v>44</v>
      </c>
      <c r="R221" s="2" t="s">
        <v>44</v>
      </c>
      <c r="S221" s="2" t="s">
        <v>718</v>
      </c>
      <c r="T221" s="2" t="s">
        <v>46</v>
      </c>
      <c r="U221" s="3" t="str">
        <f>TBL_PROD[[#This Row],[Group]]&amp; "/"&amp; TRIM(SUBSTITUTE(SUBSTITUTE(SUBSTITUTE(TBL_PROD[[#This Row],[SourceObject]],"[",""),"]",""),".","_"))</f>
        <v>CMS/clms_mdl_user_enrolments</v>
      </c>
      <c r="V221" s="2" t="s">
        <v>47</v>
      </c>
      <c r="W221" s="3" t="str">
        <f>SUBSTITUTE(TBL_PROD[[#This Row],[Group]], "_", "")</f>
        <v>CMS</v>
      </c>
      <c r="X221" s="3" t="str">
        <f>TRIM(SUBSTITUTE(SUBSTITUTE(SUBSTITUTE(TBL_PROD[[#This Row],[SourceObject]],"[",""),"]",""),".","_"))</f>
        <v>clms_mdl_user_enrolments</v>
      </c>
      <c r="Y221" s="2" t="s">
        <v>48</v>
      </c>
      <c r="Z221" s="2" t="s">
        <v>49</v>
      </c>
      <c r="AA221" s="3" t="str">
        <f>IF(TBL_PROD[[#This Row],[SourceObject]] = "","",IF(OR(TBL_PROD[[#This Row],[SourceType]] = "Oracle", OR(TBL_PROD[[#This Row],[SourceType]] = "SQL Server"), TBL_PROD[[#This Row],[SourceType]] = "MySQL"), "SELECT * FROM " &amp; TBL_PROD[[#This Row],[SourceObject]],""))</f>
        <v>SELECT * FROM clms.mdl_user_enrolments</v>
      </c>
      <c r="AB221" s="2" t="s">
        <v>51</v>
      </c>
      <c r="AE221" s="3" t="str">
        <f>TRIM(SUBSTITUTE(SUBSTITUTE(TBL_PROD[[#This Row],[SourceObject]],"[",""),"]",""))</f>
        <v>clms.mdl_user_enrolments</v>
      </c>
      <c r="AF221" s="3" t="str">
        <f>TRIM(SUBSTITUTE(SUBSTITUTE(TBL_PROD[[#This Row],[SourceObject]],"[",""),"]",""))</f>
        <v>clms.mdl_user_enrolments</v>
      </c>
      <c r="AG221" s="3" t="str">
        <f>TBL_PROD[[#This Row],[Group]]&amp; "_"&amp; TRIM(SUBSTITUTE(SUBSTITUTE(SUBSTITUTE(TBL_PROD[[#This Row],[SourceObject]],"[",""),"]",""),".","_"))</f>
        <v>CMS_clms_mdl_user_enrolments</v>
      </c>
      <c r="AH221" s="3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'LMS', @StartStageName = 'Source to Raw', @EndStageName = 'Raw to Trusted', @SourceGroup = 'CMS', @SourceName = 'CMS_clms_mdl_user_enrolments', @SourceObjectName = 'clms.mdl_user_enrolments', @SourceType = 'MySQL', @DataLoadMode= 'INCREMENTAL', @SourceSecretName = 'LMS-lmsp', @DLRawSecret = 'datalake-SasToken', @DLStagedSecret = 'datalake-SasToken', @DBProcessor = 'databricks-token|1101-233321-much337|Standard_DS3_v2|8.1.x-scala2.12|2:8', @StageDBSecret = 'AzureSqlDatabase-SQLDB', @DLRawSubFolder = 'CMS/clms_mdl_user_enrolments', @DLRawType = 'BLOB Storage (json)', @DLStagedMainFolder = 'CMS', @DLStagedSubFolder = 'clms_mdl_user_enrolments', @DLStagedType = 'BLOB Storage (csv)', @DLObjectGrain = 'Day', @SourceCommand = 'SELECT * FROM clms.mdl_user_enrolments', @DLRawtoStageCommand = '/build/trusted/load-trusted-zone-v2', @DLStagetoDBCommand = '',@TargetObjectType= '', @TargetOverride= 'clms.mdl_user_enrolments', @BusinessKeyColumn= 'id', @WatermarkColumn= 'timemodified,timecreated', @TrackChanges= 'Yes', @AdditionalProperty = 'timestart,timeend,timecreated,timemodified', @IsAuditTable = '', @SoftDeleteSource = '', @SourceTSFormat = ''</v>
      </c>
    </row>
    <row r="222" spans="1:34" x14ac:dyDescent="0.45">
      <c r="A222" s="2" t="s">
        <v>444</v>
      </c>
      <c r="B222" s="2" t="s">
        <v>35</v>
      </c>
      <c r="C222" s="2" t="s">
        <v>36</v>
      </c>
      <c r="D222" s="2" t="s">
        <v>787</v>
      </c>
      <c r="E222" s="15" t="s">
        <v>821</v>
      </c>
      <c r="F222" s="14"/>
      <c r="H222" s="14" t="s">
        <v>414</v>
      </c>
      <c r="I222" s="14"/>
      <c r="J222" s="2" t="s">
        <v>39</v>
      </c>
      <c r="M222" s="6" t="s">
        <v>448</v>
      </c>
      <c r="N222" s="14" t="s">
        <v>144</v>
      </c>
      <c r="O222" s="6" t="s">
        <v>42</v>
      </c>
      <c r="P222" s="2" t="s">
        <v>449</v>
      </c>
      <c r="Q222" s="2" t="s">
        <v>44</v>
      </c>
      <c r="R222" s="2" t="s">
        <v>44</v>
      </c>
      <c r="S222" s="2" t="s">
        <v>718</v>
      </c>
      <c r="T222" s="2" t="s">
        <v>46</v>
      </c>
      <c r="U222" s="3" t="str">
        <f>TBL_PROD[[#This Row],[Group]]&amp; "/"&amp; TRIM(SUBSTITUTE(SUBSTITUTE(SUBSTITUTE(TBL_PROD[[#This Row],[SourceObject]],"[",""),"]",""),".","_"))</f>
        <v>CMS/clms_mdl_user_info_data</v>
      </c>
      <c r="V222" s="2" t="s">
        <v>47</v>
      </c>
      <c r="W222" s="3" t="str">
        <f>SUBSTITUTE(TBL_PROD[[#This Row],[Group]], "_", "")</f>
        <v>CMS</v>
      </c>
      <c r="X222" s="3" t="str">
        <f>TRIM(SUBSTITUTE(SUBSTITUTE(SUBSTITUTE(TBL_PROD[[#This Row],[SourceObject]],"[",""),"]",""),".","_"))</f>
        <v>clms_mdl_user_info_data</v>
      </c>
      <c r="Y222" s="2" t="s">
        <v>48</v>
      </c>
      <c r="Z222" s="2" t="s">
        <v>49</v>
      </c>
      <c r="AA222" s="3" t="str">
        <f>IF(TBL_PROD[[#This Row],[SourceObject]] = "","",IF(OR(TBL_PROD[[#This Row],[SourceType]] = "Oracle", OR(TBL_PROD[[#This Row],[SourceType]] = "SQL Server"), TBL_PROD[[#This Row],[SourceType]] = "MySQL"), "SELECT * FROM " &amp; TBL_PROD[[#This Row],[SourceObject]],""))</f>
        <v>SELECT * FROM clms.mdl_user_info_data</v>
      </c>
      <c r="AB222" s="2" t="s">
        <v>51</v>
      </c>
      <c r="AE222" s="3" t="str">
        <f>TRIM(SUBSTITUTE(SUBSTITUTE(TBL_PROD[[#This Row],[SourceObject]],"[",""),"]",""))</f>
        <v>clms.mdl_user_info_data</v>
      </c>
      <c r="AF222" s="3" t="str">
        <f>TRIM(SUBSTITUTE(SUBSTITUTE(TBL_PROD[[#This Row],[SourceObject]],"[",""),"]",""))</f>
        <v>clms.mdl_user_info_data</v>
      </c>
      <c r="AG222" s="3" t="str">
        <f>TBL_PROD[[#This Row],[Group]]&amp; "_"&amp; TRIM(SUBSTITUTE(SUBSTITUTE(SUBSTITUTE(TBL_PROD[[#This Row],[SourceObject]],"[",""),"]",""),".","_"))</f>
        <v>CMS_clms_mdl_user_info_data</v>
      </c>
      <c r="AH222" s="3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'LMS', @StartStageName = 'Source to Raw', @EndStageName = 'Raw to Trusted', @SourceGroup = 'CMS', @SourceName = 'CMS_clms_mdl_user_info_data', @SourceObjectName = 'clms.mdl_user_info_data', @SourceType = 'MySQL', @DataLoadMode= 'FULL-EXTRACT', @SourceSecretName = 'LMS-lmsp', @DLRawSecret = 'datalake-SasToken', @DLStagedSecret = 'datalake-SasToken', @DBProcessor = 'databricks-token|1101-233321-much337|Standard_DS3_v2|8.1.x-scala2.12|2:8', @StageDBSecret = 'AzureSqlDatabase-SQLDB', @DLRawSubFolder = 'CMS/clms_mdl_user_info_data', @DLRawType = 'BLOB Storage (json)', @DLStagedMainFolder = 'CMS', @DLStagedSubFolder = 'clms_mdl_user_info_data', @DLStagedType = 'BLOB Storage (csv)', @DLObjectGrain = 'Day', @SourceCommand = 'SELECT * FROM clms.mdl_user_info_data', @DLRawtoStageCommand = '/build/trusted/load-trusted-zone-v2', @DLStagetoDBCommand = '',@TargetObjectType= '', @TargetOverride= 'clms.mdl_user_info_data', @BusinessKeyColumn= 'id', @WatermarkColumn= '', @TrackChanges= 'No', @AdditionalProperty = '', @IsAuditTable = '', @SoftDeleteSource = '', @SourceTSFormat = ''</v>
      </c>
    </row>
    <row r="223" spans="1:34" x14ac:dyDescent="0.45">
      <c r="A223" s="2" t="s">
        <v>444</v>
      </c>
      <c r="B223" s="2" t="s">
        <v>35</v>
      </c>
      <c r="C223" s="2" t="s">
        <v>36</v>
      </c>
      <c r="D223" s="2" t="s">
        <v>787</v>
      </c>
      <c r="E223" s="15" t="s">
        <v>822</v>
      </c>
      <c r="F223" s="14"/>
      <c r="H223" s="14" t="s">
        <v>414</v>
      </c>
      <c r="I223" s="14"/>
      <c r="J223" s="2" t="s">
        <v>39</v>
      </c>
      <c r="M223" s="6" t="s">
        <v>448</v>
      </c>
      <c r="N223" s="14" t="s">
        <v>144</v>
      </c>
      <c r="O223" s="6" t="s">
        <v>42</v>
      </c>
      <c r="P223" s="2" t="s">
        <v>449</v>
      </c>
      <c r="Q223" s="2" t="s">
        <v>44</v>
      </c>
      <c r="R223" s="2" t="s">
        <v>44</v>
      </c>
      <c r="S223" s="2" t="s">
        <v>718</v>
      </c>
      <c r="T223" s="2" t="s">
        <v>46</v>
      </c>
      <c r="U223" s="3" t="str">
        <f>TBL_PROD[[#This Row],[Group]]&amp; "/"&amp; TRIM(SUBSTITUTE(SUBSTITUTE(SUBSTITUTE(TBL_PROD[[#This Row],[SourceObject]],"[",""),"]",""),".","_"))</f>
        <v>CMS/clms_mdl_user_info_field</v>
      </c>
      <c r="V223" s="2" t="s">
        <v>47</v>
      </c>
      <c r="W223" s="3" t="str">
        <f>SUBSTITUTE(TBL_PROD[[#This Row],[Group]], "_", "")</f>
        <v>CMS</v>
      </c>
      <c r="X223" s="3" t="str">
        <f>TRIM(SUBSTITUTE(SUBSTITUTE(SUBSTITUTE(TBL_PROD[[#This Row],[SourceObject]],"[",""),"]",""),".","_"))</f>
        <v>clms_mdl_user_info_field</v>
      </c>
      <c r="Y223" s="2" t="s">
        <v>48</v>
      </c>
      <c r="Z223" s="2" t="s">
        <v>49</v>
      </c>
      <c r="AA223" s="3" t="str">
        <f>IF(TBL_PROD[[#This Row],[SourceObject]] = "","",IF(OR(TBL_PROD[[#This Row],[SourceType]] = "Oracle", OR(TBL_PROD[[#This Row],[SourceType]] = "SQL Server"), TBL_PROD[[#This Row],[SourceType]] = "MySQL"), "SELECT * FROM " &amp; TBL_PROD[[#This Row],[SourceObject]],""))</f>
        <v>SELECT * FROM clms.mdl_user_info_field</v>
      </c>
      <c r="AB223" s="2" t="s">
        <v>51</v>
      </c>
      <c r="AE223" s="3" t="str">
        <f>TRIM(SUBSTITUTE(SUBSTITUTE(TBL_PROD[[#This Row],[SourceObject]],"[",""),"]",""))</f>
        <v>clms.mdl_user_info_field</v>
      </c>
      <c r="AF223" s="3" t="str">
        <f>TRIM(SUBSTITUTE(SUBSTITUTE(TBL_PROD[[#This Row],[SourceObject]],"[",""),"]",""))</f>
        <v>clms.mdl_user_info_field</v>
      </c>
      <c r="AG223" s="3" t="str">
        <f>TBL_PROD[[#This Row],[Group]]&amp; "_"&amp; TRIM(SUBSTITUTE(SUBSTITUTE(SUBSTITUTE(TBL_PROD[[#This Row],[SourceObject]],"[",""),"]",""),".","_"))</f>
        <v>CMS_clms_mdl_user_info_field</v>
      </c>
      <c r="AH223" s="3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'LMS', @StartStageName = 'Source to Raw', @EndStageName = 'Raw to Trusted', @SourceGroup = 'CMS', @SourceName = 'CMS_clms_mdl_user_info_field', @SourceObjectName = 'clms.mdl_user_info_field', @SourceType = 'MySQL', @DataLoadMode= 'FULL-EXTRACT', @SourceSecretName = 'LMS-lmsp', @DLRawSecret = 'datalake-SasToken', @DLStagedSecret = 'datalake-SasToken', @DBProcessor = 'databricks-token|1101-233321-much337|Standard_DS3_v2|8.1.x-scala2.12|2:8', @StageDBSecret = 'AzureSqlDatabase-SQLDB', @DLRawSubFolder = 'CMS/clms_mdl_user_info_field', @DLRawType = 'BLOB Storage (json)', @DLStagedMainFolder = 'CMS', @DLStagedSubFolder = 'clms_mdl_user_info_field', @DLStagedType = 'BLOB Storage (csv)', @DLObjectGrain = 'Day', @SourceCommand = 'SELECT * FROM clms.mdl_user_info_field', @DLRawtoStageCommand = '/build/trusted/load-trusted-zone-v2', @DLStagetoDBCommand = '',@TargetObjectType= '', @TargetOverride= 'clms.mdl_user_info_field', @BusinessKeyColumn= 'id', @WatermarkColumn= '', @TrackChanges= 'No', @AdditionalProperty = '', @IsAuditTable = '', @SoftDeleteSource = '', @SourceTSFormat = ''</v>
      </c>
    </row>
    <row r="224" spans="1:34" x14ac:dyDescent="0.45">
      <c r="A224" s="2" t="s">
        <v>444</v>
      </c>
      <c r="B224" s="2" t="s">
        <v>35</v>
      </c>
      <c r="C224" s="2" t="s">
        <v>36</v>
      </c>
      <c r="D224" s="2" t="s">
        <v>787</v>
      </c>
      <c r="E224" s="15" t="s">
        <v>823</v>
      </c>
      <c r="F224" s="14" t="s">
        <v>692</v>
      </c>
      <c r="H224" s="14" t="s">
        <v>414</v>
      </c>
      <c r="I224" s="14"/>
      <c r="J224" s="2" t="s">
        <v>39</v>
      </c>
      <c r="M224" s="6" t="s">
        <v>448</v>
      </c>
      <c r="N224" s="14" t="s">
        <v>144</v>
      </c>
      <c r="O224" s="6" t="s">
        <v>42</v>
      </c>
      <c r="P224" s="2" t="s">
        <v>449</v>
      </c>
      <c r="Q224" s="2" t="s">
        <v>44</v>
      </c>
      <c r="R224" s="2" t="s">
        <v>44</v>
      </c>
      <c r="S224" s="2" t="s">
        <v>718</v>
      </c>
      <c r="T224" s="2" t="s">
        <v>46</v>
      </c>
      <c r="U224" s="3" t="str">
        <f>TBL_PROD[[#This Row],[Group]]&amp; "/"&amp; TRIM(SUBSTITUTE(SUBSTITUTE(SUBSTITUTE(TBL_PROD[[#This Row],[SourceObject]],"[",""),"]",""),".","_"))</f>
        <v>CMS/clms_mdl_user_lastaccess</v>
      </c>
      <c r="V224" s="2" t="s">
        <v>47</v>
      </c>
      <c r="W224" s="3" t="str">
        <f>SUBSTITUTE(TBL_PROD[[#This Row],[Group]], "_", "")</f>
        <v>CMS</v>
      </c>
      <c r="X224" s="3" t="str">
        <f>TRIM(SUBSTITUTE(SUBSTITUTE(SUBSTITUTE(TBL_PROD[[#This Row],[SourceObject]],"[",""),"]",""),".","_"))</f>
        <v>clms_mdl_user_lastaccess</v>
      </c>
      <c r="Y224" s="2" t="s">
        <v>48</v>
      </c>
      <c r="Z224" s="2" t="s">
        <v>49</v>
      </c>
      <c r="AA224" s="3" t="str">
        <f>IF(TBL_PROD[[#This Row],[SourceObject]] = "","",IF(OR(TBL_PROD[[#This Row],[SourceType]] = "Oracle", OR(TBL_PROD[[#This Row],[SourceType]] = "SQL Server"), TBL_PROD[[#This Row],[SourceType]] = "MySQL"), "SELECT * FROM " &amp; TBL_PROD[[#This Row],[SourceObject]],""))</f>
        <v>SELECT * FROM clms.mdl_user_lastaccess</v>
      </c>
      <c r="AB224" s="2" t="s">
        <v>51</v>
      </c>
      <c r="AE224" s="3" t="str">
        <f>TRIM(SUBSTITUTE(SUBSTITUTE(TBL_PROD[[#This Row],[SourceObject]],"[",""),"]",""))</f>
        <v>clms.mdl_user_lastaccess</v>
      </c>
      <c r="AF224" s="3" t="str">
        <f>TRIM(SUBSTITUTE(SUBSTITUTE(TBL_PROD[[#This Row],[SourceObject]],"[",""),"]",""))</f>
        <v>clms.mdl_user_lastaccess</v>
      </c>
      <c r="AG224" s="3" t="str">
        <f>TBL_PROD[[#This Row],[Group]]&amp; "_"&amp; TRIM(SUBSTITUTE(SUBSTITUTE(SUBSTITUTE(TBL_PROD[[#This Row],[SourceObject]],"[",""),"]",""),".","_"))</f>
        <v>CMS_clms_mdl_user_lastaccess</v>
      </c>
      <c r="AH224" s="3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'LMS', @StartStageName = 'Source to Raw', @EndStageName = 'Raw to Trusted', @SourceGroup = 'CMS', @SourceName = 'CMS_clms_mdl_user_lastaccess', @SourceObjectName = 'clms.mdl_user_lastaccess', @SourceType = 'MySQL', @DataLoadMode= 'FULL-EXTRACT', @SourceSecretName = 'LMS-lmsp', @DLRawSecret = 'datalake-SasToken', @DLStagedSecret = 'datalake-SasToken', @DBProcessor = 'databricks-token|1101-233321-much337|Standard_DS3_v2|8.1.x-scala2.12|2:8', @StageDBSecret = 'AzureSqlDatabase-SQLDB', @DLRawSubFolder = 'CMS/clms_mdl_user_lastaccess', @DLRawType = 'BLOB Storage (json)', @DLStagedMainFolder = 'CMS', @DLStagedSubFolder = 'clms_mdl_user_lastaccess', @DLStagedType = 'BLOB Storage (csv)', @DLObjectGrain = 'Day', @SourceCommand = 'SELECT * FROM clms.mdl_user_lastaccess', @DLRawtoStageCommand = '/build/trusted/load-trusted-zone-v2', @DLStagetoDBCommand = '',@TargetObjectType= '', @TargetOverride= 'clms.mdl_user_lastaccess', @BusinessKeyColumn= 'id', @WatermarkColumn= '', @TrackChanges= 'No', @AdditionalProperty = 'timeaccess', @IsAuditTable = '', @SoftDeleteSource = '', @SourceTSFormat = ''</v>
      </c>
    </row>
    <row r="225" spans="1:34" x14ac:dyDescent="0.45">
      <c r="A225" s="2" t="s">
        <v>444</v>
      </c>
      <c r="B225" s="2" t="s">
        <v>35</v>
      </c>
      <c r="C225" s="2" t="s">
        <v>36</v>
      </c>
      <c r="D225" s="2" t="s">
        <v>787</v>
      </c>
      <c r="E225" s="15" t="s">
        <v>824</v>
      </c>
      <c r="F225" s="14" t="s">
        <v>825</v>
      </c>
      <c r="H225" s="14" t="s">
        <v>414</v>
      </c>
      <c r="I225" s="14"/>
      <c r="J225" s="2" t="s">
        <v>39</v>
      </c>
      <c r="M225" s="6" t="s">
        <v>448</v>
      </c>
      <c r="N225" s="14" t="s">
        <v>144</v>
      </c>
      <c r="O225" s="6" t="s">
        <v>42</v>
      </c>
      <c r="P225" s="2" t="s">
        <v>449</v>
      </c>
      <c r="Q225" s="2" t="s">
        <v>44</v>
      </c>
      <c r="R225" s="2" t="s">
        <v>44</v>
      </c>
      <c r="S225" s="2" t="s">
        <v>718</v>
      </c>
      <c r="T225" s="2" t="s">
        <v>46</v>
      </c>
      <c r="U225" s="3" t="str">
        <f>TBL_PROD[[#This Row],[Group]]&amp; "/"&amp; TRIM(SUBSTITUTE(SUBSTITUTE(SUBSTITUTE(TBL_PROD[[#This Row],[SourceObject]],"[",""),"]",""),".","_"))</f>
        <v>CMS/clms_mdl_stats_daily</v>
      </c>
      <c r="V225" s="2" t="s">
        <v>47</v>
      </c>
      <c r="W225" s="3" t="str">
        <f>SUBSTITUTE(TBL_PROD[[#This Row],[Group]], "_", "")</f>
        <v>CMS</v>
      </c>
      <c r="X225" s="3" t="str">
        <f>TRIM(SUBSTITUTE(SUBSTITUTE(SUBSTITUTE(TBL_PROD[[#This Row],[SourceObject]],"[",""),"]",""),".","_"))</f>
        <v>clms_mdl_stats_daily</v>
      </c>
      <c r="Y225" s="2" t="s">
        <v>48</v>
      </c>
      <c r="Z225" s="2" t="s">
        <v>49</v>
      </c>
      <c r="AA225" s="3" t="str">
        <f>IF(TBL_PROD[[#This Row],[SourceObject]] = "","",IF(OR(TBL_PROD[[#This Row],[SourceType]] = "Oracle", OR(TBL_PROD[[#This Row],[SourceType]] = "SQL Server"), TBL_PROD[[#This Row],[SourceType]] = "MySQL"), "SELECT * FROM " &amp; TBL_PROD[[#This Row],[SourceObject]],""))</f>
        <v>SELECT * FROM clms.mdl_stats_daily</v>
      </c>
      <c r="AB225" s="2" t="s">
        <v>51</v>
      </c>
      <c r="AE225" s="3" t="str">
        <f>TRIM(SUBSTITUTE(SUBSTITUTE(TBL_PROD[[#This Row],[SourceObject]],"[",""),"]",""))</f>
        <v>clms.mdl_stats_daily</v>
      </c>
      <c r="AF225" s="3" t="str">
        <f>TRIM(SUBSTITUTE(SUBSTITUTE(TBL_PROD[[#This Row],[SourceObject]],"[",""),"]",""))</f>
        <v>clms.mdl_stats_daily</v>
      </c>
      <c r="AG225" s="3" t="str">
        <f>TBL_PROD[[#This Row],[Group]]&amp; "_"&amp; TRIM(SUBSTITUTE(SUBSTITUTE(SUBSTITUTE(TBL_PROD[[#This Row],[SourceObject]],"[",""),"]",""),".","_"))</f>
        <v>CMS_clms_mdl_stats_daily</v>
      </c>
      <c r="AH225" s="3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'LMS', @StartStageName = 'Source to Raw', @EndStageName = 'Raw to Trusted', @SourceGroup = 'CMS', @SourceName = 'CMS_clms_mdl_stats_daily', @SourceObjectName = 'clms.mdl_stats_daily', @SourceType = 'MySQL', @DataLoadMode= 'FULL-EXTRACT', @SourceSecretName = 'LMS-lmsp', @DLRawSecret = 'datalake-SasToken', @DLStagedSecret = 'datalake-SasToken', @DBProcessor = 'databricks-token|1101-233321-much337|Standard_DS3_v2|8.1.x-scala2.12|2:8', @StageDBSecret = 'AzureSqlDatabase-SQLDB', @DLRawSubFolder = 'CMS/clms_mdl_stats_daily', @DLRawType = 'BLOB Storage (json)', @DLStagedMainFolder = 'CMS', @DLStagedSubFolder = 'clms_mdl_stats_daily', @DLStagedType = 'BLOB Storage (csv)', @DLObjectGrain = 'Day', @SourceCommand = 'SELECT * FROM clms.mdl_stats_daily', @DLRawtoStageCommand = '/build/trusted/load-trusted-zone-v2', @DLStagetoDBCommand = '',@TargetObjectType= '', @TargetOverride= 'clms.mdl_stats_daily', @BusinessKeyColumn= 'id', @WatermarkColumn= '', @TrackChanges= 'No', @AdditionalProperty = 'timeend', @IsAuditTable = '', @SoftDeleteSource = '', @SourceTSFormat = ''</v>
      </c>
    </row>
    <row r="226" spans="1:34" x14ac:dyDescent="0.45">
      <c r="A226" s="2" t="s">
        <v>444</v>
      </c>
      <c r="B226" s="2" t="s">
        <v>35</v>
      </c>
      <c r="C226" s="2" t="s">
        <v>36</v>
      </c>
      <c r="D226" s="2" t="s">
        <v>787</v>
      </c>
      <c r="E226" s="15" t="s">
        <v>826</v>
      </c>
      <c r="F226" s="14" t="s">
        <v>825</v>
      </c>
      <c r="H226" s="14" t="s">
        <v>414</v>
      </c>
      <c r="I226" s="14"/>
      <c r="J226" s="2" t="s">
        <v>39</v>
      </c>
      <c r="M226" s="6" t="s">
        <v>448</v>
      </c>
      <c r="N226" s="14" t="s">
        <v>144</v>
      </c>
      <c r="O226" s="6" t="s">
        <v>42</v>
      </c>
      <c r="P226" s="2" t="s">
        <v>449</v>
      </c>
      <c r="Q226" s="2" t="s">
        <v>44</v>
      </c>
      <c r="R226" s="2" t="s">
        <v>44</v>
      </c>
      <c r="S226" s="2" t="s">
        <v>718</v>
      </c>
      <c r="T226" s="2" t="s">
        <v>46</v>
      </c>
      <c r="U226" s="3" t="str">
        <f>TBL_PROD[[#This Row],[Group]]&amp; "/"&amp; TRIM(SUBSTITUTE(SUBSTITUTE(SUBSTITUTE(TBL_PROD[[#This Row],[SourceObject]],"[",""),"]",""),".","_"))</f>
        <v>CMS/clms_mdl_stats_monthly</v>
      </c>
      <c r="V226" s="2" t="s">
        <v>47</v>
      </c>
      <c r="W226" s="3" t="str">
        <f>SUBSTITUTE(TBL_PROD[[#This Row],[Group]], "_", "")</f>
        <v>CMS</v>
      </c>
      <c r="X226" s="3" t="str">
        <f>TRIM(SUBSTITUTE(SUBSTITUTE(SUBSTITUTE(TBL_PROD[[#This Row],[SourceObject]],"[",""),"]",""),".","_"))</f>
        <v>clms_mdl_stats_monthly</v>
      </c>
      <c r="Y226" s="2" t="s">
        <v>48</v>
      </c>
      <c r="Z226" s="2" t="s">
        <v>49</v>
      </c>
      <c r="AA226" s="3" t="str">
        <f>IF(TBL_PROD[[#This Row],[SourceObject]] = "","",IF(OR(TBL_PROD[[#This Row],[SourceType]] = "Oracle", OR(TBL_PROD[[#This Row],[SourceType]] = "SQL Server"), TBL_PROD[[#This Row],[SourceType]] = "MySQL"), "SELECT * FROM " &amp; TBL_PROD[[#This Row],[SourceObject]],""))</f>
        <v>SELECT * FROM clms.mdl_stats_monthly</v>
      </c>
      <c r="AB226" s="2" t="s">
        <v>51</v>
      </c>
      <c r="AE226" s="3" t="str">
        <f>TRIM(SUBSTITUTE(SUBSTITUTE(TBL_PROD[[#This Row],[SourceObject]],"[",""),"]",""))</f>
        <v>clms.mdl_stats_monthly</v>
      </c>
      <c r="AF226" s="3" t="str">
        <f>TRIM(SUBSTITUTE(SUBSTITUTE(TBL_PROD[[#This Row],[SourceObject]],"[",""),"]",""))</f>
        <v>clms.mdl_stats_monthly</v>
      </c>
      <c r="AG226" s="3" t="str">
        <f>TBL_PROD[[#This Row],[Group]]&amp; "_"&amp; TRIM(SUBSTITUTE(SUBSTITUTE(SUBSTITUTE(TBL_PROD[[#This Row],[SourceObject]],"[",""),"]",""),".","_"))</f>
        <v>CMS_clms_mdl_stats_monthly</v>
      </c>
      <c r="AH226" s="3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'LMS', @StartStageName = 'Source to Raw', @EndStageName = 'Raw to Trusted', @SourceGroup = 'CMS', @SourceName = 'CMS_clms_mdl_stats_monthly', @SourceObjectName = 'clms.mdl_stats_monthly', @SourceType = 'MySQL', @DataLoadMode= 'FULL-EXTRACT', @SourceSecretName = 'LMS-lmsp', @DLRawSecret = 'datalake-SasToken', @DLStagedSecret = 'datalake-SasToken', @DBProcessor = 'databricks-token|1101-233321-much337|Standard_DS3_v2|8.1.x-scala2.12|2:8', @StageDBSecret = 'AzureSqlDatabase-SQLDB', @DLRawSubFolder = 'CMS/clms_mdl_stats_monthly', @DLRawType = 'BLOB Storage (json)', @DLStagedMainFolder = 'CMS', @DLStagedSubFolder = 'clms_mdl_stats_monthly', @DLStagedType = 'BLOB Storage (csv)', @DLObjectGrain = 'Day', @SourceCommand = 'SELECT * FROM clms.mdl_stats_monthly', @DLRawtoStageCommand = '/build/trusted/load-trusted-zone-v2', @DLStagetoDBCommand = '',@TargetObjectType= '', @TargetOverride= 'clms.mdl_stats_monthly', @BusinessKeyColumn= 'id', @WatermarkColumn= '', @TrackChanges= 'No', @AdditionalProperty = 'timeend', @IsAuditTable = '', @SoftDeleteSource = '', @SourceTSFormat = ''</v>
      </c>
    </row>
    <row r="227" spans="1:34" x14ac:dyDescent="0.45">
      <c r="A227" s="2" t="s">
        <v>444</v>
      </c>
      <c r="B227" s="2" t="s">
        <v>35</v>
      </c>
      <c r="C227" s="2" t="s">
        <v>36</v>
      </c>
      <c r="D227" s="2" t="s">
        <v>787</v>
      </c>
      <c r="E227" s="15" t="s">
        <v>827</v>
      </c>
      <c r="F227" s="14" t="s">
        <v>825</v>
      </c>
      <c r="H227" s="14" t="s">
        <v>414</v>
      </c>
      <c r="I227" s="14"/>
      <c r="J227" s="2" t="s">
        <v>39</v>
      </c>
      <c r="M227" s="6" t="s">
        <v>448</v>
      </c>
      <c r="N227" s="14" t="s">
        <v>144</v>
      </c>
      <c r="O227" s="6" t="s">
        <v>42</v>
      </c>
      <c r="P227" s="2" t="s">
        <v>449</v>
      </c>
      <c r="Q227" s="2" t="s">
        <v>44</v>
      </c>
      <c r="R227" s="2" t="s">
        <v>44</v>
      </c>
      <c r="S227" s="2" t="s">
        <v>718</v>
      </c>
      <c r="T227" s="2" t="s">
        <v>46</v>
      </c>
      <c r="U227" s="3" t="str">
        <f>TBL_PROD[[#This Row],[Group]]&amp; "/"&amp; TRIM(SUBSTITUTE(SUBSTITUTE(SUBSTITUTE(TBL_PROD[[#This Row],[SourceObject]],"[",""),"]",""),".","_"))</f>
        <v>CMS/clms_mdl_stats_user_daily</v>
      </c>
      <c r="V227" s="2" t="s">
        <v>47</v>
      </c>
      <c r="W227" s="3" t="str">
        <f>SUBSTITUTE(TBL_PROD[[#This Row],[Group]], "_", "")</f>
        <v>CMS</v>
      </c>
      <c r="X227" s="3" t="str">
        <f>TRIM(SUBSTITUTE(SUBSTITUTE(SUBSTITUTE(TBL_PROD[[#This Row],[SourceObject]],"[",""),"]",""),".","_"))</f>
        <v>clms_mdl_stats_user_daily</v>
      </c>
      <c r="Y227" s="2" t="s">
        <v>48</v>
      </c>
      <c r="Z227" s="2" t="s">
        <v>49</v>
      </c>
      <c r="AA227" s="3" t="str">
        <f>IF(TBL_PROD[[#This Row],[SourceObject]] = "","",IF(OR(TBL_PROD[[#This Row],[SourceType]] = "Oracle", OR(TBL_PROD[[#This Row],[SourceType]] = "SQL Server"), TBL_PROD[[#This Row],[SourceType]] = "MySQL"), "SELECT * FROM " &amp; TBL_PROD[[#This Row],[SourceObject]],""))</f>
        <v>SELECT * FROM clms.mdl_stats_user_daily</v>
      </c>
      <c r="AB227" s="2" t="s">
        <v>51</v>
      </c>
      <c r="AE227" s="3" t="str">
        <f>TRIM(SUBSTITUTE(SUBSTITUTE(TBL_PROD[[#This Row],[SourceObject]],"[",""),"]",""))</f>
        <v>clms.mdl_stats_user_daily</v>
      </c>
      <c r="AF227" s="3" t="str">
        <f>TRIM(SUBSTITUTE(SUBSTITUTE(TBL_PROD[[#This Row],[SourceObject]],"[",""),"]",""))</f>
        <v>clms.mdl_stats_user_daily</v>
      </c>
      <c r="AG227" s="3" t="str">
        <f>TBL_PROD[[#This Row],[Group]]&amp; "_"&amp; TRIM(SUBSTITUTE(SUBSTITUTE(SUBSTITUTE(TBL_PROD[[#This Row],[SourceObject]],"[",""),"]",""),".","_"))</f>
        <v>CMS_clms_mdl_stats_user_daily</v>
      </c>
      <c r="AH227" s="3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'LMS', @StartStageName = 'Source to Raw', @EndStageName = 'Raw to Trusted', @SourceGroup = 'CMS', @SourceName = 'CMS_clms_mdl_stats_user_daily', @SourceObjectName = 'clms.mdl_stats_user_daily', @SourceType = 'MySQL', @DataLoadMode= 'FULL-EXTRACT', @SourceSecretName = 'LMS-lmsp', @DLRawSecret = 'datalake-SasToken', @DLStagedSecret = 'datalake-SasToken', @DBProcessor = 'databricks-token|1101-233321-much337|Standard_DS3_v2|8.1.x-scala2.12|2:8', @StageDBSecret = 'AzureSqlDatabase-SQLDB', @DLRawSubFolder = 'CMS/clms_mdl_stats_user_daily', @DLRawType = 'BLOB Storage (json)', @DLStagedMainFolder = 'CMS', @DLStagedSubFolder = 'clms_mdl_stats_user_daily', @DLStagedType = 'BLOB Storage (csv)', @DLObjectGrain = 'Day', @SourceCommand = 'SELECT * FROM clms.mdl_stats_user_daily', @DLRawtoStageCommand = '/build/trusted/load-trusted-zone-v2', @DLStagetoDBCommand = '',@TargetObjectType= '', @TargetOverride= 'clms.mdl_stats_user_daily', @BusinessKeyColumn= 'id', @WatermarkColumn= '', @TrackChanges= 'No', @AdditionalProperty = 'timeend', @IsAuditTable = '', @SoftDeleteSource = '', @SourceTSFormat = ''</v>
      </c>
    </row>
    <row r="228" spans="1:34" x14ac:dyDescent="0.45">
      <c r="A228" s="2" t="s">
        <v>444</v>
      </c>
      <c r="B228" s="2" t="s">
        <v>35</v>
      </c>
      <c r="C228" s="2" t="s">
        <v>36</v>
      </c>
      <c r="D228" s="2" t="s">
        <v>787</v>
      </c>
      <c r="E228" s="15" t="s">
        <v>828</v>
      </c>
      <c r="F228" s="14" t="s">
        <v>825</v>
      </c>
      <c r="H228" s="14" t="s">
        <v>414</v>
      </c>
      <c r="I228" s="14"/>
      <c r="J228" s="2" t="s">
        <v>39</v>
      </c>
      <c r="M228" s="6" t="s">
        <v>448</v>
      </c>
      <c r="N228" s="14" t="s">
        <v>144</v>
      </c>
      <c r="O228" s="6" t="s">
        <v>42</v>
      </c>
      <c r="P228" s="2" t="s">
        <v>449</v>
      </c>
      <c r="Q228" s="2" t="s">
        <v>44</v>
      </c>
      <c r="R228" s="2" t="s">
        <v>44</v>
      </c>
      <c r="S228" s="2" t="s">
        <v>718</v>
      </c>
      <c r="T228" s="2" t="s">
        <v>46</v>
      </c>
      <c r="U228" s="3" t="str">
        <f>TBL_PROD[[#This Row],[Group]]&amp; "/"&amp; TRIM(SUBSTITUTE(SUBSTITUTE(SUBSTITUTE(TBL_PROD[[#This Row],[SourceObject]],"[",""),"]",""),".","_"))</f>
        <v>CMS/clms_mdl_stats_user_monthly</v>
      </c>
      <c r="V228" s="2" t="s">
        <v>47</v>
      </c>
      <c r="W228" s="3" t="str">
        <f>SUBSTITUTE(TBL_PROD[[#This Row],[Group]], "_", "")</f>
        <v>CMS</v>
      </c>
      <c r="X228" s="3" t="str">
        <f>TRIM(SUBSTITUTE(SUBSTITUTE(SUBSTITUTE(TBL_PROD[[#This Row],[SourceObject]],"[",""),"]",""),".","_"))</f>
        <v>clms_mdl_stats_user_monthly</v>
      </c>
      <c r="Y228" s="2" t="s">
        <v>48</v>
      </c>
      <c r="Z228" s="2" t="s">
        <v>49</v>
      </c>
      <c r="AA228" s="3" t="str">
        <f>IF(TBL_PROD[[#This Row],[SourceObject]] = "","",IF(OR(TBL_PROD[[#This Row],[SourceType]] = "Oracle", OR(TBL_PROD[[#This Row],[SourceType]] = "SQL Server"), TBL_PROD[[#This Row],[SourceType]] = "MySQL"), "SELECT * FROM " &amp; TBL_PROD[[#This Row],[SourceObject]],""))</f>
        <v>SELECT * FROM clms.mdl_stats_user_monthly</v>
      </c>
      <c r="AB228" s="2" t="s">
        <v>51</v>
      </c>
      <c r="AE228" s="3" t="str">
        <f>TRIM(SUBSTITUTE(SUBSTITUTE(TBL_PROD[[#This Row],[SourceObject]],"[",""),"]",""))</f>
        <v>clms.mdl_stats_user_monthly</v>
      </c>
      <c r="AF228" s="3" t="str">
        <f>TRIM(SUBSTITUTE(SUBSTITUTE(TBL_PROD[[#This Row],[SourceObject]],"[",""),"]",""))</f>
        <v>clms.mdl_stats_user_monthly</v>
      </c>
      <c r="AG228" s="3" t="str">
        <f>TBL_PROD[[#This Row],[Group]]&amp; "_"&amp; TRIM(SUBSTITUTE(SUBSTITUTE(SUBSTITUTE(TBL_PROD[[#This Row],[SourceObject]],"[",""),"]",""),".","_"))</f>
        <v>CMS_clms_mdl_stats_user_monthly</v>
      </c>
      <c r="AH228" s="3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'LMS', @StartStageName = 'Source to Raw', @EndStageName = 'Raw to Trusted', @SourceGroup = 'CMS', @SourceName = 'CMS_clms_mdl_stats_user_monthly', @SourceObjectName = 'clms.mdl_stats_user_monthly', @SourceType = 'MySQL', @DataLoadMode= 'FULL-EXTRACT', @SourceSecretName = 'LMS-lmsp', @DLRawSecret = 'datalake-SasToken', @DLStagedSecret = 'datalake-SasToken', @DBProcessor = 'databricks-token|1101-233321-much337|Standard_DS3_v2|8.1.x-scala2.12|2:8', @StageDBSecret = 'AzureSqlDatabase-SQLDB', @DLRawSubFolder = 'CMS/clms_mdl_stats_user_monthly', @DLRawType = 'BLOB Storage (json)', @DLStagedMainFolder = 'CMS', @DLStagedSubFolder = 'clms_mdl_stats_user_monthly', @DLStagedType = 'BLOB Storage (csv)', @DLObjectGrain = 'Day', @SourceCommand = 'SELECT * FROM clms.mdl_stats_user_monthly', @DLRawtoStageCommand = '/build/trusted/load-trusted-zone-v2', @DLStagetoDBCommand = '',@TargetObjectType= '', @TargetOverride= 'clms.mdl_stats_user_monthly', @BusinessKeyColumn= 'id', @WatermarkColumn= '', @TrackChanges= 'No', @AdditionalProperty = 'timeend', @IsAuditTable = '', @SoftDeleteSource = '', @SourceTSFormat = ''</v>
      </c>
    </row>
    <row r="229" spans="1:34" x14ac:dyDescent="0.45">
      <c r="A229" s="2" t="s">
        <v>444</v>
      </c>
      <c r="B229" s="2" t="s">
        <v>35</v>
      </c>
      <c r="C229" s="2" t="s">
        <v>36</v>
      </c>
      <c r="D229" s="2" t="s">
        <v>787</v>
      </c>
      <c r="E229" s="15" t="s">
        <v>829</v>
      </c>
      <c r="F229" s="14" t="s">
        <v>825</v>
      </c>
      <c r="H229" s="14" t="s">
        <v>414</v>
      </c>
      <c r="I229" s="14"/>
      <c r="J229" s="2" t="s">
        <v>39</v>
      </c>
      <c r="M229" s="6" t="s">
        <v>448</v>
      </c>
      <c r="N229" s="14" t="s">
        <v>144</v>
      </c>
      <c r="O229" s="6" t="s">
        <v>42</v>
      </c>
      <c r="P229" s="2" t="s">
        <v>449</v>
      </c>
      <c r="Q229" s="2" t="s">
        <v>44</v>
      </c>
      <c r="R229" s="2" t="s">
        <v>44</v>
      </c>
      <c r="S229" s="2" t="s">
        <v>718</v>
      </c>
      <c r="T229" s="2" t="s">
        <v>46</v>
      </c>
      <c r="U229" s="3" t="str">
        <f>TBL_PROD[[#This Row],[Group]]&amp; "/"&amp; TRIM(SUBSTITUTE(SUBSTITUTE(SUBSTITUTE(TBL_PROD[[#This Row],[SourceObject]],"[",""),"]",""),".","_"))</f>
        <v>CMS/clms_mdl_stats_weekly</v>
      </c>
      <c r="V229" s="2" t="s">
        <v>47</v>
      </c>
      <c r="W229" s="3" t="str">
        <f>SUBSTITUTE(TBL_PROD[[#This Row],[Group]], "_", "")</f>
        <v>CMS</v>
      </c>
      <c r="X229" s="3" t="str">
        <f>TRIM(SUBSTITUTE(SUBSTITUTE(SUBSTITUTE(TBL_PROD[[#This Row],[SourceObject]],"[",""),"]",""),".","_"))</f>
        <v>clms_mdl_stats_weekly</v>
      </c>
      <c r="Y229" s="2" t="s">
        <v>48</v>
      </c>
      <c r="Z229" s="2" t="s">
        <v>49</v>
      </c>
      <c r="AA229" s="3" t="str">
        <f>IF(TBL_PROD[[#This Row],[SourceObject]] = "","",IF(OR(TBL_PROD[[#This Row],[SourceType]] = "Oracle", OR(TBL_PROD[[#This Row],[SourceType]] = "SQL Server"), TBL_PROD[[#This Row],[SourceType]] = "MySQL"), "SELECT * FROM " &amp; TBL_PROD[[#This Row],[SourceObject]],""))</f>
        <v>SELECT * FROM clms.mdl_stats_weekly</v>
      </c>
      <c r="AB229" s="2" t="s">
        <v>51</v>
      </c>
      <c r="AE229" s="3" t="str">
        <f>TRIM(SUBSTITUTE(SUBSTITUTE(TBL_PROD[[#This Row],[SourceObject]],"[",""),"]",""))</f>
        <v>clms.mdl_stats_weekly</v>
      </c>
      <c r="AF229" s="3" t="str">
        <f>TRIM(SUBSTITUTE(SUBSTITUTE(TBL_PROD[[#This Row],[SourceObject]],"[",""),"]",""))</f>
        <v>clms.mdl_stats_weekly</v>
      </c>
      <c r="AG229" s="3" t="str">
        <f>TBL_PROD[[#This Row],[Group]]&amp; "_"&amp; TRIM(SUBSTITUTE(SUBSTITUTE(SUBSTITUTE(TBL_PROD[[#This Row],[SourceObject]],"[",""),"]",""),".","_"))</f>
        <v>CMS_clms_mdl_stats_weekly</v>
      </c>
      <c r="AH229" s="3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'LMS', @StartStageName = 'Source to Raw', @EndStageName = 'Raw to Trusted', @SourceGroup = 'CMS', @SourceName = 'CMS_clms_mdl_stats_weekly', @SourceObjectName = 'clms.mdl_stats_weekly', @SourceType = 'MySQL', @DataLoadMode= 'FULL-EXTRACT', @SourceSecretName = 'LMS-lmsp', @DLRawSecret = 'datalake-SasToken', @DLStagedSecret = 'datalake-SasToken', @DBProcessor = 'databricks-token|1101-233321-much337|Standard_DS3_v2|8.1.x-scala2.12|2:8', @StageDBSecret = 'AzureSqlDatabase-SQLDB', @DLRawSubFolder = 'CMS/clms_mdl_stats_weekly', @DLRawType = 'BLOB Storage (json)', @DLStagedMainFolder = 'CMS', @DLStagedSubFolder = 'clms_mdl_stats_weekly', @DLStagedType = 'BLOB Storage (csv)', @DLObjectGrain = 'Day', @SourceCommand = 'SELECT * FROM clms.mdl_stats_weekly', @DLRawtoStageCommand = '/build/trusted/load-trusted-zone-v2', @DLStagetoDBCommand = '',@TargetObjectType= '', @TargetOverride= 'clms.mdl_stats_weekly', @BusinessKeyColumn= 'id', @WatermarkColumn= '', @TrackChanges= 'No', @AdditionalProperty = 'timeend', @IsAuditTable = '', @SoftDeleteSource = '', @SourceTSFormat = ''</v>
      </c>
    </row>
    <row r="230" spans="1:34" x14ac:dyDescent="0.45">
      <c r="A230" s="2" t="s">
        <v>444</v>
      </c>
      <c r="B230" s="2" t="s">
        <v>35</v>
      </c>
      <c r="C230" s="2" t="s">
        <v>36</v>
      </c>
      <c r="D230" s="2" t="s">
        <v>787</v>
      </c>
      <c r="E230" s="15" t="s">
        <v>830</v>
      </c>
      <c r="F230" s="14" t="s">
        <v>825</v>
      </c>
      <c r="H230" s="14" t="s">
        <v>414</v>
      </c>
      <c r="I230" s="14"/>
      <c r="J230" s="2" t="s">
        <v>39</v>
      </c>
      <c r="M230" s="6" t="s">
        <v>448</v>
      </c>
      <c r="N230" s="14" t="s">
        <v>144</v>
      </c>
      <c r="O230" s="6" t="s">
        <v>42</v>
      </c>
      <c r="P230" s="2" t="s">
        <v>449</v>
      </c>
      <c r="Q230" s="2" t="s">
        <v>44</v>
      </c>
      <c r="R230" s="2" t="s">
        <v>44</v>
      </c>
      <c r="S230" s="2" t="s">
        <v>718</v>
      </c>
      <c r="T230" s="2" t="s">
        <v>46</v>
      </c>
      <c r="U230" s="3" t="str">
        <f>TBL_PROD[[#This Row],[Group]]&amp; "/"&amp; TRIM(SUBSTITUTE(SUBSTITUTE(SUBSTITUTE(TBL_PROD[[#This Row],[SourceObject]],"[",""),"]",""),".","_"))</f>
        <v>CMS/clms_mdl_stats_user_weekly</v>
      </c>
      <c r="V230" s="2" t="s">
        <v>47</v>
      </c>
      <c r="W230" s="3" t="str">
        <f>SUBSTITUTE(TBL_PROD[[#This Row],[Group]], "_", "")</f>
        <v>CMS</v>
      </c>
      <c r="X230" s="3" t="str">
        <f>TRIM(SUBSTITUTE(SUBSTITUTE(SUBSTITUTE(TBL_PROD[[#This Row],[SourceObject]],"[",""),"]",""),".","_"))</f>
        <v>clms_mdl_stats_user_weekly</v>
      </c>
      <c r="Y230" s="2" t="s">
        <v>48</v>
      </c>
      <c r="Z230" s="2" t="s">
        <v>49</v>
      </c>
      <c r="AA230" s="3" t="str">
        <f>IF(TBL_PROD[[#This Row],[SourceObject]] = "","",IF(OR(TBL_PROD[[#This Row],[SourceType]] = "Oracle", OR(TBL_PROD[[#This Row],[SourceType]] = "SQL Server"), TBL_PROD[[#This Row],[SourceType]] = "MySQL"), "SELECT * FROM " &amp; TBL_PROD[[#This Row],[SourceObject]],""))</f>
        <v>SELECT * FROM clms.mdl_stats_user_weekly</v>
      </c>
      <c r="AB230" s="2" t="s">
        <v>51</v>
      </c>
      <c r="AE230" s="3" t="str">
        <f>TRIM(SUBSTITUTE(SUBSTITUTE(TBL_PROD[[#This Row],[SourceObject]],"[",""),"]",""))</f>
        <v>clms.mdl_stats_user_weekly</v>
      </c>
      <c r="AF230" s="3" t="str">
        <f>TRIM(SUBSTITUTE(SUBSTITUTE(TBL_PROD[[#This Row],[SourceObject]],"[",""),"]",""))</f>
        <v>clms.mdl_stats_user_weekly</v>
      </c>
      <c r="AG230" s="3" t="str">
        <f>TBL_PROD[[#This Row],[Group]]&amp; "_"&amp; TRIM(SUBSTITUTE(SUBSTITUTE(SUBSTITUTE(TBL_PROD[[#This Row],[SourceObject]],"[",""),"]",""),".","_"))</f>
        <v>CMS_clms_mdl_stats_user_weekly</v>
      </c>
      <c r="AH230" s="3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'LMS', @StartStageName = 'Source to Raw', @EndStageName = 'Raw to Trusted', @SourceGroup = 'CMS', @SourceName = 'CMS_clms_mdl_stats_user_weekly', @SourceObjectName = 'clms.mdl_stats_user_weekly', @SourceType = 'MySQL', @DataLoadMode= 'FULL-EXTRACT', @SourceSecretName = 'LMS-lmsp', @DLRawSecret = 'datalake-SasToken', @DLStagedSecret = 'datalake-SasToken', @DBProcessor = 'databricks-token|1101-233321-much337|Standard_DS3_v2|8.1.x-scala2.12|2:8', @StageDBSecret = 'AzureSqlDatabase-SQLDB', @DLRawSubFolder = 'CMS/clms_mdl_stats_user_weekly', @DLRawType = 'BLOB Storage (json)', @DLStagedMainFolder = 'CMS', @DLStagedSubFolder = 'clms_mdl_stats_user_weekly', @DLStagedType = 'BLOB Storage (csv)', @DLObjectGrain = 'Day', @SourceCommand = 'SELECT * FROM clms.mdl_stats_user_weekly', @DLRawtoStageCommand = '/build/trusted/load-trusted-zone-v2', @DLStagetoDBCommand = '',@TargetObjectType= '', @TargetOverride= 'clms.mdl_stats_user_weekly', @BusinessKeyColumn= 'id', @WatermarkColumn= '', @TrackChanges= 'No', @AdditionalProperty = 'timeend', @IsAuditTable = '', @SoftDeleteSource = '', @SourceTSFormat = ''</v>
      </c>
    </row>
    <row r="231" spans="1:34" x14ac:dyDescent="0.45">
      <c r="A231" s="2" t="s">
        <v>74</v>
      </c>
      <c r="B231" s="2" t="s">
        <v>472</v>
      </c>
      <c r="C231" s="2" t="s">
        <v>472</v>
      </c>
      <c r="D231" s="2" t="s">
        <v>74</v>
      </c>
      <c r="E231" s="2" t="s">
        <v>74</v>
      </c>
      <c r="J231" s="2" t="s">
        <v>39</v>
      </c>
      <c r="M231" s="6" t="s">
        <v>84</v>
      </c>
      <c r="Q231" s="2" t="s">
        <v>44</v>
      </c>
      <c r="R231" s="2" t="s">
        <v>44</v>
      </c>
      <c r="S231" s="2" t="s">
        <v>718</v>
      </c>
      <c r="T231" s="2" t="s">
        <v>46</v>
      </c>
      <c r="U231" s="3" t="str">
        <f>TBL_PROD[[#This Row],[Group]]&amp; "/"&amp; TRIM(SUBSTITUTE(SUBSTITUTE(SUBSTITUTE(TBL_PROD[[#This Row],[SourceObject]],"[",""),"]",""),".","_"))</f>
        <v>OneEBS/OneEBS</v>
      </c>
      <c r="V231" s="2" t="s">
        <v>47</v>
      </c>
      <c r="W231" s="3" t="str">
        <f>SUBSTITUTE(TBL_PROD[[#This Row],[Group]], "_", "")</f>
        <v>OneEBS</v>
      </c>
      <c r="X231" s="3" t="str">
        <f>TRIM(SUBSTITUTE(SUBSTITUTE(SUBSTITUTE(TBL_PROD[[#This Row],[SourceObject]],"[",""),"]",""),".","_"))</f>
        <v>OneEBS</v>
      </c>
      <c r="Y231" s="2" t="s">
        <v>48</v>
      </c>
      <c r="Z231" s="2" t="s">
        <v>49</v>
      </c>
      <c r="AA231" s="3"/>
      <c r="AE231" s="3" t="str">
        <f>TRIM(SUBSTITUTE(SUBSTITUTE(TBL_PROD[[#This Row],[SourceObject]],"[",""),"]",""))</f>
        <v>OneEBS</v>
      </c>
      <c r="AF231" s="3" t="str">
        <f>TRIM(SUBSTITUTE(SUBSTITUTE(TBL_PROD[[#This Row],[SourceObject]],"[",""),"]",""))</f>
        <v>OneEBS</v>
      </c>
      <c r="AG231" s="3" t="str">
        <f>TBL_PROD[[#This Row],[Group]]&amp; "_"&amp; TRIM(SUBSTITUTE(SUBSTITUTE(SUBSTITUTE(TBL_PROD[[#This Row],[SourceObject]],"[",""),"]",""),".","_"))</f>
        <v>OneEBS_OneEBS</v>
      </c>
      <c r="AH231" s="3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'OneEBS', @StartStageName = 'Validation', @EndStageName = 'Validation', @SourceGroup = 'OneEBS', @SourceName = 'OneEBS_OneEBS', @SourceObjectName = 'OneEBS', @SourceType = 'Oracle', @DataLoadMode= '', @SourceSecretName = '', @DLRawSecret = 'datalake-SasToken', @DLStagedSecret = 'datalake-SasToken', @DBProcessor = 'databricks-token|1101-233321-much337|Standard_DS3_v2|8.1.x-scala2.12|2:8', @StageDBSecret = 'AzureSqlDatabase-SQLDB', @DLRawSubFolder = 'OneEBS/OneEBS', @DLRawType = 'BLOB Storage (json)', @DLStagedMainFolder = 'OneEBS', @DLStagedSubFolder = 'OneEBS', @DLStagedType = 'BLOB Storage (csv)', @DLObjectGrain = 'Day', @SourceCommand = '', @DLRawtoStageCommand = '', @DLStagetoDBCommand = '',@TargetObjectType= '', @TargetOverride= 'OneEBS', @BusinessKeyColumn= '', @WatermarkColumn= '', @TrackChanges= '', @AdditionalProperty = '', @IsAuditTable = '', @SoftDeleteSource = '', @SourceTSFormat = ''</v>
      </c>
    </row>
    <row r="232" spans="1:34" x14ac:dyDescent="0.45">
      <c r="A232" s="2" t="s">
        <v>444</v>
      </c>
      <c r="B232" s="2" t="s">
        <v>472</v>
      </c>
      <c r="C232" s="2" t="s">
        <v>472</v>
      </c>
      <c r="D232" s="2" t="s">
        <v>831</v>
      </c>
      <c r="E232" s="2" t="s">
        <v>831</v>
      </c>
      <c r="J232" s="2" t="s">
        <v>39</v>
      </c>
      <c r="M232" s="6" t="s">
        <v>84</v>
      </c>
      <c r="Q232" s="2" t="s">
        <v>44</v>
      </c>
      <c r="R232" s="2" t="s">
        <v>44</v>
      </c>
      <c r="S232" s="2" t="s">
        <v>718</v>
      </c>
      <c r="T232" s="2" t="s">
        <v>46</v>
      </c>
      <c r="U232" s="3" t="str">
        <f>TBL_PROD[[#This Row],[Group]]&amp; "/"&amp; TRIM(SUBSTITUTE(SUBSTITUTE(SUBSTITUTE(TBL_PROD[[#This Row],[SourceObject]],"[",""),"]",""),".","_"))</f>
        <v>Moodle/Moodle</v>
      </c>
      <c r="V232" s="2" t="s">
        <v>47</v>
      </c>
      <c r="W232" s="3" t="str">
        <f>SUBSTITUTE(TBL_PROD[[#This Row],[Group]], "_", "")</f>
        <v>Moodle</v>
      </c>
      <c r="X232" s="3" t="str">
        <f>TRIM(SUBSTITUTE(SUBSTITUTE(SUBSTITUTE(TBL_PROD[[#This Row],[SourceObject]],"[",""),"]",""),".","_"))</f>
        <v>Moodle</v>
      </c>
      <c r="Y232" s="2" t="s">
        <v>48</v>
      </c>
      <c r="AA232" s="3"/>
      <c r="AE232" s="3" t="str">
        <f>TRIM(SUBSTITUTE(SUBSTITUTE(TBL_PROD[[#This Row],[SourceObject]],"[",""),"]",""))</f>
        <v>Moodle</v>
      </c>
      <c r="AF232" s="3" t="str">
        <f>TRIM(SUBSTITUTE(SUBSTITUTE(TBL_PROD[[#This Row],[SourceObject]],"[",""),"]",""))</f>
        <v>Moodle</v>
      </c>
      <c r="AG232" s="3" t="str">
        <f>TBL_PROD[[#This Row],[Group]]&amp; "_"&amp; TRIM(SUBSTITUTE(SUBSTITUTE(SUBSTITUTE(TBL_PROD[[#This Row],[SourceObject]],"[",""),"]",""),".","_"))</f>
        <v>Moodle_Moodle</v>
      </c>
      <c r="AH232" s="3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'LMS', @StartStageName = 'Validation', @EndStageName = 'Validation', @SourceGroup = 'Moodle', @SourceName = 'Moodle_Moodle', @SourceObjectName = 'Moodle', @SourceType = 'Oracle', @DataLoadMode= '', @SourceSecretName = '', @DLRawSecret = 'datalake-SasToken', @DLStagedSecret = 'datalake-SasToken', @DBProcessor = 'databricks-token|1101-233321-much337|Standard_DS3_v2|8.1.x-scala2.12|2:8', @StageDBSecret = 'AzureSqlDatabase-SQLDB', @DLRawSubFolder = 'Moodle/Moodle', @DLRawType = 'BLOB Storage (json)', @DLStagedMainFolder = 'Moodle', @DLStagedSubFolder = 'Moodle', @DLStagedType = 'BLOB Storage (csv)', @DLObjectGrain = '', @SourceCommand = '', @DLRawtoStageCommand = '', @DLStagetoDBCommand = '',@TargetObjectType= '', @TargetOverride= 'Moodle', @BusinessKeyColumn= '', @WatermarkColumn= '', @TrackChanges= '', @AdditionalProperty = '', @IsAuditTable = '', @SoftDeleteSource = '', @SourceTSFormat = ''</v>
      </c>
    </row>
    <row r="233" spans="1:34" x14ac:dyDescent="0.45">
      <c r="A233" s="2" t="s">
        <v>74</v>
      </c>
      <c r="B233" s="2" t="s">
        <v>35</v>
      </c>
      <c r="C233" s="2" t="s">
        <v>36</v>
      </c>
      <c r="D233" s="2" t="s">
        <v>74</v>
      </c>
      <c r="E233" s="2" t="s">
        <v>832</v>
      </c>
      <c r="H233" s="2" t="s">
        <v>82</v>
      </c>
      <c r="I233" s="2" t="s">
        <v>833</v>
      </c>
      <c r="J233" s="2" t="s">
        <v>39</v>
      </c>
      <c r="K233" s="2" t="s">
        <v>834</v>
      </c>
      <c r="M233" s="2" t="s">
        <v>84</v>
      </c>
      <c r="N233" s="6" t="s">
        <v>85</v>
      </c>
      <c r="O233" s="6" t="s">
        <v>118</v>
      </c>
      <c r="P233" s="2" t="s">
        <v>119</v>
      </c>
      <c r="Q233" s="2" t="s">
        <v>44</v>
      </c>
      <c r="R233" s="2" t="s">
        <v>44</v>
      </c>
      <c r="S233" s="2" t="s">
        <v>718</v>
      </c>
      <c r="T233" s="2" t="s">
        <v>46</v>
      </c>
      <c r="U233" s="3" t="str">
        <f>TBL_PROD[[#This Row],[Group]]&amp; "/"&amp; TRIM(SUBSTITUTE(SUBSTITUTE(SUBSTITUTE(TBL_PROD[[#This Row],[SourceObject]],"[",""),"]",""),".","_"))</f>
        <v>OneEBS/EBS_0165_NOTE_LINKS</v>
      </c>
      <c r="V233" s="2" t="s">
        <v>47</v>
      </c>
      <c r="W233" s="3" t="str">
        <f>SUBSTITUTE(TBL_PROD[[#This Row],[Group]], "_", "")</f>
        <v>OneEBS</v>
      </c>
      <c r="X233" s="3" t="str">
        <f>TRIM(SUBSTITUTE(SUBSTITUTE(SUBSTITUTE(TBL_PROD[[#This Row],[SourceObject]],"[",""),"]",""),".","_"))</f>
        <v>EBS_0165_NOTE_LINKS</v>
      </c>
      <c r="Y233" s="2" t="s">
        <v>48</v>
      </c>
      <c r="Z233" s="2" t="s">
        <v>49</v>
      </c>
      <c r="AA233" s="2" t="str">
        <f>IF(TBL_PROD[[#This Row],[SourceObject]] = "","",IF(TBL_PROD[[#This Row],[SourceType]] = "Oracle", "SELECT * FROM " &amp; TBL_PROD[[#This Row],[SourceObject]],""))</f>
        <v>SELECT * FROM EBS_0165.NOTE_LINKS</v>
      </c>
      <c r="AB233" s="2" t="s">
        <v>51</v>
      </c>
      <c r="AE233" s="3" t="str">
        <f>TRIM(SUBSTITUTE(SUBSTITUTE(TBL_PROD[[#This Row],[SourceObject]],"[",""),"]",""))</f>
        <v>EBS_0165.NOTE_LINKS</v>
      </c>
      <c r="AF233" s="3" t="str">
        <f>TRIM(SUBSTITUTE(SUBSTITUTE(TBL_PROD[[#This Row],[SourceObject]],"[",""),"]",""))</f>
        <v>EBS_0165.NOTE_LINKS</v>
      </c>
      <c r="AG233" s="3" t="str">
        <f>TBL_PROD[[#This Row],[Group]]&amp; "_"&amp; TRIM(SUBSTITUTE(SUBSTITUTE(SUBSTITUTE(TBL_PROD[[#This Row],[SourceObject]],"[",""),"]",""),".","_"))</f>
        <v>OneEBS_EBS_0165_NOTE_LINKS</v>
      </c>
      <c r="AH233" s="3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'OneEBS', @StartStageName = 'Source to Raw', @EndStageName = 'Raw to Trusted', @SourceGroup = 'OneEBS', @SourceName = 'OneEBS_EBS_0165_NOTE_LINKS', @SourceObjectName = 'EBS_0165.NOTE_LINKS', @SourceType = 'Oracle', @DataLoadMode= 'INCREMENTAL', @SourceSecretName = 'OneEBS-0165', @DLRawSecret = 'datalake-SasToken', @DLStagedSecret = 'datalake-SasToken', @DBProcessor = 'databricks-token|1101-233321-much337|Standard_DS3_v2|8.1.x-scala2.12|2:8', @StageDBSecret = 'AzureSqlDatabase-SQLDB', @DLRawSubFolder = 'OneEBS/EBS_0165_NOTE_LINKS', @DLRawType = 'BLOB Storage (json)', @DLStagedMainFolder = 'OneEBS', @DLStagedSubFolder = 'EBS_0165_NOTE_LINKS', @DLStagedType = 'BLOB Storage (csv)', @DLObjectGrain = 'Day', @SourceCommand = 'SELECT * FROM EBS_0165.NOTE_LINKS', @DLRawtoStageCommand = '/build/trusted/load-trusted-zone-v2', @DLStagetoDBCommand = '',@TargetObjectType= '', @TargetOverride= 'EBS_0165.NOTE_LINKS', @BusinessKeyColumn= 'ID', @WatermarkColumn= 'CREATED_DATE', @TrackChanges= 'Yes', @AdditionalProperty = '', @IsAuditTable = '', @SoftDeleteSource = 'AUD_EBS_0165.A__NOTE_LINKS', @SourceTSFormat = ''</v>
      </c>
    </row>
    <row r="234" spans="1:34" x14ac:dyDescent="0.4">
      <c r="A234" s="2" t="s">
        <v>74</v>
      </c>
      <c r="B234" s="2" t="s">
        <v>35</v>
      </c>
      <c r="C234" s="2" t="s">
        <v>35</v>
      </c>
      <c r="D234" s="2" t="s">
        <v>176</v>
      </c>
      <c r="E234" s="2" t="s">
        <v>834</v>
      </c>
      <c r="H234" s="12" t="s">
        <v>82</v>
      </c>
      <c r="I234" s="2" t="s">
        <v>178</v>
      </c>
      <c r="J234" s="2" t="s">
        <v>39</v>
      </c>
      <c r="L234" s="2" t="s">
        <v>39</v>
      </c>
      <c r="M234" s="2" t="s">
        <v>84</v>
      </c>
      <c r="N234" s="2" t="s">
        <v>179</v>
      </c>
      <c r="O234" s="2" t="s">
        <v>42</v>
      </c>
      <c r="P234" s="2" t="s">
        <v>119</v>
      </c>
      <c r="Q234" s="2" t="s">
        <v>44</v>
      </c>
      <c r="R234" s="2" t="s">
        <v>44</v>
      </c>
      <c r="S234" s="2" t="s">
        <v>718</v>
      </c>
      <c r="T234" s="2" t="s">
        <v>46</v>
      </c>
      <c r="U234" s="3" t="str">
        <f>TBL_PROD[[#This Row],[Group]]&amp; "/"&amp; TRIM(SUBSTITUTE(SUBSTITUTE(SUBSTITUTE(TBL_PROD[[#This Row],[SourceObject]],"[",""),"]",""),".","_"))</f>
        <v>OneEBSAudit/AUD_EBS_0165_A__NOTE_LINKS</v>
      </c>
      <c r="V234" s="2" t="s">
        <v>47</v>
      </c>
      <c r="W234" s="3" t="str">
        <f>SUBSTITUTE(TBL_PROD[[#This Row],[Group]], "_", "")</f>
        <v>OneEBSAudit</v>
      </c>
      <c r="X234" s="3" t="str">
        <f>TRIM(SUBSTITUTE(SUBSTITUTE(SUBSTITUTE(TBL_PROD[[#This Row],[SourceObject]],"[",""),"]",""),".","_"))</f>
        <v>AUD_EBS_0165_A__NOTE_LINKS</v>
      </c>
      <c r="Y234" s="2" t="s">
        <v>48</v>
      </c>
      <c r="Z234" s="2" t="s">
        <v>49</v>
      </c>
      <c r="AA234" s="2" t="str">
        <f>IF(TBL_PROD[[#This Row],[SourceObject]] = "","",IF(TBL_PROD[[#This Row],[SourceType]] = "Oracle", "SELECT * FROM " &amp; TBL_PROD[[#This Row],[SourceObject]],""))</f>
        <v>SELECT * FROM AUD_EBS_0165.A__NOTE_LINKS</v>
      </c>
      <c r="AB234" s="2" t="s">
        <v>51</v>
      </c>
      <c r="AE234" s="3" t="str">
        <f>TRIM(SUBSTITUTE(SUBSTITUTE(TBL_PROD[[#This Row],[SourceObject]],"[",""),"]",""))</f>
        <v>AUD_EBS_0165.A__NOTE_LINKS</v>
      </c>
      <c r="AF234" s="3" t="str">
        <f>TRIM(SUBSTITUTE(SUBSTITUTE(TBL_PROD[[#This Row],[SourceObject]],"[",""),"]",""))</f>
        <v>AUD_EBS_0165.A__NOTE_LINKS</v>
      </c>
      <c r="AG234" s="3" t="str">
        <f>TBL_PROD[[#This Row],[Group]]&amp; "_"&amp; TRIM(SUBSTITUTE(SUBSTITUTE(SUBSTITUTE(TBL_PROD[[#This Row],[SourceObject]],"[",""),"]",""),".","_"))</f>
        <v>OneEBSAudit_AUD_EBS_0165_A__NOTE_LINKS</v>
      </c>
      <c r="AH234" s="3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'OneEBS', @StartStageName = 'Source to Raw', @EndStageName = 'Source to Raw', @SourceGroup = 'OneEBSAudit', @SourceName = 'OneEBSAudit_AUD_EBS_0165_A__NOTE_LINKS', @SourceObjectName = 'AUD_EBS_0165.A__NOTE_LINKS', @SourceType = 'Oracle', @DataLoadMode= 'APPEND', @SourceSecretName = 'OneEBS-0165', @DLRawSecret = 'datalake-SasToken', @DLStagedSecret = 'datalake-SasToken', @DBProcessor = 'databricks-token|1101-233321-much337|Standard_DS3_v2|8.1.x-scala2.12|2:8', @StageDBSecret = 'AzureSqlDatabase-SQLDB', @DLRawSubFolder = 'OneEBSAudit/AUD_EBS_0165_A__NOTE_LINKS', @DLRawType = 'BLOB Storage (json)', @DLStagedMainFolder = 'OneEBSAudit', @DLStagedSubFolder = 'AUD_EBS_0165_A__NOTE_LINKS', @DLStagedType = 'BLOB Storage (csv)', @DLObjectGrain = 'Day', @SourceCommand = 'SELECT * FROM AUD_EBS_0165.A__NOTE_LINKS', @DLRawtoStageCommand = '/build/trusted/load-trusted-zone-v2', @DLStagetoDBCommand = '',@TargetObjectType= '', @TargetOverride= 'AUD_EBS_0165.A__NOTE_LINKS', @BusinessKeyColumn= 'ID', @WatermarkColumn= 'AUDIT__TIMESTAMP', @TrackChanges= 'No', @AdditionalProperty = '', @IsAuditTable = 'Y', @SoftDeleteSource = '', @SourceTSFormat = ''</v>
      </c>
    </row>
    <row r="235" spans="1:34" x14ac:dyDescent="0.4">
      <c r="A235" s="2" t="s">
        <v>74</v>
      </c>
      <c r="B235" s="2" t="s">
        <v>35</v>
      </c>
      <c r="C235" s="2" t="s">
        <v>35</v>
      </c>
      <c r="D235" s="2" t="s">
        <v>176</v>
      </c>
      <c r="E235" s="2" t="s">
        <v>835</v>
      </c>
      <c r="H235" s="12" t="s">
        <v>82</v>
      </c>
      <c r="I235" s="2" t="s">
        <v>178</v>
      </c>
      <c r="J235" s="2" t="s">
        <v>39</v>
      </c>
      <c r="L235" s="2" t="s">
        <v>39</v>
      </c>
      <c r="M235" s="2" t="s">
        <v>84</v>
      </c>
      <c r="N235" s="2" t="s">
        <v>179</v>
      </c>
      <c r="O235" s="2" t="s">
        <v>42</v>
      </c>
      <c r="P235" s="2" t="s">
        <v>119</v>
      </c>
      <c r="Q235" s="2" t="s">
        <v>44</v>
      </c>
      <c r="R235" s="2" t="s">
        <v>44</v>
      </c>
      <c r="S235" s="2" t="s">
        <v>718</v>
      </c>
      <c r="T235" s="2" t="s">
        <v>46</v>
      </c>
      <c r="U235" s="3" t="str">
        <f>TBL_PROD[[#This Row],[Group]]&amp; "/"&amp; TRIM(SUBSTITUTE(SUBSTITUTE(SUBSTITUTE(TBL_PROD[[#This Row],[SourceObject]],"[",""),"]",""),".","_"))</f>
        <v>OneEBSAudit/AUD_EBS_0165_A__AUTHORITY_TO_DELIVER</v>
      </c>
      <c r="V235" s="2" t="s">
        <v>47</v>
      </c>
      <c r="W235" s="3" t="str">
        <f>SUBSTITUTE(TBL_PROD[[#This Row],[Group]], "_", "")</f>
        <v>OneEBSAudit</v>
      </c>
      <c r="X235" s="3" t="str">
        <f>TRIM(SUBSTITUTE(SUBSTITUTE(SUBSTITUTE(TBL_PROD[[#This Row],[SourceObject]],"[",""),"]",""),".","_"))</f>
        <v>AUD_EBS_0165_A__AUTHORITY_TO_DELIVER</v>
      </c>
      <c r="Y235" s="2" t="s">
        <v>48</v>
      </c>
      <c r="Z235" s="2" t="s">
        <v>49</v>
      </c>
      <c r="AA235" s="2" t="str">
        <f>IF(TBL_PROD[[#This Row],[SourceObject]] = "","",IF(TBL_PROD[[#This Row],[SourceType]] = "Oracle", "SELECT * FROM " &amp; TBL_PROD[[#This Row],[SourceObject]],""))</f>
        <v>SELECT * FROM AUD_EBS_0165.A__AUTHORITY_TO_DELIVER</v>
      </c>
      <c r="AB235" s="2" t="s">
        <v>51</v>
      </c>
      <c r="AE235" s="3" t="str">
        <f>TRIM(SUBSTITUTE(SUBSTITUTE(TBL_PROD[[#This Row],[SourceObject]],"[",""),"]",""))</f>
        <v>AUD_EBS_0165.A__AUTHORITY_TO_DELIVER</v>
      </c>
      <c r="AF235" s="3" t="str">
        <f>TRIM(SUBSTITUTE(SUBSTITUTE(TBL_PROD[[#This Row],[SourceObject]],"[",""),"]",""))</f>
        <v>AUD_EBS_0165.A__AUTHORITY_TO_DELIVER</v>
      </c>
      <c r="AG235" s="3" t="str">
        <f>TBL_PROD[[#This Row],[Group]]&amp; "_"&amp; TRIM(SUBSTITUTE(SUBSTITUTE(SUBSTITUTE(TBL_PROD[[#This Row],[SourceObject]],"[",""),"]",""),".","_"))</f>
        <v>OneEBSAudit_AUD_EBS_0165_A__AUTHORITY_TO_DELIVER</v>
      </c>
      <c r="AH235" s="3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'OneEBS', @StartStageName = 'Source to Raw', @EndStageName = 'Source to Raw', @SourceGroup = 'OneEBSAudit', @SourceName = 'OneEBSAudit_AUD_EBS_0165_A__AUTHORITY_TO_DELIVER', @SourceObjectName = 'AUD_EBS_0165.A__AUTHORITY_TO_DELIVER', @SourceType = 'Oracle', @DataLoadMode= 'APPEND', @SourceSecretName = 'OneEBS-0165', @DLRawSecret = 'datalake-SasToken', @DLStagedSecret = 'datalake-SasToken', @DBProcessor = 'databricks-token|1101-233321-much337|Standard_DS3_v2|8.1.x-scala2.12|2:8', @StageDBSecret = 'AzureSqlDatabase-SQLDB', @DLRawSubFolder = 'OneEBSAudit/AUD_EBS_0165_A__AUTHORITY_TO_DELIVER', @DLRawType = 'BLOB Storage (json)', @DLStagedMainFolder = 'OneEBSAudit', @DLStagedSubFolder = 'AUD_EBS_0165_A__AUTHORITY_TO_DELIVER', @DLStagedType = 'BLOB Storage (csv)', @DLObjectGrain = 'Day', @SourceCommand = 'SELECT * FROM AUD_EBS_0165.A__AUTHORITY_TO_DELIVER', @DLRawtoStageCommand = '/build/trusted/load-trusted-zone-v2', @DLStagetoDBCommand = '',@TargetObjectType= '', @TargetOverride= 'AUD_EBS_0165.A__AUTHORITY_TO_DELIVER', @BusinessKeyColumn= 'ID', @WatermarkColumn= 'AUDIT__TIMESTAMP', @TrackChanges= 'No', @AdditionalProperty = '', @IsAuditTable = 'Y', @SoftDeleteSource = '', @SourceTSFormat = ''</v>
      </c>
    </row>
    <row r="236" spans="1:34" x14ac:dyDescent="0.4">
      <c r="A236" s="2" t="s">
        <v>74</v>
      </c>
      <c r="B236" s="2" t="s">
        <v>35</v>
      </c>
      <c r="C236" s="2" t="s">
        <v>35</v>
      </c>
      <c r="D236" s="2" t="s">
        <v>176</v>
      </c>
      <c r="E236" s="2" t="s">
        <v>836</v>
      </c>
      <c r="H236" s="12" t="s">
        <v>699</v>
      </c>
      <c r="I236" s="2" t="s">
        <v>178</v>
      </c>
      <c r="J236" s="2" t="s">
        <v>39</v>
      </c>
      <c r="L236" s="2" t="s">
        <v>39</v>
      </c>
      <c r="M236" s="2" t="s">
        <v>84</v>
      </c>
      <c r="N236" s="2" t="s">
        <v>179</v>
      </c>
      <c r="O236" s="2" t="s">
        <v>42</v>
      </c>
      <c r="P236" s="2" t="s">
        <v>119</v>
      </c>
      <c r="Q236" s="2" t="s">
        <v>44</v>
      </c>
      <c r="R236" s="2" t="s">
        <v>44</v>
      </c>
      <c r="S236" s="2" t="s">
        <v>718</v>
      </c>
      <c r="T236" s="2" t="s">
        <v>46</v>
      </c>
      <c r="U236" s="3" t="str">
        <f>TBL_PROD[[#This Row],[Group]]&amp; "/"&amp; TRIM(SUBSTITUTE(SUBSTITUTE(SUBSTITUTE(TBL_PROD[[#This Row],[SourceObject]],"[",""),"]",""),".","_"))</f>
        <v>OneEBSAudit/AUD_EBS_0165_A__ROLES</v>
      </c>
      <c r="V236" s="2" t="s">
        <v>47</v>
      </c>
      <c r="W236" s="3" t="str">
        <f>SUBSTITUTE(TBL_PROD[[#This Row],[Group]], "_", "")</f>
        <v>OneEBSAudit</v>
      </c>
      <c r="X236" s="3" t="str">
        <f>TRIM(SUBSTITUTE(SUBSTITUTE(SUBSTITUTE(TBL_PROD[[#This Row],[SourceObject]],"[",""),"]",""),".","_"))</f>
        <v>AUD_EBS_0165_A__ROLES</v>
      </c>
      <c r="Y236" s="2" t="s">
        <v>48</v>
      </c>
      <c r="Z236" s="2" t="s">
        <v>49</v>
      </c>
      <c r="AA236" s="2" t="str">
        <f>IF(TBL_PROD[[#This Row],[SourceObject]] = "","",IF(TBL_PROD[[#This Row],[SourceType]] = "Oracle", "SELECT * FROM " &amp; TBL_PROD[[#This Row],[SourceObject]],""))</f>
        <v>SELECT * FROM AUD_EBS_0165.A__ROLES</v>
      </c>
      <c r="AB236" s="2" t="s">
        <v>51</v>
      </c>
      <c r="AE236" s="3" t="str">
        <f>TRIM(SUBSTITUTE(SUBSTITUTE(TBL_PROD[[#This Row],[SourceObject]],"[",""),"]",""))</f>
        <v>AUD_EBS_0165.A__ROLES</v>
      </c>
      <c r="AF236" s="3" t="str">
        <f>TRIM(SUBSTITUTE(SUBSTITUTE(TBL_PROD[[#This Row],[SourceObject]],"[",""),"]",""))</f>
        <v>AUD_EBS_0165.A__ROLES</v>
      </c>
      <c r="AG236" s="3" t="str">
        <f>TBL_PROD[[#This Row],[Group]]&amp; "_"&amp; TRIM(SUBSTITUTE(SUBSTITUTE(SUBSTITUTE(TBL_PROD[[#This Row],[SourceObject]],"[",""),"]",""),".","_"))</f>
        <v>OneEBSAudit_AUD_EBS_0165_A__ROLES</v>
      </c>
      <c r="AH236" s="3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'OneEBS', @StartStageName = 'Source to Raw', @EndStageName = 'Source to Raw', @SourceGroup = 'OneEBSAudit', @SourceName = 'OneEBSAudit_AUD_EBS_0165_A__ROLES', @SourceObjectName = 'AUD_EBS_0165.A__ROLES', @SourceType = 'Oracle', @DataLoadMode= 'APPEND', @SourceSecretName = 'OneEBS-0165', @DLRawSecret = 'datalake-SasToken', @DLStagedSecret = 'datalake-SasToken', @DBProcessor = 'databricks-token|1101-233321-much337|Standard_DS3_v2|8.1.x-scala2.12|2:8', @StageDBSecret = 'AzureSqlDatabase-SQLDB', @DLRawSubFolder = 'OneEBSAudit/AUD_EBS_0165_A__ROLES', @DLRawType = 'BLOB Storage (json)', @DLStagedMainFolder = 'OneEBSAudit', @DLStagedSubFolder = 'AUD_EBS_0165_A__ROLES', @DLStagedType = 'BLOB Storage (csv)', @DLObjectGrain = 'Day', @SourceCommand = 'SELECT * FROM AUD_EBS_0165.A__ROLES', @DLRawtoStageCommand = '/build/trusted/load-trusted-zone-v2', @DLStagetoDBCommand = '',@TargetObjectType= '', @TargetOverride= 'AUD_EBS_0165.A__ROLES', @BusinessKeyColumn= 'ROLE_ID', @WatermarkColumn= 'AUDIT__TIMESTAMP', @TrackChanges= 'No', @AdditionalProperty = '', @IsAuditTable = 'Y', @SoftDeleteSource = '', @SourceTSFormat = ''</v>
      </c>
    </row>
    <row r="237" spans="1:34" x14ac:dyDescent="0.45">
      <c r="A237" s="2" t="s">
        <v>444</v>
      </c>
      <c r="B237" s="2" t="s">
        <v>35</v>
      </c>
      <c r="C237" s="2" t="s">
        <v>36</v>
      </c>
      <c r="D237" s="2" t="s">
        <v>787</v>
      </c>
      <c r="E237" s="15" t="s">
        <v>837</v>
      </c>
      <c r="F237" s="14" t="s">
        <v>453</v>
      </c>
      <c r="H237" s="14" t="s">
        <v>414</v>
      </c>
      <c r="I237" s="14" t="s">
        <v>615</v>
      </c>
      <c r="J237" s="2" t="s">
        <v>39</v>
      </c>
      <c r="M237" s="6" t="s">
        <v>448</v>
      </c>
      <c r="N237" s="14" t="s">
        <v>85</v>
      </c>
      <c r="O237" s="6" t="s">
        <v>118</v>
      </c>
      <c r="P237" s="2" t="s">
        <v>694</v>
      </c>
      <c r="Q237" s="2" t="s">
        <v>44</v>
      </c>
      <c r="R237" s="2" t="s">
        <v>44</v>
      </c>
      <c r="S237" s="2" t="s">
        <v>718</v>
      </c>
      <c r="T237" s="2" t="s">
        <v>46</v>
      </c>
      <c r="U237" s="3" t="str">
        <f>TBL_PROD[[#This Row],[Group]]&amp; "/"&amp; TRIM(SUBSTITUTE(SUBSTITUTE(SUBSTITUTE(TBL_PROD[[#This Row],[SourceObject]],"[",""),"]",""),".","_"))</f>
        <v>CMS/clms_mdl_groups</v>
      </c>
      <c r="V237" s="2" t="s">
        <v>47</v>
      </c>
      <c r="W237" s="3" t="str">
        <f>SUBSTITUTE(TBL_PROD[[#This Row],[Group]], "_", "")</f>
        <v>CMS</v>
      </c>
      <c r="X237" s="3" t="str">
        <f>TRIM(SUBSTITUTE(SUBSTITUTE(SUBSTITUTE(TBL_PROD[[#This Row],[SourceObject]],"[",""),"]",""),".","_"))</f>
        <v>clms_mdl_groups</v>
      </c>
      <c r="Y237" s="2" t="s">
        <v>48</v>
      </c>
      <c r="Z237" s="2" t="s">
        <v>49</v>
      </c>
      <c r="AA237" s="3" t="str">
        <f>IF(TBL_PROD[[#This Row],[SourceObject]] = "","",IF(OR(TBL_PROD[[#This Row],[SourceType]] = "Oracle", OR(TBL_PROD[[#This Row],[SourceType]] = "SQL Server"), TBL_PROD[[#This Row],[SourceType]] = "MySQL"), "SELECT * FROM " &amp; TBL_PROD[[#This Row],[SourceObject]],""))</f>
        <v>SELECT * FROM clms.mdl_groups</v>
      </c>
      <c r="AB237" s="2" t="s">
        <v>51</v>
      </c>
      <c r="AE237" s="3" t="str">
        <f>TRIM(SUBSTITUTE(SUBSTITUTE(TBL_PROD[[#This Row],[SourceObject]],"[",""),"]",""))</f>
        <v>clms.mdl_groups</v>
      </c>
      <c r="AF237" s="3" t="str">
        <f>TRIM(SUBSTITUTE(SUBSTITUTE(TBL_PROD[[#This Row],[SourceObject]],"[",""),"]",""))</f>
        <v>clms.mdl_groups</v>
      </c>
      <c r="AG237" s="3" t="str">
        <f>TBL_PROD[[#This Row],[Group]]&amp; "_"&amp; TRIM(SUBSTITUTE(SUBSTITUTE(SUBSTITUTE(TBL_PROD[[#This Row],[SourceObject]],"[",""),"]",""),".","_"))</f>
        <v>CMS_clms_mdl_groups</v>
      </c>
      <c r="AH237" s="3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'LMS', @StartStageName = 'Source to Raw', @EndStageName = 'Raw to Trusted', @SourceGroup = 'CMS', @SourceName = 'CMS_clms_mdl_groups', @SourceObjectName = 'clms.mdl_groups', @SourceType = 'MySQL', @DataLoadMode= 'INCREMENTAL', @SourceSecretName = 'LMS-clms', @DLRawSecret = 'datalake-SasToken', @DLStagedSecret = 'datalake-SasToken', @DBProcessor = 'databricks-token|1101-233321-much337|Standard_DS3_v2|8.1.x-scala2.12|2:8', @StageDBSecret = 'AzureSqlDatabase-SQLDB', @DLRawSubFolder = 'CMS/clms_mdl_groups', @DLRawType = 'BLOB Storage (json)', @DLStagedMainFolder = 'CMS', @DLStagedSubFolder = 'clms_mdl_groups', @DLStagedType = 'BLOB Storage (csv)', @DLObjectGrain = 'Day', @SourceCommand = 'SELECT * FROM clms.mdl_groups', @DLRawtoStageCommand = '/build/trusted/load-trusted-zone-v2', @DLStagetoDBCommand = '',@TargetObjectType= '', @TargetOverride= 'clms.mdl_groups', @BusinessKeyColumn= 'id', @WatermarkColumn= 'timemodified,timecreated', @TrackChanges= 'Yes', @AdditionalProperty = 'timecreated,timemodified', @IsAuditTable = '', @SoftDeleteSource = '', @SourceTSFormat = ''</v>
      </c>
    </row>
    <row r="238" spans="1:34" x14ac:dyDescent="0.45">
      <c r="A238" s="2" t="s">
        <v>838</v>
      </c>
      <c r="B238" s="2" t="s">
        <v>35</v>
      </c>
      <c r="C238" s="2" t="s">
        <v>36</v>
      </c>
      <c r="D238" s="2" t="s">
        <v>838</v>
      </c>
      <c r="E238" s="2" t="s">
        <v>405</v>
      </c>
      <c r="F238" t="s">
        <v>406</v>
      </c>
      <c r="G238"/>
      <c r="H238" s="2" t="s">
        <v>407</v>
      </c>
      <c r="I238" s="2" t="s">
        <v>408</v>
      </c>
      <c r="J238" s="2" t="s">
        <v>39</v>
      </c>
      <c r="M238" s="2" t="s">
        <v>409</v>
      </c>
      <c r="N238" s="2" t="s">
        <v>85</v>
      </c>
      <c r="O238" s="6" t="s">
        <v>42</v>
      </c>
      <c r="P238" s="2" t="s">
        <v>410</v>
      </c>
      <c r="Q238" s="2" t="s">
        <v>44</v>
      </c>
      <c r="R238" s="2" t="s">
        <v>44</v>
      </c>
      <c r="S238" s="2" t="s">
        <v>718</v>
      </c>
      <c r="T238" s="2" t="s">
        <v>46</v>
      </c>
      <c r="U238" s="3" t="str">
        <f>TBL_PROD[[#This Row],[Group]]&amp; "/"&amp; TRIM(SUBSTITUTE(SUBSTITUTE(SUBSTITUTE(TBL_PROD[[#This Row],[SourceObject]],"[",""),"]",""),".","_"))</f>
        <v>VCPexip/participant</v>
      </c>
      <c r="V238" s="2" t="s">
        <v>47</v>
      </c>
      <c r="W238" s="3" t="str">
        <f>SUBSTITUTE(TBL_PROD[[#This Row],[Group]], "_", "")</f>
        <v>VCPexip</v>
      </c>
      <c r="X238" s="3" t="str">
        <f>TRIM(SUBSTITUTE(SUBSTITUTE(SUBSTITUTE(TBL_PROD[[#This Row],[SourceObject]],"[",""),"]",""),".","_"))</f>
        <v>participant</v>
      </c>
      <c r="Y238" s="2" t="s">
        <v>48</v>
      </c>
      <c r="Z238" s="2" t="s">
        <v>49</v>
      </c>
      <c r="AA238" s="7" t="s">
        <v>411</v>
      </c>
      <c r="AB238" s="2" t="s">
        <v>51</v>
      </c>
      <c r="AE238" s="3" t="str">
        <f>TRIM(SUBSTITUTE(SUBSTITUTE(TBL_PROD[[#This Row],[SourceObject]],"[",""),"]",""))</f>
        <v>participant</v>
      </c>
      <c r="AF238" s="3" t="str">
        <f>TRIM(SUBSTITUTE(SUBSTITUTE(TBL_PROD[[#This Row],[SourceObject]],"[",""),"]",""))</f>
        <v>participant</v>
      </c>
      <c r="AG238" s="3" t="str">
        <f>TBL_PROD[[#This Row],[Group]]&amp; "_"&amp; TRIM(SUBSTITUTE(SUBSTITUTE(SUBSTITUTE(TBL_PROD[[#This Row],[SourceObject]],"[",""),"]",""),".","_"))</f>
        <v>VCPexip_participant</v>
      </c>
      <c r="AH238" s="3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'VCPexip', @StartStageName = 'Source to Raw', @EndStageName = 'Raw to Trusted', @SourceGroup = 'VCPexip', @SourceName = 'VCPexip_participant', @SourceObjectName = 'participant', @SourceType = 'API-TAFE', @DataLoadMode= 'INCREMENTAL', @SourceSecretName = 'API-VCPrexip-UserID|API-VCPrexip-Password', @DLRawSecret = 'datalake-SasToken', @DLStagedSecret = 'datalake-SasToken', @DBProcessor = 'databricks-token|1101-233321-much337|Standard_DS3_v2|8.1.x-scala2.12|2:8', @StageDBSecret = 'AzureSqlDatabase-SQLDB', @DLRawSubFolder = 'VCPexip/participant', @DLRawType = 'BLOB Storage (json)', @DLStagedMainFolder = 'VCPexip', @DLStagedSubFolder = 'participant', @DLStagedType = 'BLOB Storage (csv)', @DLObjectGrain = 'Day', @SourceCommand = 'https://manage.vc.tafensw.edu.au/api/admin/history/v1/', @DLRawtoStageCommand = '/build/trusted/load-trusted-zone-v2', @DLStagetoDBCommand = '',@TargetObjectType= '', @TargetOverride= 'participant', @BusinessKeyColumn= 'av_id', @WatermarkColumn= 'end_time', @TrackChanges= 'No', @AdditionalProperty = 'av_id,bandwidth,call_direction,call_quality,call_uuid,conference,conference_name,conversation_id,disconnect_reason,display_name,duration,encryption,end_time,has_media,id,is_streaming,license_count,license_type,local_alias,media_node,parent_id,presentation_id,protocol,proxy_node,remote_address,remote_alias,remote_port,resource_uri,role,service_tag,service_type,signalling_node,start_time,system_location,vendor|$.objects|$.meta.next|limit=5000|end_time__gte|end_time__lt|yyyy-MM-ddTHH:mm:ss|UTC', @IsAuditTable = '', @SoftDeleteSource = '', @SourceTSFormat = ''</v>
      </c>
    </row>
    <row r="239" spans="1:34" x14ac:dyDescent="0.45">
      <c r="A239" s="2" t="s">
        <v>838</v>
      </c>
      <c r="B239" s="2" t="s">
        <v>35</v>
      </c>
      <c r="C239" s="2" t="s">
        <v>36</v>
      </c>
      <c r="D239" s="2" t="s">
        <v>838</v>
      </c>
      <c r="E239" s="2" t="s">
        <v>412</v>
      </c>
      <c r="F239" t="s">
        <v>413</v>
      </c>
      <c r="G239"/>
      <c r="H239" s="2" t="s">
        <v>414</v>
      </c>
      <c r="I239" s="2" t="s">
        <v>408</v>
      </c>
      <c r="J239" s="2" t="s">
        <v>39</v>
      </c>
      <c r="M239" s="2" t="s">
        <v>409</v>
      </c>
      <c r="N239" s="2" t="s">
        <v>85</v>
      </c>
      <c r="O239" s="6" t="s">
        <v>42</v>
      </c>
      <c r="P239" s="2" t="s">
        <v>410</v>
      </c>
      <c r="Q239" s="2" t="s">
        <v>44</v>
      </c>
      <c r="R239" s="2" t="s">
        <v>44</v>
      </c>
      <c r="S239" s="2" t="s">
        <v>718</v>
      </c>
      <c r="T239" s="2" t="s">
        <v>46</v>
      </c>
      <c r="U239" s="3" t="str">
        <f>TBL_PROD[[#This Row],[Group]]&amp; "/"&amp; TRIM(SUBSTITUTE(SUBSTITUTE(SUBSTITUTE(TBL_PROD[[#This Row],[SourceObject]],"[",""),"]",""),".","_"))</f>
        <v>VCPexip/conference</v>
      </c>
      <c r="V239" s="2" t="s">
        <v>47</v>
      </c>
      <c r="W239" s="3" t="str">
        <f>SUBSTITUTE(TBL_PROD[[#This Row],[Group]], "_", "")</f>
        <v>VCPexip</v>
      </c>
      <c r="X239" s="3" t="str">
        <f>TRIM(SUBSTITUTE(SUBSTITUTE(SUBSTITUTE(TBL_PROD[[#This Row],[SourceObject]],"[",""),"]",""),".","_"))</f>
        <v>conference</v>
      </c>
      <c r="Y239" s="2" t="s">
        <v>48</v>
      </c>
      <c r="Z239" s="2" t="s">
        <v>49</v>
      </c>
      <c r="AA239" s="7" t="s">
        <v>411</v>
      </c>
      <c r="AB239" s="2" t="s">
        <v>51</v>
      </c>
      <c r="AE239" s="3" t="str">
        <f>TRIM(SUBSTITUTE(SUBSTITUTE(TBL_PROD[[#This Row],[SourceObject]],"[",""),"]",""))</f>
        <v>conference</v>
      </c>
      <c r="AF239" s="3" t="str">
        <f>TRIM(SUBSTITUTE(SUBSTITUTE(TBL_PROD[[#This Row],[SourceObject]],"[",""),"]",""))</f>
        <v>conference</v>
      </c>
      <c r="AG239" s="3" t="str">
        <f>TBL_PROD[[#This Row],[Group]]&amp; "_"&amp; TRIM(SUBSTITUTE(SUBSTITUTE(SUBSTITUTE(TBL_PROD[[#This Row],[SourceObject]],"[",""),"]",""),".","_"))</f>
        <v>VCPexip_conference</v>
      </c>
      <c r="AH239" s="3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'VCPexip', @StartStageName = 'Source to Raw', @EndStageName = 'Raw to Trusted', @SourceGroup = 'VCPexip', @SourceName = 'VCPexip_conference', @SourceObjectName = 'conference', @SourceType = 'API-TAFE', @DataLoadMode= 'INCREMENTAL', @SourceSecretName = 'API-VCPrexip-UserID|API-VCPrexip-Password', @DLRawSecret = 'datalake-SasToken', @DLStagedSecret = 'datalake-SasToken', @DBProcessor = 'databricks-token|1101-233321-much337|Standard_DS3_v2|8.1.x-scala2.12|2:8', @StageDBSecret = 'AzureSqlDatabase-SQLDB', @DLRawSubFolder = 'VCPexip/conference', @DLRawType = 'BLOB Storage (json)', @DLStagedMainFolder = 'VCPexip', @DLStagedSubFolder = 'conference', @DLStagedType = 'BLOB Storage (csv)', @DLObjectGrain = 'Day', @SourceCommand = 'https://manage.vc.tafensw.edu.au/api/admin/history/v1/', @DLRawtoStageCommand = '/build/trusted/load-trusted-zone-v2', @DLStagetoDBCommand = '',@TargetObjectType= '', @TargetOverride= 'conference', @BusinessKeyColumn= 'id', @WatermarkColumn= 'end_time', @TrackChanges= 'No', @AdditionalProperty = 'duration,end_time,id,instant_message_count,name,participant_count,resource_uri,service_type,start_time,tag|$.objects|$.meta.next|limit=5000|end_time__gte|end_time__lt|yyyy-MM-ddTHH:mm:ss|UTC', @IsAuditTable = '', @SoftDeleteSource = '', @SourceTSFormat = ''</v>
      </c>
    </row>
    <row r="240" spans="1:34" x14ac:dyDescent="0.45">
      <c r="A240" s="2" t="s">
        <v>74</v>
      </c>
      <c r="B240" s="2" t="s">
        <v>474</v>
      </c>
      <c r="C240" s="2" t="s">
        <v>474</v>
      </c>
      <c r="D240" s="2" t="s">
        <v>74</v>
      </c>
      <c r="E240" s="2" t="s">
        <v>839</v>
      </c>
      <c r="J240" s="2" t="s">
        <v>39</v>
      </c>
      <c r="M240" s="2" t="s">
        <v>65</v>
      </c>
      <c r="Q240" s="2" t="s">
        <v>44</v>
      </c>
      <c r="R240" s="2" t="s">
        <v>44</v>
      </c>
      <c r="S240" s="2" t="s">
        <v>718</v>
      </c>
      <c r="T240" s="2" t="s">
        <v>46</v>
      </c>
      <c r="U240" s="3" t="str">
        <f>TBL_PROD[[#This Row],[Group]]&amp; "/"&amp; TRIM(SUBSTITUTE(SUBSTITUTE(SUBSTITUTE(TBL_PROD[[#This Row],[SourceObject]],"[",""),"]",""),".","_"))</f>
        <v>OneEBS/RefreshEbsEnrolmentsAndFees</v>
      </c>
      <c r="V240" s="2" t="s">
        <v>47</v>
      </c>
      <c r="W240" s="3" t="str">
        <f>SUBSTITUTE(TBL_PROD[[#This Row],[Group]], "_", "")</f>
        <v>OneEBS</v>
      </c>
      <c r="X240" s="3" t="str">
        <f>TRIM(SUBSTITUTE(SUBSTITUTE(SUBSTITUTE(TBL_PROD[[#This Row],[SourceObject]],"[",""),"]",""),".","_"))</f>
        <v>RefreshEbsEnrolmentsAndFees</v>
      </c>
      <c r="Y240" s="2" t="s">
        <v>48</v>
      </c>
      <c r="Z240" s="2" t="s">
        <v>49</v>
      </c>
      <c r="AA240" s="8" t="s">
        <v>840</v>
      </c>
      <c r="AC240" s="8"/>
      <c r="AF240" s="3" t="str">
        <f>TRIM(SUBSTITUTE(SUBSTITUTE(TBL_PROD[[#This Row],[SourceObject]],"[",""),"]",""))</f>
        <v>RefreshEbsEnrolmentsAndFees</v>
      </c>
      <c r="AG240" s="3" t="str">
        <f>TBL_PROD[[#This Row],[Group]]&amp; "_"&amp; TRIM(SUBSTITUTE(SUBSTITUTE(SUBSTITUTE(TBL_PROD[[#This Row],[SourceObject]],"[",""),"]",""),".","_"))</f>
        <v>OneEBS_RefreshEbsEnrolmentsAndFees</v>
      </c>
      <c r="AH240" s="3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'OneEBS', @StartStageName = 'EDW-SP', @EndStageName = 'EDW-SP', @SourceGroup = 'OneEBS', @SourceName = 'OneEBS_RefreshEbsEnrolmentsAndFees', @SourceObjectName = 'RefreshEbsEnrolmentsAndFees', @SourceType = 'BLOB Storage (parquet)', @DataLoadMode= '', @SourceSecretName = '', @DLRawSecret = 'datalake-SasToken', @DLStagedSecret = 'datalake-SasToken', @DBProcessor = 'databricks-token|1101-233321-much337|Standard_DS3_v2|8.1.x-scala2.12|2:8', @StageDBSecret = 'AzureSqlDatabase-SQLDB', @DLRawSubFolder = 'OneEBS/RefreshEbsEnrolmentsAndFees', @DLRawType = 'BLOB Storage (json)', @DLStagedMainFolder = 'OneEBS', @DLStagedSubFolder = 'RefreshEbsEnrolmentsAndFees', @DLStagedType = 'BLOB Storage (csv)', @DLObjectGrain = 'Day', @SourceCommand = 'edw.USP_RefreshEbsEnrolmentsAndFees',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241" spans="1:34" x14ac:dyDescent="0.45">
      <c r="A241" s="2" t="s">
        <v>74</v>
      </c>
      <c r="B241" s="2" t="s">
        <v>35</v>
      </c>
      <c r="C241" s="2" t="s">
        <v>36</v>
      </c>
      <c r="D241" s="2" t="s">
        <v>74</v>
      </c>
      <c r="E241" s="2" t="s">
        <v>120</v>
      </c>
      <c r="H241" s="2" t="s">
        <v>82</v>
      </c>
      <c r="I241" s="2" t="s">
        <v>116</v>
      </c>
      <c r="J241" s="2" t="s">
        <v>39</v>
      </c>
      <c r="K241" s="2" t="s">
        <v>701</v>
      </c>
      <c r="M241" s="2" t="s">
        <v>84</v>
      </c>
      <c r="N241" s="6" t="s">
        <v>85</v>
      </c>
      <c r="O241" s="6" t="s">
        <v>118</v>
      </c>
      <c r="P241" s="2" t="s">
        <v>119</v>
      </c>
      <c r="Q241" s="2" t="s">
        <v>44</v>
      </c>
      <c r="R241" s="2" t="s">
        <v>44</v>
      </c>
      <c r="S241" s="2" t="s">
        <v>718</v>
      </c>
      <c r="T241" s="2" t="s">
        <v>46</v>
      </c>
      <c r="U241" s="3" t="str">
        <f>TBL_PROD[[#This Row],[Group]]&amp; "/"&amp; TRIM(SUBSTITUTE(SUBSTITUTE(SUBSTITUTE(TBL_PROD[[#This Row],[SourceObject]],"[",""),"]",""),".","_"))</f>
        <v>OneEBS/EBS_0165_UI_ACCREDITATION</v>
      </c>
      <c r="V241" s="2" t="s">
        <v>47</v>
      </c>
      <c r="W241" s="3" t="str">
        <f>SUBSTITUTE(TBL_PROD[[#This Row],[Group]], "_", "")</f>
        <v>OneEBS</v>
      </c>
      <c r="X241" s="3" t="str">
        <f>TRIM(SUBSTITUTE(SUBSTITUTE(SUBSTITUTE(TBL_PROD[[#This Row],[SourceObject]],"[",""),"]",""),".","_"))</f>
        <v>EBS_0165_UI_ACCREDITATION</v>
      </c>
      <c r="Y241" s="2" t="s">
        <v>48</v>
      </c>
      <c r="Z241" s="2" t="s">
        <v>49</v>
      </c>
      <c r="AA241" s="2" t="str">
        <f>IF(TBL_PROD[[#This Row],[SourceObject]] = "","",IF(TBL_PROD[[#This Row],[SourceType]] = "Oracle", "SELECT * FROM " &amp; TBL_PROD[[#This Row],[SourceObject]],""))</f>
        <v>SELECT * FROM EBS_0165.UI_ACCREDITATION</v>
      </c>
      <c r="AB241" s="2" t="s">
        <v>51</v>
      </c>
      <c r="AE241" s="3" t="str">
        <f>TRIM(SUBSTITUTE(SUBSTITUTE(TBL_PROD[[#This Row],[SourceObject]],"[",""),"]",""))</f>
        <v>EBS_0165.UI_ACCREDITATION</v>
      </c>
      <c r="AF241" s="3" t="str">
        <f>TRIM(SUBSTITUTE(SUBSTITUTE(TBL_PROD[[#This Row],[SourceObject]],"[",""),"]",""))</f>
        <v>EBS_0165.UI_ACCREDITATION</v>
      </c>
      <c r="AG241" s="3" t="str">
        <f>TBL_PROD[[#This Row],[Group]]&amp; "_"&amp; TRIM(SUBSTITUTE(SUBSTITUTE(SUBSTITUTE(TBL_PROD[[#This Row],[SourceObject]],"[",""),"]",""),".","_"))</f>
        <v>OneEBS_EBS_0165_UI_ACCREDITATION</v>
      </c>
      <c r="AH241" s="3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'OneEBS', @StartStageName = 'Source to Raw', @EndStageName = 'Raw to Trusted', @SourceGroup = 'OneEBS', @SourceName = 'OneEBS_EBS_0165_UI_ACCREDITATION', @SourceObjectName = 'EBS_0165.UI_ACCREDITATION', @SourceType = 'Oracle', @DataLoadMode= 'INCREMENTAL', @SourceSecretName = 'OneEBS-0165', @DLRawSecret = 'datalake-SasToken', @DLStagedSecret = 'datalake-SasToken', @DBProcessor = 'databricks-token|1101-233321-much337|Standard_DS3_v2|8.1.x-scala2.12|2:8', @StageDBSecret = 'AzureSqlDatabase-SQLDB', @DLRawSubFolder = 'OneEBS/EBS_0165_UI_ACCREDITATION', @DLRawType = 'BLOB Storage (json)', @DLStagedMainFolder = 'OneEBS', @DLStagedSubFolder = 'EBS_0165_UI_ACCREDITATION', @DLStagedType = 'BLOB Storage (csv)', @DLObjectGrain = 'Day', @SourceCommand = 'SELECT * FROM EBS_0165.UI_ACCREDITATION', @DLRawtoStageCommand = '/build/trusted/load-trusted-zone-v2', @DLStagetoDBCommand = '',@TargetObjectType= '', @TargetOverride= 'EBS_0165.UI_ACCREDITATION', @BusinessKeyColumn= 'ID', @WatermarkColumn= 'UPDATED_DATE, CREATED_DATE', @TrackChanges= 'Yes', @AdditionalProperty = '', @IsAuditTable = '', @SoftDeleteSource = 'AUD_EBS_0165.A__UI_ACCREDITATION', @SourceTSFormat = ''</v>
      </c>
    </row>
    <row r="242" spans="1:34" x14ac:dyDescent="0.4">
      <c r="A242" s="2" t="s">
        <v>74</v>
      </c>
      <c r="B242" s="2" t="s">
        <v>35</v>
      </c>
      <c r="C242" s="2" t="s">
        <v>35</v>
      </c>
      <c r="D242" s="2" t="s">
        <v>176</v>
      </c>
      <c r="E242" s="2" t="s">
        <v>701</v>
      </c>
      <c r="H242" s="12" t="s">
        <v>82</v>
      </c>
      <c r="I242" s="2" t="s">
        <v>178</v>
      </c>
      <c r="J242" s="2" t="s">
        <v>39</v>
      </c>
      <c r="L242" s="2" t="s">
        <v>39</v>
      </c>
      <c r="M242" s="2" t="s">
        <v>84</v>
      </c>
      <c r="N242" s="2" t="s">
        <v>179</v>
      </c>
      <c r="O242" s="2" t="s">
        <v>42</v>
      </c>
      <c r="P242" s="2" t="s">
        <v>119</v>
      </c>
      <c r="Q242" s="2" t="s">
        <v>44</v>
      </c>
      <c r="R242" s="2" t="s">
        <v>44</v>
      </c>
      <c r="S242" s="2" t="s">
        <v>718</v>
      </c>
      <c r="T242" s="2" t="s">
        <v>46</v>
      </c>
      <c r="U242" s="3" t="str">
        <f>TBL_PROD[[#This Row],[Group]]&amp; "/"&amp; TRIM(SUBSTITUTE(SUBSTITUTE(SUBSTITUTE(TBL_PROD[[#This Row],[SourceObject]],"[",""),"]",""),".","_"))</f>
        <v>OneEBSAudit/AUD_EBS_0165_A__UI_ACCREDITATION</v>
      </c>
      <c r="V242" s="2" t="s">
        <v>47</v>
      </c>
      <c r="W242" s="3" t="str">
        <f>SUBSTITUTE(TBL_PROD[[#This Row],[Group]], "_", "")</f>
        <v>OneEBSAudit</v>
      </c>
      <c r="X242" s="3" t="str">
        <f>TRIM(SUBSTITUTE(SUBSTITUTE(SUBSTITUTE(TBL_PROD[[#This Row],[SourceObject]],"[",""),"]",""),".","_"))</f>
        <v>AUD_EBS_0165_A__UI_ACCREDITATION</v>
      </c>
      <c r="Y242" s="2" t="s">
        <v>48</v>
      </c>
      <c r="Z242" s="2" t="s">
        <v>49</v>
      </c>
      <c r="AA242" s="2" t="str">
        <f>IF(TBL_PROD[[#This Row],[SourceObject]] = "","",IF(TBL_PROD[[#This Row],[SourceType]] = "Oracle", "SELECT * FROM " &amp; TBL_PROD[[#This Row],[SourceObject]],""))</f>
        <v>SELECT * FROM AUD_EBS_0165.A__UI_ACCREDITATION</v>
      </c>
      <c r="AB242" s="2" t="s">
        <v>51</v>
      </c>
      <c r="AE242" s="3" t="str">
        <f>TRIM(SUBSTITUTE(SUBSTITUTE(TBL_PROD[[#This Row],[SourceObject]],"[",""),"]",""))</f>
        <v>AUD_EBS_0165.A__UI_ACCREDITATION</v>
      </c>
      <c r="AF242" s="3" t="str">
        <f>TRIM(SUBSTITUTE(SUBSTITUTE(TBL_PROD[[#This Row],[SourceObject]],"[",""),"]",""))</f>
        <v>AUD_EBS_0165.A__UI_ACCREDITATION</v>
      </c>
      <c r="AG242" s="3" t="str">
        <f>TBL_PROD[[#This Row],[Group]]&amp; "_"&amp; TRIM(SUBSTITUTE(SUBSTITUTE(SUBSTITUTE(TBL_PROD[[#This Row],[SourceObject]],"[",""),"]",""),".","_"))</f>
        <v>OneEBSAudit_AUD_EBS_0165_A__UI_ACCREDITATION</v>
      </c>
      <c r="AH242" s="3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'OneEBS', @StartStageName = 'Source to Raw', @EndStageName = 'Source to Raw', @SourceGroup = 'OneEBSAudit', @SourceName = 'OneEBSAudit_AUD_EBS_0165_A__UI_ACCREDITATION', @SourceObjectName = 'AUD_EBS_0165.A__UI_ACCREDITATION', @SourceType = 'Oracle', @DataLoadMode= 'APPEND', @SourceSecretName = 'OneEBS-0165', @DLRawSecret = 'datalake-SasToken', @DLStagedSecret = 'datalake-SasToken', @DBProcessor = 'databricks-token|1101-233321-much337|Standard_DS3_v2|8.1.x-scala2.12|2:8', @StageDBSecret = 'AzureSqlDatabase-SQLDB', @DLRawSubFolder = 'OneEBSAudit/AUD_EBS_0165_A__UI_ACCREDITATION', @DLRawType = 'BLOB Storage (json)', @DLStagedMainFolder = 'OneEBSAudit', @DLStagedSubFolder = 'AUD_EBS_0165_A__UI_ACCREDITATION', @DLStagedType = 'BLOB Storage (csv)', @DLObjectGrain = 'Day', @SourceCommand = 'SELECT * FROM AUD_EBS_0165.A__UI_ACCREDITATION', @DLRawtoStageCommand = '/build/trusted/load-trusted-zone-v2', @DLStagetoDBCommand = '',@TargetObjectType= '', @TargetOverride= 'AUD_EBS_0165.A__UI_ACCREDITATION', @BusinessKeyColumn= 'ID', @WatermarkColumn= 'AUDIT__TIMESTAMP', @TrackChanges= 'No', @AdditionalProperty = '', @IsAuditTable = 'Y', @SoftDeleteSource = '', @SourceTSFormat = ''</v>
      </c>
    </row>
    <row r="243" spans="1:34" x14ac:dyDescent="0.45">
      <c r="A243" s="2" t="s">
        <v>62</v>
      </c>
      <c r="B243" s="2" t="s">
        <v>63</v>
      </c>
      <c r="C243" s="2" t="s">
        <v>63</v>
      </c>
      <c r="D243" s="2" t="s">
        <v>62</v>
      </c>
      <c r="E243" s="2" t="s">
        <v>79</v>
      </c>
      <c r="J243" s="2" t="s">
        <v>39</v>
      </c>
      <c r="M243" s="2" t="s">
        <v>65</v>
      </c>
      <c r="Q243" s="2" t="s">
        <v>44</v>
      </c>
      <c r="R243" s="2" t="s">
        <v>44</v>
      </c>
      <c r="S243" s="2" t="s">
        <v>718</v>
      </c>
      <c r="T243" s="2" t="s">
        <v>46</v>
      </c>
      <c r="U243" s="3" t="str">
        <f>TBL_PROD[[#This Row],[Group]]&amp; "/"&amp; TRIM(SUBSTITUTE(SUBSTITUTE(SUBSTITUTE(TBL_PROD[[#This Row],[SourceObject]],"[",""),"]",""),".","_"))</f>
        <v>CIM/curated</v>
      </c>
      <c r="V243" s="2" t="s">
        <v>47</v>
      </c>
      <c r="W243" s="3" t="str">
        <f>SUBSTITUTE(TBL_PROD[[#This Row],[Group]], "_", "")</f>
        <v>CIM</v>
      </c>
      <c r="X243" s="3" t="str">
        <f>TRIM(SUBSTITUTE(SUBSTITUTE(SUBSTITUTE(TBL_PROD[[#This Row],[SourceObject]],"[",""),"]",""),".","_"))</f>
        <v>curated</v>
      </c>
      <c r="Y243" s="2" t="s">
        <v>48</v>
      </c>
      <c r="AA243" s="2" t="s">
        <v>66</v>
      </c>
      <c r="AE243" s="3" t="str">
        <f>TRIM(SUBSTITUTE(SUBSTITUTE(TBL_PROD[[#This Row],[SourceObject]],"[",""),"]",""))</f>
        <v>curated</v>
      </c>
      <c r="AF243" s="3" t="str">
        <f>TRIM(SUBSTITUTE(SUBSTITUTE(TBL_PROD[[#This Row],[SourceObject]],"[",""),"]",""))</f>
        <v>curated</v>
      </c>
      <c r="AG243" s="3" t="str">
        <f>TBL_PROD[[#This Row],[Group]]&amp; "_"&amp; TRIM(SUBSTITUTE(SUBSTITUTE(SUBSTITUTE(TBL_PROD[[#This Row],[SourceObject]],"[",""),"]",""),".","_"))</f>
        <v>CIM_curated</v>
      </c>
      <c r="AH243" s="3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'CIM', @StartStageName = 'Trusted to Curated', @EndStageName = 'Trusted to Curated', @SourceGroup = 'CIM', @SourceName = 'CIM_curated', @SourceObjectName = 'curated', @SourceType = 'BLOB Storage (parquet)', @DataLoadMode= '', @SourceSecretName = '', @DLRawSecret = 'datalake-SasToken', @DLStagedSecret = 'datalake-SasToken', @DBProcessor = 'databricks-token|1101-233321-much337|Standard_DS3_v2|8.1.x-scala2.12|2:8', @StageDBSecret = 'AzureSqlDatabase-SQLDB', @DLRawSubFolder = 'CIM/curated', @DLRawType = 'BLOB Storage (json)', @DLStagedMainFolder = 'CIM', @DLStagedSubFolder = 'curated', @DLStagedType = 'BLOB Storage (csv)', @DLObjectGrain = '', @SourceCommand = '/build/curated/CIM/cim-curated', @DLRawtoStageCommand = '', @DLStagetoDBCommand = '',@TargetObjectType= '', @TargetOverride= 'curated', @BusinessKeyColumn= '', @WatermarkColumn= '', @TrackChanges= '', @AdditionalProperty = '', @IsAuditTable = '', @SoftDeleteSource = '', @SourceTSFormat = ''</v>
      </c>
    </row>
    <row r="244" spans="1:34" x14ac:dyDescent="0.45">
      <c r="A244" s="2" t="s">
        <v>444</v>
      </c>
      <c r="B244" s="2" t="s">
        <v>35</v>
      </c>
      <c r="C244" s="2" t="s">
        <v>36</v>
      </c>
      <c r="D244" s="2" t="s">
        <v>787</v>
      </c>
      <c r="E244" s="15" t="s">
        <v>841</v>
      </c>
      <c r="F244" s="14" t="s">
        <v>453</v>
      </c>
      <c r="H244" s="14" t="s">
        <v>414</v>
      </c>
      <c r="I244" s="14" t="s">
        <v>615</v>
      </c>
      <c r="J244" s="2" t="s">
        <v>39</v>
      </c>
      <c r="M244" s="6" t="s">
        <v>448</v>
      </c>
      <c r="N244" s="2" t="s">
        <v>85</v>
      </c>
      <c r="O244" s="6" t="s">
        <v>42</v>
      </c>
      <c r="P244" s="2" t="s">
        <v>694</v>
      </c>
      <c r="Q244" s="2" t="s">
        <v>44</v>
      </c>
      <c r="R244" s="2" t="s">
        <v>44</v>
      </c>
      <c r="S244" s="2" t="s">
        <v>718</v>
      </c>
      <c r="T244" s="2" t="s">
        <v>46</v>
      </c>
      <c r="U244" s="3" t="str">
        <f>TBL_PROD[[#This Row],[Group]]&amp; "/"&amp; TRIM(SUBSTITUTE(SUBSTITUTE(SUBSTITUTE(TBL_PROD[[#This Row],[SourceObject]],"[",""),"]",""),".","_"))</f>
        <v>CMS/clms_mdl_tag_instance</v>
      </c>
      <c r="V244" s="2" t="s">
        <v>47</v>
      </c>
      <c r="W244" s="3" t="str">
        <f>SUBSTITUTE(TBL_PROD[[#This Row],[Group]], "_", "")</f>
        <v>CMS</v>
      </c>
      <c r="X244" s="3" t="str">
        <f>TRIM(SUBSTITUTE(SUBSTITUTE(SUBSTITUTE(TBL_PROD[[#This Row],[SourceObject]],"[",""),"]",""),".","_"))</f>
        <v>clms_mdl_tag_instance</v>
      </c>
      <c r="Y244" s="2" t="s">
        <v>48</v>
      </c>
      <c r="Z244" s="2" t="s">
        <v>49</v>
      </c>
      <c r="AA244" s="3" t="str">
        <f>IF(TBL_PROD[[#This Row],[SourceObject]] = "","",IF(OR(TBL_PROD[[#This Row],[SourceType]] = "Oracle", OR(TBL_PROD[[#This Row],[SourceType]] = "SQL Server"), TBL_PROD[[#This Row],[SourceType]] = "MySQL"), "SELECT * FROM " &amp; TBL_PROD[[#This Row],[SourceObject]],""))</f>
        <v>SELECT * FROM clms.mdl_tag_instance</v>
      </c>
      <c r="AB244" s="2" t="s">
        <v>51</v>
      </c>
      <c r="AE244" s="3" t="str">
        <f>TRIM(SUBSTITUTE(SUBSTITUTE(TBL_PROD[[#This Row],[SourceObject]],"[",""),"]",""))</f>
        <v>clms.mdl_tag_instance</v>
      </c>
      <c r="AF244" s="3" t="str">
        <f>TRIM(SUBSTITUTE(SUBSTITUTE(TBL_PROD[[#This Row],[SourceObject]],"[",""),"]",""))</f>
        <v>clms.mdl_tag_instance</v>
      </c>
      <c r="AG244" s="3" t="str">
        <f>TBL_PROD[[#This Row],[Group]]&amp; "_"&amp; TRIM(SUBSTITUTE(SUBSTITUTE(SUBSTITUTE(TBL_PROD[[#This Row],[SourceObject]],"[",""),"]",""),".","_"))</f>
        <v>CMS_clms_mdl_tag_instance</v>
      </c>
      <c r="AH244" s="3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'LMS', @StartStageName = 'Source to Raw', @EndStageName = 'Raw to Trusted', @SourceGroup = 'CMS', @SourceName = 'CMS_clms_mdl_tag_instance', @SourceObjectName = 'clms.mdl_tag_instance', @SourceType = 'MySQL', @DataLoadMode= 'INCREMENTAL', @SourceSecretName = 'LMS-clms', @DLRawSecret = 'datalake-SasToken', @DLStagedSecret = 'datalake-SasToken', @DBProcessor = 'databricks-token|1101-233321-much337|Standard_DS3_v2|8.1.x-scala2.12|2:8', @StageDBSecret = 'AzureSqlDatabase-SQLDB', @DLRawSubFolder = 'CMS/clms_mdl_tag_instance', @DLRawType = 'BLOB Storage (json)', @DLStagedMainFolder = 'CMS', @DLStagedSubFolder = 'clms_mdl_tag_instance', @DLStagedType = 'BLOB Storage (csv)', @DLObjectGrain = 'Day', @SourceCommand = 'SELECT * FROM clms.mdl_tag_instance', @DLRawtoStageCommand = '/build/trusted/load-trusted-zone-v2', @DLStagetoDBCommand = '',@TargetObjectType= '', @TargetOverride= 'clms.mdl_tag_instance', @BusinessKeyColumn= 'id', @WatermarkColumn= 'timemodified,timecreated', @TrackChanges= 'No', @AdditionalProperty = 'timecreated,timemodified', @IsAuditTable = '', @SoftDeleteSource = '', @SourceTSFormat = ''</v>
      </c>
    </row>
    <row r="245" spans="1:34" x14ac:dyDescent="0.45">
      <c r="A245" s="2" t="s">
        <v>444</v>
      </c>
      <c r="B245" s="2" t="s">
        <v>35</v>
      </c>
      <c r="C245" s="2" t="s">
        <v>36</v>
      </c>
      <c r="D245" s="2" t="s">
        <v>787</v>
      </c>
      <c r="E245" s="15" t="s">
        <v>842</v>
      </c>
      <c r="F245" s="14"/>
      <c r="H245" s="14" t="s">
        <v>414</v>
      </c>
      <c r="I245" s="14"/>
      <c r="J245" s="2" t="s">
        <v>39</v>
      </c>
      <c r="M245" s="6" t="s">
        <v>448</v>
      </c>
      <c r="N245" s="14" t="s">
        <v>144</v>
      </c>
      <c r="O245" s="6" t="s">
        <v>42</v>
      </c>
      <c r="P245" s="2" t="s">
        <v>694</v>
      </c>
      <c r="Q245" s="2" t="s">
        <v>44</v>
      </c>
      <c r="R245" s="2" t="s">
        <v>44</v>
      </c>
      <c r="S245" s="2" t="s">
        <v>718</v>
      </c>
      <c r="T245" s="2" t="s">
        <v>46</v>
      </c>
      <c r="U245" s="3" t="str">
        <f>TBL_PROD[[#This Row],[Group]]&amp; "/"&amp; TRIM(SUBSTITUTE(SUBSTITUTE(SUBSTITUTE(TBL_PROD[[#This Row],[SourceObject]],"[",""),"]",""),".","_"))</f>
        <v>CMS/clms_mdl_tag_coll</v>
      </c>
      <c r="V245" s="2" t="s">
        <v>47</v>
      </c>
      <c r="W245" s="3" t="str">
        <f>SUBSTITUTE(TBL_PROD[[#This Row],[Group]], "_", "")</f>
        <v>CMS</v>
      </c>
      <c r="X245" s="3" t="str">
        <f>TRIM(SUBSTITUTE(SUBSTITUTE(SUBSTITUTE(TBL_PROD[[#This Row],[SourceObject]],"[",""),"]",""),".","_"))</f>
        <v>clms_mdl_tag_coll</v>
      </c>
      <c r="Y245" s="2" t="s">
        <v>48</v>
      </c>
      <c r="Z245" s="2" t="s">
        <v>49</v>
      </c>
      <c r="AA245" s="3" t="str">
        <f>IF(TBL_PROD[[#This Row],[SourceObject]] = "","",IF(OR(TBL_PROD[[#This Row],[SourceType]] = "Oracle", OR(TBL_PROD[[#This Row],[SourceType]] = "SQL Server"), TBL_PROD[[#This Row],[SourceType]] = "MySQL"), "SELECT * FROM " &amp; TBL_PROD[[#This Row],[SourceObject]],""))</f>
        <v>SELECT * FROM clms.mdl_tag_coll</v>
      </c>
      <c r="AB245" s="2" t="s">
        <v>51</v>
      </c>
      <c r="AE245" s="3" t="str">
        <f>TRIM(SUBSTITUTE(SUBSTITUTE(TBL_PROD[[#This Row],[SourceObject]],"[",""),"]",""))</f>
        <v>clms.mdl_tag_coll</v>
      </c>
      <c r="AF245" s="3" t="str">
        <f>TRIM(SUBSTITUTE(SUBSTITUTE(TBL_PROD[[#This Row],[SourceObject]],"[",""),"]",""))</f>
        <v>clms.mdl_tag_coll</v>
      </c>
      <c r="AG245" s="3" t="str">
        <f>TBL_PROD[[#This Row],[Group]]&amp; "_"&amp; TRIM(SUBSTITUTE(SUBSTITUTE(SUBSTITUTE(TBL_PROD[[#This Row],[SourceObject]],"[",""),"]",""),".","_"))</f>
        <v>CMS_clms_mdl_tag_coll</v>
      </c>
      <c r="AH245" s="3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'LMS', @StartStageName = 'Source to Raw', @EndStageName = 'Raw to Trusted', @SourceGroup = 'CMS', @SourceName = 'CMS_clms_mdl_tag_coll', @SourceObjectName = 'clms.mdl_tag_coll', @SourceType = 'MySQL', @DataLoadMode= 'FULL-EXTRACT', @SourceSecretName = 'LMS-clms', @DLRawSecret = 'datalake-SasToken', @DLStagedSecret = 'datalake-SasToken', @DBProcessor = 'databricks-token|1101-233321-much337|Standard_DS3_v2|8.1.x-scala2.12|2:8', @StageDBSecret = 'AzureSqlDatabase-SQLDB', @DLRawSubFolder = 'CMS/clms_mdl_tag_coll', @DLRawType = 'BLOB Storage (json)', @DLStagedMainFolder = 'CMS', @DLStagedSubFolder = 'clms_mdl_tag_coll', @DLStagedType = 'BLOB Storage (csv)', @DLObjectGrain = 'Day', @SourceCommand = 'SELECT * FROM clms.mdl_tag_coll', @DLRawtoStageCommand = '/build/trusted/load-trusted-zone-v2', @DLStagetoDBCommand = '',@TargetObjectType= '', @TargetOverride= 'clms.mdl_tag_coll', @BusinessKeyColumn= 'id', @WatermarkColumn= '', @TrackChanges= 'No', @AdditionalProperty = '', @IsAuditTable = '', @SoftDeleteSource = '', @SourceTSFormat = ''</v>
      </c>
    </row>
    <row r="246" spans="1:34" x14ac:dyDescent="0.45">
      <c r="A246" s="2" t="s">
        <v>444</v>
      </c>
      <c r="B246" s="2" t="s">
        <v>35</v>
      </c>
      <c r="C246" s="2" t="s">
        <v>36</v>
      </c>
      <c r="D246" s="2" t="s">
        <v>787</v>
      </c>
      <c r="E246" s="15" t="s">
        <v>843</v>
      </c>
      <c r="F246" s="14" t="s">
        <v>447</v>
      </c>
      <c r="H246" s="14" t="s">
        <v>414</v>
      </c>
      <c r="I246" s="14" t="s">
        <v>447</v>
      </c>
      <c r="J246" s="2" t="s">
        <v>39</v>
      </c>
      <c r="M246" s="6" t="s">
        <v>448</v>
      </c>
      <c r="N246" s="2" t="s">
        <v>85</v>
      </c>
      <c r="O246" s="6" t="s">
        <v>42</v>
      </c>
      <c r="P246" s="2" t="s">
        <v>694</v>
      </c>
      <c r="Q246" s="2" t="s">
        <v>44</v>
      </c>
      <c r="R246" s="2" t="s">
        <v>44</v>
      </c>
      <c r="S246" s="2" t="s">
        <v>718</v>
      </c>
      <c r="T246" s="2" t="s">
        <v>46</v>
      </c>
      <c r="U246" s="3" t="str">
        <f>TBL_PROD[[#This Row],[Group]]&amp; "/"&amp; TRIM(SUBSTITUTE(SUBSTITUTE(SUBSTITUTE(TBL_PROD[[#This Row],[SourceObject]],"[",""),"]",""),".","_"))</f>
        <v>CMS/clms_mdl_tag</v>
      </c>
      <c r="V246" s="2" t="s">
        <v>47</v>
      </c>
      <c r="W246" s="3" t="str">
        <f>SUBSTITUTE(TBL_PROD[[#This Row],[Group]], "_", "")</f>
        <v>CMS</v>
      </c>
      <c r="X246" s="3" t="str">
        <f>TRIM(SUBSTITUTE(SUBSTITUTE(SUBSTITUTE(TBL_PROD[[#This Row],[SourceObject]],"[",""),"]",""),".","_"))</f>
        <v>clms_mdl_tag</v>
      </c>
      <c r="Y246" s="2" t="s">
        <v>48</v>
      </c>
      <c r="Z246" s="2" t="s">
        <v>49</v>
      </c>
      <c r="AA246" s="3" t="str">
        <f>IF(TBL_PROD[[#This Row],[SourceObject]] = "","",IF(OR(TBL_PROD[[#This Row],[SourceType]] = "Oracle", OR(TBL_PROD[[#This Row],[SourceType]] = "SQL Server"), TBL_PROD[[#This Row],[SourceType]] = "MySQL"), "SELECT * FROM " &amp; TBL_PROD[[#This Row],[SourceObject]],""))</f>
        <v>SELECT * FROM clms.mdl_tag</v>
      </c>
      <c r="AB246" s="2" t="s">
        <v>51</v>
      </c>
      <c r="AE246" s="3" t="str">
        <f>TRIM(SUBSTITUTE(SUBSTITUTE(TBL_PROD[[#This Row],[SourceObject]],"[",""),"]",""))</f>
        <v>clms.mdl_tag</v>
      </c>
      <c r="AF246" s="3" t="str">
        <f>TRIM(SUBSTITUTE(SUBSTITUTE(TBL_PROD[[#This Row],[SourceObject]],"[",""),"]",""))</f>
        <v>clms.mdl_tag</v>
      </c>
      <c r="AG246" s="3" t="str">
        <f>TBL_PROD[[#This Row],[Group]]&amp; "_"&amp; TRIM(SUBSTITUTE(SUBSTITUTE(SUBSTITUTE(TBL_PROD[[#This Row],[SourceObject]],"[",""),"]",""),".","_"))</f>
        <v>CMS_clms_mdl_tag</v>
      </c>
      <c r="AH246" s="3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'LMS', @StartStageName = 'Source to Raw', @EndStageName = 'Raw to Trusted', @SourceGroup = 'CMS', @SourceName = 'CMS_clms_mdl_tag', @SourceObjectName = 'clms.mdl_tag', @SourceType = 'MySQL', @DataLoadMode= 'INCREMENTAL', @SourceSecretName = 'LMS-clms', @DLRawSecret = 'datalake-SasToken', @DLStagedSecret = 'datalake-SasToken', @DBProcessor = 'databricks-token|1101-233321-much337|Standard_DS3_v2|8.1.x-scala2.12|2:8', @StageDBSecret = 'AzureSqlDatabase-SQLDB', @DLRawSubFolder = 'CMS/clms_mdl_tag', @DLRawType = 'BLOB Storage (json)', @DLStagedMainFolder = 'CMS', @DLStagedSubFolder = 'clms_mdl_tag', @DLStagedType = 'BLOB Storage (csv)', @DLObjectGrain = 'Day', @SourceCommand = 'SELECT * FROM clms.mdl_tag', @DLRawtoStageCommand = '/build/trusted/load-trusted-zone-v2', @DLStagetoDBCommand = '',@TargetObjectType= '', @TargetOverride= 'clms.mdl_tag', @BusinessKeyColumn= 'id', @WatermarkColumn= 'timemodified', @TrackChanges= 'No', @AdditionalProperty = 'timemodified', @IsAuditTable = '', @SoftDeleteSource = '', @SourceTSFormat = ''</v>
      </c>
    </row>
    <row r="247" spans="1:34" x14ac:dyDescent="0.45">
      <c r="U247" s="3" t="str">
        <f>TBL_PROD[[#This Row],[Group]]&amp; "/"&amp; TRIM(SUBSTITUTE(SUBSTITUTE(SUBSTITUTE(TBL_PROD[[#This Row],[SourceObject]],"[",""),"]",""),".","_"))</f>
        <v>/</v>
      </c>
      <c r="W247" s="3" t="str">
        <f>SUBSTITUTE(TBL_PROD[[#This Row],[Group]], "_", "")</f>
        <v/>
      </c>
      <c r="X247" s="3" t="str">
        <f>TRIM(SUBSTITUTE(SUBSTITUTE(SUBSTITUTE(TBL_PROD[[#This Row],[SourceObject]],"[",""),"]",""),".","_"))</f>
        <v/>
      </c>
      <c r="AA247" s="3" t="str">
        <f>IF(TBL_PROD[[#This Row],[SourceObject]] = "","",IF(TBL_PROD[[#This Row],[SourceType]] = "ODBC", "Select * from " &amp;#REF! &amp; "." &amp; TBL_PROD[[#This Row],[SourceObject]],""))</f>
        <v/>
      </c>
      <c r="AE247" s="3" t="str">
        <f>TRIM(SUBSTITUTE(SUBSTITUTE(TBL_PROD[[#This Row],[SourceObject]],"[",""),"]",""))</f>
        <v/>
      </c>
      <c r="AF247" s="3" t="str">
        <f>TRIM(SUBSTITUTE(SUBSTITUTE(TBL_PROD[[#This Row],[SourceObject]],"[",""),"]",""))</f>
        <v/>
      </c>
      <c r="AG247" s="3" t="str">
        <f>TBL_PROD[[#This Row],[Group]]&amp; "_"&amp; TRIM(SUBSTITUTE(SUBSTITUTE(SUBSTITUTE(TBL_PROD[[#This Row],[SourceObject]],"[",""),"]",""),".","_"))</f>
        <v>_</v>
      </c>
      <c r="AH247" s="3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'', @DLStagedMainFolder = '', @DLStagedSubFolder = '', @DLStagedType = '', @DLObjectGrain = '',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248" spans="1:34" x14ac:dyDescent="0.45">
      <c r="U248" s="3" t="str">
        <f>TBL_PROD[[#This Row],[Group]]&amp; "/"&amp; TRIM(SUBSTITUTE(SUBSTITUTE(SUBSTITUTE(TBL_PROD[[#This Row],[SourceObject]],"[",""),"]",""),".","_"))</f>
        <v>/</v>
      </c>
      <c r="W248" s="3" t="str">
        <f>SUBSTITUTE(TBL_PROD[[#This Row],[Group]], "_", "")</f>
        <v/>
      </c>
      <c r="X248" s="3" t="str">
        <f>TRIM(SUBSTITUTE(SUBSTITUTE(SUBSTITUTE(TBL_PROD[[#This Row],[SourceObject]],"[",""),"]",""),".","_"))</f>
        <v/>
      </c>
      <c r="AA248" s="3" t="str">
        <f>IF(TBL_PROD[[#This Row],[SourceObject]] = "","",IF(TBL_PROD[[#This Row],[SourceType]] = "ODBC", "Select * from " &amp;#REF! &amp; "." &amp; TBL_PROD[[#This Row],[SourceObject]],""))</f>
        <v/>
      </c>
      <c r="AE248" s="3" t="str">
        <f>TRIM(SUBSTITUTE(SUBSTITUTE(TBL_PROD[[#This Row],[SourceObject]],"[",""),"]",""))</f>
        <v/>
      </c>
      <c r="AF248" s="3" t="str">
        <f>TRIM(SUBSTITUTE(SUBSTITUTE(TBL_PROD[[#This Row],[SourceObject]],"[",""),"]",""))</f>
        <v/>
      </c>
      <c r="AG248" s="3" t="str">
        <f>TBL_PROD[[#This Row],[Group]]&amp; "_"&amp; TRIM(SUBSTITUTE(SUBSTITUTE(SUBSTITUTE(TBL_PROD[[#This Row],[SourceObject]],"[",""),"]",""),".","_"))</f>
        <v>_</v>
      </c>
      <c r="AH248" s="3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'', @DLStagedMainFolder = '', @DLStagedSubFolder = '', @DLStagedType = '', @DLObjectGrain = '',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249" spans="1:34" x14ac:dyDescent="0.45">
      <c r="U249" s="3" t="str">
        <f>TBL_PROD[[#This Row],[Group]]&amp; "/"&amp; TRIM(SUBSTITUTE(SUBSTITUTE(SUBSTITUTE(TBL_PROD[[#This Row],[SourceObject]],"[",""),"]",""),".","_"))</f>
        <v>/</v>
      </c>
      <c r="W249" s="3" t="str">
        <f>SUBSTITUTE(TBL_PROD[[#This Row],[Group]], "_", "")</f>
        <v/>
      </c>
      <c r="X249" s="3" t="str">
        <f>TRIM(SUBSTITUTE(SUBSTITUTE(SUBSTITUTE(TBL_PROD[[#This Row],[SourceObject]],"[",""),"]",""),".","_"))</f>
        <v/>
      </c>
      <c r="AA249" s="3" t="str">
        <f>IF(TBL_PROD[[#This Row],[SourceObject]] = "","",IF(TBL_PROD[[#This Row],[SourceType]] = "ODBC", "Select * from " &amp;#REF! &amp; "." &amp; TBL_PROD[[#This Row],[SourceObject]],""))</f>
        <v/>
      </c>
      <c r="AE249" s="3" t="str">
        <f>TRIM(SUBSTITUTE(SUBSTITUTE(TBL_PROD[[#This Row],[SourceObject]],"[",""),"]",""))</f>
        <v/>
      </c>
      <c r="AF249" s="3" t="str">
        <f>TRIM(SUBSTITUTE(SUBSTITUTE(TBL_PROD[[#This Row],[SourceObject]],"[",""),"]",""))</f>
        <v/>
      </c>
      <c r="AG249" s="3" t="str">
        <f>TBL_PROD[[#This Row],[Group]]&amp; "_"&amp; TRIM(SUBSTITUTE(SUBSTITUTE(SUBSTITUTE(TBL_PROD[[#This Row],[SourceObject]],"[",""),"]",""),".","_"))</f>
        <v>_</v>
      </c>
      <c r="AH249" s="3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'', @DLStagedMainFolder = '', @DLStagedSubFolder = '', @DLStagedType = '', @DLObjectGrain = '',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250" spans="1:34" x14ac:dyDescent="0.45">
      <c r="U250" s="3" t="str">
        <f>TBL_PROD[[#This Row],[Group]]&amp; "/"&amp; TRIM(SUBSTITUTE(SUBSTITUTE(SUBSTITUTE(TBL_PROD[[#This Row],[SourceObject]],"[",""),"]",""),".","_"))</f>
        <v>/</v>
      </c>
      <c r="W250" s="3" t="str">
        <f>SUBSTITUTE(TBL_PROD[[#This Row],[Group]], "_", "")</f>
        <v/>
      </c>
      <c r="X250" s="3" t="str">
        <f>TRIM(SUBSTITUTE(SUBSTITUTE(SUBSTITUTE(TBL_PROD[[#This Row],[SourceObject]],"[",""),"]",""),".","_"))</f>
        <v/>
      </c>
      <c r="AA250" s="3" t="str">
        <f>IF(TBL_PROD[[#This Row],[SourceObject]] = "","",IF(TBL_PROD[[#This Row],[SourceType]] = "ODBC", "Select * from " &amp;#REF! &amp; "." &amp; TBL_PROD[[#This Row],[SourceObject]],""))</f>
        <v/>
      </c>
      <c r="AE250" s="3" t="str">
        <f>TRIM(SUBSTITUTE(SUBSTITUTE(TBL_PROD[[#This Row],[SourceObject]],"[",""),"]",""))</f>
        <v/>
      </c>
      <c r="AF250" s="3" t="str">
        <f>TRIM(SUBSTITUTE(SUBSTITUTE(TBL_PROD[[#This Row],[SourceObject]],"[",""),"]",""))</f>
        <v/>
      </c>
      <c r="AG250" s="3" t="str">
        <f>TBL_PROD[[#This Row],[Group]]&amp; "_"&amp; TRIM(SUBSTITUTE(SUBSTITUTE(SUBSTITUTE(TBL_PROD[[#This Row],[SourceObject]],"[",""),"]",""),".","_"))</f>
        <v>_</v>
      </c>
      <c r="AH250" s="3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'', @DLStagedMainFolder = '', @DLStagedSubFolder = '', @DLStagedType = '', @DLObjectGrain = '',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251" spans="1:34" x14ac:dyDescent="0.45">
      <c r="U251" s="3" t="str">
        <f>TBL_PROD[[#This Row],[Group]]&amp; "/"&amp; TRIM(SUBSTITUTE(SUBSTITUTE(SUBSTITUTE(TBL_PROD[[#This Row],[SourceObject]],"[",""),"]",""),".","_"))</f>
        <v>/</v>
      </c>
      <c r="W251" s="3" t="str">
        <f>SUBSTITUTE(TBL_PROD[[#This Row],[Group]], "_", "")</f>
        <v/>
      </c>
      <c r="X251" s="3" t="str">
        <f>TRIM(SUBSTITUTE(SUBSTITUTE(SUBSTITUTE(TBL_PROD[[#This Row],[SourceObject]],"[",""),"]",""),".","_"))</f>
        <v/>
      </c>
      <c r="AA251" s="3" t="str">
        <f>IF(TBL_PROD[[#This Row],[SourceObject]] = "","",IF(TBL_PROD[[#This Row],[SourceType]] = "ODBC", "Select * from " &amp;#REF! &amp; "." &amp; TBL_PROD[[#This Row],[SourceObject]],""))</f>
        <v/>
      </c>
      <c r="AE251" s="3" t="str">
        <f>TRIM(SUBSTITUTE(SUBSTITUTE(TBL_PROD[[#This Row],[SourceObject]],"[",""),"]",""))</f>
        <v/>
      </c>
      <c r="AF251" s="3" t="str">
        <f>TRIM(SUBSTITUTE(SUBSTITUTE(TBL_PROD[[#This Row],[SourceObject]],"[",""),"]",""))</f>
        <v/>
      </c>
      <c r="AG251" s="3" t="str">
        <f>TBL_PROD[[#This Row],[Group]]&amp; "_"&amp; TRIM(SUBSTITUTE(SUBSTITUTE(SUBSTITUTE(TBL_PROD[[#This Row],[SourceObject]],"[",""),"]",""),".","_"))</f>
        <v>_</v>
      </c>
      <c r="AH251" s="3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'', @DLStagedMainFolder = '', @DLStagedSubFolder = '', @DLStagedType = '', @DLObjectGrain = '',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252" spans="1:34" x14ac:dyDescent="0.45">
      <c r="U252" s="3" t="str">
        <f>TBL_PROD[[#This Row],[Group]]&amp; "/"&amp; TRIM(SUBSTITUTE(SUBSTITUTE(SUBSTITUTE(TBL_PROD[[#This Row],[SourceObject]],"[",""),"]",""),".","_"))</f>
        <v>/</v>
      </c>
      <c r="W252" s="3" t="str">
        <f>SUBSTITUTE(TBL_PROD[[#This Row],[Group]], "_", "")</f>
        <v/>
      </c>
      <c r="X252" s="3" t="str">
        <f>TRIM(SUBSTITUTE(SUBSTITUTE(SUBSTITUTE(TBL_PROD[[#This Row],[SourceObject]],"[",""),"]",""),".","_"))</f>
        <v/>
      </c>
      <c r="AA252" s="3" t="str">
        <f>IF(TBL_PROD[[#This Row],[SourceObject]] = "","",IF(TBL_PROD[[#This Row],[SourceType]] = "ODBC", "Select * from " &amp;#REF! &amp; "." &amp; TBL_PROD[[#This Row],[SourceObject]],""))</f>
        <v/>
      </c>
      <c r="AE252" s="3" t="str">
        <f>TRIM(SUBSTITUTE(SUBSTITUTE(TBL_PROD[[#This Row],[SourceObject]],"[",""),"]",""))</f>
        <v/>
      </c>
      <c r="AF252" s="3" t="str">
        <f>TRIM(SUBSTITUTE(SUBSTITUTE(TBL_PROD[[#This Row],[SourceObject]],"[",""),"]",""))</f>
        <v/>
      </c>
      <c r="AG252" s="3" t="str">
        <f>TBL_PROD[[#This Row],[Group]]&amp; "_"&amp; TRIM(SUBSTITUTE(SUBSTITUTE(SUBSTITUTE(TBL_PROD[[#This Row],[SourceObject]],"[",""),"]",""),".","_"))</f>
        <v>_</v>
      </c>
      <c r="AH252" s="3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'', @DLStagedMainFolder = '', @DLStagedSubFolder = '', @DLStagedType = '', @DLObjectGrain = '',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253" spans="1:34" x14ac:dyDescent="0.45">
      <c r="U253" s="3" t="str">
        <f>TBL_PROD[[#This Row],[Group]]&amp; "/"&amp; TRIM(SUBSTITUTE(SUBSTITUTE(SUBSTITUTE(TBL_PROD[[#This Row],[SourceObject]],"[",""),"]",""),".","_"))</f>
        <v>/</v>
      </c>
      <c r="W253" s="3" t="str">
        <f>SUBSTITUTE(TBL_PROD[[#This Row],[Group]], "_", "")</f>
        <v/>
      </c>
      <c r="X253" s="3" t="str">
        <f>TRIM(SUBSTITUTE(SUBSTITUTE(SUBSTITUTE(TBL_PROD[[#This Row],[SourceObject]],"[",""),"]",""),".","_"))</f>
        <v/>
      </c>
      <c r="AA253" s="3" t="str">
        <f>IF(TBL_PROD[[#This Row],[SourceObject]] = "","",IF(TBL_PROD[[#This Row],[SourceType]] = "ODBC", "Select * from " &amp;#REF! &amp; "." &amp; TBL_PROD[[#This Row],[SourceObject]],""))</f>
        <v/>
      </c>
      <c r="AE253" s="3" t="str">
        <f>TRIM(SUBSTITUTE(SUBSTITUTE(TBL_PROD[[#This Row],[SourceObject]],"[",""),"]",""))</f>
        <v/>
      </c>
      <c r="AF253" s="3" t="str">
        <f>TRIM(SUBSTITUTE(SUBSTITUTE(TBL_PROD[[#This Row],[SourceObject]],"[",""),"]",""))</f>
        <v/>
      </c>
      <c r="AG253" s="3" t="str">
        <f>TBL_PROD[[#This Row],[Group]]&amp; "_"&amp; TRIM(SUBSTITUTE(SUBSTITUTE(SUBSTITUTE(TBL_PROD[[#This Row],[SourceObject]],"[",""),"]",""),".","_"))</f>
        <v>_</v>
      </c>
      <c r="AH253" s="3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'', @DLStagedMainFolder = '', @DLStagedSubFolder = '', @DLStagedType = '', @DLObjectGrain = '',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254" spans="1:34" x14ac:dyDescent="0.45">
      <c r="U254" s="3" t="str">
        <f>TBL_PROD[[#This Row],[Group]]&amp; "/"&amp; TRIM(SUBSTITUTE(SUBSTITUTE(SUBSTITUTE(TBL_PROD[[#This Row],[SourceObject]],"[",""),"]",""),".","_"))</f>
        <v>/</v>
      </c>
      <c r="W254" s="3" t="str">
        <f>SUBSTITUTE(TBL_PROD[[#This Row],[Group]], "_", "")</f>
        <v/>
      </c>
      <c r="X254" s="3" t="str">
        <f>TRIM(SUBSTITUTE(SUBSTITUTE(SUBSTITUTE(TBL_PROD[[#This Row],[SourceObject]],"[",""),"]",""),".","_"))</f>
        <v/>
      </c>
      <c r="AA254" s="3" t="str">
        <f>IF(TBL_PROD[[#This Row],[SourceObject]] = "","",IF(TBL_PROD[[#This Row],[SourceType]] = "ODBC", "Select * from " &amp;#REF! &amp; "." &amp; TBL_PROD[[#This Row],[SourceObject]],""))</f>
        <v/>
      </c>
      <c r="AE254" s="3" t="str">
        <f>TRIM(SUBSTITUTE(SUBSTITUTE(TBL_PROD[[#This Row],[SourceObject]],"[",""),"]",""))</f>
        <v/>
      </c>
      <c r="AF254" s="3" t="str">
        <f>TRIM(SUBSTITUTE(SUBSTITUTE(TBL_PROD[[#This Row],[SourceObject]],"[",""),"]",""))</f>
        <v/>
      </c>
      <c r="AG254" s="3" t="str">
        <f>TBL_PROD[[#This Row],[Group]]&amp; "_"&amp; TRIM(SUBSTITUTE(SUBSTITUTE(SUBSTITUTE(TBL_PROD[[#This Row],[SourceObject]],"[",""),"]",""),".","_"))</f>
        <v>_</v>
      </c>
      <c r="AH254" s="3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'', @DLStagedMainFolder = '', @DLStagedSubFolder = '', @DLStagedType = '', @DLObjectGrain = '',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255" spans="1:34" x14ac:dyDescent="0.45">
      <c r="U255" s="3" t="str">
        <f>TBL_PROD[[#This Row],[Group]]&amp; "/"&amp; TRIM(SUBSTITUTE(SUBSTITUTE(SUBSTITUTE(TBL_PROD[[#This Row],[SourceObject]],"[",""),"]",""),".","_"))</f>
        <v>/</v>
      </c>
      <c r="W255" s="3" t="str">
        <f>SUBSTITUTE(TBL_PROD[[#This Row],[Group]], "_", "")</f>
        <v/>
      </c>
      <c r="X255" s="3" t="str">
        <f>TRIM(SUBSTITUTE(SUBSTITUTE(SUBSTITUTE(TBL_PROD[[#This Row],[SourceObject]],"[",""),"]",""),".","_"))</f>
        <v/>
      </c>
      <c r="AA255" s="3" t="str">
        <f>IF(TBL_PROD[[#This Row],[SourceObject]] = "","",IF(TBL_PROD[[#This Row],[SourceType]] = "ODBC", "Select * from " &amp;#REF! &amp; "." &amp; TBL_PROD[[#This Row],[SourceObject]],""))</f>
        <v/>
      </c>
      <c r="AE255" s="3" t="str">
        <f>TRIM(SUBSTITUTE(SUBSTITUTE(TBL_PROD[[#This Row],[SourceObject]],"[",""),"]",""))</f>
        <v/>
      </c>
      <c r="AF255" s="3" t="str">
        <f>TRIM(SUBSTITUTE(SUBSTITUTE(TBL_PROD[[#This Row],[SourceObject]],"[",""),"]",""))</f>
        <v/>
      </c>
      <c r="AG255" s="3" t="str">
        <f>TBL_PROD[[#This Row],[Group]]&amp; "_"&amp; TRIM(SUBSTITUTE(SUBSTITUTE(SUBSTITUTE(TBL_PROD[[#This Row],[SourceObject]],"[",""),"]",""),".","_"))</f>
        <v>_</v>
      </c>
      <c r="AH255" s="3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'', @DLStagedMainFolder = '', @DLStagedSubFolder = '', @DLStagedType = '', @DLObjectGrain = '',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256" spans="1:34" x14ac:dyDescent="0.45">
      <c r="U256" s="3" t="str">
        <f>TBL_PROD[[#This Row],[Group]]&amp; "/"&amp; TRIM(SUBSTITUTE(SUBSTITUTE(SUBSTITUTE(TBL_PROD[[#This Row],[SourceObject]],"[",""),"]",""),".","_"))</f>
        <v>/</v>
      </c>
      <c r="W256" s="3" t="str">
        <f>SUBSTITUTE(TBL_PROD[[#This Row],[Group]], "_", "")</f>
        <v/>
      </c>
      <c r="X256" s="3" t="str">
        <f>TRIM(SUBSTITUTE(SUBSTITUTE(SUBSTITUTE(TBL_PROD[[#This Row],[SourceObject]],"[",""),"]",""),".","_"))</f>
        <v/>
      </c>
      <c r="AA256" s="3" t="str">
        <f>IF(TBL_PROD[[#This Row],[SourceObject]] = "","",IF(TBL_PROD[[#This Row],[SourceType]] = "ODBC", "Select * from " &amp;#REF! &amp; "." &amp; TBL_PROD[[#This Row],[SourceObject]],""))</f>
        <v/>
      </c>
      <c r="AE256" s="3" t="str">
        <f>TRIM(SUBSTITUTE(SUBSTITUTE(TBL_PROD[[#This Row],[SourceObject]],"[",""),"]",""))</f>
        <v/>
      </c>
      <c r="AF256" s="3" t="str">
        <f>TRIM(SUBSTITUTE(SUBSTITUTE(TBL_PROD[[#This Row],[SourceObject]],"[",""),"]",""))</f>
        <v/>
      </c>
      <c r="AG256" s="3" t="str">
        <f>TBL_PROD[[#This Row],[Group]]&amp; "_"&amp; TRIM(SUBSTITUTE(SUBSTITUTE(SUBSTITUTE(TBL_PROD[[#This Row],[SourceObject]],"[",""),"]",""),".","_"))</f>
        <v>_</v>
      </c>
      <c r="AH256" s="3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'', @DLStagedMainFolder = '', @DLStagedSubFolder = '', @DLStagedType = '', @DLObjectGrain = '',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257" spans="21:34" x14ac:dyDescent="0.45">
      <c r="U257" s="3" t="str">
        <f>TBL_PROD[[#This Row],[Group]]&amp; "/"&amp; TRIM(SUBSTITUTE(SUBSTITUTE(SUBSTITUTE(TBL_PROD[[#This Row],[SourceObject]],"[",""),"]",""),".","_"))</f>
        <v>/</v>
      </c>
      <c r="W257" s="3" t="str">
        <f>SUBSTITUTE(TBL_PROD[[#This Row],[Group]], "_", "")</f>
        <v/>
      </c>
      <c r="X257" s="3" t="str">
        <f>TRIM(SUBSTITUTE(SUBSTITUTE(SUBSTITUTE(TBL_PROD[[#This Row],[SourceObject]],"[",""),"]",""),".","_"))</f>
        <v/>
      </c>
      <c r="AA257" s="3" t="str">
        <f>IF(TBL_PROD[[#This Row],[SourceObject]] = "","",IF(TBL_PROD[[#This Row],[SourceType]] = "ODBC", "Select * from " &amp;#REF! &amp; "." &amp; TBL_PROD[[#This Row],[SourceObject]],""))</f>
        <v/>
      </c>
      <c r="AE257" s="3" t="str">
        <f>TRIM(SUBSTITUTE(SUBSTITUTE(TBL_PROD[[#This Row],[SourceObject]],"[",""),"]",""))</f>
        <v/>
      </c>
      <c r="AF257" s="3" t="str">
        <f>TRIM(SUBSTITUTE(SUBSTITUTE(TBL_PROD[[#This Row],[SourceObject]],"[",""),"]",""))</f>
        <v/>
      </c>
      <c r="AG257" s="3" t="str">
        <f>TBL_PROD[[#This Row],[Group]]&amp; "_"&amp; TRIM(SUBSTITUTE(SUBSTITUTE(SUBSTITUTE(TBL_PROD[[#This Row],[SourceObject]],"[",""),"]",""),".","_"))</f>
        <v>_</v>
      </c>
      <c r="AH257" s="3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'', @DLStagedMainFolder = '', @DLStagedSubFolder = '', @DLStagedType = '', @DLObjectGrain = '',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258" spans="21:34" x14ac:dyDescent="0.45">
      <c r="U258" s="3" t="str">
        <f>TBL_PROD[[#This Row],[Group]]&amp; "/"&amp; TRIM(SUBSTITUTE(SUBSTITUTE(SUBSTITUTE(TBL_PROD[[#This Row],[SourceObject]],"[",""),"]",""),".","_"))</f>
        <v>/</v>
      </c>
      <c r="W258" s="3" t="str">
        <f>SUBSTITUTE(TBL_PROD[[#This Row],[Group]], "_", "")</f>
        <v/>
      </c>
      <c r="X258" s="3" t="str">
        <f>TRIM(SUBSTITUTE(SUBSTITUTE(SUBSTITUTE(TBL_PROD[[#This Row],[SourceObject]],"[",""),"]",""),".","_"))</f>
        <v/>
      </c>
      <c r="AA258" s="3" t="str">
        <f>IF(TBL_PROD[[#This Row],[SourceObject]] = "","",IF(TBL_PROD[[#This Row],[SourceType]] = "ODBC", "Select * from " &amp;#REF! &amp; "." &amp; TBL_PROD[[#This Row],[SourceObject]],""))</f>
        <v/>
      </c>
      <c r="AE258" s="3" t="str">
        <f>TRIM(SUBSTITUTE(SUBSTITUTE(TBL_PROD[[#This Row],[SourceObject]],"[",""),"]",""))</f>
        <v/>
      </c>
      <c r="AF258" s="3" t="str">
        <f>TRIM(SUBSTITUTE(SUBSTITUTE(TBL_PROD[[#This Row],[SourceObject]],"[",""),"]",""))</f>
        <v/>
      </c>
      <c r="AG258" s="3" t="str">
        <f>TBL_PROD[[#This Row],[Group]]&amp; "_"&amp; TRIM(SUBSTITUTE(SUBSTITUTE(SUBSTITUTE(TBL_PROD[[#This Row],[SourceObject]],"[",""),"]",""),".","_"))</f>
        <v>_</v>
      </c>
      <c r="AH258" s="3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'', @DLStagedMainFolder = '', @DLStagedSubFolder = '', @DLStagedType = '', @DLObjectGrain = '',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259" spans="21:34" x14ac:dyDescent="0.45">
      <c r="U259" s="3" t="str">
        <f>TBL_PROD[[#This Row],[Group]]&amp; "/"&amp; TRIM(SUBSTITUTE(SUBSTITUTE(SUBSTITUTE(TBL_PROD[[#This Row],[SourceObject]],"[",""),"]",""),".","_"))</f>
        <v>/</v>
      </c>
      <c r="W259" s="3" t="str">
        <f>SUBSTITUTE(TBL_PROD[[#This Row],[Group]], "_", "")</f>
        <v/>
      </c>
      <c r="X259" s="3" t="str">
        <f>TRIM(SUBSTITUTE(SUBSTITUTE(SUBSTITUTE(TBL_PROD[[#This Row],[SourceObject]],"[",""),"]",""),".","_"))</f>
        <v/>
      </c>
      <c r="AA259" s="3" t="str">
        <f>IF(TBL_PROD[[#This Row],[SourceObject]] = "","",IF(TBL_PROD[[#This Row],[SourceType]] = "ODBC", "Select * from " &amp;#REF! &amp; "." &amp; TBL_PROD[[#This Row],[SourceObject]],""))</f>
        <v/>
      </c>
      <c r="AE259" s="3" t="str">
        <f>TRIM(SUBSTITUTE(SUBSTITUTE(TBL_PROD[[#This Row],[SourceObject]],"[",""),"]",""))</f>
        <v/>
      </c>
      <c r="AF259" s="3" t="str">
        <f>TRIM(SUBSTITUTE(SUBSTITUTE(TBL_PROD[[#This Row],[SourceObject]],"[",""),"]",""))</f>
        <v/>
      </c>
      <c r="AG259" s="3" t="str">
        <f>TBL_PROD[[#This Row],[Group]]&amp; "_"&amp; TRIM(SUBSTITUTE(SUBSTITUTE(SUBSTITUTE(TBL_PROD[[#This Row],[SourceObject]],"[",""),"]",""),".","_"))</f>
        <v>_</v>
      </c>
      <c r="AH259" s="3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'', @DLStagedMainFolder = '', @DLStagedSubFolder = '', @DLStagedType = '', @DLObjectGrain = '',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260" spans="21:34" x14ac:dyDescent="0.45">
      <c r="U260" s="3" t="str">
        <f>TBL_PROD[[#This Row],[Group]]&amp; "/"&amp; TRIM(SUBSTITUTE(SUBSTITUTE(SUBSTITUTE(TBL_PROD[[#This Row],[SourceObject]],"[",""),"]",""),".","_"))</f>
        <v>/</v>
      </c>
      <c r="W260" s="3" t="str">
        <f>SUBSTITUTE(TBL_PROD[[#This Row],[Group]], "_", "")</f>
        <v/>
      </c>
      <c r="X260" s="3" t="str">
        <f>TRIM(SUBSTITUTE(SUBSTITUTE(SUBSTITUTE(TBL_PROD[[#This Row],[SourceObject]],"[",""),"]",""),".","_"))</f>
        <v/>
      </c>
      <c r="AA260" s="3" t="str">
        <f>IF(TBL_PROD[[#This Row],[SourceObject]] = "","",IF(TBL_PROD[[#This Row],[SourceType]] = "ODBC", "Select * from " &amp;#REF! &amp; "." &amp; TBL_PROD[[#This Row],[SourceObject]],""))</f>
        <v/>
      </c>
      <c r="AE260" s="3" t="str">
        <f>TRIM(SUBSTITUTE(SUBSTITUTE(TBL_PROD[[#This Row],[SourceObject]],"[",""),"]",""))</f>
        <v/>
      </c>
      <c r="AF260" s="3" t="str">
        <f>TRIM(SUBSTITUTE(SUBSTITUTE(TBL_PROD[[#This Row],[SourceObject]],"[",""),"]",""))</f>
        <v/>
      </c>
      <c r="AG260" s="3" t="str">
        <f>TBL_PROD[[#This Row],[Group]]&amp; "_"&amp; TRIM(SUBSTITUTE(SUBSTITUTE(SUBSTITUTE(TBL_PROD[[#This Row],[SourceObject]],"[",""),"]",""),".","_"))</f>
        <v>_</v>
      </c>
      <c r="AH260" s="3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'', @DLStagedMainFolder = '', @DLStagedSubFolder = '', @DLStagedType = '', @DLObjectGrain = '',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261" spans="21:34" x14ac:dyDescent="0.45">
      <c r="U261" s="3" t="str">
        <f>TBL_PROD[[#This Row],[Group]]&amp; "/"&amp; TRIM(SUBSTITUTE(SUBSTITUTE(SUBSTITUTE(TBL_PROD[[#This Row],[SourceObject]],"[",""),"]",""),".","_"))</f>
        <v>/</v>
      </c>
      <c r="W261" s="3" t="str">
        <f>SUBSTITUTE(TBL_PROD[[#This Row],[Group]], "_", "")</f>
        <v/>
      </c>
      <c r="X261" s="3" t="str">
        <f>TRIM(SUBSTITUTE(SUBSTITUTE(SUBSTITUTE(TBL_PROD[[#This Row],[SourceObject]],"[",""),"]",""),".","_"))</f>
        <v/>
      </c>
      <c r="AA261" s="3" t="str">
        <f>IF(TBL_PROD[[#This Row],[SourceObject]] = "","",IF(TBL_PROD[[#This Row],[SourceType]] = "ODBC", "Select * from " &amp;#REF! &amp; "." &amp; TBL_PROD[[#This Row],[SourceObject]],""))</f>
        <v/>
      </c>
      <c r="AE261" s="3" t="str">
        <f>TRIM(SUBSTITUTE(SUBSTITUTE(TBL_PROD[[#This Row],[SourceObject]],"[",""),"]",""))</f>
        <v/>
      </c>
      <c r="AF261" s="3" t="str">
        <f>TRIM(SUBSTITUTE(SUBSTITUTE(TBL_PROD[[#This Row],[SourceObject]],"[",""),"]",""))</f>
        <v/>
      </c>
      <c r="AG261" s="3" t="str">
        <f>TBL_PROD[[#This Row],[Group]]&amp; "_"&amp; TRIM(SUBSTITUTE(SUBSTITUTE(SUBSTITUTE(TBL_PROD[[#This Row],[SourceObject]],"[",""),"]",""),".","_"))</f>
        <v>_</v>
      </c>
      <c r="AH261" s="3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'', @DLStagedMainFolder = '', @DLStagedSubFolder = '', @DLStagedType = '', @DLObjectGrain = '',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262" spans="21:34" x14ac:dyDescent="0.45">
      <c r="U262" s="3" t="str">
        <f>TBL_PROD[[#This Row],[Group]]&amp; "/"&amp; TRIM(SUBSTITUTE(SUBSTITUTE(SUBSTITUTE(TBL_PROD[[#This Row],[SourceObject]],"[",""),"]",""),".","_"))</f>
        <v>/</v>
      </c>
      <c r="W262" s="3" t="str">
        <f>SUBSTITUTE(TBL_PROD[[#This Row],[Group]], "_", "")</f>
        <v/>
      </c>
      <c r="X262" s="3" t="str">
        <f>TRIM(SUBSTITUTE(SUBSTITUTE(SUBSTITUTE(TBL_PROD[[#This Row],[SourceObject]],"[",""),"]",""),".","_"))</f>
        <v/>
      </c>
      <c r="AA262" s="3" t="str">
        <f>IF(TBL_PROD[[#This Row],[SourceObject]] = "","",IF(TBL_PROD[[#This Row],[SourceType]] = "ODBC", "Select * from " &amp;#REF! &amp; "." &amp; TBL_PROD[[#This Row],[SourceObject]],""))</f>
        <v/>
      </c>
      <c r="AE262" s="3" t="str">
        <f>TRIM(SUBSTITUTE(SUBSTITUTE(TBL_PROD[[#This Row],[SourceObject]],"[",""),"]",""))</f>
        <v/>
      </c>
      <c r="AF262" s="3" t="str">
        <f>TRIM(SUBSTITUTE(SUBSTITUTE(TBL_PROD[[#This Row],[SourceObject]],"[",""),"]",""))</f>
        <v/>
      </c>
      <c r="AG262" s="3" t="str">
        <f>TBL_PROD[[#This Row],[Group]]&amp; "_"&amp; TRIM(SUBSTITUTE(SUBSTITUTE(SUBSTITUTE(TBL_PROD[[#This Row],[SourceObject]],"[",""),"]",""),".","_"))</f>
        <v>_</v>
      </c>
      <c r="AH262" s="3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'', @DLStagedMainFolder = '', @DLStagedSubFolder = '', @DLStagedType = '', @DLObjectGrain = '',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263" spans="21:34" x14ac:dyDescent="0.45">
      <c r="U263" s="3" t="str">
        <f>TBL_PROD[[#This Row],[Group]]&amp; "/"&amp; TRIM(SUBSTITUTE(SUBSTITUTE(SUBSTITUTE(TBL_PROD[[#This Row],[SourceObject]],"[",""),"]",""),".","_"))</f>
        <v>/</v>
      </c>
      <c r="W263" s="3" t="str">
        <f>SUBSTITUTE(TBL_PROD[[#This Row],[Group]], "_", "")</f>
        <v/>
      </c>
      <c r="X263" s="3" t="str">
        <f>TRIM(SUBSTITUTE(SUBSTITUTE(SUBSTITUTE(TBL_PROD[[#This Row],[SourceObject]],"[",""),"]",""),".","_"))</f>
        <v/>
      </c>
      <c r="AA263" s="3" t="str">
        <f>IF(TBL_PROD[[#This Row],[SourceObject]] = "","",IF(TBL_PROD[[#This Row],[SourceType]] = "ODBC", "Select * from " &amp;#REF! &amp; "." &amp; TBL_PROD[[#This Row],[SourceObject]],""))</f>
        <v/>
      </c>
      <c r="AE263" s="3" t="str">
        <f>TRIM(SUBSTITUTE(SUBSTITUTE(TBL_PROD[[#This Row],[SourceObject]],"[",""),"]",""))</f>
        <v/>
      </c>
      <c r="AF263" s="3" t="str">
        <f>TRIM(SUBSTITUTE(SUBSTITUTE(TBL_PROD[[#This Row],[SourceObject]],"[",""),"]",""))</f>
        <v/>
      </c>
      <c r="AG263" s="3" t="str">
        <f>TBL_PROD[[#This Row],[Group]]&amp; "_"&amp; TRIM(SUBSTITUTE(SUBSTITUTE(SUBSTITUTE(TBL_PROD[[#This Row],[SourceObject]],"[",""),"]",""),".","_"))</f>
        <v>_</v>
      </c>
      <c r="AH263" s="3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'', @DLStagedMainFolder = '', @DLStagedSubFolder = '', @DLStagedType = '', @DLObjectGrain = '',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264" spans="21:34" x14ac:dyDescent="0.45">
      <c r="U264" s="3" t="str">
        <f>TBL_PROD[[#This Row],[Group]]&amp; "/"&amp; TRIM(SUBSTITUTE(SUBSTITUTE(SUBSTITUTE(TBL_PROD[[#This Row],[SourceObject]],"[",""),"]",""),".","_"))</f>
        <v>/</v>
      </c>
      <c r="W264" s="3" t="str">
        <f>SUBSTITUTE(TBL_PROD[[#This Row],[Group]], "_", "")</f>
        <v/>
      </c>
      <c r="X264" s="3" t="str">
        <f>TRIM(SUBSTITUTE(SUBSTITUTE(SUBSTITUTE(TBL_PROD[[#This Row],[SourceObject]],"[",""),"]",""),".","_"))</f>
        <v/>
      </c>
      <c r="AA264" s="3" t="str">
        <f>IF(TBL_PROD[[#This Row],[SourceObject]] = "","",IF(TBL_PROD[[#This Row],[SourceType]] = "ODBC", "Select * from " &amp;#REF! &amp; "." &amp; TBL_PROD[[#This Row],[SourceObject]],""))</f>
        <v/>
      </c>
      <c r="AE264" s="3" t="str">
        <f>TRIM(SUBSTITUTE(SUBSTITUTE(TBL_PROD[[#This Row],[SourceObject]],"[",""),"]",""))</f>
        <v/>
      </c>
      <c r="AF264" s="3" t="str">
        <f>TRIM(SUBSTITUTE(SUBSTITUTE(TBL_PROD[[#This Row],[SourceObject]],"[",""),"]",""))</f>
        <v/>
      </c>
      <c r="AG264" s="3" t="str">
        <f>TBL_PROD[[#This Row],[Group]]&amp; "_"&amp; TRIM(SUBSTITUTE(SUBSTITUTE(SUBSTITUTE(TBL_PROD[[#This Row],[SourceObject]],"[",""),"]",""),".","_"))</f>
        <v>_</v>
      </c>
      <c r="AH264" s="3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'', @DLStagedMainFolder = '', @DLStagedSubFolder = '', @DLStagedType = '', @DLObjectGrain = '',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265" spans="21:34" x14ac:dyDescent="0.45">
      <c r="U265" s="3" t="str">
        <f>TBL_PROD[[#This Row],[Group]]&amp; "/"&amp; TRIM(SUBSTITUTE(SUBSTITUTE(SUBSTITUTE(TBL_PROD[[#This Row],[SourceObject]],"[",""),"]",""),".","_"))</f>
        <v>/</v>
      </c>
      <c r="W265" s="3" t="str">
        <f>SUBSTITUTE(TBL_PROD[[#This Row],[Group]], "_", "")</f>
        <v/>
      </c>
      <c r="X265" s="3" t="str">
        <f>TRIM(SUBSTITUTE(SUBSTITUTE(SUBSTITUTE(TBL_PROD[[#This Row],[SourceObject]],"[",""),"]",""),".","_"))</f>
        <v/>
      </c>
      <c r="AA265" s="3" t="str">
        <f>IF(TBL_PROD[[#This Row],[SourceObject]] = "","",IF(TBL_PROD[[#This Row],[SourceType]] = "ODBC", "Select * from " &amp;#REF! &amp; "." &amp; TBL_PROD[[#This Row],[SourceObject]],""))</f>
        <v/>
      </c>
      <c r="AE265" s="3" t="str">
        <f>TRIM(SUBSTITUTE(SUBSTITUTE(TBL_PROD[[#This Row],[SourceObject]],"[",""),"]",""))</f>
        <v/>
      </c>
      <c r="AF265" s="3" t="str">
        <f>TRIM(SUBSTITUTE(SUBSTITUTE(TBL_PROD[[#This Row],[SourceObject]],"[",""),"]",""))</f>
        <v/>
      </c>
      <c r="AG265" s="3" t="str">
        <f>TBL_PROD[[#This Row],[Group]]&amp; "_"&amp; TRIM(SUBSTITUTE(SUBSTITUTE(SUBSTITUTE(TBL_PROD[[#This Row],[SourceObject]],"[",""),"]",""),".","_"))</f>
        <v>_</v>
      </c>
      <c r="AH265" s="3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'', @DLStagedMainFolder = '', @DLStagedSubFolder = '', @DLStagedType = '', @DLObjectGrain = '',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266" spans="21:34" x14ac:dyDescent="0.45">
      <c r="U266" s="3" t="str">
        <f>TBL_PROD[[#This Row],[Group]]&amp; "/"&amp; TRIM(SUBSTITUTE(SUBSTITUTE(SUBSTITUTE(TBL_PROD[[#This Row],[SourceObject]],"[",""),"]",""),".","_"))</f>
        <v>/</v>
      </c>
      <c r="W266" s="3" t="str">
        <f>SUBSTITUTE(TBL_PROD[[#This Row],[Group]], "_", "")</f>
        <v/>
      </c>
      <c r="X266" s="3" t="str">
        <f>TRIM(SUBSTITUTE(SUBSTITUTE(SUBSTITUTE(TBL_PROD[[#This Row],[SourceObject]],"[",""),"]",""),".","_"))</f>
        <v/>
      </c>
      <c r="AA266" s="3" t="str">
        <f>IF(TBL_PROD[[#This Row],[SourceObject]] = "","",IF(TBL_PROD[[#This Row],[SourceType]] = "ODBC", "Select * from " &amp;#REF! &amp; "." &amp; TBL_PROD[[#This Row],[SourceObject]],""))</f>
        <v/>
      </c>
      <c r="AE266" s="3" t="str">
        <f>TRIM(SUBSTITUTE(SUBSTITUTE(TBL_PROD[[#This Row],[SourceObject]],"[",""),"]",""))</f>
        <v/>
      </c>
      <c r="AF266" s="3" t="str">
        <f>TRIM(SUBSTITUTE(SUBSTITUTE(TBL_PROD[[#This Row],[SourceObject]],"[",""),"]",""))</f>
        <v/>
      </c>
      <c r="AG266" s="3" t="str">
        <f>TBL_PROD[[#This Row],[Group]]&amp; "_"&amp; TRIM(SUBSTITUTE(SUBSTITUTE(SUBSTITUTE(TBL_PROD[[#This Row],[SourceObject]],"[",""),"]",""),".","_"))</f>
        <v>_</v>
      </c>
      <c r="AH266" s="3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'', @DLStagedMainFolder = '', @DLStagedSubFolder = '', @DLStagedType = '', @DLObjectGrain = '',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267" spans="21:34" x14ac:dyDescent="0.45">
      <c r="U267" s="3" t="str">
        <f>TBL_PROD[[#This Row],[Group]]&amp; "/"&amp; TRIM(SUBSTITUTE(SUBSTITUTE(SUBSTITUTE(TBL_PROD[[#This Row],[SourceObject]],"[",""),"]",""),".","_"))</f>
        <v>/</v>
      </c>
      <c r="W267" s="3" t="str">
        <f>SUBSTITUTE(TBL_PROD[[#This Row],[Group]], "_", "")</f>
        <v/>
      </c>
      <c r="X267" s="3" t="str">
        <f>TRIM(SUBSTITUTE(SUBSTITUTE(SUBSTITUTE(TBL_PROD[[#This Row],[SourceObject]],"[",""),"]",""),".","_"))</f>
        <v/>
      </c>
      <c r="AA267" s="3" t="str">
        <f>IF(TBL_PROD[[#This Row],[SourceObject]] = "","",IF(TBL_PROD[[#This Row],[SourceType]] = "ODBC", "Select * from " &amp;#REF! &amp; "." &amp; TBL_PROD[[#This Row],[SourceObject]],""))</f>
        <v/>
      </c>
      <c r="AE267" s="3" t="str">
        <f>TRIM(SUBSTITUTE(SUBSTITUTE(TBL_PROD[[#This Row],[SourceObject]],"[",""),"]",""))</f>
        <v/>
      </c>
      <c r="AF267" s="3" t="str">
        <f>TRIM(SUBSTITUTE(SUBSTITUTE(TBL_PROD[[#This Row],[SourceObject]],"[",""),"]",""))</f>
        <v/>
      </c>
      <c r="AG267" s="3" t="str">
        <f>TBL_PROD[[#This Row],[Group]]&amp; "_"&amp; TRIM(SUBSTITUTE(SUBSTITUTE(SUBSTITUTE(TBL_PROD[[#This Row],[SourceObject]],"[",""),"]",""),".","_"))</f>
        <v>_</v>
      </c>
      <c r="AH267" s="3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'', @DLStagedMainFolder = '', @DLStagedSubFolder = '', @DLStagedType = '', @DLObjectGrain = '',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268" spans="21:34" x14ac:dyDescent="0.45">
      <c r="U268" s="3" t="str">
        <f>TBL_PROD[[#This Row],[Group]]&amp; "/"&amp; TRIM(SUBSTITUTE(SUBSTITUTE(SUBSTITUTE(TBL_PROD[[#This Row],[SourceObject]],"[",""),"]",""),".","_"))</f>
        <v>/</v>
      </c>
      <c r="W268" s="3" t="str">
        <f>SUBSTITUTE(TBL_PROD[[#This Row],[Group]], "_", "")</f>
        <v/>
      </c>
      <c r="X268" s="3" t="str">
        <f>TRIM(SUBSTITUTE(SUBSTITUTE(SUBSTITUTE(TBL_PROD[[#This Row],[SourceObject]],"[",""),"]",""),".","_"))</f>
        <v/>
      </c>
      <c r="AA268" s="3" t="str">
        <f>IF(TBL_PROD[[#This Row],[SourceObject]] = "","",IF(TBL_PROD[[#This Row],[SourceType]] = "ODBC", "Select * from " &amp;#REF! &amp; "." &amp; TBL_PROD[[#This Row],[SourceObject]],""))</f>
        <v/>
      </c>
      <c r="AE268" s="3" t="str">
        <f>TRIM(SUBSTITUTE(SUBSTITUTE(TBL_PROD[[#This Row],[SourceObject]],"[",""),"]",""))</f>
        <v/>
      </c>
      <c r="AF268" s="3" t="str">
        <f>TRIM(SUBSTITUTE(SUBSTITUTE(TBL_PROD[[#This Row],[SourceObject]],"[",""),"]",""))</f>
        <v/>
      </c>
      <c r="AG268" s="3" t="str">
        <f>TBL_PROD[[#This Row],[Group]]&amp; "_"&amp; TRIM(SUBSTITUTE(SUBSTITUTE(SUBSTITUTE(TBL_PROD[[#This Row],[SourceObject]],"[",""),"]",""),".","_"))</f>
        <v>_</v>
      </c>
      <c r="AH268" s="3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'', @DLStagedMainFolder = '', @DLStagedSubFolder = '', @DLStagedType = '', @DLObjectGrain = '',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269" spans="21:34" x14ac:dyDescent="0.45">
      <c r="U269" s="3" t="str">
        <f>TBL_PROD[[#This Row],[Group]]&amp; "/"&amp; TRIM(SUBSTITUTE(SUBSTITUTE(SUBSTITUTE(TBL_PROD[[#This Row],[SourceObject]],"[",""),"]",""),".","_"))</f>
        <v>/</v>
      </c>
      <c r="W269" s="3" t="str">
        <f>SUBSTITUTE(TBL_PROD[[#This Row],[Group]], "_", "")</f>
        <v/>
      </c>
      <c r="X269" s="3" t="str">
        <f>TRIM(SUBSTITUTE(SUBSTITUTE(SUBSTITUTE(TBL_PROD[[#This Row],[SourceObject]],"[",""),"]",""),".","_"))</f>
        <v/>
      </c>
      <c r="AA269" s="3" t="str">
        <f>IF(TBL_PROD[[#This Row],[SourceObject]] = "","",IF(TBL_PROD[[#This Row],[SourceType]] = "ODBC", "Select * from " &amp;#REF! &amp; "." &amp; TBL_PROD[[#This Row],[SourceObject]],""))</f>
        <v/>
      </c>
      <c r="AE269" s="3" t="str">
        <f>TRIM(SUBSTITUTE(SUBSTITUTE(TBL_PROD[[#This Row],[SourceObject]],"[",""),"]",""))</f>
        <v/>
      </c>
      <c r="AF269" s="3" t="str">
        <f>TRIM(SUBSTITUTE(SUBSTITUTE(TBL_PROD[[#This Row],[SourceObject]],"[",""),"]",""))</f>
        <v/>
      </c>
      <c r="AG269" s="3" t="str">
        <f>TBL_PROD[[#This Row],[Group]]&amp; "_"&amp; TRIM(SUBSTITUTE(SUBSTITUTE(SUBSTITUTE(TBL_PROD[[#This Row],[SourceObject]],"[",""),"]",""),".","_"))</f>
        <v>_</v>
      </c>
      <c r="AH269" s="3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'', @DLStagedMainFolder = '', @DLStagedSubFolder = '', @DLStagedType = '', @DLObjectGrain = '',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270" spans="21:34" x14ac:dyDescent="0.45">
      <c r="U270" s="3" t="str">
        <f>TBL_PROD[[#This Row],[Group]]&amp; "/"&amp; TRIM(SUBSTITUTE(SUBSTITUTE(SUBSTITUTE(TBL_PROD[[#This Row],[SourceObject]],"[",""),"]",""),".","_"))</f>
        <v>/</v>
      </c>
      <c r="W270" s="3" t="str">
        <f>SUBSTITUTE(TBL_PROD[[#This Row],[Group]], "_", "")</f>
        <v/>
      </c>
      <c r="X270" s="3" t="str">
        <f>TRIM(SUBSTITUTE(SUBSTITUTE(SUBSTITUTE(TBL_PROD[[#This Row],[SourceObject]],"[",""),"]",""),".","_"))</f>
        <v/>
      </c>
      <c r="AA270" s="3" t="str">
        <f>IF(TBL_PROD[[#This Row],[SourceObject]] = "","",IF(TBL_PROD[[#This Row],[SourceType]] = "ODBC", "Select * from " &amp;#REF! &amp; "." &amp; TBL_PROD[[#This Row],[SourceObject]],""))</f>
        <v/>
      </c>
      <c r="AE270" s="3" t="str">
        <f>TRIM(SUBSTITUTE(SUBSTITUTE(TBL_PROD[[#This Row],[SourceObject]],"[",""),"]",""))</f>
        <v/>
      </c>
      <c r="AF270" s="3" t="str">
        <f>TRIM(SUBSTITUTE(SUBSTITUTE(TBL_PROD[[#This Row],[SourceObject]],"[",""),"]",""))</f>
        <v/>
      </c>
      <c r="AG270" s="3" t="str">
        <f>TBL_PROD[[#This Row],[Group]]&amp; "_"&amp; TRIM(SUBSTITUTE(SUBSTITUTE(SUBSTITUTE(TBL_PROD[[#This Row],[SourceObject]],"[",""),"]",""),".","_"))</f>
        <v>_</v>
      </c>
      <c r="AH270" s="3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'', @DLStagedMainFolder = '', @DLStagedSubFolder = '', @DLStagedType = '', @DLObjectGrain = '',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271" spans="21:34" x14ac:dyDescent="0.45">
      <c r="U271" s="3" t="str">
        <f>TBL_PROD[[#This Row],[Group]]&amp; "/"&amp; TRIM(SUBSTITUTE(SUBSTITUTE(SUBSTITUTE(TBL_PROD[[#This Row],[SourceObject]],"[",""),"]",""),".","_"))</f>
        <v>/</v>
      </c>
      <c r="W271" s="3" t="str">
        <f>SUBSTITUTE(TBL_PROD[[#This Row],[Group]], "_", "")</f>
        <v/>
      </c>
      <c r="X271" s="3" t="str">
        <f>TRIM(SUBSTITUTE(SUBSTITUTE(SUBSTITUTE(TBL_PROD[[#This Row],[SourceObject]],"[",""),"]",""),".","_"))</f>
        <v/>
      </c>
      <c r="AA271" s="3" t="str">
        <f>IF(TBL_PROD[[#This Row],[SourceObject]] = "","",IF(TBL_PROD[[#This Row],[SourceType]] = "ODBC", "Select * from " &amp;#REF! &amp; "." &amp; TBL_PROD[[#This Row],[SourceObject]],""))</f>
        <v/>
      </c>
      <c r="AE271" s="3" t="str">
        <f>TRIM(SUBSTITUTE(SUBSTITUTE(TBL_PROD[[#This Row],[SourceObject]],"[",""),"]",""))</f>
        <v/>
      </c>
      <c r="AF271" s="3" t="str">
        <f>TRIM(SUBSTITUTE(SUBSTITUTE(TBL_PROD[[#This Row],[SourceObject]],"[",""),"]",""))</f>
        <v/>
      </c>
      <c r="AG271" s="3" t="str">
        <f>TBL_PROD[[#This Row],[Group]]&amp; "_"&amp; TRIM(SUBSTITUTE(SUBSTITUTE(SUBSTITUTE(TBL_PROD[[#This Row],[SourceObject]],"[",""),"]",""),".","_"))</f>
        <v>_</v>
      </c>
      <c r="AH271" s="3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'', @DLStagedMainFolder = '', @DLStagedSubFolder = '', @DLStagedType = '', @DLObjectGrain = '',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272" spans="21:34" x14ac:dyDescent="0.45">
      <c r="U272" s="3" t="str">
        <f>TBL_PROD[[#This Row],[Group]]&amp; "/"&amp; TRIM(SUBSTITUTE(SUBSTITUTE(SUBSTITUTE(TBL_PROD[[#This Row],[SourceObject]],"[",""),"]",""),".","_"))</f>
        <v>/</v>
      </c>
      <c r="W272" s="3" t="str">
        <f>SUBSTITUTE(TBL_PROD[[#This Row],[Group]], "_", "")</f>
        <v/>
      </c>
      <c r="X272" s="3" t="str">
        <f>TRIM(SUBSTITUTE(SUBSTITUTE(SUBSTITUTE(TBL_PROD[[#This Row],[SourceObject]],"[",""),"]",""),".","_"))</f>
        <v/>
      </c>
      <c r="AA272" s="3" t="str">
        <f>IF(TBL_PROD[[#This Row],[SourceObject]] = "","",IF(TBL_PROD[[#This Row],[SourceType]] = "ODBC", "Select * from " &amp;#REF! &amp; "." &amp; TBL_PROD[[#This Row],[SourceObject]],""))</f>
        <v/>
      </c>
      <c r="AE272" s="3" t="str">
        <f>TRIM(SUBSTITUTE(SUBSTITUTE(TBL_PROD[[#This Row],[SourceObject]],"[",""),"]",""))</f>
        <v/>
      </c>
      <c r="AF272" s="3" t="str">
        <f>TRIM(SUBSTITUTE(SUBSTITUTE(TBL_PROD[[#This Row],[SourceObject]],"[",""),"]",""))</f>
        <v/>
      </c>
      <c r="AG272" s="3" t="str">
        <f>TBL_PROD[[#This Row],[Group]]&amp; "_"&amp; TRIM(SUBSTITUTE(SUBSTITUTE(SUBSTITUTE(TBL_PROD[[#This Row],[SourceObject]],"[",""),"]",""),".","_"))</f>
        <v>_</v>
      </c>
      <c r="AH272" s="3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'', @DLStagedMainFolder = '', @DLStagedSubFolder = '', @DLStagedType = '', @DLObjectGrain = '',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273" spans="21:34" x14ac:dyDescent="0.45">
      <c r="U273" s="3" t="str">
        <f>TBL_PROD[[#This Row],[Group]]&amp; "/"&amp; TRIM(SUBSTITUTE(SUBSTITUTE(SUBSTITUTE(TBL_PROD[[#This Row],[SourceObject]],"[",""),"]",""),".","_"))</f>
        <v>/</v>
      </c>
      <c r="W273" s="3" t="str">
        <f>SUBSTITUTE(TBL_PROD[[#This Row],[Group]], "_", "")</f>
        <v/>
      </c>
      <c r="X273" s="3" t="str">
        <f>TRIM(SUBSTITUTE(SUBSTITUTE(SUBSTITUTE(TBL_PROD[[#This Row],[SourceObject]],"[",""),"]",""),".","_"))</f>
        <v/>
      </c>
      <c r="AA273" s="3" t="str">
        <f>IF(TBL_PROD[[#This Row],[SourceObject]] = "","",IF(TBL_PROD[[#This Row],[SourceType]] = "ODBC", "Select * from " &amp;#REF! &amp; "." &amp; TBL_PROD[[#This Row],[SourceObject]],""))</f>
        <v/>
      </c>
      <c r="AE273" s="3" t="str">
        <f>TRIM(SUBSTITUTE(SUBSTITUTE(TBL_PROD[[#This Row],[SourceObject]],"[",""),"]",""))</f>
        <v/>
      </c>
      <c r="AF273" s="3" t="str">
        <f>TRIM(SUBSTITUTE(SUBSTITUTE(TBL_PROD[[#This Row],[SourceObject]],"[",""),"]",""))</f>
        <v/>
      </c>
      <c r="AG273" s="3" t="str">
        <f>TBL_PROD[[#This Row],[Group]]&amp; "_"&amp; TRIM(SUBSTITUTE(SUBSTITUTE(SUBSTITUTE(TBL_PROD[[#This Row],[SourceObject]],"[",""),"]",""),".","_"))</f>
        <v>_</v>
      </c>
      <c r="AH273" s="3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'', @DLStagedMainFolder = '', @DLStagedSubFolder = '', @DLStagedType = '', @DLObjectGrain = '',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274" spans="21:34" x14ac:dyDescent="0.45">
      <c r="U274" s="3" t="str">
        <f>TBL_PROD[[#This Row],[Group]]&amp; "/"&amp; TRIM(SUBSTITUTE(SUBSTITUTE(SUBSTITUTE(TBL_PROD[[#This Row],[SourceObject]],"[",""),"]",""),".","_"))</f>
        <v>/</v>
      </c>
      <c r="W274" s="3" t="str">
        <f>SUBSTITUTE(TBL_PROD[[#This Row],[Group]], "_", "")</f>
        <v/>
      </c>
      <c r="X274" s="3" t="str">
        <f>TRIM(SUBSTITUTE(SUBSTITUTE(SUBSTITUTE(TBL_PROD[[#This Row],[SourceObject]],"[",""),"]",""),".","_"))</f>
        <v/>
      </c>
      <c r="AA274" s="3" t="str">
        <f>IF(TBL_PROD[[#This Row],[SourceObject]] = "","",IF(TBL_PROD[[#This Row],[SourceType]] = "ODBC", "Select * from " &amp;#REF! &amp; "." &amp; TBL_PROD[[#This Row],[SourceObject]],""))</f>
        <v/>
      </c>
      <c r="AE274" s="3" t="str">
        <f>TRIM(SUBSTITUTE(SUBSTITUTE(TBL_PROD[[#This Row],[SourceObject]],"[",""),"]",""))</f>
        <v/>
      </c>
      <c r="AF274" s="3" t="str">
        <f>TRIM(SUBSTITUTE(SUBSTITUTE(TBL_PROD[[#This Row],[SourceObject]],"[",""),"]",""))</f>
        <v/>
      </c>
      <c r="AG274" s="3" t="str">
        <f>TBL_PROD[[#This Row],[Group]]&amp; "_"&amp; TRIM(SUBSTITUTE(SUBSTITUTE(SUBSTITUTE(TBL_PROD[[#This Row],[SourceObject]],"[",""),"]",""),".","_"))</f>
        <v>_</v>
      </c>
      <c r="AH274" s="3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'', @DLStagedMainFolder = '', @DLStagedSubFolder = '', @DLStagedType = '', @DLObjectGrain = '',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275" spans="21:34" x14ac:dyDescent="0.45">
      <c r="U275" s="3" t="str">
        <f>TBL_PROD[[#This Row],[Group]]&amp; "/"&amp; TRIM(SUBSTITUTE(SUBSTITUTE(SUBSTITUTE(TBL_PROD[[#This Row],[SourceObject]],"[",""),"]",""),".","_"))</f>
        <v>/</v>
      </c>
      <c r="W275" s="3" t="str">
        <f>SUBSTITUTE(TBL_PROD[[#This Row],[Group]], "_", "")</f>
        <v/>
      </c>
      <c r="X275" s="3" t="str">
        <f>TRIM(SUBSTITUTE(SUBSTITUTE(SUBSTITUTE(TBL_PROD[[#This Row],[SourceObject]],"[",""),"]",""),".","_"))</f>
        <v/>
      </c>
      <c r="AA275" s="3" t="str">
        <f>IF(TBL_PROD[[#This Row],[SourceObject]] = "","",IF(TBL_PROD[[#This Row],[SourceType]] = "ODBC", "Select * from " &amp;#REF! &amp; "." &amp; TBL_PROD[[#This Row],[SourceObject]],""))</f>
        <v/>
      </c>
      <c r="AE275" s="3" t="str">
        <f>TRIM(SUBSTITUTE(SUBSTITUTE(TBL_PROD[[#This Row],[SourceObject]],"[",""),"]",""))</f>
        <v/>
      </c>
      <c r="AF275" s="3" t="str">
        <f>TRIM(SUBSTITUTE(SUBSTITUTE(TBL_PROD[[#This Row],[SourceObject]],"[",""),"]",""))</f>
        <v/>
      </c>
      <c r="AG275" s="3" t="str">
        <f>TBL_PROD[[#This Row],[Group]]&amp; "_"&amp; TRIM(SUBSTITUTE(SUBSTITUTE(SUBSTITUTE(TBL_PROD[[#This Row],[SourceObject]],"[",""),"]",""),".","_"))</f>
        <v>_</v>
      </c>
      <c r="AH275" s="3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'', @DLStagedMainFolder = '', @DLStagedSubFolder = '', @DLStagedType = '', @DLObjectGrain = '',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276" spans="21:34" x14ac:dyDescent="0.45">
      <c r="U276" s="3" t="str">
        <f>TBL_PROD[[#This Row],[Group]]&amp; "/"&amp; TRIM(SUBSTITUTE(SUBSTITUTE(SUBSTITUTE(TBL_PROD[[#This Row],[SourceObject]],"[",""),"]",""),".","_"))</f>
        <v>/</v>
      </c>
      <c r="W276" s="3" t="str">
        <f>SUBSTITUTE(TBL_PROD[[#This Row],[Group]], "_", "")</f>
        <v/>
      </c>
      <c r="X276" s="3" t="str">
        <f>TRIM(SUBSTITUTE(SUBSTITUTE(SUBSTITUTE(TBL_PROD[[#This Row],[SourceObject]],"[",""),"]",""),".","_"))</f>
        <v/>
      </c>
      <c r="AA276" s="3" t="str">
        <f>IF(TBL_PROD[[#This Row],[SourceObject]] = "","",IF(TBL_PROD[[#This Row],[SourceType]] = "ODBC", "Select * from " &amp;#REF! &amp; "." &amp; TBL_PROD[[#This Row],[SourceObject]],""))</f>
        <v/>
      </c>
      <c r="AE276" s="3" t="str">
        <f>TRIM(SUBSTITUTE(SUBSTITUTE(TBL_PROD[[#This Row],[SourceObject]],"[",""),"]",""))</f>
        <v/>
      </c>
      <c r="AF276" s="3" t="str">
        <f>TRIM(SUBSTITUTE(SUBSTITUTE(TBL_PROD[[#This Row],[SourceObject]],"[",""),"]",""))</f>
        <v/>
      </c>
      <c r="AG276" s="3" t="str">
        <f>TBL_PROD[[#This Row],[Group]]&amp; "_"&amp; TRIM(SUBSTITUTE(SUBSTITUTE(SUBSTITUTE(TBL_PROD[[#This Row],[SourceObject]],"[",""),"]",""),".","_"))</f>
        <v>_</v>
      </c>
      <c r="AH276" s="3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'', @DLStagedMainFolder = '', @DLStagedSubFolder = '', @DLStagedType = '', @DLObjectGrain = '',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277" spans="21:34" x14ac:dyDescent="0.45">
      <c r="U277" s="3" t="str">
        <f>TBL_PROD[[#This Row],[Group]]&amp; "/"&amp; TRIM(SUBSTITUTE(SUBSTITUTE(SUBSTITUTE(TBL_PROD[[#This Row],[SourceObject]],"[",""),"]",""),".","_"))</f>
        <v>/</v>
      </c>
      <c r="W277" s="3" t="str">
        <f>SUBSTITUTE(TBL_PROD[[#This Row],[Group]], "_", "")</f>
        <v/>
      </c>
      <c r="X277" s="3" t="str">
        <f>TRIM(SUBSTITUTE(SUBSTITUTE(SUBSTITUTE(TBL_PROD[[#This Row],[SourceObject]],"[",""),"]",""),".","_"))</f>
        <v/>
      </c>
      <c r="AA277" s="3" t="str">
        <f>IF(TBL_PROD[[#This Row],[SourceObject]] = "","",IF(TBL_PROD[[#This Row],[SourceType]] = "ODBC", "Select * from " &amp;#REF! &amp; "." &amp; TBL_PROD[[#This Row],[SourceObject]],""))</f>
        <v/>
      </c>
      <c r="AE277" s="3" t="str">
        <f>TRIM(SUBSTITUTE(SUBSTITUTE(TBL_PROD[[#This Row],[SourceObject]],"[",""),"]",""))</f>
        <v/>
      </c>
      <c r="AF277" s="3" t="str">
        <f>TRIM(SUBSTITUTE(SUBSTITUTE(TBL_PROD[[#This Row],[SourceObject]],"[",""),"]",""))</f>
        <v/>
      </c>
      <c r="AG277" s="3" t="str">
        <f>TBL_PROD[[#This Row],[Group]]&amp; "_"&amp; TRIM(SUBSTITUTE(SUBSTITUTE(SUBSTITUTE(TBL_PROD[[#This Row],[SourceObject]],"[",""),"]",""),".","_"))</f>
        <v>_</v>
      </c>
      <c r="AH277" s="3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'', @DLStagedMainFolder = '', @DLStagedSubFolder = '', @DLStagedType = '', @DLObjectGrain = '',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278" spans="21:34" x14ac:dyDescent="0.45">
      <c r="U278" s="3" t="str">
        <f>TBL_PROD[[#This Row],[Group]]&amp; "/"&amp; TRIM(SUBSTITUTE(SUBSTITUTE(SUBSTITUTE(TBL_PROD[[#This Row],[SourceObject]],"[",""),"]",""),".","_"))</f>
        <v>/</v>
      </c>
      <c r="W278" s="3" t="str">
        <f>SUBSTITUTE(TBL_PROD[[#This Row],[Group]], "_", "")</f>
        <v/>
      </c>
      <c r="X278" s="3" t="str">
        <f>TRIM(SUBSTITUTE(SUBSTITUTE(SUBSTITUTE(TBL_PROD[[#This Row],[SourceObject]],"[",""),"]",""),".","_"))</f>
        <v/>
      </c>
      <c r="AA278" s="3" t="str">
        <f>IF(TBL_PROD[[#This Row],[SourceObject]] = "","",IF(TBL_PROD[[#This Row],[SourceType]] = "ODBC", "Select * from " &amp;#REF! &amp; "." &amp; TBL_PROD[[#This Row],[SourceObject]],""))</f>
        <v/>
      </c>
      <c r="AE278" s="3" t="str">
        <f>TRIM(SUBSTITUTE(SUBSTITUTE(TBL_PROD[[#This Row],[SourceObject]],"[",""),"]",""))</f>
        <v/>
      </c>
      <c r="AF278" s="3" t="str">
        <f>TRIM(SUBSTITUTE(SUBSTITUTE(TBL_PROD[[#This Row],[SourceObject]],"[",""),"]",""))</f>
        <v/>
      </c>
      <c r="AG278" s="3" t="str">
        <f>TBL_PROD[[#This Row],[Group]]&amp; "_"&amp; TRIM(SUBSTITUTE(SUBSTITUTE(SUBSTITUTE(TBL_PROD[[#This Row],[SourceObject]],"[",""),"]",""),".","_"))</f>
        <v>_</v>
      </c>
      <c r="AH278" s="3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'', @DLStagedMainFolder = '', @DLStagedSubFolder = '', @DLStagedType = '', @DLObjectGrain = '',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279" spans="21:34" x14ac:dyDescent="0.45">
      <c r="U279" s="3" t="str">
        <f>TBL_PROD[[#This Row],[Group]]&amp; "/"&amp; TRIM(SUBSTITUTE(SUBSTITUTE(SUBSTITUTE(TBL_PROD[[#This Row],[SourceObject]],"[",""),"]",""),".","_"))</f>
        <v>/</v>
      </c>
      <c r="W279" s="3" t="str">
        <f>SUBSTITUTE(TBL_PROD[[#This Row],[Group]], "_", "")</f>
        <v/>
      </c>
      <c r="X279" s="3" t="str">
        <f>TRIM(SUBSTITUTE(SUBSTITUTE(SUBSTITUTE(TBL_PROD[[#This Row],[SourceObject]],"[",""),"]",""),".","_"))</f>
        <v/>
      </c>
      <c r="AA279" s="3" t="str">
        <f>IF(TBL_PROD[[#This Row],[SourceObject]] = "","",IF(TBL_PROD[[#This Row],[SourceType]] = "ODBC", "Select * from " &amp;#REF! &amp; "." &amp; TBL_PROD[[#This Row],[SourceObject]],""))</f>
        <v/>
      </c>
      <c r="AE279" s="3" t="str">
        <f>TRIM(SUBSTITUTE(SUBSTITUTE(TBL_PROD[[#This Row],[SourceObject]],"[",""),"]",""))</f>
        <v/>
      </c>
      <c r="AF279" s="3" t="str">
        <f>TRIM(SUBSTITUTE(SUBSTITUTE(TBL_PROD[[#This Row],[SourceObject]],"[",""),"]",""))</f>
        <v/>
      </c>
      <c r="AG279" s="3" t="str">
        <f>TBL_PROD[[#This Row],[Group]]&amp; "_"&amp; TRIM(SUBSTITUTE(SUBSTITUTE(SUBSTITUTE(TBL_PROD[[#This Row],[SourceObject]],"[",""),"]",""),".","_"))</f>
        <v>_</v>
      </c>
      <c r="AH279" s="3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'', @DLStagedMainFolder = '', @DLStagedSubFolder = '', @DLStagedType = '', @DLObjectGrain = '',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280" spans="21:34" x14ac:dyDescent="0.45">
      <c r="U280" s="3" t="str">
        <f>TBL_PROD[[#This Row],[Group]]&amp; "/"&amp; TRIM(SUBSTITUTE(SUBSTITUTE(SUBSTITUTE(TBL_PROD[[#This Row],[SourceObject]],"[",""),"]",""),".","_"))</f>
        <v>/</v>
      </c>
      <c r="W280" s="3" t="str">
        <f>SUBSTITUTE(TBL_PROD[[#This Row],[Group]], "_", "")</f>
        <v/>
      </c>
      <c r="X280" s="3" t="str">
        <f>TRIM(SUBSTITUTE(SUBSTITUTE(SUBSTITUTE(TBL_PROD[[#This Row],[SourceObject]],"[",""),"]",""),".","_"))</f>
        <v/>
      </c>
      <c r="AA280" s="3" t="str">
        <f>IF(TBL_PROD[[#This Row],[SourceObject]] = "","",IF(TBL_PROD[[#This Row],[SourceType]] = "ODBC", "Select * from " &amp;#REF! &amp; "." &amp; TBL_PROD[[#This Row],[SourceObject]],""))</f>
        <v/>
      </c>
      <c r="AE280" s="3" t="str">
        <f>TRIM(SUBSTITUTE(SUBSTITUTE(TBL_PROD[[#This Row],[SourceObject]],"[",""),"]",""))</f>
        <v/>
      </c>
      <c r="AF280" s="3" t="str">
        <f>TRIM(SUBSTITUTE(SUBSTITUTE(TBL_PROD[[#This Row],[SourceObject]],"[",""),"]",""))</f>
        <v/>
      </c>
      <c r="AG280" s="3" t="str">
        <f>TBL_PROD[[#This Row],[Group]]&amp; "_"&amp; TRIM(SUBSTITUTE(SUBSTITUTE(SUBSTITUTE(TBL_PROD[[#This Row],[SourceObject]],"[",""),"]",""),".","_"))</f>
        <v>_</v>
      </c>
      <c r="AH280" s="3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'', @DLStagedMainFolder = '', @DLStagedSubFolder = '', @DLStagedType = '', @DLObjectGrain = '',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281" spans="21:34" x14ac:dyDescent="0.45">
      <c r="U281" s="3" t="str">
        <f>TBL_PROD[[#This Row],[Group]]&amp; "/"&amp; TRIM(SUBSTITUTE(SUBSTITUTE(SUBSTITUTE(TBL_PROD[[#This Row],[SourceObject]],"[",""),"]",""),".","_"))</f>
        <v>/</v>
      </c>
      <c r="W281" s="3" t="str">
        <f>SUBSTITUTE(TBL_PROD[[#This Row],[Group]], "_", "")</f>
        <v/>
      </c>
      <c r="X281" s="3" t="str">
        <f>TRIM(SUBSTITUTE(SUBSTITUTE(SUBSTITUTE(TBL_PROD[[#This Row],[SourceObject]],"[",""),"]",""),".","_"))</f>
        <v/>
      </c>
      <c r="AA281" s="3" t="str">
        <f>IF(TBL_PROD[[#This Row],[SourceObject]] = "","",IF(TBL_PROD[[#This Row],[SourceType]] = "ODBC", "Select * from " &amp;#REF! &amp; "." &amp; TBL_PROD[[#This Row],[SourceObject]],""))</f>
        <v/>
      </c>
      <c r="AE281" s="3" t="str">
        <f>TRIM(SUBSTITUTE(SUBSTITUTE(TBL_PROD[[#This Row],[SourceObject]],"[",""),"]",""))</f>
        <v/>
      </c>
      <c r="AF281" s="3" t="str">
        <f>TRIM(SUBSTITUTE(SUBSTITUTE(TBL_PROD[[#This Row],[SourceObject]],"[",""),"]",""))</f>
        <v/>
      </c>
      <c r="AG281" s="3" t="str">
        <f>TBL_PROD[[#This Row],[Group]]&amp; "_"&amp; TRIM(SUBSTITUTE(SUBSTITUTE(SUBSTITUTE(TBL_PROD[[#This Row],[SourceObject]],"[",""),"]",""),".","_"))</f>
        <v>_</v>
      </c>
      <c r="AH281" s="3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'', @DLStagedMainFolder = '', @DLStagedSubFolder = '', @DLStagedType = '', @DLObjectGrain = '',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282" spans="21:34" x14ac:dyDescent="0.45">
      <c r="U282" s="3" t="str">
        <f>TBL_PROD[[#This Row],[Group]]&amp; "/"&amp; TRIM(SUBSTITUTE(SUBSTITUTE(SUBSTITUTE(TBL_PROD[[#This Row],[SourceObject]],"[",""),"]",""),".","_"))</f>
        <v>/</v>
      </c>
      <c r="W282" s="3" t="str">
        <f>SUBSTITUTE(TBL_PROD[[#This Row],[Group]], "_", "")</f>
        <v/>
      </c>
      <c r="X282" s="3" t="str">
        <f>TRIM(SUBSTITUTE(SUBSTITUTE(SUBSTITUTE(TBL_PROD[[#This Row],[SourceObject]],"[",""),"]",""),".","_"))</f>
        <v/>
      </c>
      <c r="AA282" s="3" t="str">
        <f>IF(TBL_PROD[[#This Row],[SourceObject]] = "","",IF(TBL_PROD[[#This Row],[SourceType]] = "ODBC", "Select * from " &amp;#REF! &amp; "." &amp; TBL_PROD[[#This Row],[SourceObject]],""))</f>
        <v/>
      </c>
      <c r="AE282" s="3" t="str">
        <f>TRIM(SUBSTITUTE(SUBSTITUTE(TBL_PROD[[#This Row],[SourceObject]],"[",""),"]",""))</f>
        <v/>
      </c>
      <c r="AF282" s="3" t="str">
        <f>TRIM(SUBSTITUTE(SUBSTITUTE(TBL_PROD[[#This Row],[SourceObject]],"[",""),"]",""))</f>
        <v/>
      </c>
      <c r="AG282" s="3" t="str">
        <f>TBL_PROD[[#This Row],[Group]]&amp; "_"&amp; TRIM(SUBSTITUTE(SUBSTITUTE(SUBSTITUTE(TBL_PROD[[#This Row],[SourceObject]],"[",""),"]",""),".","_"))</f>
        <v>_</v>
      </c>
      <c r="AH282" s="3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'', @DLStagedMainFolder = '', @DLStagedSubFolder = '', @DLStagedType = '', @DLObjectGrain = '',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283" spans="21:34" x14ac:dyDescent="0.45">
      <c r="U283" s="3" t="str">
        <f>TBL_PROD[[#This Row],[Group]]&amp; "/"&amp; TRIM(SUBSTITUTE(SUBSTITUTE(SUBSTITUTE(TBL_PROD[[#This Row],[SourceObject]],"[",""),"]",""),".","_"))</f>
        <v>/</v>
      </c>
      <c r="W283" s="3" t="str">
        <f>SUBSTITUTE(TBL_PROD[[#This Row],[Group]], "_", "")</f>
        <v/>
      </c>
      <c r="X283" s="3" t="str">
        <f>TRIM(SUBSTITUTE(SUBSTITUTE(SUBSTITUTE(TBL_PROD[[#This Row],[SourceObject]],"[",""),"]",""),".","_"))</f>
        <v/>
      </c>
      <c r="AA283" s="3" t="str">
        <f>IF(TBL_PROD[[#This Row],[SourceObject]] = "","",IF(TBL_PROD[[#This Row],[SourceType]] = "ODBC", "Select * from " &amp;#REF! &amp; "." &amp; TBL_PROD[[#This Row],[SourceObject]],""))</f>
        <v/>
      </c>
      <c r="AE283" s="3" t="str">
        <f>TRIM(SUBSTITUTE(SUBSTITUTE(TBL_PROD[[#This Row],[SourceObject]],"[",""),"]",""))</f>
        <v/>
      </c>
      <c r="AF283" s="3" t="str">
        <f>TRIM(SUBSTITUTE(SUBSTITUTE(TBL_PROD[[#This Row],[SourceObject]],"[",""),"]",""))</f>
        <v/>
      </c>
      <c r="AG283" s="3" t="str">
        <f>TBL_PROD[[#This Row],[Group]]&amp; "_"&amp; TRIM(SUBSTITUTE(SUBSTITUTE(SUBSTITUTE(TBL_PROD[[#This Row],[SourceObject]],"[",""),"]",""),".","_"))</f>
        <v>_</v>
      </c>
      <c r="AH283" s="3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'', @DLStagedMainFolder = '', @DLStagedSubFolder = '', @DLStagedType = '', @DLObjectGrain = '',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</sheetData>
  <hyperlinks>
    <hyperlink ref="P181" r:id="rId1" xr:uid="{1A36B7DC-E193-4BDF-8A4B-D2A400290CC2}"/>
    <hyperlink ref="P182" r:id="rId2" xr:uid="{786E732C-3784-4EB2-8B93-0B76E626F5A6}"/>
    <hyperlink ref="P183" r:id="rId3" xr:uid="{D483FB91-E86F-4952-A36F-CDBDB4120F08}"/>
    <hyperlink ref="AA238" r:id="rId4" xr:uid="{F75C1619-8F66-4991-A3F2-1201BFF335D9}"/>
    <hyperlink ref="AA239" r:id="rId5" xr:uid="{62109E4B-6EBF-42A7-A5A9-1B77C513E3F0}"/>
  </hyperlinks>
  <pageMargins left="0.7" right="0.7" top="0.75" bottom="0.75" header="0.3" footer="0.3"/>
  <pageSetup paperSize="9" orientation="portrait" horizontalDpi="4294967293" verticalDpi="4294967293" r:id="rId6"/>
  <tableParts count="1">
    <tablePart r:id="rId7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C0E63706-864B-4102-BDA4-0C6D835E2897}">
          <x14:formula1>
            <xm:f>'Ref Lookups'!$E$3:$E$18</xm:f>
          </x14:formula1>
          <xm:sqref>M2:M105 M107:M246</xm:sqref>
        </x14:dataValidation>
        <x14:dataValidation type="list" allowBlank="1" showInputMessage="1" showErrorMessage="1" xr:uid="{94BF1E2A-2D34-41D2-BCD9-1A68DCFD1DA9}">
          <x14:formula1>
            <xm:f>'Ref Lookups'!$G$3:$G$7</xm:f>
          </x14:formula1>
          <xm:sqref>N2:N114 N181:N186 N189:N192 N233:N236 N238:N242 N244 N246</xm:sqref>
        </x14:dataValidation>
        <x14:dataValidation type="list" allowBlank="1" showInputMessage="1" showErrorMessage="1" xr:uid="{9CAEBB0D-7EDD-4E12-BFAC-CA01859B4704}">
          <x14:formula1>
            <xm:f>'Ref Lookups'!$B$3:$B$8</xm:f>
          </x14:formula1>
          <xm:sqref>B2:C239 B241:C283</xm:sqref>
        </x14:dataValidation>
        <x14:dataValidation type="list" allowBlank="1" showInputMessage="1" showErrorMessage="1" xr:uid="{AF5A7BDF-47AE-475C-BC31-095B601B8F0E}">
          <x14:formula1>
            <xm:f>'Ref Lookups'!$E$3:$E$10</xm:f>
          </x14:formula1>
          <xm:sqref>Y2:Y283 V2:V283</xm:sqref>
        </x14:dataValidation>
        <x14:dataValidation type="list" allowBlank="1" showInputMessage="1" showErrorMessage="1" xr:uid="{C6137EE7-D680-46EB-88A4-F947F6166764}">
          <x14:formula1>
            <xm:f>'Ref Lookups'!$B$3:$B$9</xm:f>
          </x14:formula1>
          <xm:sqref>B240:C240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j l S J U G 4 g M S m m A A A A + A A A A B I A H A B D b 2 5 m a W c v U G F j a 2 F n Z S 5 4 b W w g o h g A K K A U A A A A A A A A A A A A A A A A A A A A A A A A A A A A h Y / B C o I w H I d f R X Z 3 m 2 Y o 8 n c S X R O C K L q O u X S k M 9 x s v l u H H q l X S C i r W 8 f f x 3 f 4 f o / b H f K x b b y r 7 I 3 q d I Y C T J E n t e h K p a s M D f b k J y h n s O X i z C v p T b I 2 6 W j K D N X W X l J C n H P Y L X D X V y S k N C D H Y r M T t W w 5 + s j q v + w r b S z X Q i I G h 1 c M C 3 G c 4 G U c U R w l A Z A Z Q 6 H 0 V w m n Y k y B / E B Y D 4 0 d e s m k 9 l d 7 I P M E 8 n 7 B n l B L A w Q U A A I A C A C O V I l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j l S J U C i K R 7 g O A A A A E Q A A A B M A H A B G b 3 J t d W x h c y 9 T Z W N 0 a W 9 u M S 5 t I K I Y A C i g F A A A A A A A A A A A A A A A A A A A A A A A A A A A A C t O T S 7 J z M 9 T C I b Q h t Y A U E s B A i 0 A F A A C A A g A j l S J U G 4 g M S m m A A A A + A A A A B I A A A A A A A A A A A A A A A A A A A A A A E N v b m Z p Z y 9 Q Y W N r Y W d l L n h t b F B L A Q I t A B Q A A g A I A I 5 U i V A P y u m r p A A A A O k A A A A T A A A A A A A A A A A A A A A A A P I A A A B b Q 2 9 u d G V u d F 9 U e X B l c 1 0 u e G 1 s U E s B A i 0 A F A A C A A g A j l S J U C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L / V J A E B L g V K g 2 k S + r C p g 0 I A A A A A A g A A A A A A A 2 Y A A M A A A A A Q A A A A H B z Q L E i B h X H J p Y 0 D 8 7 A 3 D w A A A A A E g A A A o A A A A B A A A A A F f N m 0 y 8 0 Z w s y K b g 9 8 T w Y S U A A A A I 0 i 2 / h J g d 4 j + U A 1 E O / n o r F e q 0 x 8 Y V E t B 6 Y B 8 b k X 7 m w g e H e h 4 6 + Q e 8 5 Q f A Q c o k W p u S x 6 f I A a L e n c V b 5 M M 4 O e r w h p f v 8 K 0 T u 7 / f t T 1 R 5 p E Y 7 r F A A A A B o r U t o 3 v 9 y t n 3 X l M I y G o E Q N b 0 T 1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44ED9B398FDEB42B96F2CA1411B689E" ma:contentTypeVersion="10" ma:contentTypeDescription="Create a new document." ma:contentTypeScope="" ma:versionID="fd249491952e8311584cc4107ed80b0a">
  <xsd:schema xmlns:xsd="http://www.w3.org/2001/XMLSchema" xmlns:xs="http://www.w3.org/2001/XMLSchema" xmlns:p="http://schemas.microsoft.com/office/2006/metadata/properties" xmlns:ns2="fb3303fd-a53f-489e-9de2-bc6b035aa67c" xmlns:ns3="8ba355e1-e62c-44eb-a78b-cc3b248a8489" targetNamespace="http://schemas.microsoft.com/office/2006/metadata/properties" ma:root="true" ma:fieldsID="8fe973ccc4b0fd95a45e961275cc73d2" ns2:_="" ns3:_="">
    <xsd:import namespace="fb3303fd-a53f-489e-9de2-bc6b035aa67c"/>
    <xsd:import namespace="8ba355e1-e62c-44eb-a78b-cc3b248a848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3303fd-a53f-489e-9de2-bc6b035aa67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a355e1-e62c-44eb-a78b-cc3b248a8489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50D8F42-183C-45C3-838A-3DC45931FA07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62501789-71EE-40A8-BFBA-AA73A816343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b3303fd-a53f-489e-9de2-bc6b035aa67c"/>
    <ds:schemaRef ds:uri="8ba355e1-e62c-44eb-a78b-cc3b248a848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8B287E0-9E23-4150-B224-AC0BD8EE5579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FF32F62E-BD86-4D64-926D-787031DE0E3B}">
  <ds:schemaRefs>
    <ds:schemaRef ds:uri="http://www.w3.org/XML/1998/namespace"/>
    <ds:schemaRef ds:uri="http://schemas.microsoft.com/office/2006/metadata/properties"/>
    <ds:schemaRef ds:uri="4d92eb3f-0c29-44d3-ac7e-6fb545a68b24"/>
    <ds:schemaRef ds:uri="http://schemas.microsoft.com/office/infopath/2007/PartnerControls"/>
    <ds:schemaRef ds:uri="http://purl.org/dc/terms/"/>
    <ds:schemaRef ds:uri="http://purl.org/dc/dcmitype/"/>
    <ds:schemaRef ds:uri="http://schemas.microsoft.com/office/2006/documentManagement/types"/>
    <ds:schemaRef ds:uri="http://purl.org/dc/elements/1.1/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SWC -&gt;</vt:lpstr>
      <vt:lpstr>SWC_SQL_DEV</vt:lpstr>
      <vt:lpstr>Platform</vt:lpstr>
      <vt:lpstr>Lookups</vt:lpstr>
      <vt:lpstr>References -&gt;</vt:lpstr>
      <vt:lpstr>ADS_SQL_TEST</vt:lpstr>
      <vt:lpstr>ADS_SQL_PREPROD</vt:lpstr>
      <vt:lpstr>Ref Lookups</vt:lpstr>
      <vt:lpstr>ADS_SQL_PROD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van Aswegen, Willem</dc:creator>
  <cp:keywords/>
  <dc:description/>
  <cp:lastModifiedBy>Staub, Jackson</cp:lastModifiedBy>
  <cp:revision/>
  <dcterms:created xsi:type="dcterms:W3CDTF">2019-08-20T06:37:28Z</dcterms:created>
  <dcterms:modified xsi:type="dcterms:W3CDTF">2021-06-21T05:53:53Z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0x010100644ED9B398FDEB42B96F2CA1411B689E</vt:lpwstr>
  </property>
  <property fmtid="{D5CDD505-2E9C-101B-9397-08002B2CF9AE}" pid="3" name="MSIP_Label_1124e982-4ed1-4819-8c70-4a27f3d38393_Enabled">
    <vt:lpwstr>true</vt:lpwstr>
  </property>
  <property fmtid="{D5CDD505-2E9C-101B-9397-08002B2CF9AE}" pid="4" name="MSIP_Label_1124e982-4ed1-4819-8c70-4a27f3d38393_SetDate">
    <vt:lpwstr>2020-07-21T04:42:15Z</vt:lpwstr>
  </property>
  <property fmtid="{D5CDD505-2E9C-101B-9397-08002B2CF9AE}" pid="5" name="MSIP_Label_1124e982-4ed1-4819-8c70-4a27f3d38393_Method">
    <vt:lpwstr>Standard</vt:lpwstr>
  </property>
  <property fmtid="{D5CDD505-2E9C-101B-9397-08002B2CF9AE}" pid="6" name="MSIP_Label_1124e982-4ed1-4819-8c70-4a27f3d38393_Name">
    <vt:lpwstr>No DLM Required</vt:lpwstr>
  </property>
  <property fmtid="{D5CDD505-2E9C-101B-9397-08002B2CF9AE}" pid="7" name="MSIP_Label_1124e982-4ed1-4819-8c70-4a27f3d38393_SiteId">
    <vt:lpwstr>19537222-55d7-4581-84fb-c2da6e835c74</vt:lpwstr>
  </property>
  <property fmtid="{D5CDD505-2E9C-101B-9397-08002B2CF9AE}" pid="8" name="MSIP_Label_1124e982-4ed1-4819-8c70-4a27f3d38393_ActionId">
    <vt:lpwstr>578cf78e-2e98-4fc1-8395-00006af92ad9</vt:lpwstr>
  </property>
  <property fmtid="{D5CDD505-2E9C-101B-9397-08002B2CF9AE}" pid="9" name="MSIP_Label_1124e982-4ed1-4819-8c70-4a27f3d38393_ContentBits">
    <vt:lpwstr>0</vt:lpwstr>
  </property>
</Properties>
</file>