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\\wsl$\UbuntuWithXrdp\home\anoldfriend\Workspace\MyRepo\thermodynamics\CaL\cases\trials\pinchPointAnalysis\streams\"/>
    </mc:Choice>
  </mc:AlternateContent>
  <xr:revisionPtr revIDLastSave="0" documentId="13_ncr:1_{8BF6A4F1-B23A-4ABF-8121-BDA70C315ECA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6" i="1"/>
  <c r="C5" i="1"/>
  <c r="C4" i="1"/>
  <c r="C3" i="1"/>
  <c r="I6" i="1"/>
  <c r="J6" i="1" s="1"/>
  <c r="I5" i="1"/>
  <c r="I4" i="1"/>
  <c r="J4" i="1" s="1"/>
  <c r="I3" i="1"/>
  <c r="J3" i="1" s="1"/>
  <c r="I2" i="1"/>
</calcChain>
</file>

<file path=xl/sharedStrings.xml><?xml version="1.0" encoding="utf-8"?>
<sst xmlns="http://schemas.openxmlformats.org/spreadsheetml/2006/main" count="19" uniqueCount="15">
  <si>
    <t>FlowRate</t>
    <phoneticPr fontId="3" type="noConversion"/>
  </si>
  <si>
    <t>cp</t>
    <phoneticPr fontId="3" type="noConversion"/>
  </si>
  <si>
    <t>CP</t>
    <phoneticPr fontId="3" type="noConversion"/>
  </si>
  <si>
    <t>TSUPPLY</t>
    <phoneticPr fontId="3" type="noConversion"/>
  </si>
  <si>
    <t>TTARGET</t>
    <phoneticPr fontId="3" type="noConversion"/>
  </si>
  <si>
    <t>materials</t>
    <phoneticPr fontId="3" type="noConversion"/>
  </si>
  <si>
    <t>CaCO3+CaO</t>
    <phoneticPr fontId="3" type="noConversion"/>
  </si>
  <si>
    <t>CO2.rec</t>
    <phoneticPr fontId="3" type="noConversion"/>
  </si>
  <si>
    <t>CaO</t>
    <phoneticPr fontId="3" type="noConversion"/>
  </si>
  <si>
    <t>CO2,mix</t>
    <phoneticPr fontId="3" type="noConversion"/>
  </si>
  <si>
    <t>CO2,stoic</t>
    <phoneticPr fontId="3" type="noConversion"/>
  </si>
  <si>
    <t>type</t>
    <phoneticPr fontId="3" type="noConversion"/>
  </si>
  <si>
    <t>HOT</t>
    <phoneticPr fontId="3" type="noConversion"/>
  </si>
  <si>
    <t>COLD</t>
    <phoneticPr fontId="3" type="noConversion"/>
  </si>
  <si>
    <t>referece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</si>
</sst>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2" borderId="0" xfId="1" applyAlignment="1"/>
    <xf numFmtId="0" fontId="2" fillId="3" borderId="0" xfId="2" applyAlignment="1"/>
  </cellXfs>
  <cellStyles count="3"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C2" sqref="C2"/>
    </sheetView>
  </sheetViews>
  <sheetFormatPr defaultRowHeight="14" x14ac:dyDescent="0.3"/>
  <cols>
    <col min="2" max="2" width="11.75" customWidth="1"/>
  </cols>
  <sheetData>
    <row r="1" spans="1:10" x14ac:dyDescent="0.3">
      <c r="A1" t="s">
        <v>11</v>
      </c>
      <c r="B1" t="s">
        <v>5</v>
      </c>
      <c r="C1" t="s">
        <v>2</v>
      </c>
      <c r="D1" t="s">
        <v>0</v>
      </c>
      <c r="E1" t="s">
        <v>3</v>
      </c>
      <c r="F1" t="s">
        <v>4</v>
      </c>
      <c r="H1" t="s">
        <v>14</v>
      </c>
      <c r="I1" t="s">
        <v>2</v>
      </c>
      <c r="J1" t="s">
        <v>1</v>
      </c>
    </row>
    <row r="2" spans="1:10" x14ac:dyDescent="0.3">
      <c r="A2" t="s">
        <v>12</v>
      </c>
      <c r="B2" t="s">
        <v>6</v>
      </c>
      <c r="C2">
        <f>1.23*1.089+0.69*0.922</f>
        <v>1.9756499999999999</v>
      </c>
      <c r="D2">
        <v>1.92</v>
      </c>
      <c r="E2">
        <v>875</v>
      </c>
      <c r="F2">
        <v>20</v>
      </c>
      <c r="I2" s="2">
        <f>1764/(E2-F2)</f>
        <v>2.0631578947368423</v>
      </c>
    </row>
    <row r="3" spans="1:10" x14ac:dyDescent="0.3">
      <c r="A3" t="s">
        <v>12</v>
      </c>
      <c r="B3" t="s">
        <v>7</v>
      </c>
      <c r="C3">
        <f>9.06*1.0816</f>
        <v>9.799296</v>
      </c>
      <c r="D3">
        <v>9.06</v>
      </c>
      <c r="E3">
        <v>704</v>
      </c>
      <c r="F3">
        <v>35.1</v>
      </c>
      <c r="I3" s="1">
        <f>6553/(E3-F3)</f>
        <v>9.7966811182538507</v>
      </c>
      <c r="J3">
        <f>I3/9.06</f>
        <v>1.0813113817057229</v>
      </c>
    </row>
    <row r="4" spans="1:10" x14ac:dyDescent="0.3">
      <c r="A4" t="s">
        <v>13</v>
      </c>
      <c r="B4" t="s">
        <v>8</v>
      </c>
      <c r="C4">
        <f>1.38*0.922</f>
        <v>1.2723599999999999</v>
      </c>
      <c r="D4">
        <v>1.38</v>
      </c>
      <c r="E4">
        <v>20</v>
      </c>
      <c r="F4">
        <v>822</v>
      </c>
      <c r="I4" s="1">
        <f>996/ABS(E4-F4)</f>
        <v>1.2418952618453865</v>
      </c>
      <c r="J4">
        <f>I4/1.38</f>
        <v>0.89992410278651203</v>
      </c>
    </row>
    <row r="5" spans="1:10" x14ac:dyDescent="0.3">
      <c r="A5" t="s">
        <v>13</v>
      </c>
      <c r="B5" t="s">
        <v>9</v>
      </c>
      <c r="C5">
        <f>9.6*1.118</f>
        <v>10.732800000000001</v>
      </c>
      <c r="D5">
        <v>9.6</v>
      </c>
      <c r="E5">
        <v>145</v>
      </c>
      <c r="F5">
        <v>707</v>
      </c>
      <c r="I5" s="1">
        <f>6024/ABS(E5-F5)</f>
        <v>10.718861209964412</v>
      </c>
    </row>
    <row r="6" spans="1:10" x14ac:dyDescent="0.3">
      <c r="A6" t="s">
        <v>13</v>
      </c>
      <c r="B6" t="s">
        <v>10</v>
      </c>
      <c r="C6">
        <f>0.54*1.641</f>
        <v>0.88614000000000004</v>
      </c>
      <c r="D6">
        <v>0.54</v>
      </c>
      <c r="E6">
        <v>20</v>
      </c>
      <c r="F6">
        <v>339</v>
      </c>
      <c r="I6" s="1">
        <f>287/ABS(E6-F6)</f>
        <v>0.89968652037617558</v>
      </c>
      <c r="J6">
        <f>I6/0.54</f>
        <v>1.6660861488447696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许强辉</dc:creator>
  <cp:lastModifiedBy>许强辉</cp:lastModifiedBy>
  <dcterms:created xsi:type="dcterms:W3CDTF">2015-06-05T18:19:34Z</dcterms:created>
  <dcterms:modified xsi:type="dcterms:W3CDTF">2022-04-25T02:27:33Z</dcterms:modified>
</cp:coreProperties>
</file>