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  <sheet name="sheet2" r:id="rId4" sheetId="2"/>
  </sheets>
</workbook>
</file>

<file path=xl/sharedStrings.xml><?xml version="1.0" encoding="utf-8"?>
<sst xmlns="http://schemas.openxmlformats.org/spreadsheetml/2006/main" count="140" uniqueCount="140">
  <si>
    <t>RootIndex</t>
  </si>
  <si>
    <t>Leading File</t>
  </si>
  <si>
    <t>DRSpace Size</t>
  </si>
  <si>
    <t>Norm Size</t>
  </si>
  <si>
    <t>Current Changes</t>
  </si>
  <si>
    <t>Norm Changes</t>
  </si>
  <si>
    <t>Tot Loc changed</t>
  </si>
  <si>
    <t>Norm Loc changed</t>
  </si>
  <si>
    <t>Norm Exp Changes</t>
  </si>
  <si>
    <t>Norm Extra Changes</t>
  </si>
  <si>
    <t>Norm Exp Loc Changed</t>
  </si>
  <si>
    <t>Norm Extra Loc Changed</t>
  </si>
  <si>
    <t>root1</t>
  </si>
  <si>
    <t>spring-core/src/main/java/org/springframework/util/CollectionUtils.java</t>
  </si>
  <si>
    <t>root2</t>
  </si>
  <si>
    <t>spring-web/src/main/java/org/springframework/http/MediaType.java</t>
  </si>
  <si>
    <t>root3</t>
  </si>
  <si>
    <t>spring-beans/src/main/java/org/springframework/beans/factory/InitializingBean.java</t>
  </si>
  <si>
    <t>root4</t>
  </si>
  <si>
    <t>spring-core/src/main/java/org/springframework/util/ReflectionUtils.java</t>
  </si>
  <si>
    <t>root5</t>
  </si>
  <si>
    <t>spring-beans/src/main/java/org/springframework/beans/factory/BeanFactory.java</t>
  </si>
  <si>
    <t>root6</t>
  </si>
  <si>
    <t>spring-core/src/main/java/org/springframework/core/io/buffer/DataBuffer.java</t>
  </si>
  <si>
    <t>root7</t>
  </si>
  <si>
    <t>spring-web/src/main/java/org/springframework/http/HttpMethod.java</t>
  </si>
  <si>
    <t>root8</t>
  </si>
  <si>
    <t>spring-messaging/src/main/java/org/springframework/messaging/Message.java</t>
  </si>
  <si>
    <t>root9</t>
  </si>
  <si>
    <t>spring-beans/src/main/java/org/springframework/beans/factory/config/BeanDefinition.java</t>
  </si>
  <si>
    <t>root10</t>
  </si>
  <si>
    <t>spring-tx/src/main/java/org/springframework/dao/DataAccessException.java</t>
  </si>
  <si>
    <t>root11</t>
  </si>
  <si>
    <t>spring-core/src/main/java/org/springframework/util/MultiValueMap.java</t>
  </si>
  <si>
    <t>root12</t>
  </si>
  <si>
    <t>spring-webmvc/src/main/java/org/springframework/web/servlet/resource/ResourceResolverChain.java</t>
  </si>
  <si>
    <t>root13</t>
  </si>
  <si>
    <t>spring-core/src/main/java/org/springframework/core/ResolvableType.java</t>
  </si>
  <si>
    <t>root14</t>
  </si>
  <si>
    <t>spring-core/src/main/java/org/springframework/asm/Opcodes.java</t>
  </si>
  <si>
    <t>root15</t>
  </si>
  <si>
    <t>spring-web/src/main/java/org/springframework/web/util/WebUtils.java</t>
  </si>
  <si>
    <t>root16</t>
  </si>
  <si>
    <t>spring-web/src/main/java/org/springframework/http/HttpStatus.java</t>
  </si>
  <si>
    <t>root17</t>
  </si>
  <si>
    <t>spring-webmvc/src/main/java/org/springframework/web/servlet/view/AbstractView.java</t>
  </si>
  <si>
    <t>root18</t>
  </si>
  <si>
    <t>spring-jdbc/src/main/java/org/springframework/jdbc/support/JdbcUtils.java</t>
  </si>
  <si>
    <t>root19</t>
  </si>
  <si>
    <t>spring-core/src/main/java/org/springframework/core/Ordered.java</t>
  </si>
  <si>
    <t>root20</t>
  </si>
  <si>
    <t>spring-websocket/src/main/java/org/springframework/web/socket/WebSocketHandler.java</t>
  </si>
  <si>
    <t>root21</t>
  </si>
  <si>
    <t>spring-web/src/main/java/org/springframework/web/context/request/NativeWebRequest.java</t>
  </si>
  <si>
    <t>root22</t>
  </si>
  <si>
    <t>spring-core/src/main/java/org/springframework/core/annotation/AliasFor.java</t>
  </si>
  <si>
    <t>root23</t>
  </si>
  <si>
    <t>spring-web/src/main/java/org/springframework/http/codec/HttpMessageWriter.java</t>
  </si>
  <si>
    <t>root24</t>
  </si>
  <si>
    <t>spring-beans/src/main/java/org/springframework/beans/factory/DisposableBean.java</t>
  </si>
  <si>
    <t>root25</t>
  </si>
  <si>
    <t>spring-core/src/main/java/org/springframework/core/annotation/MergedAnnotation.java</t>
  </si>
  <si>
    <t>root26</t>
  </si>
  <si>
    <t>spring-context/src/main/java/org/springframework/cache/Cache.java</t>
  </si>
  <si>
    <t>root27</t>
  </si>
  <si>
    <t>spring-webflux/src/main/java/org/springframework/web/reactive/socket/HandshakeInfo.java</t>
  </si>
  <si>
    <t>root28</t>
  </si>
  <si>
    <t>spring-tx/src/main/java/org/springframework/transaction/TransactionDefinition.java</t>
  </si>
  <si>
    <t>root29</t>
  </si>
  <si>
    <t>spring-core/src/main/java/org/springframework/util/PathMatcher.java</t>
  </si>
  <si>
    <t>root30</t>
  </si>
  <si>
    <t>spring-webmvc/src/main/java/org/springframework/web/servlet/tags/RequestContextAwareTag.java</t>
  </si>
  <si>
    <t>root31</t>
  </si>
  <si>
    <t>spring-core/src/main/java/org/springframework/util/StreamUtils.java</t>
  </si>
  <si>
    <t>root32</t>
  </si>
  <si>
    <t>spring-aop/src/main/java/org/springframework/aop/ClassFilter.java</t>
  </si>
  <si>
    <t>root33</t>
  </si>
  <si>
    <t>spring-context/src/main/java/org/springframework/cache/interceptor/CacheResolver.java</t>
  </si>
  <si>
    <t>root34</t>
  </si>
  <si>
    <t>spring-beans/src/main/java/org/springframework/beans/BeansException.java</t>
  </si>
  <si>
    <t>root35</t>
  </si>
  <si>
    <t>spring-aop/src/main/java/org/aopalliance/intercept/MethodInvocation.java</t>
  </si>
  <si>
    <t>root36</t>
  </si>
  <si>
    <t>spring-context/src/main/java/org/springframework/format/Formatter.java</t>
  </si>
  <si>
    <t>root37</t>
  </si>
  <si>
    <t>spring-core/src/main/java/org/springframework/core/io/ResourceLoader.java</t>
  </si>
  <si>
    <t>root38</t>
  </si>
  <si>
    <t>spring-context-indexer/src/main/java/org/springframework/context/index/processor/TypeHelper.java</t>
  </si>
  <si>
    <t>root39</t>
  </si>
  <si>
    <t>spring-webmvc/src/main/java/org/springframework/web/servlet/tags/form/TagWriter.java</t>
  </si>
  <si>
    <t>root40</t>
  </si>
  <si>
    <t>spring-oxm/src/main/java/org/springframework/oxm/XmlMappingException.java</t>
  </si>
  <si>
    <t>root41</t>
  </si>
  <si>
    <t>spring-webmvc/src/main/java/org/springframework/web/servlet/support/RequestContextUtils.java</t>
  </si>
  <si>
    <t>root42</t>
  </si>
  <si>
    <t>spring-web/src/main/java/org/springframework/http/server/PathContainer.java</t>
  </si>
  <si>
    <t>root43</t>
  </si>
  <si>
    <t>spring-jdbc/src/main/java/org/springframework/jdbc/core/SqlParameter.java</t>
  </si>
  <si>
    <t>root44</t>
  </si>
  <si>
    <t>spring-core/src/main/java/org/springframework/core/env/PropertySource.java</t>
  </si>
  <si>
    <t>root45</t>
  </si>
  <si>
    <t>spring-test/src/main/java/org/springframework/mock/web/MockServletContext.java</t>
  </si>
  <si>
    <t>root46</t>
  </si>
  <si>
    <t>spring-core/src/main/java/org/springframework/core/type/AnnotationMetadata.java</t>
  </si>
  <si>
    <t>root47</t>
  </si>
  <si>
    <t>spring-core/src/main/java/org/springframework/core/io/AbstractResource.java</t>
  </si>
  <si>
    <t>root48</t>
  </si>
  <si>
    <t>spring-web/src/main/java/org/springframework/web/HttpRequestHandler.java</t>
  </si>
  <si>
    <t>root49</t>
  </si>
  <si>
    <t>spring-context/src/main/java/org/springframework/context/ConfigurableApplicationContext.java</t>
  </si>
  <si>
    <t>root50</t>
  </si>
  <si>
    <t>spring-context/src/main/java/org/springframework/scheduling/TaskScheduler.java</t>
  </si>
  <si>
    <t>root51</t>
  </si>
  <si>
    <t>spring-context/src/main/java/org/springframework/context/support/DefaultMessageSourceResolvable.java</t>
  </si>
  <si>
    <t>root52</t>
  </si>
  <si>
    <t>spring-webmvc/src/main/java/org/springframework/web/servlet/mvc/condition/AbstractRequestCondition.java</t>
  </si>
  <si>
    <t>root53</t>
  </si>
  <si>
    <t>spring-test/src/main/java/org/springframework/mock/web/PassThroughFilterChain.java</t>
  </si>
  <si>
    <t>root54</t>
  </si>
  <si>
    <t>spring-web/src/main/java/org/springframework/http/server/ServerHttpRequest.java</t>
  </si>
  <si>
    <t>root55</t>
  </si>
  <si>
    <t>spring-aop/src/main/java/org/springframework/aop/support/AopUtils.java</t>
  </si>
  <si>
    <t>root56</t>
  </si>
  <si>
    <t>spring-jms/src/main/java/org/springframework/jms/support/destination/DestinationResolver.java</t>
  </si>
  <si>
    <t>root57</t>
  </si>
  <si>
    <t>spring-web/src/main/java/org/springframework/web/context/request/ServletRequestAttributes.java</t>
  </si>
  <si>
    <t>root58</t>
  </si>
  <si>
    <t>spring-core/src/main/java/org/springframework/util/MimeType.java</t>
  </si>
  <si>
    <t>root59</t>
  </si>
  <si>
    <t>spring-beans/src/main/java/org/springframework/beans/MutablePropertyValues.java</t>
  </si>
  <si>
    <t>DRSpace Total</t>
  </si>
  <si>
    <t>Percentage</t>
  </si>
  <si>
    <t>Savings</t>
  </si>
  <si>
    <t>Debt Percentage</t>
  </si>
  <si>
    <t>Project Total</t>
  </si>
  <si>
    <t>Size</t>
  </si>
  <si>
    <t>Total Changes</t>
  </si>
  <si>
    <t>Base Change Rates</t>
  </si>
  <si>
    <t>Total Loc Changed</t>
  </si>
  <si>
    <t>Base Loc/file</t>
  </si>
</sst>
</file>

<file path=xl/styles.xml><?xml version="1.0" encoding="utf-8"?>
<styleSheet xmlns="http://schemas.openxmlformats.org/spreadsheetml/2006/main">
  <numFmts count="1">
    <numFmt numFmtId="164" formatCode="##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10">
    <fill>
      <patternFill patternType="none"/>
    </fill>
    <fill>
      <patternFill patternType="darkGray"/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rgb="00B0F0"/>
      </patternFill>
    </fill>
    <fill>
      <patternFill patternType="solid">
        <fgColor rgb="00B0F0"/>
      </patternFill>
    </fill>
    <fill>
      <patternFill patternType="none">
        <fgColor rgb="92D050"/>
      </patternFill>
    </fill>
    <fill>
      <patternFill patternType="solid">
        <fgColor rgb="92D050"/>
      </patternFill>
    </fill>
    <fill>
      <patternFill patternType="none">
        <fgColor rgb="9BBB59"/>
      </patternFill>
    </fill>
    <fill>
      <patternFill patternType="solid">
        <fgColor rgb="9BBB59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true"/>
    <xf numFmtId="0" fontId="0" fillId="0" borderId="4" xfId="0" applyBorder="true"/>
    <xf numFmtId="0" fontId="1" fillId="0" borderId="4" xfId="0" applyBorder="true" applyFont="true"/>
    <xf numFmtId="3" fontId="0" fillId="0" borderId="0" xfId="0" applyNumberFormat="true"/>
    <xf numFmtId="3" fontId="0" fillId="0" borderId="4" xfId="0" applyBorder="true" applyNumberFormat="true"/>
    <xf numFmtId="3" fontId="0" fillId="3" borderId="4" xfId="0" applyBorder="true" applyNumberFormat="true" applyFill="true"/>
    <xf numFmtId="3" fontId="0" fillId="5" borderId="4" xfId="0" applyBorder="true" applyNumberFormat="true" applyFill="true"/>
    <xf numFmtId="3" fontId="0" fillId="7" borderId="4" xfId="0" applyBorder="true" applyNumberFormat="true" applyFill="true"/>
    <xf numFmtId="3" fontId="0" fillId="9" borderId="0" xfId="0" applyNumberFormat="true" applyFill="true"/>
    <xf numFmtId="4" fontId="0" fillId="0" borderId="0" xfId="0" applyNumberFormat="true"/>
    <xf numFmtId="164" fontId="0" fillId="0" borderId="0" xfId="0" applyNumberFormat="true"/>
    <xf numFmtId="164" fontId="1" fillId="0" borderId="0" xfId="0" applyNumberFormat="true" applyFont="true"/>
    <xf numFmtId="164" fontId="0" fillId="5" borderId="0" xfId="0" applyNumberFormat="true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M66"/>
  <sheetViews>
    <sheetView workbookViewId="0" tabSelected="true"/>
  </sheetViews>
  <sheetFormatPr defaultRowHeight="15.0"/>
  <sheetData>
    <row r="1">
      <c r="A1" t="s" s="3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3">
        <v>7</v>
      </c>
      <c r="I1" t="s" s="3">
        <v>8</v>
      </c>
      <c r="J1" t="s" s="3">
        <v>10</v>
      </c>
      <c r="K1" t="s" s="3">
        <v>9</v>
      </c>
      <c r="L1" t="s" s="3">
        <v>11</v>
      </c>
    </row>
    <row r="2">
      <c r="A2" t="s" s="2">
        <v>12</v>
      </c>
      <c r="B2" t="s" s="2">
        <v>13</v>
      </c>
      <c r="C2" t="n" s="5">
        <v>196.0</v>
      </c>
      <c r="D2" t="n" s="5">
        <v>86.91190476190481</v>
      </c>
      <c r="E2" s="6" t="n">
        <v>571.0</v>
      </c>
      <c r="F2" s="6" t="n">
        <v>196.0011904761905</v>
      </c>
      <c r="G2" s="6" t="n">
        <v>8677.0</v>
      </c>
      <c r="H2" s="6" t="n">
        <v>2559.132142857142</v>
      </c>
      <c r="I2" s="8">
        <f>D2*sheet2!B4</f>
      </c>
      <c r="J2" s="8">
        <f>D2*sheet2!B5</f>
      </c>
      <c r="K2" s="7">
        <f>F2-I2</f>
      </c>
      <c r="L2" s="7">
        <f>H2-J2</f>
      </c>
    </row>
    <row r="3">
      <c r="A3" t="s" s="2">
        <v>14</v>
      </c>
      <c r="B3" t="s" s="2">
        <v>15</v>
      </c>
      <c r="C3" t="n" s="5">
        <v>200.0</v>
      </c>
      <c r="D3" t="n" s="5">
        <v>80.4833333333334</v>
      </c>
      <c r="E3" s="6" t="n">
        <v>563.0</v>
      </c>
      <c r="F3" s="6" t="n">
        <v>169.7416666666667</v>
      </c>
      <c r="G3" s="6" t="n">
        <v>9325.0</v>
      </c>
      <c r="H3" s="6" t="n">
        <v>2550.141666666667</v>
      </c>
      <c r="I3" s="8">
        <f>D3*sheet2!B4</f>
      </c>
      <c r="J3" s="8">
        <f>D3*sheet2!B5</f>
      </c>
      <c r="K3" s="7">
        <f>F3-I3</f>
      </c>
      <c r="L3" s="7">
        <f>H3-J3</f>
      </c>
    </row>
    <row r="4">
      <c r="A4" t="s" s="2">
        <v>16</v>
      </c>
      <c r="B4" t="s" s="2">
        <v>17</v>
      </c>
      <c r="C4" t="n" s="5">
        <v>198.0</v>
      </c>
      <c r="D4" t="n" s="5">
        <v>117.57142857142857</v>
      </c>
      <c r="E4" s="6" t="n">
        <v>280.0</v>
      </c>
      <c r="F4" s="6" t="n">
        <v>127.98214285714286</v>
      </c>
      <c r="G4" s="6" t="n">
        <v>2037.0</v>
      </c>
      <c r="H4" s="6" t="n">
        <v>692.7238095238097</v>
      </c>
      <c r="I4" s="8">
        <f>D4*sheet2!B4</f>
      </c>
      <c r="J4" s="8">
        <f>D4*sheet2!B5</f>
      </c>
      <c r="K4" s="7">
        <f>F4-I4</f>
      </c>
      <c r="L4" s="7">
        <f>H4-J4</f>
      </c>
    </row>
    <row r="5">
      <c r="A5" t="s" s="2">
        <v>18</v>
      </c>
      <c r="B5" t="s" s="2">
        <v>19</v>
      </c>
      <c r="C5" t="n" s="5">
        <v>139.0</v>
      </c>
      <c r="D5" t="n" s="5">
        <v>84.58571428571426</v>
      </c>
      <c r="E5" s="6" t="n">
        <v>321.0</v>
      </c>
      <c r="F5" s="6" t="n">
        <v>152.8714285714286</v>
      </c>
      <c r="G5" s="6" t="n">
        <v>4028.0</v>
      </c>
      <c r="H5" s="6" t="n">
        <v>1672.8666666666668</v>
      </c>
      <c r="I5" s="8">
        <f>D5*sheet2!B4</f>
      </c>
      <c r="J5" s="8">
        <f>D5*sheet2!B5</f>
      </c>
      <c r="K5" s="7">
        <f>F5-I5</f>
      </c>
      <c r="L5" s="7">
        <f>H5-J5</f>
      </c>
    </row>
    <row r="6">
      <c r="A6" t="s" s="2">
        <v>20</v>
      </c>
      <c r="B6" t="s" s="2">
        <v>21</v>
      </c>
      <c r="C6" t="n" s="5">
        <v>198.0</v>
      </c>
      <c r="D6" t="n" s="5">
        <v>98.53809523809521</v>
      </c>
      <c r="E6" s="6" t="n">
        <v>328.0</v>
      </c>
      <c r="F6" s="6" t="n">
        <v>116.35714285714286</v>
      </c>
      <c r="G6" s="6" t="n">
        <v>3974.0</v>
      </c>
      <c r="H6" s="6" t="n">
        <v>1290.407142857143</v>
      </c>
      <c r="I6" s="8">
        <f>D6*sheet2!B4</f>
      </c>
      <c r="J6" s="8">
        <f>D6*sheet2!B5</f>
      </c>
      <c r="K6" s="7">
        <f>F6-I6</f>
      </c>
      <c r="L6" s="7">
        <f>H6-J6</f>
      </c>
    </row>
    <row r="7">
      <c r="A7" t="s" s="2">
        <v>22</v>
      </c>
      <c r="B7" t="s" s="2">
        <v>23</v>
      </c>
      <c r="C7" t="n" s="5">
        <v>126.0</v>
      </c>
      <c r="D7" t="n" s="5">
        <v>58.03333333333336</v>
      </c>
      <c r="E7" s="6" t="n">
        <v>363.0</v>
      </c>
      <c r="F7" s="6" t="n">
        <v>151.4666666666667</v>
      </c>
      <c r="G7" s="6" t="n">
        <v>9413.0</v>
      </c>
      <c r="H7" s="6" t="n">
        <v>4189.35</v>
      </c>
      <c r="I7" s="8">
        <f>D7*sheet2!B4</f>
      </c>
      <c r="J7" s="8">
        <f>D7*sheet2!B5</f>
      </c>
      <c r="K7" s="7">
        <f>F7-I7</f>
      </c>
      <c r="L7" s="7">
        <f>H7-J7</f>
      </c>
    </row>
    <row r="8">
      <c r="A8" t="s" s="2">
        <v>24</v>
      </c>
      <c r="B8" t="s" s="2">
        <v>25</v>
      </c>
      <c r="C8" t="n" s="5">
        <v>173.0</v>
      </c>
      <c r="D8" t="n" s="5">
        <v>80.05952380952384</v>
      </c>
      <c r="E8" s="6" t="n">
        <v>324.0</v>
      </c>
      <c r="F8" s="6" t="n">
        <v>95.42738095238094</v>
      </c>
      <c r="G8" s="6" t="n">
        <v>5120.0</v>
      </c>
      <c r="H8" s="6" t="n">
        <v>1378.2607142857146</v>
      </c>
      <c r="I8" s="8">
        <f>D8*sheet2!B4</f>
      </c>
      <c r="J8" s="8">
        <f>D8*sheet2!B5</f>
      </c>
      <c r="K8" s="7">
        <f>F8-I8</f>
      </c>
      <c r="L8" s="7">
        <f>H8-J8</f>
      </c>
    </row>
    <row r="9">
      <c r="A9" t="s" s="2">
        <v>26</v>
      </c>
      <c r="B9" t="s" s="2">
        <v>27</v>
      </c>
      <c r="C9" t="n" s="5">
        <v>151.0</v>
      </c>
      <c r="D9" t="n" s="5">
        <v>118.76666666666664</v>
      </c>
      <c r="E9" s="6" t="n">
        <v>166.0</v>
      </c>
      <c r="F9" s="6" t="n">
        <v>93.13333333333334</v>
      </c>
      <c r="G9" s="6" t="n">
        <v>3571.0</v>
      </c>
      <c r="H9" s="6" t="n">
        <v>2013.6000000000001</v>
      </c>
      <c r="I9" s="8">
        <f>D9*sheet2!B4</f>
      </c>
      <c r="J9" s="8">
        <f>D9*sheet2!B5</f>
      </c>
      <c r="K9" s="7">
        <f>F9-I9</f>
      </c>
      <c r="L9" s="7">
        <f>H9-J9</f>
      </c>
    </row>
    <row r="10">
      <c r="A10" t="s" s="2">
        <v>28</v>
      </c>
      <c r="B10" t="s" s="2">
        <v>29</v>
      </c>
      <c r="C10" t="n" s="5">
        <v>146.0</v>
      </c>
      <c r="D10" t="n" s="5">
        <v>92.38571428571424</v>
      </c>
      <c r="E10" s="6" t="n">
        <v>222.0</v>
      </c>
      <c r="F10" s="6" t="n">
        <v>88.84523809523809</v>
      </c>
      <c r="G10" s="6" t="n">
        <v>3395.0</v>
      </c>
      <c r="H10" s="6" t="n">
        <v>1149.845238095238</v>
      </c>
      <c r="I10" s="8">
        <f>D10*sheet2!B4</f>
      </c>
      <c r="J10" s="8">
        <f>D10*sheet2!B5</f>
      </c>
      <c r="K10" s="7">
        <f>F10-I10</f>
      </c>
      <c r="L10" s="7">
        <f>H10-J10</f>
      </c>
    </row>
    <row r="11">
      <c r="A11" t="s" s="2">
        <v>30</v>
      </c>
      <c r="B11" t="s" s="2">
        <v>31</v>
      </c>
      <c r="C11" t="n" s="5">
        <v>65.0</v>
      </c>
      <c r="D11" t="n" s="5">
        <v>51.15</v>
      </c>
      <c r="E11" s="6" t="n">
        <v>92.0</v>
      </c>
      <c r="F11" s="6" t="n">
        <v>60.83333333333333</v>
      </c>
      <c r="G11" s="6" t="n">
        <v>322.0</v>
      </c>
      <c r="H11" s="6" t="n">
        <v>202.0</v>
      </c>
      <c r="I11" s="8">
        <f>D11*sheet2!B4</f>
      </c>
      <c r="J11" s="8">
        <f>D11*sheet2!B5</f>
      </c>
      <c r="K11" s="7">
        <f>F11-I11</f>
      </c>
      <c r="L11" s="7">
        <f>H11-J11</f>
      </c>
    </row>
    <row r="12">
      <c r="A12" t="s" s="2">
        <v>32</v>
      </c>
      <c r="B12" t="s" s="2">
        <v>33</v>
      </c>
      <c r="C12" t="n" s="5">
        <v>169.0</v>
      </c>
      <c r="D12" t="n" s="5">
        <v>77.75238095238099</v>
      </c>
      <c r="E12" s="6" t="n">
        <v>488.0</v>
      </c>
      <c r="F12" s="6" t="n">
        <v>166.9261904761905</v>
      </c>
      <c r="G12" s="6" t="n">
        <v>7896.0</v>
      </c>
      <c r="H12" s="6" t="n">
        <v>2628.638095238095</v>
      </c>
      <c r="I12" s="8">
        <f>D12*sheet2!B4</f>
      </c>
      <c r="J12" s="8">
        <f>D12*sheet2!B5</f>
      </c>
      <c r="K12" s="7">
        <f>F12-I12</f>
      </c>
      <c r="L12" s="7">
        <f>H12-J12</f>
      </c>
    </row>
    <row r="13">
      <c r="A13" t="s" s="2">
        <v>34</v>
      </c>
      <c r="B13" t="s" s="2">
        <v>35</v>
      </c>
      <c r="C13" t="n" s="5">
        <v>17.0</v>
      </c>
      <c r="D13" t="n" s="5">
        <v>13.125</v>
      </c>
      <c r="E13" s="6" t="n">
        <v>47.0</v>
      </c>
      <c r="F13" s="6" t="n">
        <v>34.0</v>
      </c>
      <c r="G13" s="6" t="n">
        <v>200.0</v>
      </c>
      <c r="H13" s="6" t="n">
        <v>74.125</v>
      </c>
      <c r="I13" s="8">
        <f>D13*sheet2!B4</f>
      </c>
      <c r="J13" s="8">
        <f>D13*sheet2!B5</f>
      </c>
      <c r="K13" s="7">
        <f>F13-I13</f>
      </c>
      <c r="L13" s="7">
        <f>H13-J13</f>
      </c>
    </row>
    <row r="14">
      <c r="A14" t="s" s="2">
        <v>36</v>
      </c>
      <c r="B14" t="s" s="2">
        <v>37</v>
      </c>
      <c r="C14" t="n" s="5">
        <v>145.0</v>
      </c>
      <c r="D14" t="n" s="5">
        <v>61.80119047619052</v>
      </c>
      <c r="E14" s="6" t="n">
        <v>454.0</v>
      </c>
      <c r="F14" s="6" t="n">
        <v>167.77976190476195</v>
      </c>
      <c r="G14" s="6" t="n">
        <v>10239.0</v>
      </c>
      <c r="H14" s="6" t="n">
        <v>3534.355952380952</v>
      </c>
      <c r="I14" s="8">
        <f>D14*sheet2!B4</f>
      </c>
      <c r="J14" s="8">
        <f>D14*sheet2!B5</f>
      </c>
      <c r="K14" s="7">
        <f>F14-I14</f>
      </c>
      <c r="L14" s="7">
        <f>H14-J14</f>
      </c>
    </row>
    <row r="15">
      <c r="A15" t="s" s="2">
        <v>38</v>
      </c>
      <c r="B15" t="s" s="2">
        <v>39</v>
      </c>
      <c r="C15" t="n" s="5">
        <v>37.0</v>
      </c>
      <c r="D15" t="n" s="5">
        <v>32.83333333333333</v>
      </c>
      <c r="E15" s="6" t="n">
        <v>50.0</v>
      </c>
      <c r="F15" s="6" t="n">
        <v>40.5</v>
      </c>
      <c r="G15" s="6" t="n">
        <v>1231.0</v>
      </c>
      <c r="H15" s="6" t="n">
        <v>1149.0</v>
      </c>
      <c r="I15" s="8">
        <f>D15*sheet2!B4</f>
      </c>
      <c r="J15" s="8">
        <f>D15*sheet2!B5</f>
      </c>
      <c r="K15" s="7">
        <f>F15-I15</f>
      </c>
      <c r="L15" s="7">
        <f>H15-J15</f>
      </c>
    </row>
    <row r="16">
      <c r="A16" t="s" s="2">
        <v>40</v>
      </c>
      <c r="B16" t="s" s="2">
        <v>41</v>
      </c>
      <c r="C16" t="n" s="5">
        <v>58.0</v>
      </c>
      <c r="D16" t="n" s="5">
        <v>32.78571428571428</v>
      </c>
      <c r="E16" s="6" t="n">
        <v>136.0</v>
      </c>
      <c r="F16" s="6" t="n">
        <v>61.93571428571429</v>
      </c>
      <c r="G16" s="6" t="n">
        <v>858.0</v>
      </c>
      <c r="H16" s="6" t="n">
        <v>358.3130952380952</v>
      </c>
      <c r="I16" s="8">
        <f>D16*sheet2!B4</f>
      </c>
      <c r="J16" s="8">
        <f>D16*sheet2!B5</f>
      </c>
      <c r="K16" s="7">
        <f>F16-I16</f>
      </c>
      <c r="L16" s="7">
        <f>H16-J16</f>
      </c>
    </row>
    <row r="17">
      <c r="A17" t="s" s="2">
        <v>42</v>
      </c>
      <c r="B17" t="s" s="2">
        <v>43</v>
      </c>
      <c r="C17" t="n" s="5">
        <v>150.0</v>
      </c>
      <c r="D17" t="n" s="5">
        <v>64.16785714285717</v>
      </c>
      <c r="E17" s="6" t="n">
        <v>353.0</v>
      </c>
      <c r="F17" s="6" t="n">
        <v>114.8107142857143</v>
      </c>
      <c r="G17" s="6" t="n">
        <v>5765.0</v>
      </c>
      <c r="H17" s="6" t="n">
        <v>2029.4190476190474</v>
      </c>
      <c r="I17" s="8">
        <f>D17*sheet2!B4</f>
      </c>
      <c r="J17" s="8">
        <f>D17*sheet2!B5</f>
      </c>
      <c r="K17" s="7">
        <f>F17-I17</f>
      </c>
      <c r="L17" s="7">
        <f>H17-J17</f>
      </c>
    </row>
    <row r="18">
      <c r="A18" t="s" s="2">
        <v>44</v>
      </c>
      <c r="B18" t="s" s="2">
        <v>45</v>
      </c>
      <c r="C18" t="n" s="5">
        <v>23.0</v>
      </c>
      <c r="D18" t="n" s="5">
        <v>13.55</v>
      </c>
      <c r="E18" s="6" t="n">
        <v>49.0</v>
      </c>
      <c r="F18" s="6" t="n">
        <v>25.65</v>
      </c>
      <c r="G18" s="6" t="n">
        <v>181.0</v>
      </c>
      <c r="H18" s="6" t="n">
        <v>59.18333333333334</v>
      </c>
      <c r="I18" s="8">
        <f>D18*sheet2!B4</f>
      </c>
      <c r="J18" s="8">
        <f>D18*sheet2!B5</f>
      </c>
      <c r="K18" s="7">
        <f>F18-I18</f>
      </c>
      <c r="L18" s="7">
        <f>H18-J18</f>
      </c>
    </row>
    <row r="19">
      <c r="A19" t="s" s="2">
        <v>46</v>
      </c>
      <c r="B19" t="s" s="2">
        <v>47</v>
      </c>
      <c r="C19" t="n" s="5">
        <v>23.0</v>
      </c>
      <c r="D19" t="n" s="5">
        <v>18.833333333333332</v>
      </c>
      <c r="E19" s="6" t="n">
        <v>44.0</v>
      </c>
      <c r="F19" s="6" t="n">
        <v>33.833333333333336</v>
      </c>
      <c r="G19" s="6" t="n">
        <v>149.0</v>
      </c>
      <c r="H19" s="6" t="n">
        <v>129.0</v>
      </c>
      <c r="I19" s="8">
        <f>D19*sheet2!B4</f>
      </c>
      <c r="J19" s="8">
        <f>D19*sheet2!B5</f>
      </c>
      <c r="K19" s="7">
        <f>F19-I19</f>
      </c>
      <c r="L19" s="7">
        <f>H19-J19</f>
      </c>
    </row>
    <row r="20">
      <c r="A20" t="s" s="2">
        <v>48</v>
      </c>
      <c r="B20" t="s" s="2">
        <v>49</v>
      </c>
      <c r="C20" t="n" s="5">
        <v>98.0</v>
      </c>
      <c r="D20" t="n" s="5">
        <v>54.41904761904764</v>
      </c>
      <c r="E20" s="6" t="n">
        <v>143.0</v>
      </c>
      <c r="F20" s="6" t="n">
        <v>65.32380952380952</v>
      </c>
      <c r="G20" s="6" t="n">
        <v>1731.0</v>
      </c>
      <c r="H20" s="6" t="n">
        <v>706.4142857142857</v>
      </c>
      <c r="I20" s="8">
        <f>D20*sheet2!B4</f>
      </c>
      <c r="J20" s="8">
        <f>D20*sheet2!B5</f>
      </c>
      <c r="K20" s="7">
        <f>F20-I20</f>
      </c>
      <c r="L20" s="7">
        <f>H20-J20</f>
      </c>
    </row>
    <row r="21">
      <c r="A21" t="s" s="2">
        <v>50</v>
      </c>
      <c r="B21" t="s" s="2">
        <v>51</v>
      </c>
      <c r="C21" t="n" s="5">
        <v>75.0</v>
      </c>
      <c r="D21" t="n" s="5">
        <v>43.15000000000001</v>
      </c>
      <c r="E21" s="6" t="n">
        <v>105.0</v>
      </c>
      <c r="F21" s="6" t="n">
        <v>41.76666666666667</v>
      </c>
      <c r="G21" s="6" t="n">
        <v>759.0</v>
      </c>
      <c r="H21" s="6" t="n">
        <v>249.80833333333334</v>
      </c>
      <c r="I21" s="8">
        <f>D21*sheet2!B4</f>
      </c>
      <c r="J21" s="8">
        <f>D21*sheet2!B5</f>
      </c>
      <c r="K21" s="7">
        <f>F21-I21</f>
      </c>
      <c r="L21" s="7">
        <f>H21-J21</f>
      </c>
    </row>
    <row r="22">
      <c r="A22" t="s" s="2">
        <v>52</v>
      </c>
      <c r="B22" t="s" s="2">
        <v>53</v>
      </c>
      <c r="C22" t="n" s="5">
        <v>88.0</v>
      </c>
      <c r="D22" t="n" s="5">
        <v>63.55238095238097</v>
      </c>
      <c r="E22" s="6" t="n">
        <v>88.0</v>
      </c>
      <c r="F22" s="6" t="n">
        <v>44.81904761904761</v>
      </c>
      <c r="G22" s="6" t="n">
        <v>542.0</v>
      </c>
      <c r="H22" s="6" t="n">
        <v>288.3880952380952</v>
      </c>
      <c r="I22" s="8">
        <f>D22*sheet2!B4</f>
      </c>
      <c r="J22" s="8">
        <f>D22*sheet2!B5</f>
      </c>
      <c r="K22" s="7">
        <f>F22-I22</f>
      </c>
      <c r="L22" s="7">
        <f>H22-J22</f>
      </c>
    </row>
    <row r="23">
      <c r="A23" t="s" s="2">
        <v>54</v>
      </c>
      <c r="B23" t="s" s="2">
        <v>55</v>
      </c>
      <c r="C23" t="n" s="5">
        <v>46.0</v>
      </c>
      <c r="D23" t="n" s="5">
        <v>42.833333333333336</v>
      </c>
      <c r="E23" s="6" t="n">
        <v>48.0</v>
      </c>
      <c r="F23" s="6" t="n">
        <v>38.33333333333333</v>
      </c>
      <c r="G23" s="6" t="n">
        <v>581.0</v>
      </c>
      <c r="H23" s="6" t="n">
        <v>424.3333333333333</v>
      </c>
      <c r="I23" s="8">
        <f>D23*sheet2!B4</f>
      </c>
      <c r="J23" s="8">
        <f>D23*sheet2!B5</f>
      </c>
      <c r="K23" s="7">
        <f>F23-I23</f>
      </c>
      <c r="L23" s="7">
        <f>H23-J23</f>
      </c>
    </row>
    <row r="24">
      <c r="A24" t="s" s="2">
        <v>56</v>
      </c>
      <c r="B24" t="s" s="2">
        <v>57</v>
      </c>
      <c r="C24" t="n" s="5">
        <v>31.0</v>
      </c>
      <c r="D24" t="n" s="5">
        <v>17.183333333333326</v>
      </c>
      <c r="E24" s="6" t="n">
        <v>169.0</v>
      </c>
      <c r="F24" s="6" t="n">
        <v>116.79999999999998</v>
      </c>
      <c r="G24" s="6" t="n">
        <v>3579.0</v>
      </c>
      <c r="H24" s="6" t="n">
        <v>2497.5666666666666</v>
      </c>
      <c r="I24" s="8">
        <f>D24*sheet2!B4</f>
      </c>
      <c r="J24" s="8">
        <f>D24*sheet2!B5</f>
      </c>
      <c r="K24" s="7">
        <f>F24-I24</f>
      </c>
      <c r="L24" s="7">
        <f>H24-J24</f>
      </c>
    </row>
    <row r="25">
      <c r="A25" t="s" s="2">
        <v>58</v>
      </c>
      <c r="B25" t="s" s="2">
        <v>59</v>
      </c>
      <c r="C25" t="n" s="5">
        <v>73.0</v>
      </c>
      <c r="D25" t="n" s="5">
        <v>33.85952380952379</v>
      </c>
      <c r="E25" s="6" t="n">
        <v>100.0</v>
      </c>
      <c r="F25" s="6" t="n">
        <v>53.166666666666664</v>
      </c>
      <c r="G25" s="6" t="n">
        <v>520.0</v>
      </c>
      <c r="H25" s="6" t="n">
        <v>313.21666666666664</v>
      </c>
      <c r="I25" s="8">
        <f>D25*sheet2!B4</f>
      </c>
      <c r="J25" s="8">
        <f>D25*sheet2!B5</f>
      </c>
      <c r="K25" s="7">
        <f>F25-I25</f>
      </c>
      <c r="L25" s="7">
        <f>H25-J25</f>
      </c>
    </row>
    <row r="26">
      <c r="A26" t="s" s="2">
        <v>60</v>
      </c>
      <c r="B26" t="s" s="2">
        <v>61</v>
      </c>
      <c r="C26" t="n" s="5">
        <v>32.0</v>
      </c>
      <c r="D26" t="n" s="5">
        <v>20.849999999999998</v>
      </c>
      <c r="E26" s="6" t="n">
        <v>135.0</v>
      </c>
      <c r="F26" s="6" t="n">
        <v>70.91666666666667</v>
      </c>
      <c r="G26" s="6" t="n">
        <v>1538.0</v>
      </c>
      <c r="H26" s="6" t="n">
        <v>824.25</v>
      </c>
      <c r="I26" s="8">
        <f>D26*sheet2!B4</f>
      </c>
      <c r="J26" s="8">
        <f>D26*sheet2!B5</f>
      </c>
      <c r="K26" s="7">
        <f>F26-I26</f>
      </c>
      <c r="L26" s="7">
        <f>H26-J26</f>
      </c>
    </row>
    <row r="27">
      <c r="A27" t="s" s="2">
        <v>62</v>
      </c>
      <c r="B27" t="s" s="2">
        <v>63</v>
      </c>
      <c r="C27" t="n" s="5">
        <v>83.0</v>
      </c>
      <c r="D27" t="n" s="5">
        <v>47.80952380952381</v>
      </c>
      <c r="E27" s="6" t="n">
        <v>76.0</v>
      </c>
      <c r="F27" s="6" t="n">
        <v>41.952380952380956</v>
      </c>
      <c r="G27" s="6" t="n">
        <v>1294.0</v>
      </c>
      <c r="H27" s="6" t="n">
        <v>566.6904761904761</v>
      </c>
      <c r="I27" s="8">
        <f>D27*sheet2!B4</f>
      </c>
      <c r="J27" s="8">
        <f>D27*sheet2!B5</f>
      </c>
      <c r="K27" s="7">
        <f>F27-I27</f>
      </c>
      <c r="L27" s="7">
        <f>H27-J27</f>
      </c>
    </row>
    <row r="28">
      <c r="A28" t="s" s="2">
        <v>64</v>
      </c>
      <c r="B28" t="s" s="2">
        <v>65</v>
      </c>
      <c r="C28" t="n" s="5">
        <v>24.0</v>
      </c>
      <c r="D28" t="n" s="5">
        <v>18.333333333333336</v>
      </c>
      <c r="E28" s="6" t="n">
        <v>37.0</v>
      </c>
      <c r="F28" s="6" t="n">
        <v>34.5</v>
      </c>
      <c r="G28" s="6" t="n">
        <v>461.0</v>
      </c>
      <c r="H28" s="6" t="n">
        <v>458.0</v>
      </c>
      <c r="I28" s="8">
        <f>D28*sheet2!B4</f>
      </c>
      <c r="J28" s="8">
        <f>D28*sheet2!B5</f>
      </c>
      <c r="K28" s="7">
        <f>F28-I28</f>
      </c>
      <c r="L28" s="7">
        <f>H28-J28</f>
      </c>
    </row>
    <row r="29">
      <c r="A29" t="s" s="2">
        <v>66</v>
      </c>
      <c r="B29" t="s" s="2">
        <v>67</v>
      </c>
      <c r="C29" t="n" s="5">
        <v>43.0</v>
      </c>
      <c r="D29" t="n" s="5">
        <v>33.03333333333333</v>
      </c>
      <c r="E29" s="6" t="n">
        <v>74.0</v>
      </c>
      <c r="F29" s="6" t="n">
        <v>47.1</v>
      </c>
      <c r="G29" s="6" t="n">
        <v>630.0</v>
      </c>
      <c r="H29" s="6" t="n">
        <v>360.26666666666665</v>
      </c>
      <c r="I29" s="8">
        <f>D29*sheet2!B4</f>
      </c>
      <c r="J29" s="8">
        <f>D29*sheet2!B5</f>
      </c>
      <c r="K29" s="7">
        <f>F29-I29</f>
      </c>
      <c r="L29" s="7">
        <f>H29-J29</f>
      </c>
    </row>
    <row r="30">
      <c r="A30" t="s" s="2">
        <v>68</v>
      </c>
      <c r="B30" t="s" s="2">
        <v>69</v>
      </c>
      <c r="C30" t="n" s="5">
        <v>32.0</v>
      </c>
      <c r="D30" t="n" s="5">
        <v>18.099999999999998</v>
      </c>
      <c r="E30" s="6" t="n">
        <v>71.0</v>
      </c>
      <c r="F30" s="6" t="n">
        <v>34.31666666666666</v>
      </c>
      <c r="G30" s="6" t="n">
        <v>768.0</v>
      </c>
      <c r="H30" s="6" t="n">
        <v>420.65</v>
      </c>
      <c r="I30" s="8">
        <f>D30*sheet2!B4</f>
      </c>
      <c r="J30" s="8">
        <f>D30*sheet2!B5</f>
      </c>
      <c r="K30" s="7">
        <f>F30-I30</f>
      </c>
      <c r="L30" s="7">
        <f>H30-J30</f>
      </c>
    </row>
    <row r="31">
      <c r="A31" t="s" s="2">
        <v>70</v>
      </c>
      <c r="B31" t="s" s="2">
        <v>71</v>
      </c>
      <c r="C31" t="n" s="5">
        <v>14.0</v>
      </c>
      <c r="D31" t="n" s="5">
        <v>11.5</v>
      </c>
      <c r="E31" s="6" t="n">
        <v>19.0</v>
      </c>
      <c r="F31" s="6" t="n">
        <v>13.25</v>
      </c>
      <c r="G31" s="6" t="n">
        <v>22.0</v>
      </c>
      <c r="H31" s="6" t="n">
        <v>14.0</v>
      </c>
      <c r="I31" s="8">
        <f>D31*sheet2!B4</f>
      </c>
      <c r="J31" s="8">
        <f>D31*sheet2!B5</f>
      </c>
      <c r="K31" s="7">
        <f>F31-I31</f>
      </c>
      <c r="L31" s="7">
        <f>H31-J31</f>
      </c>
    </row>
    <row r="32">
      <c r="A32" t="s" s="2">
        <v>72</v>
      </c>
      <c r="B32" t="s" s="2">
        <v>73</v>
      </c>
      <c r="C32" t="n" s="5">
        <v>50.0</v>
      </c>
      <c r="D32" t="n" s="5">
        <v>27.78333333333332</v>
      </c>
      <c r="E32" s="6" t="n">
        <v>113.0</v>
      </c>
      <c r="F32" s="6" t="n">
        <v>56.56666666666666</v>
      </c>
      <c r="G32" s="6" t="n">
        <v>1535.0</v>
      </c>
      <c r="H32" s="6" t="n">
        <v>991.0666666666666</v>
      </c>
      <c r="I32" s="8">
        <f>D32*sheet2!B4</f>
      </c>
      <c r="J32" s="8">
        <f>D32*sheet2!B5</f>
      </c>
      <c r="K32" s="7">
        <f>F32-I32</f>
      </c>
      <c r="L32" s="7">
        <f>H32-J32</f>
      </c>
    </row>
    <row r="33">
      <c r="A33" t="s" s="2">
        <v>74</v>
      </c>
      <c r="B33" t="s" s="2">
        <v>75</v>
      </c>
      <c r="C33" t="n" s="5">
        <v>36.0</v>
      </c>
      <c r="D33" t="n" s="5">
        <v>30.083333333333336</v>
      </c>
      <c r="E33" s="6" t="n">
        <v>43.0</v>
      </c>
      <c r="F33" s="6" t="n">
        <v>37.5</v>
      </c>
      <c r="G33" s="6" t="n">
        <v>393.0</v>
      </c>
      <c r="H33" s="6" t="n">
        <v>342.25</v>
      </c>
      <c r="I33" s="8">
        <f>D33*sheet2!B4</f>
      </c>
      <c r="J33" s="8">
        <f>D33*sheet2!B5</f>
      </c>
      <c r="K33" s="7">
        <f>F33-I33</f>
      </c>
      <c r="L33" s="7">
        <f>H33-J33</f>
      </c>
    </row>
    <row r="34">
      <c r="A34" t="s" s="2">
        <v>76</v>
      </c>
      <c r="B34" t="s" s="2">
        <v>77</v>
      </c>
      <c r="C34" t="n" s="5">
        <v>23.0</v>
      </c>
      <c r="D34" t="n" s="5">
        <v>17.142857142857146</v>
      </c>
      <c r="E34" s="6" t="n">
        <v>16.0</v>
      </c>
      <c r="F34" s="6" t="n">
        <v>13.285714285714286</v>
      </c>
      <c r="G34" s="6" t="n">
        <v>30.0</v>
      </c>
      <c r="H34" s="6" t="n">
        <v>23.857142857142858</v>
      </c>
      <c r="I34" s="8">
        <f>D34*sheet2!B4</f>
      </c>
      <c r="J34" s="8">
        <f>D34*sheet2!B5</f>
      </c>
      <c r="K34" s="7">
        <f>F34-I34</f>
      </c>
      <c r="L34" s="7">
        <f>H34-J34</f>
      </c>
    </row>
    <row r="35">
      <c r="A35" t="s" s="2">
        <v>78</v>
      </c>
      <c r="B35" t="s" s="2">
        <v>79</v>
      </c>
      <c r="C35" t="n" s="5">
        <v>141.0</v>
      </c>
      <c r="D35" t="n" s="5">
        <v>77.48571428571431</v>
      </c>
      <c r="E35" s="6" t="n">
        <v>217.0</v>
      </c>
      <c r="F35" s="6" t="n">
        <v>72.77142857142857</v>
      </c>
      <c r="G35" s="6" t="n">
        <v>2876.0</v>
      </c>
      <c r="H35" s="6" t="n">
        <v>934.0142857142857</v>
      </c>
      <c r="I35" s="8">
        <f>D35*sheet2!B4</f>
      </c>
      <c r="J35" s="8">
        <f>D35*sheet2!B5</f>
      </c>
      <c r="K35" s="7">
        <f>F35-I35</f>
      </c>
      <c r="L35" s="7">
        <f>H35-J35</f>
      </c>
    </row>
    <row r="36">
      <c r="A36" t="s" s="2">
        <v>80</v>
      </c>
      <c r="B36" t="s" s="2">
        <v>81</v>
      </c>
      <c r="C36" t="n" s="5">
        <v>72.0</v>
      </c>
      <c r="D36" t="n" s="5">
        <v>51.25000000000002</v>
      </c>
      <c r="E36" s="6" t="n">
        <v>60.0</v>
      </c>
      <c r="F36" s="6" t="n">
        <v>28.833333333333336</v>
      </c>
      <c r="G36" s="6" t="n">
        <v>371.0</v>
      </c>
      <c r="H36" s="6" t="n">
        <v>138.5</v>
      </c>
      <c r="I36" s="8">
        <f>D36*sheet2!B4</f>
      </c>
      <c r="J36" s="8">
        <f>D36*sheet2!B5</f>
      </c>
      <c r="K36" s="7">
        <f>F36-I36</f>
      </c>
      <c r="L36" s="7">
        <f>H36-J36</f>
      </c>
    </row>
    <row r="37">
      <c r="A37" t="s" s="2">
        <v>82</v>
      </c>
      <c r="B37" t="s" s="2">
        <v>83</v>
      </c>
      <c r="C37" t="n" s="5">
        <v>27.0</v>
      </c>
      <c r="D37" t="n" s="5">
        <v>24.583333333333332</v>
      </c>
      <c r="E37" s="6" t="n">
        <v>23.0</v>
      </c>
      <c r="F37" s="6" t="n">
        <v>17.833333333333336</v>
      </c>
      <c r="G37" s="6" t="n">
        <v>263.0</v>
      </c>
      <c r="H37" s="6" t="n">
        <v>153.25</v>
      </c>
      <c r="I37" s="8">
        <f>D37*sheet2!B4</f>
      </c>
      <c r="J37" s="8">
        <f>D37*sheet2!B5</f>
      </c>
      <c r="K37" s="7">
        <f>F37-I37</f>
      </c>
      <c r="L37" s="7">
        <f>H37-J37</f>
      </c>
    </row>
    <row r="38">
      <c r="A38" t="s" s="2">
        <v>84</v>
      </c>
      <c r="B38" t="s" s="2">
        <v>85</v>
      </c>
      <c r="C38" t="n" s="5">
        <v>65.0</v>
      </c>
      <c r="D38" t="n" s="5">
        <v>38.19523809523811</v>
      </c>
      <c r="E38" s="6" t="n">
        <v>91.0</v>
      </c>
      <c r="F38" s="6" t="n">
        <v>39.151190476190486</v>
      </c>
      <c r="G38" s="6" t="n">
        <v>1077.0</v>
      </c>
      <c r="H38" s="6" t="n">
        <v>393.55</v>
      </c>
      <c r="I38" s="8">
        <f>D38*sheet2!B4</f>
      </c>
      <c r="J38" s="8">
        <f>D38*sheet2!B5</f>
      </c>
      <c r="K38" s="7">
        <f>F38-I38</f>
      </c>
      <c r="L38" s="7">
        <f>H38-J38</f>
      </c>
    </row>
    <row r="39">
      <c r="A39" t="s" s="2">
        <v>86</v>
      </c>
      <c r="B39" t="s" s="2">
        <v>87</v>
      </c>
      <c r="C39" t="n" s="5">
        <v>5.0</v>
      </c>
      <c r="D39" t="n" s="5">
        <v>5.0</v>
      </c>
      <c r="E39" s="6" t="n">
        <v>10.0</v>
      </c>
      <c r="F39" s="6" t="n">
        <v>10.0</v>
      </c>
      <c r="G39" s="6" t="n">
        <v>10.0</v>
      </c>
      <c r="H39" s="6" t="n">
        <v>10.0</v>
      </c>
      <c r="I39" s="8">
        <f>D39*sheet2!B4</f>
      </c>
      <c r="J39" s="8">
        <f>D39*sheet2!B5</f>
      </c>
      <c r="K39" s="7">
        <f>F39-I39</f>
      </c>
      <c r="L39" s="7">
        <f>H39-J39</f>
      </c>
    </row>
    <row r="40">
      <c r="A40" t="s" s="2">
        <v>88</v>
      </c>
      <c r="B40" t="s" s="2">
        <v>89</v>
      </c>
      <c r="C40" t="n" s="5">
        <v>24.0</v>
      </c>
      <c r="D40" t="n" s="5">
        <v>20.0</v>
      </c>
      <c r="E40" s="6" t="n">
        <v>26.0</v>
      </c>
      <c r="F40" s="6" t="n">
        <v>16.75</v>
      </c>
      <c r="G40" s="6" t="n">
        <v>32.0</v>
      </c>
      <c r="H40" s="6" t="n">
        <v>19.0</v>
      </c>
      <c r="I40" s="8">
        <f>D40*sheet2!B4</f>
      </c>
      <c r="J40" s="8">
        <f>D40*sheet2!B5</f>
      </c>
      <c r="K40" s="7">
        <f>F40-I40</f>
      </c>
      <c r="L40" s="7">
        <f>H40-J40</f>
      </c>
    </row>
    <row r="41">
      <c r="A41" t="s" s="2">
        <v>90</v>
      </c>
      <c r="B41" t="s" s="2">
        <v>91</v>
      </c>
      <c r="C41" t="n" s="5">
        <v>13.0</v>
      </c>
      <c r="D41" t="n" s="5">
        <v>11.0</v>
      </c>
      <c r="E41" s="6" t="n">
        <v>21.0</v>
      </c>
      <c r="F41" s="6" t="n">
        <v>15.5</v>
      </c>
      <c r="G41" s="6" t="n">
        <v>30.0</v>
      </c>
      <c r="H41" s="6" t="n">
        <v>20.0</v>
      </c>
      <c r="I41" s="8">
        <f>D41*sheet2!B4</f>
      </c>
      <c r="J41" s="8">
        <f>D41*sheet2!B5</f>
      </c>
      <c r="K41" s="7">
        <f>F41-I41</f>
      </c>
      <c r="L41" s="7">
        <f>H41-J41</f>
      </c>
    </row>
    <row r="42">
      <c r="A42" t="s" s="2">
        <v>92</v>
      </c>
      <c r="B42" t="s" s="2">
        <v>93</v>
      </c>
      <c r="C42" t="n" s="5">
        <v>21.0</v>
      </c>
      <c r="D42" t="n" s="5">
        <v>10.492857142857144</v>
      </c>
      <c r="E42" s="6" t="n">
        <v>51.0</v>
      </c>
      <c r="F42" s="6" t="n">
        <v>20.11666666666667</v>
      </c>
      <c r="G42" s="6" t="n">
        <v>254.0</v>
      </c>
      <c r="H42" s="6" t="n">
        <v>76.51904761904763</v>
      </c>
      <c r="I42" s="8">
        <f>D42*sheet2!B4</f>
      </c>
      <c r="J42" s="8">
        <f>D42*sheet2!B5</f>
      </c>
      <c r="K42" s="7">
        <f>F42-I42</f>
      </c>
      <c r="L42" s="7">
        <f>H42-J42</f>
      </c>
    </row>
    <row r="43">
      <c r="A43" t="s" s="2">
        <v>94</v>
      </c>
      <c r="B43" t="s" s="2">
        <v>95</v>
      </c>
      <c r="C43" t="n" s="5">
        <v>40.0</v>
      </c>
      <c r="D43" t="n" s="5">
        <v>23.525000000000002</v>
      </c>
      <c r="E43" s="6" t="n">
        <v>95.0</v>
      </c>
      <c r="F43" s="6" t="n">
        <v>42.55833333333334</v>
      </c>
      <c r="G43" s="6" t="n">
        <v>1242.0</v>
      </c>
      <c r="H43" s="6" t="n">
        <v>510.1916666666667</v>
      </c>
      <c r="I43" s="8">
        <f>D43*sheet2!B4</f>
      </c>
      <c r="J43" s="8">
        <f>D43*sheet2!B5</f>
      </c>
      <c r="K43" s="7">
        <f>F43-I43</f>
      </c>
      <c r="L43" s="7">
        <f>H43-J43</f>
      </c>
    </row>
    <row r="44">
      <c r="A44" t="s" s="2">
        <v>96</v>
      </c>
      <c r="B44" t="s" s="2">
        <v>97</v>
      </c>
      <c r="C44" t="n" s="5">
        <v>26.0</v>
      </c>
      <c r="D44" t="n" s="5">
        <v>22.833333333333332</v>
      </c>
      <c r="E44" s="6" t="n">
        <v>43.0</v>
      </c>
      <c r="F44" s="6" t="n">
        <v>32.33333333333333</v>
      </c>
      <c r="G44" s="6" t="n">
        <v>187.0</v>
      </c>
      <c r="H44" s="6" t="n">
        <v>153.5</v>
      </c>
      <c r="I44" s="8">
        <f>D44*sheet2!B4</f>
      </c>
      <c r="J44" s="8">
        <f>D44*sheet2!B5</f>
      </c>
      <c r="K44" s="7">
        <f>F44-I44</f>
      </c>
      <c r="L44" s="7">
        <f>H44-J44</f>
      </c>
    </row>
    <row r="45">
      <c r="A45" t="s" s="2">
        <v>98</v>
      </c>
      <c r="B45" t="s" s="2">
        <v>99</v>
      </c>
      <c r="C45" t="n" s="5">
        <v>28.0</v>
      </c>
      <c r="D45" t="n" s="5">
        <v>24.976190476190474</v>
      </c>
      <c r="E45" s="6" t="n">
        <v>24.0</v>
      </c>
      <c r="F45" s="6" t="n">
        <v>17.523809523809526</v>
      </c>
      <c r="G45" s="6" t="n">
        <v>334.0</v>
      </c>
      <c r="H45" s="6" t="n">
        <v>148.38095238095238</v>
      </c>
      <c r="I45" s="8">
        <f>D45*sheet2!B4</f>
      </c>
      <c r="J45" s="8">
        <f>D45*sheet2!B5</f>
      </c>
      <c r="K45" s="7">
        <f>F45-I45</f>
      </c>
      <c r="L45" s="7">
        <f>H45-J45</f>
      </c>
    </row>
    <row r="46">
      <c r="A46" t="s" s="2">
        <v>100</v>
      </c>
      <c r="B46" t="s" s="2">
        <v>101</v>
      </c>
      <c r="C46" t="n" s="5">
        <v>6.0</v>
      </c>
      <c r="D46" t="n" s="5">
        <v>4.4</v>
      </c>
      <c r="E46" s="6" t="n">
        <v>23.0</v>
      </c>
      <c r="F46" s="6" t="n">
        <v>11.0</v>
      </c>
      <c r="G46" s="6" t="n">
        <v>247.0</v>
      </c>
      <c r="H46" s="6" t="n">
        <v>55.8</v>
      </c>
      <c r="I46" s="8">
        <f>D46*sheet2!B4</f>
      </c>
      <c r="J46" s="8">
        <f>D46*sheet2!B5</f>
      </c>
      <c r="K46" s="7">
        <f>F46-I46</f>
      </c>
      <c r="L46" s="7">
        <f>H46-J46</f>
      </c>
    </row>
    <row r="47">
      <c r="A47" t="s" s="2">
        <v>102</v>
      </c>
      <c r="B47" t="s" s="2">
        <v>103</v>
      </c>
      <c r="C47" t="n" s="5">
        <v>38.0</v>
      </c>
      <c r="D47" t="n" s="5">
        <v>24.509523809523806</v>
      </c>
      <c r="E47" s="6" t="n">
        <v>60.0</v>
      </c>
      <c r="F47" s="6" t="n">
        <v>34.64047619047619</v>
      </c>
      <c r="G47" s="6" t="n">
        <v>507.0</v>
      </c>
      <c r="H47" s="6" t="n">
        <v>231.53095238095239</v>
      </c>
      <c r="I47" s="8">
        <f>D47*sheet2!B4</f>
      </c>
      <c r="J47" s="8">
        <f>D47*sheet2!B5</f>
      </c>
      <c r="K47" s="7">
        <f>F47-I47</f>
      </c>
      <c r="L47" s="7">
        <f>H47-J47</f>
      </c>
    </row>
    <row r="48">
      <c r="A48" t="s" s="2">
        <v>104</v>
      </c>
      <c r="B48" t="s" s="2">
        <v>105</v>
      </c>
      <c r="C48" t="n" s="5">
        <v>21.0</v>
      </c>
      <c r="D48" t="n" s="5">
        <v>17.166666666666668</v>
      </c>
      <c r="E48" s="6" t="n">
        <v>36.0</v>
      </c>
      <c r="F48" s="6" t="n">
        <v>27.0</v>
      </c>
      <c r="G48" s="6" t="n">
        <v>201.0</v>
      </c>
      <c r="H48" s="6" t="n">
        <v>177.5</v>
      </c>
      <c r="I48" s="8">
        <f>D48*sheet2!B4</f>
      </c>
      <c r="J48" s="8">
        <f>D48*sheet2!B5</f>
      </c>
      <c r="K48" s="7">
        <f>F48-I48</f>
      </c>
      <c r="L48" s="7">
        <f>H48-J48</f>
      </c>
    </row>
    <row r="49">
      <c r="A49" t="s" s="2">
        <v>106</v>
      </c>
      <c r="B49" t="s" s="2">
        <v>107</v>
      </c>
      <c r="C49" t="n" s="5">
        <v>18.0</v>
      </c>
      <c r="D49" t="n" s="5">
        <v>8.858333333333334</v>
      </c>
      <c r="E49" s="6" t="n">
        <v>43.0</v>
      </c>
      <c r="F49" s="6" t="n">
        <v>17.866666666666667</v>
      </c>
      <c r="G49" s="6" t="n">
        <v>351.0</v>
      </c>
      <c r="H49" s="6" t="n">
        <v>81.175</v>
      </c>
      <c r="I49" s="8">
        <f>D49*sheet2!B4</f>
      </c>
      <c r="J49" s="8">
        <f>D49*sheet2!B5</f>
      </c>
      <c r="K49" s="7">
        <f>F49-I49</f>
      </c>
      <c r="L49" s="7">
        <f>H49-J49</f>
      </c>
    </row>
    <row r="50">
      <c r="A50" t="s" s="2">
        <v>108</v>
      </c>
      <c r="B50" t="s" s="2">
        <v>109</v>
      </c>
      <c r="C50" t="n" s="5">
        <v>34.0</v>
      </c>
      <c r="D50" t="n" s="5">
        <v>17.035714285714285</v>
      </c>
      <c r="E50" s="6" t="n">
        <v>53.0</v>
      </c>
      <c r="F50" s="6" t="n">
        <v>24.36904761904762</v>
      </c>
      <c r="G50" s="6" t="n">
        <v>494.0</v>
      </c>
      <c r="H50" s="6" t="n">
        <v>235.0357142857143</v>
      </c>
      <c r="I50" s="8">
        <f>D50*sheet2!B4</f>
      </c>
      <c r="J50" s="8">
        <f>D50*sheet2!B5</f>
      </c>
      <c r="K50" s="7">
        <f>F50-I50</f>
      </c>
      <c r="L50" s="7">
        <f>H50-J50</f>
      </c>
    </row>
    <row r="51">
      <c r="A51" t="s" s="2">
        <v>110</v>
      </c>
      <c r="B51" t="s" s="2">
        <v>111</v>
      </c>
      <c r="C51" t="n" s="5">
        <v>30.0</v>
      </c>
      <c r="D51" t="n" s="5">
        <v>16.78333333333334</v>
      </c>
      <c r="E51" s="6" t="n">
        <v>44.0</v>
      </c>
      <c r="F51" s="6" t="n">
        <v>18.666666666666664</v>
      </c>
      <c r="G51" s="6" t="n">
        <v>374.0</v>
      </c>
      <c r="H51" s="6" t="n">
        <v>140.875</v>
      </c>
      <c r="I51" s="8">
        <f>D51*sheet2!B4</f>
      </c>
      <c r="J51" s="8">
        <f>D51*sheet2!B5</f>
      </c>
      <c r="K51" s="7">
        <f>F51-I51</f>
      </c>
      <c r="L51" s="7">
        <f>H51-J51</f>
      </c>
    </row>
    <row r="52">
      <c r="A52" t="s" s="2">
        <v>112</v>
      </c>
      <c r="B52" t="s" s="2">
        <v>113</v>
      </c>
      <c r="C52" t="n" s="5">
        <v>12.0</v>
      </c>
      <c r="D52" t="n" s="5">
        <v>11.0</v>
      </c>
      <c r="E52" s="6" t="n">
        <v>14.0</v>
      </c>
      <c r="F52" s="6" t="n">
        <v>12.5</v>
      </c>
      <c r="G52" s="6" t="n">
        <v>274.0</v>
      </c>
      <c r="H52" s="6" t="n">
        <v>258.5</v>
      </c>
      <c r="I52" s="8">
        <f>D52*sheet2!B4</f>
      </c>
      <c r="J52" s="8">
        <f>D52*sheet2!B5</f>
      </c>
      <c r="K52" s="7">
        <f>F52-I52</f>
      </c>
      <c r="L52" s="7">
        <f>H52-J52</f>
      </c>
    </row>
    <row r="53">
      <c r="A53" t="s" s="2">
        <v>114</v>
      </c>
      <c r="B53" t="s" s="2">
        <v>115</v>
      </c>
      <c r="C53" t="n" s="5">
        <v>12.0</v>
      </c>
      <c r="D53" t="n" s="5">
        <v>7.75</v>
      </c>
      <c r="E53" s="6" t="n">
        <v>34.0</v>
      </c>
      <c r="F53" s="6" t="n">
        <v>16.5</v>
      </c>
      <c r="G53" s="6" t="n">
        <v>214.0</v>
      </c>
      <c r="H53" s="6" t="n">
        <v>85.41666666666666</v>
      </c>
      <c r="I53" s="8">
        <f>D53*sheet2!B4</f>
      </c>
      <c r="J53" s="8">
        <f>D53*sheet2!B5</f>
      </c>
      <c r="K53" s="7">
        <f>F53-I53</f>
      </c>
      <c r="L53" s="7">
        <f>H53-J53</f>
      </c>
    </row>
    <row r="54">
      <c r="A54" t="s" s="2">
        <v>116</v>
      </c>
      <c r="B54" t="s" s="2">
        <v>117</v>
      </c>
      <c r="C54" t="n" s="5">
        <v>4.0</v>
      </c>
      <c r="D54" t="n" s="5">
        <v>4.0</v>
      </c>
      <c r="E54" s="6" t="n">
        <v>10.0</v>
      </c>
      <c r="F54" s="6" t="n">
        <v>10.0</v>
      </c>
      <c r="G54" s="6" t="n">
        <v>39.0</v>
      </c>
      <c r="H54" s="6" t="n">
        <v>39.0</v>
      </c>
      <c r="I54" s="8">
        <f>D54*sheet2!B4</f>
      </c>
      <c r="J54" s="8">
        <f>D54*sheet2!B5</f>
      </c>
      <c r="K54" s="7">
        <f>F54-I54</f>
      </c>
      <c r="L54" s="7">
        <f>H54-J54</f>
      </c>
    </row>
    <row r="55">
      <c r="A55" t="s" s="2">
        <v>118</v>
      </c>
      <c r="B55" t="s" s="2">
        <v>119</v>
      </c>
      <c r="C55" t="n" s="5">
        <v>44.0</v>
      </c>
      <c r="D55" t="n" s="5">
        <v>18.316666666666666</v>
      </c>
      <c r="E55" s="6" t="n">
        <v>90.0</v>
      </c>
      <c r="F55" s="6" t="n">
        <v>31.68333333333333</v>
      </c>
      <c r="G55" s="6" t="n">
        <v>581.0</v>
      </c>
      <c r="H55" s="6" t="n">
        <v>151.475</v>
      </c>
      <c r="I55" s="8">
        <f>D55*sheet2!B4</f>
      </c>
      <c r="J55" s="8">
        <f>D55*sheet2!B5</f>
      </c>
      <c r="K55" s="7">
        <f>F55-I55</f>
      </c>
      <c r="L55" s="7">
        <f>H55-J55</f>
      </c>
    </row>
    <row r="56">
      <c r="A56" t="s" s="2">
        <v>120</v>
      </c>
      <c r="B56" t="s" s="2">
        <v>121</v>
      </c>
      <c r="C56" t="n" s="5">
        <v>48.0</v>
      </c>
      <c r="D56" t="n" s="5">
        <v>22.359523809523804</v>
      </c>
      <c r="E56" s="6" t="n">
        <v>54.0</v>
      </c>
      <c r="F56" s="6" t="n">
        <v>22.402380952380955</v>
      </c>
      <c r="G56" s="6" t="n">
        <v>432.0</v>
      </c>
      <c r="H56" s="6" t="n">
        <v>148.95714285714286</v>
      </c>
      <c r="I56" s="8">
        <f>D56*sheet2!B4</f>
      </c>
      <c r="J56" s="8">
        <f>D56*sheet2!B5</f>
      </c>
      <c r="K56" s="7">
        <f>F56-I56</f>
      </c>
      <c r="L56" s="7">
        <f>H56-J56</f>
      </c>
    </row>
    <row r="57">
      <c r="A57" t="s" s="2">
        <v>122</v>
      </c>
      <c r="B57" t="s" s="2">
        <v>123</v>
      </c>
      <c r="C57" t="n" s="5">
        <v>51.0</v>
      </c>
      <c r="D57" t="n" s="5">
        <v>22.583333333333332</v>
      </c>
      <c r="E57" s="6" t="n">
        <v>39.0</v>
      </c>
      <c r="F57" s="6" t="n">
        <v>14.5</v>
      </c>
      <c r="G57" s="6" t="n">
        <v>893.0</v>
      </c>
      <c r="H57" s="6" t="n">
        <v>228.5</v>
      </c>
      <c r="I57" s="8">
        <f>D57*sheet2!B4</f>
      </c>
      <c r="J57" s="8">
        <f>D57*sheet2!B5</f>
      </c>
      <c r="K57" s="7">
        <f>F57-I57</f>
      </c>
      <c r="L57" s="7">
        <f>H57-J57</f>
      </c>
    </row>
    <row r="58">
      <c r="A58" t="s" s="2">
        <v>124</v>
      </c>
      <c r="B58" t="s" s="2">
        <v>125</v>
      </c>
      <c r="C58" t="n" s="5">
        <v>16.0</v>
      </c>
      <c r="D58" t="n" s="5">
        <v>7.70952380952381</v>
      </c>
      <c r="E58" s="6" t="n">
        <v>33.0</v>
      </c>
      <c r="F58" s="6" t="n">
        <v>14.152380952380954</v>
      </c>
      <c r="G58" s="6" t="n">
        <v>75.0</v>
      </c>
      <c r="H58" s="6" t="n">
        <v>29.752380952380953</v>
      </c>
      <c r="I58" s="8">
        <f>D58*sheet2!B4</f>
      </c>
      <c r="J58" s="8">
        <f>D58*sheet2!B5</f>
      </c>
      <c r="K58" s="7">
        <f>F58-I58</f>
      </c>
      <c r="L58" s="7">
        <f>H58-J58</f>
      </c>
    </row>
    <row r="59">
      <c r="A59" t="s" s="2">
        <v>126</v>
      </c>
      <c r="B59" t="s" s="2">
        <v>127</v>
      </c>
      <c r="C59" t="n" s="5">
        <v>129.0</v>
      </c>
      <c r="D59" t="n" s="5">
        <v>46.62500000000003</v>
      </c>
      <c r="E59" s="6" t="n">
        <v>452.0</v>
      </c>
      <c r="F59" s="6" t="n">
        <v>171.3666666666667</v>
      </c>
      <c r="G59" s="6" t="n">
        <v>10718.0</v>
      </c>
      <c r="H59" s="6" t="n">
        <v>4201.674999999999</v>
      </c>
      <c r="I59" s="8">
        <f>D59*sheet2!B4</f>
      </c>
      <c r="J59" s="8">
        <f>D59*sheet2!B5</f>
      </c>
      <c r="K59" s="7">
        <f>F59-I59</f>
      </c>
      <c r="L59" s="7">
        <f>H59-J59</f>
      </c>
    </row>
    <row r="60">
      <c r="A60" t="s" s="2">
        <v>128</v>
      </c>
      <c r="B60" t="s" s="2">
        <v>129</v>
      </c>
      <c r="C60" t="n" s="5">
        <v>61.0</v>
      </c>
      <c r="D60" t="n" s="5">
        <v>30.592857142857135</v>
      </c>
      <c r="E60" s="6" t="n">
        <v>120.0</v>
      </c>
      <c r="F60" s="6" t="n">
        <v>42.28809523809523</v>
      </c>
      <c r="G60" s="6" t="n">
        <v>1913.0</v>
      </c>
      <c r="H60" s="6" t="n">
        <v>581.7809523809524</v>
      </c>
      <c r="I60" s="8">
        <f>D60*sheet2!B4</f>
      </c>
      <c r="J60" s="8">
        <f>D60*sheet2!B5</f>
      </c>
      <c r="K60" s="7">
        <f>F60-I60</f>
      </c>
      <c r="L60" s="7">
        <f>H60-J60</f>
      </c>
    </row>
    <row r="63">
      <c r="B63" t="s" s="1">
        <v>130</v>
      </c>
      <c r="D63" s="4">
        <f>SUM(D2:D60)</f>
      </c>
      <c r="F63" s="4">
        <f>SUM(F2:F60)</f>
      </c>
      <c r="H63" s="4">
        <f>SUM(H2:H60)</f>
      </c>
      <c r="I63" s="4">
        <f>SUM(I2:I60)</f>
      </c>
      <c r="J63" s="4">
        <f>SUM(J2:J60)</f>
      </c>
      <c r="K63" s="9">
        <f>SUM(K2:K60)</f>
      </c>
      <c r="L63" s="9">
        <f>SUM(L2:L60)</f>
      </c>
    </row>
    <row r="64">
      <c r="B64" t="s" s="1">
        <v>131</v>
      </c>
      <c r="D64" s="12">
        <f>D63/sheet2!B2</f>
      </c>
      <c r="F64" s="12">
        <f>F63/sheet2!C2</f>
      </c>
      <c r="H64" s="12">
        <f>H63/sheet2!D2</f>
      </c>
    </row>
    <row r="65">
      <c r="B65" t="s" s="1">
        <v>132</v>
      </c>
      <c r="I65" s="9">
        <f>F63-I63</f>
      </c>
      <c r="J65" s="9">
        <f>H63-J63</f>
      </c>
    </row>
    <row r="66">
      <c r="B66" t="s" s="1">
        <v>133</v>
      </c>
      <c r="I66" s="12">
        <f>I65/sheet2!C2</f>
      </c>
      <c r="J66" s="12">
        <f>J65/sheet2!D2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E5"/>
  <sheetViews>
    <sheetView workbookViewId="0"/>
  </sheetViews>
  <sheetFormatPr defaultRowHeight="15.0"/>
  <sheetData>
    <row r="1">
      <c r="B1" t="s" s="1">
        <v>135</v>
      </c>
      <c r="C1" t="s" s="1">
        <v>136</v>
      </c>
      <c r="D1" t="s" s="1">
        <v>138</v>
      </c>
    </row>
    <row r="2">
      <c r="A2" t="s" s="1">
        <v>134</v>
      </c>
      <c r="B2" t="n" s="4">
        <v>4351.0</v>
      </c>
      <c r="C2" t="n" s="4">
        <v>4190.0</v>
      </c>
      <c r="D2" t="n" s="4">
        <v>52082.0</v>
      </c>
    </row>
    <row r="4">
      <c r="A4" t="s" s="1">
        <v>137</v>
      </c>
      <c r="B4" s="10">
        <f>C2/B2</f>
      </c>
    </row>
    <row r="5">
      <c r="A5" t="s" s="1">
        <v>139</v>
      </c>
      <c r="B5" s="10">
        <f>D2/B2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2020-05-24T13:16:01Z</dcterms:created>
  <dc:creator>Apache POI</dc:creator>
</cp:coreProperties>
</file>