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_xlnm._FilterDatabase">Sheet2!$A$1:$AE$129</definedName>
  </definedNames>
  <calcPr/>
  <extLst>
    <ext uri="GoogleSheetsCustomDataVersion2">
      <go:sheetsCustomData xmlns:go="http://customooxmlschemas.google.com/" r:id="rId5" roundtripDataChecksum="i3bjt61B8MaKa1yg/P2Lpm787N2H/vHjCcw+/qBoOQ8="/>
    </ext>
  </extLst>
</workbook>
</file>

<file path=xl/sharedStrings.xml><?xml version="1.0" encoding="utf-8"?>
<sst xmlns="http://schemas.openxmlformats.org/spreadsheetml/2006/main" count="715" uniqueCount="368">
  <si>
    <t>USED SAST</t>
  </si>
  <si>
    <t>BAKE OFF</t>
  </si>
  <si>
    <t>N RUNS S17_S16_HT</t>
  </si>
  <si>
    <t>N RUNS S17_SAST_DS</t>
  </si>
  <si>
    <t>N RUNS S17_SAST_DS_all</t>
  </si>
  <si>
    <t>N RUNS S17_SAST_DS_extra_1</t>
  </si>
  <si>
    <t>N RUNS S17_SAST_DS_extra_2</t>
  </si>
  <si>
    <t>N RUNS S17_OTHER_DEFAULT_SPLIT</t>
  </si>
  <si>
    <t>N RUNS S17_RSAST_R10</t>
  </si>
  <si>
    <t>N RUNS S17_OTHER_R10</t>
  </si>
  <si>
    <t>ID</t>
  </si>
  <si>
    <t>Name</t>
  </si>
  <si>
    <t>Type</t>
  </si>
  <si>
    <t xml:space="preserve">Train </t>
  </si>
  <si>
    <t xml:space="preserve">Test </t>
  </si>
  <si>
    <t>Class</t>
  </si>
  <si>
    <t>Length</t>
  </si>
  <si>
    <t>RSAST (10,10) WORST SAST?</t>
  </si>
  <si>
    <t>O(|c|nm²)</t>
  </si>
  <si>
    <t>O(|c|nm³)</t>
  </si>
  <si>
    <t>Approx Time (hours)</t>
  </si>
  <si>
    <t>L25</t>
  </si>
  <si>
    <t>L50</t>
  </si>
  <si>
    <t>L75</t>
  </si>
  <si>
    <t>ED (w=0)</t>
  </si>
  <si>
    <t xml:space="preserve">DTW (learned_w) </t>
  </si>
  <si>
    <t>DTW (w=100)</t>
  </si>
  <si>
    <t>Default rate</t>
  </si>
  <si>
    <t>Data donor/editor</t>
  </si>
  <si>
    <t>50/L</t>
  </si>
  <si>
    <t>ACSF1</t>
  </si>
  <si>
    <t>Device</t>
  </si>
  <si>
    <t>0.3800 (4)</t>
  </si>
  <si>
    <t>P. Schafer</t>
  </si>
  <si>
    <t>Y</t>
  </si>
  <si>
    <t>Adiac</t>
  </si>
  <si>
    <t>Image</t>
  </si>
  <si>
    <t>0.3913 (3)</t>
  </si>
  <si>
    <t>A. Jalba</t>
  </si>
  <si>
    <t>AllGestureWiimoteX</t>
  </si>
  <si>
    <t>Sensor</t>
  </si>
  <si>
    <t>Vary</t>
  </si>
  <si>
    <t xml:space="preserve"> 0.2829 (14)</t>
  </si>
  <si>
    <t>J. Guna</t>
  </si>
  <si>
    <t>AllGestureWiimoteY</t>
  </si>
  <si>
    <t xml:space="preserve"> 0.2700 (9)</t>
  </si>
  <si>
    <t>AllGestureWiimoteZ</t>
  </si>
  <si>
    <t>0.3486 (11)</t>
  </si>
  <si>
    <t>ArrowHead</t>
  </si>
  <si>
    <t>0.2000 (0)</t>
  </si>
  <si>
    <t>L. Ye &amp; E. Keogh</t>
  </si>
  <si>
    <t>Beef</t>
  </si>
  <si>
    <t>Spectro</t>
  </si>
  <si>
    <t>0.3333 (0)</t>
  </si>
  <si>
    <t>K. Kemsley &amp;  A. Bagnall</t>
  </si>
  <si>
    <t>BeetleFly</t>
  </si>
  <si>
    <t>0.3000 (7)</t>
  </si>
  <si>
    <t>J. Hills &amp; A. Bagnall</t>
  </si>
  <si>
    <t>BirdChicken</t>
  </si>
  <si>
    <t>0.3000 (6)</t>
  </si>
  <si>
    <t>BME</t>
  </si>
  <si>
    <t>Simulated</t>
  </si>
  <si>
    <t>0.0200 (4)</t>
  </si>
  <si>
    <t>Joseph Fourier University</t>
  </si>
  <si>
    <t>Car</t>
  </si>
  <si>
    <t>0.2333 (1)</t>
  </si>
  <si>
    <t>J. Gao</t>
  </si>
  <si>
    <t>CBF</t>
  </si>
  <si>
    <t>0.0044 (11)</t>
  </si>
  <si>
    <t>N. Saito</t>
  </si>
  <si>
    <t>Chinatown</t>
  </si>
  <si>
    <t>Traffic</t>
  </si>
  <si>
    <t>0.0466 (0)</t>
  </si>
  <si>
    <t>H.A. Dau</t>
  </si>
  <si>
    <t>ChlorineConcentration</t>
  </si>
  <si>
    <t>0.3500 (0)</t>
  </si>
  <si>
    <t>L. Li &amp; C. Faloutsos</t>
  </si>
  <si>
    <t>CinCECGTorso</t>
  </si>
  <si>
    <t>0.0696 (1)</t>
  </si>
  <si>
    <t xml:space="preserve">physionet.org </t>
  </si>
  <si>
    <t>Coffee</t>
  </si>
  <si>
    <t>0.0000 (0)</t>
  </si>
  <si>
    <t>K, Kemsley &amp; A. Bagnall</t>
  </si>
  <si>
    <t>Computers</t>
  </si>
  <si>
    <t>0.3800 (12)</t>
  </si>
  <si>
    <t>J. Lines &amp; A. Bagnall</t>
  </si>
  <si>
    <t>CricketX</t>
  </si>
  <si>
    <t>Motion</t>
  </si>
  <si>
    <t>0.2282 (10)</t>
  </si>
  <si>
    <t>A. Mueen &amp; E. Keogh</t>
  </si>
  <si>
    <t>CricketY</t>
  </si>
  <si>
    <t>0.2410 (17)</t>
  </si>
  <si>
    <t>CricketZ</t>
  </si>
  <si>
    <t>0.2538 (5)</t>
  </si>
  <si>
    <t>Crop</t>
  </si>
  <si>
    <t>0.2883 (0)</t>
  </si>
  <si>
    <t>F. Petitjean</t>
  </si>
  <si>
    <t>DiatomSizeReduction</t>
  </si>
  <si>
    <t>0.0654 (0)</t>
  </si>
  <si>
    <t>ADIAC project</t>
  </si>
  <si>
    <t>DistalPhalanxOutlineAgeGroup</t>
  </si>
  <si>
    <t>0.3741 (0)</t>
  </si>
  <si>
    <t>L. Davis &amp; A. Bagnall</t>
  </si>
  <si>
    <t>DistalPhalanxOutlineCorrect</t>
  </si>
  <si>
    <t>0.2754 (1)</t>
  </si>
  <si>
    <t>DistalPhalanxTW</t>
  </si>
  <si>
    <t>0.3669 (0)</t>
  </si>
  <si>
    <t>DodgerLoopDay</t>
  </si>
  <si>
    <t xml:space="preserve"> 0.4125 (1)</t>
  </si>
  <si>
    <t>C.-C. M. Yeh</t>
  </si>
  <si>
    <t>DodgerLoopGame</t>
  </si>
  <si>
    <t xml:space="preserve"> 0.0725 (1)</t>
  </si>
  <si>
    <t>DodgerLoopWeekend</t>
  </si>
  <si>
    <t xml:space="preserve"> 0.0217 (1)</t>
  </si>
  <si>
    <t>Earthquakes</t>
  </si>
  <si>
    <t>0.2734 (6)</t>
  </si>
  <si>
    <t>A. Bagnall</t>
  </si>
  <si>
    <t>ECG200</t>
  </si>
  <si>
    <t>ECG</t>
  </si>
  <si>
    <t>0.1200 (0)</t>
  </si>
  <si>
    <t>R. Olszewski</t>
  </si>
  <si>
    <t>ECG5000</t>
  </si>
  <si>
    <t>0.0749 (1)</t>
  </si>
  <si>
    <t>Y. Chen &amp; E. Keogh</t>
  </si>
  <si>
    <t>ECGFiveDays</t>
  </si>
  <si>
    <t>0.2033 (0)</t>
  </si>
  <si>
    <t>physionet.org, Y. Chen &amp; E. Keogh</t>
  </si>
  <si>
    <t>ElectricDevices</t>
  </si>
  <si>
    <t>0.3806 (14)</t>
  </si>
  <si>
    <t>A. Bagnall &amp; J. Lines</t>
  </si>
  <si>
    <t>EOGHorizontalSignal</t>
  </si>
  <si>
    <t>EOG</t>
  </si>
  <si>
    <t xml:space="preserve"> 0.5249 (1)</t>
  </si>
  <si>
    <t>E. Keogh &amp; H. A. Dau</t>
  </si>
  <si>
    <t>EOGVerticalSignal</t>
  </si>
  <si>
    <t xml:space="preserve"> 0.5249 (2)</t>
  </si>
  <si>
    <t>EthanolLevel</t>
  </si>
  <si>
    <t>0.7180 (1)</t>
  </si>
  <si>
    <t>FaceAll</t>
  </si>
  <si>
    <t>0.1917 (3)</t>
  </si>
  <si>
    <t>X. Xi &amp; E. Keogh</t>
  </si>
  <si>
    <t>FaceFour</t>
  </si>
  <si>
    <t> 0.1136 (2)</t>
  </si>
  <si>
    <t>A. Ratanamahatana &amp; E. Keogh</t>
  </si>
  <si>
    <t>FacesUCR</t>
  </si>
  <si>
    <t>0.0878 (12)</t>
  </si>
  <si>
    <t>FiftyWords</t>
  </si>
  <si>
    <t> 0.2418 (6)</t>
  </si>
  <si>
    <t>T. Rath &amp; R. Manmatha</t>
  </si>
  <si>
    <t>Fish</t>
  </si>
  <si>
    <t>0.1543 (4)</t>
  </si>
  <si>
    <t>D. Lee</t>
  </si>
  <si>
    <t>FordA</t>
  </si>
  <si>
    <t>0.3091 (1)</t>
  </si>
  <si>
    <t>FordB</t>
  </si>
  <si>
    <t>0.3926 (1)</t>
  </si>
  <si>
    <t>FreezerRegularTrain</t>
  </si>
  <si>
    <t>0.0930 (1)</t>
  </si>
  <si>
    <t>REFIT project</t>
  </si>
  <si>
    <t>FreezerSmallTrain</t>
  </si>
  <si>
    <t>0.3242 (0)</t>
  </si>
  <si>
    <t>Fungi</t>
  </si>
  <si>
    <t>HRM</t>
  </si>
  <si>
    <t>0.1774 (0)</t>
  </si>
  <si>
    <t>W. Fonzi</t>
  </si>
  <si>
    <t>GestureMidAirD1</t>
  </si>
  <si>
    <t>Trajectory</t>
  </si>
  <si>
    <t xml:space="preserve"> 0.3615 (5)</t>
  </si>
  <si>
    <t>H. A. Dau</t>
  </si>
  <si>
    <t>GestureMidAirD2</t>
  </si>
  <si>
    <t xml:space="preserve"> 0.4000 (6)</t>
  </si>
  <si>
    <t>GestureMidAirD3</t>
  </si>
  <si>
    <t xml:space="preserve"> 0.6231 (1)</t>
  </si>
  <si>
    <t>GesturePebbleZ1</t>
  </si>
  <si>
    <t>0.1744 (2)</t>
  </si>
  <si>
    <t>I. Maglogiannis</t>
  </si>
  <si>
    <t>GesturePebbleZ2</t>
  </si>
  <si>
    <t>0.2215 (6)</t>
  </si>
  <si>
    <t>GunPoint</t>
  </si>
  <si>
    <t xml:space="preserve"> 0.0867 (0) </t>
  </si>
  <si>
    <t>excluded non shapelet methods comp</t>
  </si>
  <si>
    <t>GunPointAgeSpan</t>
  </si>
  <si>
    <t>0.0348 (3)</t>
  </si>
  <si>
    <t>GunPointMaleVersusFemale</t>
  </si>
  <si>
    <t>0.0253 (0)</t>
  </si>
  <si>
    <t>GunPointOldVersusYoung</t>
  </si>
  <si>
    <t>0.0349 (4)</t>
  </si>
  <si>
    <t>Ham</t>
  </si>
  <si>
    <t>0.4000 (0)</t>
  </si>
  <si>
    <t>K. Kemsley &amp; A. Bagnall</t>
  </si>
  <si>
    <t>HandOutlines</t>
  </si>
  <si>
    <t>0.1378 (0)</t>
  </si>
  <si>
    <t>Haptics</t>
  </si>
  <si>
    <t>0.5877 (2)</t>
  </si>
  <si>
    <t>J. Brady</t>
  </si>
  <si>
    <t>Herring</t>
  </si>
  <si>
    <t>0.4688 (5)</t>
  </si>
  <si>
    <t>J. Maap &amp; A. Bagnall</t>
  </si>
  <si>
    <t>HouseTwenty</t>
  </si>
  <si>
    <t xml:space="preserve"> 0.0588 (33)</t>
  </si>
  <si>
    <t>E. Keogh &amp; S. Gharghabi</t>
  </si>
  <si>
    <t>InlineSkate</t>
  </si>
  <si>
    <t>0.6127 (14)</t>
  </si>
  <si>
    <t>F. Morchen &amp; O. Hoos</t>
  </si>
  <si>
    <t>InsectEPGRegularTrain</t>
  </si>
  <si>
    <t>EPG</t>
  </si>
  <si>
    <t>0.1727 (11)</t>
  </si>
  <si>
    <t>InsectEPGSmallTrain</t>
  </si>
  <si>
    <t>0.3052 (1)</t>
  </si>
  <si>
    <t>InsectWingbeatSound</t>
  </si>
  <si>
    <t>0.4152 (1)</t>
  </si>
  <si>
    <t>ItalyPowerDemand</t>
  </si>
  <si>
    <t>0.0447 (0)</t>
  </si>
  <si>
    <t>JJ van Wijk, E. Keogh &amp; L. Wi</t>
  </si>
  <si>
    <t>LargeKitchenAppliances</t>
  </si>
  <si>
    <t>0.2053 (94)</t>
  </si>
  <si>
    <t>Lightning2</t>
  </si>
  <si>
    <t>0.1311 (6)</t>
  </si>
  <si>
    <t>D. Eads</t>
  </si>
  <si>
    <t>Lightning7</t>
  </si>
  <si>
    <t>0.2877 (5)</t>
  </si>
  <si>
    <t>Mallat</t>
  </si>
  <si>
    <t>0.0857 (0)</t>
  </si>
  <si>
    <t>M. Jeong &amp; S. Mallat</t>
  </si>
  <si>
    <t>Meat</t>
  </si>
  <si>
    <t>0.0667 (0)</t>
  </si>
  <si>
    <t>K. Kemlsey &amp; A. Bagnall</t>
  </si>
  <si>
    <t>MedicalImages</t>
  </si>
  <si>
    <t>0.2526 (20)</t>
  </si>
  <si>
    <t>J. Felipe &amp; C. Traina</t>
  </si>
  <si>
    <t>MelbournePedestrian</t>
  </si>
  <si>
    <t>0.1845 (1)</t>
  </si>
  <si>
    <t>MiddlePhalanxOutlineAgeGroup</t>
  </si>
  <si>
    <t>0.4805 (0)</t>
  </si>
  <si>
    <t>MiddlePhalanxOutlineCorrect</t>
  </si>
  <si>
    <t>0.2337 (0)</t>
  </si>
  <si>
    <t>MiddlePhalanxTW</t>
  </si>
  <si>
    <t>0.4935 (3)</t>
  </si>
  <si>
    <t>MixedShapesRegularTrain</t>
  </si>
  <si>
    <t xml:space="preserve"> 0.0911 (4)</t>
  </si>
  <si>
    <t>E. Keogh</t>
  </si>
  <si>
    <t>MixedShapesSmallTrain</t>
  </si>
  <si>
    <t xml:space="preserve"> 0.1674 (7)</t>
  </si>
  <si>
    <t>MoteStrain</t>
  </si>
  <si>
    <t>0.1342 (1)</t>
  </si>
  <si>
    <t>C. Guestrin &amp; J. Sun</t>
  </si>
  <si>
    <t>NonInvasiveFetalECGThorax1</t>
  </si>
  <si>
    <t>0.1893 (1)</t>
  </si>
  <si>
    <t>physionet.org, B. Hu &amp; E. Keogh</t>
  </si>
  <si>
    <t>NonInvasiveFetalECGThorax2</t>
  </si>
  <si>
    <t>0.1290 (1)</t>
  </si>
  <si>
    <t>OliveOil</t>
  </si>
  <si>
    <t>0.1333 (0)</t>
  </si>
  <si>
    <t>OSULeaf</t>
  </si>
  <si>
    <t>0.3884 (7)</t>
  </si>
  <si>
    <t>A. Gandhi</t>
  </si>
  <si>
    <t>PhalangesOutlinesCorrect</t>
  </si>
  <si>
    <t>0.2389 (0)</t>
  </si>
  <si>
    <t>Phoneme</t>
  </si>
  <si>
    <t>0.7727 (14)</t>
  </si>
  <si>
    <t>H. Hamooni &amp; A. Mueen</t>
  </si>
  <si>
    <t>PickupGestureWiimoteZ</t>
  </si>
  <si>
    <t>0.3400 (17)</t>
  </si>
  <si>
    <t>PigAirwayPressure</t>
  </si>
  <si>
    <t>Hemodynamics</t>
  </si>
  <si>
    <t>0.9038 (1)</t>
  </si>
  <si>
    <t>M. Guillame-Bert</t>
  </si>
  <si>
    <t>PigArtPressure</t>
  </si>
  <si>
    <t>0.8029 (1)</t>
  </si>
  <si>
    <t>PigCVP</t>
  </si>
  <si>
    <t>0.8413 (11)</t>
  </si>
  <si>
    <t>PLAID</t>
  </si>
  <si>
    <t>0.1657 (12)</t>
  </si>
  <si>
    <t>Plane</t>
  </si>
  <si>
    <t>0.0000 (5)</t>
  </si>
  <si>
    <t>PowerCons</t>
  </si>
  <si>
    <t>Power</t>
  </si>
  <si>
    <t>0.0778 (3)</t>
  </si>
  <si>
    <t>EDF R&amp;D, France</t>
  </si>
  <si>
    <t>ProximalPhalanxOutlineAgeGroup</t>
  </si>
  <si>
    <t>0.2146 (0)</t>
  </si>
  <si>
    <t>ProximalPhalanxOutlineCorrect</t>
  </si>
  <si>
    <t>0.2096 (1)</t>
  </si>
  <si>
    <t>ProximalPhalanxTW</t>
  </si>
  <si>
    <t>0.2439 (2)</t>
  </si>
  <si>
    <t>RefrigerationDevices</t>
  </si>
  <si>
    <t>0.5600 (8)</t>
  </si>
  <si>
    <t>Rock</t>
  </si>
  <si>
    <t>Spectrum</t>
  </si>
  <si>
    <t xml:space="preserve"> 0.1600 (0)</t>
  </si>
  <si>
    <t>Y. Zhu</t>
  </si>
  <si>
    <t>ScreenType</t>
  </si>
  <si>
    <t>0.5893 (17)</t>
  </si>
  <si>
    <t>SemgHandGenderCh2</t>
  </si>
  <si>
    <t>0.1550 (1)</t>
  </si>
  <si>
    <t>SemgHandMovementCh2</t>
  </si>
  <si>
    <t>0.3622 (1)</t>
  </si>
  <si>
    <t>SemgHandSubjectCh2</t>
  </si>
  <si>
    <t>0.2000 (3)</t>
  </si>
  <si>
    <t>ShakeGestureWiimoteZ</t>
  </si>
  <si>
    <t>0.1600 (6)</t>
  </si>
  <si>
    <t>ShapeletSim</t>
  </si>
  <si>
    <t>0.3000 (3)</t>
  </si>
  <si>
    <t>ShapesAll</t>
  </si>
  <si>
    <t>0.1980 (4)</t>
  </si>
  <si>
    <t>SmallKitchenAppliances</t>
  </si>
  <si>
    <t>0.3280 (15)</t>
  </si>
  <si>
    <t>SmoothSubspace</t>
  </si>
  <si>
    <t>0.0533 (1)</t>
  </si>
  <si>
    <t>X. Huang</t>
  </si>
  <si>
    <t>SonyAIBORobotSurface1</t>
  </si>
  <si>
    <t>0.3045 (0)</t>
  </si>
  <si>
    <t>D. Vail, M. Velso &amp; E. Keogh</t>
  </si>
  <si>
    <t>SonyAIBORobotSurface2</t>
  </si>
  <si>
    <t>0.1406 (0)</t>
  </si>
  <si>
    <t>StarLightCurves</t>
  </si>
  <si>
    <t>0.0947 (16)</t>
  </si>
  <si>
    <t>P. Protopapas, E. Keogh &amp; L. Wei</t>
  </si>
  <si>
    <t>Strawberry</t>
  </si>
  <si>
    <t>0.0541 (0)</t>
  </si>
  <si>
    <t>SwedishLeaf</t>
  </si>
  <si>
    <t>0.1536 (2)</t>
  </si>
  <si>
    <t>O. Soderkvist</t>
  </si>
  <si>
    <t>Symbols</t>
  </si>
  <si>
    <t>0.0623 (8)</t>
  </si>
  <si>
    <t>E. Keogh &amp; J. Brady</t>
  </si>
  <si>
    <t>SyntheticControl</t>
  </si>
  <si>
    <t>0.0167 (6)</t>
  </si>
  <si>
    <t>R. Alcock &amp; Y. Manolopoulos</t>
  </si>
  <si>
    <t>ToeSegmentation1</t>
  </si>
  <si>
    <t>0.2500 (8)</t>
  </si>
  <si>
    <t>A. Bagnall, L. Ye &amp; E. Keogh</t>
  </si>
  <si>
    <t>ToeSegmentation2</t>
  </si>
  <si>
    <t>0.0923 (5)</t>
  </si>
  <si>
    <t>Trace</t>
  </si>
  <si>
    <t>0.0100 (3)</t>
  </si>
  <si>
    <t>D. Roverso</t>
  </si>
  <si>
    <t>TwoLeadECG</t>
  </si>
  <si>
    <t>0.1317 (4)</t>
  </si>
  <si>
    <t>physionet.org &amp; E. Keogh</t>
  </si>
  <si>
    <t>TwoPatterns</t>
  </si>
  <si>
    <t>0.0015 (4)</t>
  </si>
  <si>
    <t>P. Geurts</t>
  </si>
  <si>
    <t>UMD</t>
  </si>
  <si>
    <t>0.0278 (6)</t>
  </si>
  <si>
    <t>UWaveGestureLibraryAll</t>
  </si>
  <si>
    <t>0.0343 (4)</t>
  </si>
  <si>
    <t>A. Bagnall &amp; J. Liu</t>
  </si>
  <si>
    <t>UWaveGestureLibraryX</t>
  </si>
  <si>
    <t>0.2267 (4)</t>
  </si>
  <si>
    <t>J. Liu</t>
  </si>
  <si>
    <t>UWaveGestureLibraryY</t>
  </si>
  <si>
    <t>0.3009 (4)</t>
  </si>
  <si>
    <t>UWaveGestureLibraryZ</t>
  </si>
  <si>
    <t>0.3222 (6)</t>
  </si>
  <si>
    <t>Wafer</t>
  </si>
  <si>
    <t>0.0045 (1)</t>
  </si>
  <si>
    <t>Wine</t>
  </si>
  <si>
    <t>0.3889 (0)</t>
  </si>
  <si>
    <t>WordSynonyms</t>
  </si>
  <si>
    <t>0.2618 (9)</t>
  </si>
  <si>
    <t>Worms</t>
  </si>
  <si>
    <t>0.4675 (9)</t>
  </si>
  <si>
    <t>WormsTwoClass</t>
  </si>
  <si>
    <t>0.4156 (7)</t>
  </si>
  <si>
    <t>Yoga</t>
  </si>
  <si>
    <t>0.1560 (7)</t>
  </si>
  <si>
    <t>L. Wei &amp; E. Keogh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</si>
</sst>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sz val="9.0"/>
      <color rgb="FF1F1F1F"/>
      <name val="&quot;Google Sans&quot;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3" numFmtId="10" xfId="0" applyFont="1" applyNumberFormat="1"/>
    <xf borderId="0" fillId="0" fontId="3" numFmtId="3" xfId="0" applyFont="1" applyNumberFormat="1"/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 readingOrder="0" shrinkToFit="0" wrapText="1"/>
    </xf>
    <xf borderId="0" fillId="0" fontId="3" numFmtId="164" xfId="0" applyAlignment="1" applyFont="1" applyNumberFormat="1">
      <alignment horizontal="center" readingOrder="0" shrinkToFit="0" wrapText="1"/>
    </xf>
    <xf borderId="0" fillId="0" fontId="3" numFmtId="164" xfId="0" applyAlignment="1" applyFont="1" applyNumberForma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3" fontId="5" numFmtId="0" xfId="0" applyFont="1"/>
    <xf borderId="0" fillId="3" fontId="3" numFmtId="0" xfId="0" applyFont="1"/>
    <xf borderId="0" fillId="0" fontId="1" numFmtId="3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3" fontId="1" numFmtId="164" xfId="0" applyAlignment="1" applyFont="1" applyNumberFormat="1">
      <alignment horizontal="center"/>
    </xf>
    <xf borderId="0" fillId="3" fontId="1" numFmtId="0" xfId="0" applyFont="1"/>
    <xf borderId="0" fillId="0" fontId="6" numFmtId="10" xfId="0" applyFont="1" applyNumberFormat="1"/>
    <xf borderId="0" fillId="0" fontId="4" numFmtId="0" xfId="0" applyFont="1"/>
    <xf borderId="0" fillId="0" fontId="1" numFmtId="2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5" numFmtId="0" xfId="0" applyFont="1"/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/>
    </xf>
    <xf borderId="1" fillId="0" fontId="3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2.43"/>
    <col customWidth="1" hidden="1" min="3" max="3" width="21.43"/>
    <col customWidth="1" min="4" max="4" width="24.57"/>
    <col customWidth="1" hidden="1" min="5" max="6" width="26.14"/>
    <col customWidth="1" hidden="1" min="7" max="7" width="30.57"/>
    <col customWidth="1" min="8" max="10" width="30.57"/>
    <col customWidth="1" min="11" max="11" width="5.86"/>
    <col customWidth="1" min="12" max="12" width="30.86"/>
    <col customWidth="1" min="13" max="13" width="14.29"/>
    <col customWidth="1" min="14" max="15" width="8.86"/>
    <col customWidth="1" min="16" max="16" width="9.43"/>
    <col customWidth="1" min="17" max="17" width="8.86"/>
    <col customWidth="1" min="18" max="18" width="28.57"/>
    <col customWidth="1" min="19" max="19" width="15.29"/>
    <col customWidth="1" min="20" max="20" width="17.0"/>
    <col customWidth="1" min="21" max="21" width="15.57"/>
    <col customWidth="1" min="22" max="25" width="9.43"/>
    <col customWidth="1" min="26" max="26" width="16.0"/>
    <col customWidth="1" min="27" max="27" width="14.29"/>
    <col customWidth="1" min="28" max="28" width="10.29"/>
    <col customWidth="1" min="29" max="29" width="31.0"/>
    <col customWidth="1" min="30" max="41" width="11.4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1" t="s">
        <v>21</v>
      </c>
      <c r="W1" s="11" t="s">
        <v>22</v>
      </c>
      <c r="X1" s="11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3" t="s">
        <v>28</v>
      </c>
      <c r="AD1" s="14" t="s">
        <v>29</v>
      </c>
    </row>
    <row r="2" ht="14.25" hidden="1" customHeight="1">
      <c r="C2" s="15"/>
      <c r="D2" s="16">
        <v>5.0</v>
      </c>
      <c r="E2" s="15"/>
      <c r="F2" s="15"/>
      <c r="G2" s="15"/>
      <c r="H2" s="16">
        <v>5.0</v>
      </c>
      <c r="I2" s="16">
        <v>10.0</v>
      </c>
      <c r="J2" s="16">
        <v>10.0</v>
      </c>
      <c r="K2" s="15">
        <v>86.0</v>
      </c>
      <c r="L2" s="17" t="s">
        <v>30</v>
      </c>
      <c r="M2" s="18" t="s">
        <v>31</v>
      </c>
      <c r="N2" s="18">
        <v>100.0</v>
      </c>
      <c r="O2" s="18">
        <v>100.0</v>
      </c>
      <c r="P2" s="15">
        <v>10.0</v>
      </c>
      <c r="Q2" s="15">
        <v>1460.0</v>
      </c>
      <c r="R2" s="19" t="b">
        <f t="shared" ref="R2:R3" si="1">S2*10*10&gt;T2</f>
        <v>0</v>
      </c>
      <c r="S2" s="19">
        <f t="shared" ref="S2:S3" si="2">N2*Q2*Q2*P2</f>
        <v>2131600000</v>
      </c>
      <c r="T2" s="19">
        <f t="shared" ref="T2:T3" si="3">N2*Q2*Q2*Q2*P2</f>
        <v>3112136000000</v>
      </c>
      <c r="U2" s="20"/>
      <c r="V2" s="20">
        <f t="shared" ref="V2:V129" si="4">int(0.25*Q2)</f>
        <v>365</v>
      </c>
      <c r="W2" s="20">
        <f t="shared" ref="W2:W129" si="5">int(0.5*Q2)</f>
        <v>730</v>
      </c>
      <c r="X2" s="20">
        <f t="shared" ref="X2:X129" si="6">int(0.75*Q2)</f>
        <v>1095</v>
      </c>
      <c r="Y2" s="21">
        <v>0.46</v>
      </c>
      <c r="Z2" s="21" t="s">
        <v>32</v>
      </c>
      <c r="AA2" s="21">
        <v>0.36</v>
      </c>
      <c r="AB2" s="21">
        <v>0.9</v>
      </c>
      <c r="AC2" s="22" t="s">
        <v>33</v>
      </c>
      <c r="AD2" s="23">
        <f t="shared" ref="AD2:AD48" si="7">50/Q2</f>
        <v>0.03424657534</v>
      </c>
    </row>
    <row r="3" ht="14.25" customHeight="1">
      <c r="A3" s="1" t="s">
        <v>34</v>
      </c>
      <c r="B3" s="1" t="s">
        <v>34</v>
      </c>
      <c r="C3" s="4"/>
      <c r="D3" s="2">
        <v>5.0</v>
      </c>
      <c r="E3" s="2">
        <v>5.0</v>
      </c>
      <c r="F3" s="2">
        <v>5.0</v>
      </c>
      <c r="G3" s="2">
        <v>5.0</v>
      </c>
      <c r="H3" s="2">
        <v>5.0</v>
      </c>
      <c r="I3" s="2">
        <v>10.0</v>
      </c>
      <c r="J3" s="2">
        <v>10.0</v>
      </c>
      <c r="K3" s="4">
        <v>1.0</v>
      </c>
      <c r="L3" s="24" t="s">
        <v>35</v>
      </c>
      <c r="M3" s="5" t="s">
        <v>36</v>
      </c>
      <c r="N3" s="7">
        <v>390.0</v>
      </c>
      <c r="O3" s="7">
        <v>391.0</v>
      </c>
      <c r="P3" s="8">
        <v>37.0</v>
      </c>
      <c r="Q3" s="8">
        <v>176.0</v>
      </c>
      <c r="R3" s="19" t="b">
        <f t="shared" si="1"/>
        <v>0</v>
      </c>
      <c r="S3" s="19">
        <f t="shared" si="2"/>
        <v>446983680</v>
      </c>
      <c r="T3" s="19">
        <f t="shared" si="3"/>
        <v>78669127680</v>
      </c>
      <c r="U3" s="25">
        <f>(42*S3*5*12)*2/($S$23*60*24)</f>
        <v>205.3721487</v>
      </c>
      <c r="V3" s="20">
        <f t="shared" si="4"/>
        <v>44</v>
      </c>
      <c r="W3" s="20">
        <f t="shared" si="5"/>
        <v>88</v>
      </c>
      <c r="X3" s="20">
        <f t="shared" si="6"/>
        <v>132</v>
      </c>
      <c r="Y3" s="26">
        <v>0.3887</v>
      </c>
      <c r="Z3" s="26" t="s">
        <v>37</v>
      </c>
      <c r="AA3" s="26">
        <v>0.3964</v>
      </c>
      <c r="AB3" s="26">
        <v>0.95908</v>
      </c>
      <c r="AC3" s="1" t="s">
        <v>38</v>
      </c>
      <c r="AD3" s="23">
        <f t="shared" si="7"/>
        <v>0.2840909091</v>
      </c>
    </row>
    <row r="4" ht="14.25" hidden="1" customHeight="1">
      <c r="C4" s="4"/>
      <c r="D4" s="2">
        <v>5.0</v>
      </c>
      <c r="E4" s="4"/>
      <c r="F4" s="4"/>
      <c r="G4" s="4"/>
      <c r="H4" s="2">
        <v>5.0</v>
      </c>
      <c r="I4" s="2">
        <v>10.0</v>
      </c>
      <c r="J4" s="2">
        <v>10.0</v>
      </c>
      <c r="K4" s="4">
        <v>87.0</v>
      </c>
      <c r="L4" s="27" t="s">
        <v>39</v>
      </c>
      <c r="M4" s="5" t="s">
        <v>40</v>
      </c>
      <c r="N4" s="5">
        <v>300.0</v>
      </c>
      <c r="O4" s="5">
        <v>700.0</v>
      </c>
      <c r="P4" s="4">
        <v>10.0</v>
      </c>
      <c r="Q4" s="4" t="s">
        <v>41</v>
      </c>
      <c r="R4" s="19"/>
      <c r="S4" s="19"/>
      <c r="T4" s="20"/>
      <c r="U4" s="20"/>
      <c r="V4" s="20" t="str">
        <f t="shared" si="4"/>
        <v>#VALUE!</v>
      </c>
      <c r="W4" s="20" t="str">
        <f t="shared" si="5"/>
        <v>#VALUE!</v>
      </c>
      <c r="X4" s="20" t="str">
        <f t="shared" si="6"/>
        <v>#VALUE!</v>
      </c>
      <c r="Y4" s="26">
        <v>0.4843</v>
      </c>
      <c r="Z4" s="26" t="s">
        <v>42</v>
      </c>
      <c r="AA4" s="26">
        <v>0.2843</v>
      </c>
      <c r="AB4" s="26">
        <v>0.9</v>
      </c>
      <c r="AC4" s="1" t="s">
        <v>43</v>
      </c>
      <c r="AD4" s="23" t="str">
        <f t="shared" si="7"/>
        <v>#VALUE!</v>
      </c>
    </row>
    <row r="5" ht="14.25" hidden="1" customHeight="1">
      <c r="C5" s="4"/>
      <c r="D5" s="2">
        <v>5.0</v>
      </c>
      <c r="E5" s="4"/>
      <c r="F5" s="4"/>
      <c r="G5" s="4"/>
      <c r="H5" s="2">
        <v>5.0</v>
      </c>
      <c r="I5" s="2">
        <v>10.0</v>
      </c>
      <c r="J5" s="2">
        <v>10.0</v>
      </c>
      <c r="K5" s="4">
        <v>88.0</v>
      </c>
      <c r="L5" s="27" t="s">
        <v>44</v>
      </c>
      <c r="M5" s="5" t="s">
        <v>40</v>
      </c>
      <c r="N5" s="5">
        <v>300.0</v>
      </c>
      <c r="O5" s="5">
        <v>700.0</v>
      </c>
      <c r="P5" s="4">
        <v>10.0</v>
      </c>
      <c r="Q5" s="4" t="s">
        <v>41</v>
      </c>
      <c r="R5" s="19"/>
      <c r="S5" s="19"/>
      <c r="T5" s="20"/>
      <c r="U5" s="20"/>
      <c r="V5" s="20" t="str">
        <f t="shared" si="4"/>
        <v>#VALUE!</v>
      </c>
      <c r="W5" s="20" t="str">
        <f t="shared" si="5"/>
        <v>#VALUE!</v>
      </c>
      <c r="X5" s="20" t="str">
        <f t="shared" si="6"/>
        <v>#VALUE!</v>
      </c>
      <c r="Y5" s="26">
        <v>0.4314</v>
      </c>
      <c r="Z5" s="26" t="s">
        <v>45</v>
      </c>
      <c r="AA5" s="26">
        <v>0.2714</v>
      </c>
      <c r="AB5" s="26">
        <v>0.9</v>
      </c>
      <c r="AC5" s="1" t="s">
        <v>43</v>
      </c>
      <c r="AD5" s="23" t="str">
        <f t="shared" si="7"/>
        <v>#VALUE!</v>
      </c>
    </row>
    <row r="6" ht="14.25" hidden="1" customHeight="1">
      <c r="C6" s="4"/>
      <c r="D6" s="2">
        <v>5.0</v>
      </c>
      <c r="E6" s="4"/>
      <c r="F6" s="4"/>
      <c r="G6" s="4"/>
      <c r="H6" s="2">
        <v>5.0</v>
      </c>
      <c r="I6" s="2">
        <v>10.0</v>
      </c>
      <c r="J6" s="2">
        <v>10.0</v>
      </c>
      <c r="K6" s="4">
        <v>89.0</v>
      </c>
      <c r="L6" s="27" t="s">
        <v>46</v>
      </c>
      <c r="M6" s="5" t="s">
        <v>40</v>
      </c>
      <c r="N6" s="5">
        <v>300.0</v>
      </c>
      <c r="O6" s="5">
        <v>700.0</v>
      </c>
      <c r="P6" s="4">
        <v>10.0</v>
      </c>
      <c r="Q6" s="4" t="s">
        <v>41</v>
      </c>
      <c r="R6" s="19"/>
      <c r="S6" s="19"/>
      <c r="T6" s="20"/>
      <c r="U6" s="20"/>
      <c r="V6" s="20" t="str">
        <f t="shared" si="4"/>
        <v>#VALUE!</v>
      </c>
      <c r="W6" s="20" t="str">
        <f t="shared" si="5"/>
        <v>#VALUE!</v>
      </c>
      <c r="X6" s="20" t="str">
        <f t="shared" si="6"/>
        <v>#VALUE!</v>
      </c>
      <c r="Y6" s="26">
        <v>0.5457</v>
      </c>
      <c r="Z6" s="26" t="s">
        <v>47</v>
      </c>
      <c r="AA6" s="26">
        <v>0.3571</v>
      </c>
      <c r="AB6" s="26">
        <v>0.9</v>
      </c>
      <c r="AC6" s="1" t="s">
        <v>43</v>
      </c>
      <c r="AD6" s="23" t="str">
        <f t="shared" si="7"/>
        <v>#VALUE!</v>
      </c>
    </row>
    <row r="7" ht="14.25" customHeight="1">
      <c r="A7" s="1" t="s">
        <v>34</v>
      </c>
      <c r="B7" s="1" t="s">
        <v>34</v>
      </c>
      <c r="C7" s="4"/>
      <c r="D7" s="2">
        <v>5.0</v>
      </c>
      <c r="E7" s="2">
        <v>5.0</v>
      </c>
      <c r="F7" s="2">
        <v>5.0</v>
      </c>
      <c r="G7" s="2">
        <v>5.0</v>
      </c>
      <c r="H7" s="2">
        <v>5.0</v>
      </c>
      <c r="I7" s="2">
        <v>10.0</v>
      </c>
      <c r="J7" s="2">
        <v>10.0</v>
      </c>
      <c r="K7" s="4">
        <v>2.0</v>
      </c>
      <c r="L7" s="27" t="s">
        <v>48</v>
      </c>
      <c r="M7" s="5" t="s">
        <v>36</v>
      </c>
      <c r="N7" s="7">
        <v>36.0</v>
      </c>
      <c r="O7" s="7">
        <v>175.0</v>
      </c>
      <c r="P7" s="8">
        <v>3.0</v>
      </c>
      <c r="Q7" s="8">
        <v>251.0</v>
      </c>
      <c r="R7" s="19" t="b">
        <f t="shared" ref="R7:R47" si="8">S7*10*10&gt;T7</f>
        <v>0</v>
      </c>
      <c r="S7" s="19">
        <f t="shared" ref="S7:S47" si="9">N7*Q7*Q7*P7</f>
        <v>6804108</v>
      </c>
      <c r="T7" s="19">
        <f t="shared" ref="T7:T47" si="10">N7*Q7*Q7*Q7*P7</f>
        <v>1707831108</v>
      </c>
      <c r="U7" s="25">
        <f t="shared" ref="U7:U15" si="11">(42*S7*5*12)*2/($S$23*60*24)</f>
        <v>3.126231096</v>
      </c>
      <c r="V7" s="20">
        <f t="shared" si="4"/>
        <v>62</v>
      </c>
      <c r="W7" s="20">
        <f t="shared" si="5"/>
        <v>125</v>
      </c>
      <c r="X7" s="20">
        <f t="shared" si="6"/>
        <v>188</v>
      </c>
      <c r="Y7" s="26">
        <v>0.2</v>
      </c>
      <c r="Z7" s="26" t="s">
        <v>49</v>
      </c>
      <c r="AA7" s="26">
        <v>0.2971</v>
      </c>
      <c r="AB7" s="26">
        <v>0.6057</v>
      </c>
      <c r="AC7" s="1" t="s">
        <v>50</v>
      </c>
      <c r="AD7" s="23">
        <f t="shared" si="7"/>
        <v>0.1992031873</v>
      </c>
    </row>
    <row r="8" ht="14.25" customHeight="1">
      <c r="A8" s="1" t="s">
        <v>34</v>
      </c>
      <c r="B8" s="1" t="s">
        <v>34</v>
      </c>
      <c r="C8" s="4"/>
      <c r="D8" s="2">
        <v>5.0</v>
      </c>
      <c r="E8" s="2">
        <v>5.0</v>
      </c>
      <c r="F8" s="2">
        <v>5.0</v>
      </c>
      <c r="G8" s="2">
        <v>5.0</v>
      </c>
      <c r="H8" s="2">
        <v>5.0</v>
      </c>
      <c r="I8" s="2">
        <v>10.0</v>
      </c>
      <c r="J8" s="2">
        <v>10.0</v>
      </c>
      <c r="K8" s="4">
        <v>3.0</v>
      </c>
      <c r="L8" s="24" t="s">
        <v>51</v>
      </c>
      <c r="M8" s="5" t="s">
        <v>52</v>
      </c>
      <c r="N8" s="7">
        <v>30.0</v>
      </c>
      <c r="O8" s="7">
        <v>30.0</v>
      </c>
      <c r="P8" s="8">
        <v>5.0</v>
      </c>
      <c r="Q8" s="8">
        <v>470.0</v>
      </c>
      <c r="R8" s="19" t="b">
        <f t="shared" si="8"/>
        <v>0</v>
      </c>
      <c r="S8" s="19">
        <f t="shared" si="9"/>
        <v>33135000</v>
      </c>
      <c r="T8" s="19">
        <f t="shared" si="10"/>
        <v>15573450000</v>
      </c>
      <c r="U8" s="25">
        <f t="shared" si="11"/>
        <v>15.22428324</v>
      </c>
      <c r="V8" s="20">
        <f t="shared" si="4"/>
        <v>117</v>
      </c>
      <c r="W8" s="20">
        <f t="shared" si="5"/>
        <v>235</v>
      </c>
      <c r="X8" s="20">
        <f t="shared" si="6"/>
        <v>352</v>
      </c>
      <c r="Y8" s="26">
        <v>0.3333</v>
      </c>
      <c r="Z8" s="26" t="s">
        <v>53</v>
      </c>
      <c r="AA8" s="26">
        <v>0.3667</v>
      </c>
      <c r="AB8" s="26">
        <v>0.8</v>
      </c>
      <c r="AC8" s="1" t="s">
        <v>54</v>
      </c>
      <c r="AD8" s="23">
        <f t="shared" si="7"/>
        <v>0.1063829787</v>
      </c>
    </row>
    <row r="9" ht="14.25" customHeight="1">
      <c r="A9" s="1" t="s">
        <v>34</v>
      </c>
      <c r="B9" s="1" t="s">
        <v>34</v>
      </c>
      <c r="C9" s="4"/>
      <c r="D9" s="2">
        <v>5.0</v>
      </c>
      <c r="E9" s="2">
        <v>5.0</v>
      </c>
      <c r="F9" s="2">
        <v>5.0</v>
      </c>
      <c r="G9" s="2">
        <v>5.0</v>
      </c>
      <c r="H9" s="2">
        <v>5.0</v>
      </c>
      <c r="I9" s="2">
        <v>10.0</v>
      </c>
      <c r="J9" s="2">
        <v>10.0</v>
      </c>
      <c r="K9" s="4">
        <v>4.0</v>
      </c>
      <c r="L9" s="27" t="s">
        <v>55</v>
      </c>
      <c r="M9" s="5" t="s">
        <v>36</v>
      </c>
      <c r="N9" s="7">
        <v>20.0</v>
      </c>
      <c r="O9" s="7">
        <v>20.0</v>
      </c>
      <c r="P9" s="8">
        <v>2.0</v>
      </c>
      <c r="Q9" s="8">
        <v>512.0</v>
      </c>
      <c r="R9" s="19" t="b">
        <f t="shared" si="8"/>
        <v>0</v>
      </c>
      <c r="S9" s="19">
        <f t="shared" si="9"/>
        <v>10485760</v>
      </c>
      <c r="T9" s="19">
        <f t="shared" si="10"/>
        <v>5368709120</v>
      </c>
      <c r="U9" s="25">
        <f t="shared" si="11"/>
        <v>4.817811384</v>
      </c>
      <c r="V9" s="20">
        <f t="shared" si="4"/>
        <v>128</v>
      </c>
      <c r="W9" s="20">
        <f t="shared" si="5"/>
        <v>256</v>
      </c>
      <c r="X9" s="20">
        <f t="shared" si="6"/>
        <v>384</v>
      </c>
      <c r="Y9" s="26">
        <v>0.25</v>
      </c>
      <c r="Z9" s="26" t="s">
        <v>56</v>
      </c>
      <c r="AA9" s="26">
        <v>0.3</v>
      </c>
      <c r="AB9" s="26">
        <v>0.5</v>
      </c>
      <c r="AC9" s="1" t="s">
        <v>57</v>
      </c>
      <c r="AD9" s="23">
        <f t="shared" si="7"/>
        <v>0.09765625</v>
      </c>
    </row>
    <row r="10" ht="14.25" customHeight="1">
      <c r="A10" s="1" t="s">
        <v>34</v>
      </c>
      <c r="B10" s="1" t="s">
        <v>34</v>
      </c>
      <c r="C10" s="4"/>
      <c r="D10" s="2">
        <v>5.0</v>
      </c>
      <c r="E10" s="2">
        <v>5.0</v>
      </c>
      <c r="F10" s="2">
        <v>5.0</v>
      </c>
      <c r="G10" s="2">
        <v>5.0</v>
      </c>
      <c r="H10" s="2">
        <v>5.0</v>
      </c>
      <c r="I10" s="2">
        <v>10.0</v>
      </c>
      <c r="J10" s="2">
        <v>10.0</v>
      </c>
      <c r="K10" s="4">
        <v>5.0</v>
      </c>
      <c r="L10" s="24" t="s">
        <v>58</v>
      </c>
      <c r="M10" s="5" t="s">
        <v>36</v>
      </c>
      <c r="N10" s="7">
        <v>20.0</v>
      </c>
      <c r="O10" s="7">
        <v>20.0</v>
      </c>
      <c r="P10" s="8">
        <v>2.0</v>
      </c>
      <c r="Q10" s="8">
        <v>512.0</v>
      </c>
      <c r="R10" s="19" t="b">
        <f t="shared" si="8"/>
        <v>0</v>
      </c>
      <c r="S10" s="19">
        <f t="shared" si="9"/>
        <v>10485760</v>
      </c>
      <c r="T10" s="19">
        <f t="shared" si="10"/>
        <v>5368709120</v>
      </c>
      <c r="U10" s="25">
        <f t="shared" si="11"/>
        <v>4.817811384</v>
      </c>
      <c r="V10" s="20">
        <f t="shared" si="4"/>
        <v>128</v>
      </c>
      <c r="W10" s="20">
        <f t="shared" si="5"/>
        <v>256</v>
      </c>
      <c r="X10" s="20">
        <f t="shared" si="6"/>
        <v>384</v>
      </c>
      <c r="Y10" s="26">
        <v>0.45</v>
      </c>
      <c r="Z10" s="26" t="s">
        <v>59</v>
      </c>
      <c r="AA10" s="26">
        <v>0.25</v>
      </c>
      <c r="AB10" s="26">
        <v>0.5</v>
      </c>
      <c r="AC10" s="1" t="s">
        <v>57</v>
      </c>
      <c r="AD10" s="23">
        <f t="shared" si="7"/>
        <v>0.09765625</v>
      </c>
    </row>
    <row r="11" ht="14.25" hidden="1" customHeight="1">
      <c r="A11" s="1" t="s">
        <v>34</v>
      </c>
      <c r="B11" s="1"/>
      <c r="C11" s="4"/>
      <c r="D11" s="2">
        <v>5.0</v>
      </c>
      <c r="E11" s="2">
        <v>5.0</v>
      </c>
      <c r="F11" s="2">
        <v>5.0</v>
      </c>
      <c r="G11" s="2">
        <v>5.0</v>
      </c>
      <c r="H11" s="2">
        <v>5.0</v>
      </c>
      <c r="I11" s="2">
        <v>10.0</v>
      </c>
      <c r="J11" s="2">
        <v>10.0</v>
      </c>
      <c r="K11" s="4">
        <v>90.0</v>
      </c>
      <c r="L11" s="27" t="s">
        <v>60</v>
      </c>
      <c r="M11" s="5" t="s">
        <v>61</v>
      </c>
      <c r="N11" s="7">
        <v>30.0</v>
      </c>
      <c r="O11" s="7">
        <v>150.0</v>
      </c>
      <c r="P11" s="4">
        <v>3.0</v>
      </c>
      <c r="Q11" s="4">
        <v>128.0</v>
      </c>
      <c r="R11" s="19" t="b">
        <f t="shared" si="8"/>
        <v>0</v>
      </c>
      <c r="S11" s="19">
        <f t="shared" si="9"/>
        <v>1474560</v>
      </c>
      <c r="T11" s="19">
        <f t="shared" si="10"/>
        <v>188743680</v>
      </c>
      <c r="U11" s="25">
        <f t="shared" si="11"/>
        <v>0.6775047259</v>
      </c>
      <c r="V11" s="20">
        <f t="shared" si="4"/>
        <v>32</v>
      </c>
      <c r="W11" s="20">
        <f t="shared" si="5"/>
        <v>64</v>
      </c>
      <c r="X11" s="20">
        <f t="shared" si="6"/>
        <v>96</v>
      </c>
      <c r="Y11" s="26">
        <v>0.1667</v>
      </c>
      <c r="Z11" s="26" t="s">
        <v>62</v>
      </c>
      <c r="AA11" s="26">
        <v>0.1</v>
      </c>
      <c r="AB11" s="26">
        <v>0.6667</v>
      </c>
      <c r="AC11" s="5" t="s">
        <v>63</v>
      </c>
      <c r="AD11" s="23">
        <f t="shared" si="7"/>
        <v>0.390625</v>
      </c>
    </row>
    <row r="12" ht="14.25" customHeight="1">
      <c r="A12" s="1" t="s">
        <v>34</v>
      </c>
      <c r="B12" s="1" t="s">
        <v>34</v>
      </c>
      <c r="C12" s="2">
        <v>5.0</v>
      </c>
      <c r="D12" s="2">
        <v>5.0</v>
      </c>
      <c r="E12" s="2">
        <v>5.0</v>
      </c>
      <c r="F12" s="2">
        <v>5.0</v>
      </c>
      <c r="G12" s="2">
        <v>5.0</v>
      </c>
      <c r="H12" s="2">
        <v>5.0</v>
      </c>
      <c r="I12" s="2">
        <v>10.0</v>
      </c>
      <c r="J12" s="2">
        <v>10.0</v>
      </c>
      <c r="K12" s="4">
        <v>6.0</v>
      </c>
      <c r="L12" s="24" t="s">
        <v>64</v>
      </c>
      <c r="M12" s="5" t="s">
        <v>40</v>
      </c>
      <c r="N12" s="7">
        <v>60.0</v>
      </c>
      <c r="O12" s="7">
        <v>60.0</v>
      </c>
      <c r="P12" s="8">
        <v>4.0</v>
      </c>
      <c r="Q12" s="8">
        <v>577.0</v>
      </c>
      <c r="R12" s="19" t="b">
        <f t="shared" si="8"/>
        <v>0</v>
      </c>
      <c r="S12" s="19">
        <f t="shared" si="9"/>
        <v>79902960</v>
      </c>
      <c r="T12" s="19">
        <f t="shared" si="10"/>
        <v>46104007920</v>
      </c>
      <c r="U12" s="25">
        <f t="shared" si="11"/>
        <v>36.71239761</v>
      </c>
      <c r="V12" s="20">
        <f t="shared" si="4"/>
        <v>144</v>
      </c>
      <c r="W12" s="20">
        <f t="shared" si="5"/>
        <v>288</v>
      </c>
      <c r="X12" s="20">
        <f t="shared" si="6"/>
        <v>432</v>
      </c>
      <c r="Y12" s="26">
        <v>0.2667</v>
      </c>
      <c r="Z12" s="26" t="s">
        <v>65</v>
      </c>
      <c r="AA12" s="26">
        <v>0.2667</v>
      </c>
      <c r="AB12" s="26">
        <v>0.68333</v>
      </c>
      <c r="AC12" s="1" t="s">
        <v>66</v>
      </c>
      <c r="AD12" s="23">
        <f t="shared" si="7"/>
        <v>0.08665511265</v>
      </c>
    </row>
    <row r="13" ht="14.25" customHeight="1">
      <c r="A13" s="1" t="s">
        <v>34</v>
      </c>
      <c r="B13" s="1" t="s">
        <v>34</v>
      </c>
      <c r="C13" s="4"/>
      <c r="D13" s="2">
        <v>5.0</v>
      </c>
      <c r="E13" s="2">
        <v>5.0</v>
      </c>
      <c r="F13" s="2">
        <v>5.0</v>
      </c>
      <c r="G13" s="2">
        <v>5.0</v>
      </c>
      <c r="H13" s="2">
        <v>5.0</v>
      </c>
      <c r="I13" s="2">
        <v>10.0</v>
      </c>
      <c r="J13" s="2">
        <v>10.0</v>
      </c>
      <c r="K13" s="4">
        <v>7.0</v>
      </c>
      <c r="L13" s="24" t="s">
        <v>67</v>
      </c>
      <c r="M13" s="5" t="s">
        <v>61</v>
      </c>
      <c r="N13" s="7">
        <v>30.0</v>
      </c>
      <c r="O13" s="7">
        <v>900.0</v>
      </c>
      <c r="P13" s="8">
        <v>3.0</v>
      </c>
      <c r="Q13" s="8">
        <v>128.0</v>
      </c>
      <c r="R13" s="19" t="b">
        <f t="shared" si="8"/>
        <v>0</v>
      </c>
      <c r="S13" s="19">
        <f t="shared" si="9"/>
        <v>1474560</v>
      </c>
      <c r="T13" s="19">
        <f t="shared" si="10"/>
        <v>188743680</v>
      </c>
      <c r="U13" s="25">
        <f t="shared" si="11"/>
        <v>0.6775047259</v>
      </c>
      <c r="V13" s="20">
        <f t="shared" si="4"/>
        <v>32</v>
      </c>
      <c r="W13" s="20">
        <f t="shared" si="5"/>
        <v>64</v>
      </c>
      <c r="X13" s="20">
        <f t="shared" si="6"/>
        <v>96</v>
      </c>
      <c r="Y13" s="26">
        <v>0.147777778</v>
      </c>
      <c r="Z13" s="26" t="s">
        <v>68</v>
      </c>
      <c r="AA13" s="26">
        <v>0.0033</v>
      </c>
      <c r="AB13" s="26">
        <v>0.66444</v>
      </c>
      <c r="AC13" s="1" t="s">
        <v>69</v>
      </c>
      <c r="AD13" s="23">
        <f t="shared" si="7"/>
        <v>0.390625</v>
      </c>
    </row>
    <row r="14" ht="14.25" hidden="1" customHeight="1">
      <c r="A14" s="1" t="s">
        <v>34</v>
      </c>
      <c r="B14" s="1"/>
      <c r="C14" s="2"/>
      <c r="D14" s="2">
        <v>5.0</v>
      </c>
      <c r="E14" s="2">
        <v>5.0</v>
      </c>
      <c r="F14" s="2">
        <v>5.0</v>
      </c>
      <c r="G14" s="2">
        <v>5.0</v>
      </c>
      <c r="H14" s="2">
        <v>5.0</v>
      </c>
      <c r="I14" s="2">
        <v>10.0</v>
      </c>
      <c r="J14" s="2">
        <v>10.0</v>
      </c>
      <c r="K14" s="4">
        <v>91.0</v>
      </c>
      <c r="L14" s="24" t="s">
        <v>70</v>
      </c>
      <c r="M14" s="5" t="s">
        <v>71</v>
      </c>
      <c r="N14" s="28">
        <v>20.0</v>
      </c>
      <c r="O14" s="28">
        <v>343.0</v>
      </c>
      <c r="P14" s="4">
        <v>2.0</v>
      </c>
      <c r="Q14" s="4">
        <v>24.0</v>
      </c>
      <c r="R14" s="19" t="b">
        <f t="shared" si="8"/>
        <v>1</v>
      </c>
      <c r="S14" s="19">
        <f t="shared" si="9"/>
        <v>23040</v>
      </c>
      <c r="T14" s="19">
        <f t="shared" si="10"/>
        <v>552960</v>
      </c>
      <c r="U14" s="25">
        <f t="shared" si="11"/>
        <v>0.01058601134</v>
      </c>
      <c r="V14" s="20">
        <f t="shared" si="4"/>
        <v>6</v>
      </c>
      <c r="W14" s="20">
        <f t="shared" si="5"/>
        <v>12</v>
      </c>
      <c r="X14" s="20">
        <f t="shared" si="6"/>
        <v>18</v>
      </c>
      <c r="Y14" s="26">
        <v>0.0466</v>
      </c>
      <c r="Z14" s="26" t="s">
        <v>72</v>
      </c>
      <c r="AA14" s="26">
        <v>0.0437</v>
      </c>
      <c r="AB14" s="26">
        <v>0.2741</v>
      </c>
      <c r="AC14" s="1" t="s">
        <v>73</v>
      </c>
      <c r="AD14" s="23">
        <f t="shared" si="7"/>
        <v>2.083333333</v>
      </c>
    </row>
    <row r="15" ht="14.25" customHeight="1">
      <c r="A15" s="1" t="s">
        <v>34</v>
      </c>
      <c r="B15" s="29" t="s">
        <v>34</v>
      </c>
      <c r="C15" s="4"/>
      <c r="D15" s="2">
        <v>5.0</v>
      </c>
      <c r="E15" s="2">
        <v>5.0</v>
      </c>
      <c r="F15" s="2">
        <v>5.0</v>
      </c>
      <c r="G15" s="2">
        <v>5.0</v>
      </c>
      <c r="H15" s="2">
        <v>5.0</v>
      </c>
      <c r="I15" s="2">
        <v>10.0</v>
      </c>
      <c r="J15" s="2">
        <v>10.0</v>
      </c>
      <c r="K15" s="4">
        <v>8.0</v>
      </c>
      <c r="L15" s="24" t="s">
        <v>74</v>
      </c>
      <c r="M15" s="5" t="s">
        <v>40</v>
      </c>
      <c r="N15" s="7">
        <v>467.0</v>
      </c>
      <c r="O15" s="7">
        <v>3840.0</v>
      </c>
      <c r="P15" s="8">
        <v>3.0</v>
      </c>
      <c r="Q15" s="8">
        <v>166.0</v>
      </c>
      <c r="R15" s="19" t="b">
        <f t="shared" si="8"/>
        <v>0</v>
      </c>
      <c r="S15" s="19">
        <f t="shared" si="9"/>
        <v>38605956</v>
      </c>
      <c r="T15" s="19">
        <f t="shared" si="10"/>
        <v>6408588696</v>
      </c>
      <c r="U15" s="25">
        <f t="shared" si="11"/>
        <v>17.73798125</v>
      </c>
      <c r="V15" s="20">
        <f t="shared" si="4"/>
        <v>41</v>
      </c>
      <c r="W15" s="20">
        <f t="shared" si="5"/>
        <v>83</v>
      </c>
      <c r="X15" s="20">
        <f t="shared" si="6"/>
        <v>124</v>
      </c>
      <c r="Y15" s="26">
        <v>0.35</v>
      </c>
      <c r="Z15" s="26" t="s">
        <v>75</v>
      </c>
      <c r="AA15" s="26">
        <v>0.3516</v>
      </c>
      <c r="AB15" s="26">
        <v>0.4674</v>
      </c>
      <c r="AC15" s="1" t="s">
        <v>76</v>
      </c>
      <c r="AD15" s="23">
        <f t="shared" si="7"/>
        <v>0.3012048193</v>
      </c>
    </row>
    <row r="16" ht="14.25" customHeight="1">
      <c r="B16" s="1" t="s">
        <v>34</v>
      </c>
      <c r="C16" s="4"/>
      <c r="D16" s="2">
        <v>5.0</v>
      </c>
      <c r="E16" s="4"/>
      <c r="F16" s="4"/>
      <c r="G16" s="4"/>
      <c r="H16" s="2">
        <v>5.0</v>
      </c>
      <c r="I16" s="2">
        <v>10.0</v>
      </c>
      <c r="J16" s="2">
        <v>10.0</v>
      </c>
      <c r="K16" s="4">
        <v>9.0</v>
      </c>
      <c r="L16" s="24" t="s">
        <v>77</v>
      </c>
      <c r="M16" s="5" t="s">
        <v>40</v>
      </c>
      <c r="N16" s="5">
        <v>40.0</v>
      </c>
      <c r="O16" s="5">
        <v>1380.0</v>
      </c>
      <c r="P16" s="8">
        <v>4.0</v>
      </c>
      <c r="Q16" s="8">
        <v>1639.0</v>
      </c>
      <c r="R16" s="19" t="b">
        <f t="shared" si="8"/>
        <v>0</v>
      </c>
      <c r="S16" s="19">
        <f t="shared" si="9"/>
        <v>429811360</v>
      </c>
      <c r="T16" s="19">
        <f t="shared" si="10"/>
        <v>704460819040</v>
      </c>
      <c r="U16" s="20"/>
      <c r="V16" s="20">
        <f t="shared" si="4"/>
        <v>409</v>
      </c>
      <c r="W16" s="20">
        <f t="shared" si="5"/>
        <v>819</v>
      </c>
      <c r="X16" s="20">
        <f t="shared" si="6"/>
        <v>1229</v>
      </c>
      <c r="Y16" s="26">
        <v>0.1029</v>
      </c>
      <c r="Z16" s="26" t="s">
        <v>78</v>
      </c>
      <c r="AA16" s="26">
        <v>0.3493</v>
      </c>
      <c r="AB16" s="26">
        <v>0.74638</v>
      </c>
      <c r="AC16" s="1" t="s">
        <v>79</v>
      </c>
      <c r="AD16" s="23">
        <f t="shared" si="7"/>
        <v>0.03050640635</v>
      </c>
    </row>
    <row r="17" ht="14.25" customHeight="1">
      <c r="A17" s="1" t="s">
        <v>34</v>
      </c>
      <c r="B17" s="1" t="s">
        <v>34</v>
      </c>
      <c r="C17" s="2"/>
      <c r="D17" s="2">
        <v>5.0</v>
      </c>
      <c r="E17" s="2">
        <v>5.0</v>
      </c>
      <c r="F17" s="2">
        <v>5.0</v>
      </c>
      <c r="G17" s="2">
        <v>5.0</v>
      </c>
      <c r="H17" s="2">
        <v>5.0</v>
      </c>
      <c r="I17" s="2">
        <v>10.0</v>
      </c>
      <c r="J17" s="2">
        <v>10.0</v>
      </c>
      <c r="K17" s="4">
        <v>10.0</v>
      </c>
      <c r="L17" s="24" t="s">
        <v>80</v>
      </c>
      <c r="M17" s="5" t="s">
        <v>52</v>
      </c>
      <c r="N17" s="7">
        <v>28.0</v>
      </c>
      <c r="O17" s="7">
        <v>28.0</v>
      </c>
      <c r="P17" s="8">
        <v>2.0</v>
      </c>
      <c r="Q17" s="8">
        <v>286.0</v>
      </c>
      <c r="R17" s="19" t="b">
        <f t="shared" si="8"/>
        <v>0</v>
      </c>
      <c r="S17" s="19">
        <f t="shared" si="9"/>
        <v>4580576</v>
      </c>
      <c r="T17" s="19">
        <f t="shared" si="10"/>
        <v>1310044736</v>
      </c>
      <c r="U17" s="25">
        <f>(42*S17*5*12)*2/($S$23*60*24)</f>
        <v>2.104601974</v>
      </c>
      <c r="V17" s="20">
        <f t="shared" si="4"/>
        <v>71</v>
      </c>
      <c r="W17" s="20">
        <f t="shared" si="5"/>
        <v>143</v>
      </c>
      <c r="X17" s="20">
        <f t="shared" si="6"/>
        <v>214</v>
      </c>
      <c r="Y17" s="26">
        <v>0.0</v>
      </c>
      <c r="Z17" s="26" t="s">
        <v>81</v>
      </c>
      <c r="AA17" s="26">
        <v>0.0</v>
      </c>
      <c r="AB17" s="26">
        <v>0.4643</v>
      </c>
      <c r="AC17" s="1" t="s">
        <v>82</v>
      </c>
      <c r="AD17" s="23">
        <f t="shared" si="7"/>
        <v>0.1748251748</v>
      </c>
    </row>
    <row r="18" ht="14.25" customHeight="1">
      <c r="B18" s="1" t="s">
        <v>34</v>
      </c>
      <c r="C18" s="4"/>
      <c r="D18" s="2">
        <v>5.0</v>
      </c>
      <c r="E18" s="4"/>
      <c r="F18" s="4"/>
      <c r="G18" s="4"/>
      <c r="H18" s="2">
        <v>5.0</v>
      </c>
      <c r="I18" s="2">
        <v>10.0</v>
      </c>
      <c r="J18" s="2">
        <v>10.0</v>
      </c>
      <c r="K18" s="4">
        <v>11.0</v>
      </c>
      <c r="L18" s="24" t="s">
        <v>83</v>
      </c>
      <c r="M18" s="5" t="s">
        <v>31</v>
      </c>
      <c r="N18" s="5">
        <v>250.0</v>
      </c>
      <c r="O18" s="5">
        <v>250.0</v>
      </c>
      <c r="P18" s="8">
        <v>2.0</v>
      </c>
      <c r="Q18" s="8">
        <v>720.0</v>
      </c>
      <c r="R18" s="19" t="b">
        <f t="shared" si="8"/>
        <v>0</v>
      </c>
      <c r="S18" s="19">
        <f t="shared" si="9"/>
        <v>259200000</v>
      </c>
      <c r="T18" s="19">
        <f t="shared" si="10"/>
        <v>186624000000</v>
      </c>
      <c r="U18" s="20"/>
      <c r="V18" s="20">
        <f t="shared" si="4"/>
        <v>180</v>
      </c>
      <c r="W18" s="20">
        <f t="shared" si="5"/>
        <v>360</v>
      </c>
      <c r="X18" s="20">
        <f t="shared" si="6"/>
        <v>540</v>
      </c>
      <c r="Y18" s="26">
        <v>0.424</v>
      </c>
      <c r="Z18" s="26" t="s">
        <v>84</v>
      </c>
      <c r="AA18" s="26">
        <v>0.3</v>
      </c>
      <c r="AB18" s="26">
        <v>0.5</v>
      </c>
      <c r="AC18" s="1" t="s">
        <v>85</v>
      </c>
      <c r="AD18" s="23">
        <f t="shared" si="7"/>
        <v>0.06944444444</v>
      </c>
    </row>
    <row r="19" ht="14.25" customHeight="1">
      <c r="A19" s="1" t="s">
        <v>34</v>
      </c>
      <c r="B19" s="1" t="s">
        <v>34</v>
      </c>
      <c r="C19" s="4"/>
      <c r="D19" s="2">
        <v>5.0</v>
      </c>
      <c r="E19" s="2">
        <v>5.0</v>
      </c>
      <c r="F19" s="2">
        <v>5.0</v>
      </c>
      <c r="G19" s="2">
        <v>5.0</v>
      </c>
      <c r="H19" s="2">
        <v>5.0</v>
      </c>
      <c r="I19" s="2">
        <v>10.0</v>
      </c>
      <c r="J19" s="2">
        <v>10.0</v>
      </c>
      <c r="K19" s="4">
        <v>12.0</v>
      </c>
      <c r="L19" s="24" t="s">
        <v>86</v>
      </c>
      <c r="M19" s="5" t="s">
        <v>87</v>
      </c>
      <c r="N19" s="7">
        <v>390.0</v>
      </c>
      <c r="O19" s="7">
        <v>390.0</v>
      </c>
      <c r="P19" s="8">
        <v>12.0</v>
      </c>
      <c r="Q19" s="8">
        <v>300.0</v>
      </c>
      <c r="R19" s="19" t="b">
        <f t="shared" si="8"/>
        <v>0</v>
      </c>
      <c r="S19" s="19">
        <f t="shared" si="9"/>
        <v>421200000</v>
      </c>
      <c r="T19" s="19">
        <f t="shared" si="10"/>
        <v>126360000000</v>
      </c>
      <c r="U19" s="25">
        <f t="shared" ref="U19:U34" si="12">(42*S19*5*12)*2/($S$23*60*24)</f>
        <v>193.5255198</v>
      </c>
      <c r="V19" s="20">
        <f t="shared" si="4"/>
        <v>75</v>
      </c>
      <c r="W19" s="20">
        <f t="shared" si="5"/>
        <v>150</v>
      </c>
      <c r="X19" s="20">
        <f t="shared" si="6"/>
        <v>225</v>
      </c>
      <c r="Y19" s="26">
        <v>0.4231</v>
      </c>
      <c r="Z19" s="26" t="s">
        <v>88</v>
      </c>
      <c r="AA19" s="26">
        <v>0.2462</v>
      </c>
      <c r="AB19" s="26">
        <v>0.89744</v>
      </c>
      <c r="AC19" s="1" t="s">
        <v>89</v>
      </c>
      <c r="AD19" s="23">
        <f t="shared" si="7"/>
        <v>0.1666666667</v>
      </c>
    </row>
    <row r="20" ht="14.25" customHeight="1">
      <c r="A20" s="1" t="s">
        <v>34</v>
      </c>
      <c r="B20" s="1" t="s">
        <v>34</v>
      </c>
      <c r="C20" s="4"/>
      <c r="D20" s="2">
        <v>5.0</v>
      </c>
      <c r="E20" s="2">
        <v>5.0</v>
      </c>
      <c r="F20" s="2">
        <v>5.0</v>
      </c>
      <c r="G20" s="2">
        <v>5.0</v>
      </c>
      <c r="H20" s="2">
        <v>5.0</v>
      </c>
      <c r="I20" s="2">
        <v>10.0</v>
      </c>
      <c r="J20" s="2">
        <v>10.0</v>
      </c>
      <c r="K20" s="4">
        <v>13.0</v>
      </c>
      <c r="L20" s="24" t="s">
        <v>90</v>
      </c>
      <c r="M20" s="5" t="s">
        <v>87</v>
      </c>
      <c r="N20" s="7">
        <v>390.0</v>
      </c>
      <c r="O20" s="7">
        <v>390.0</v>
      </c>
      <c r="P20" s="8">
        <v>12.0</v>
      </c>
      <c r="Q20" s="8">
        <v>300.0</v>
      </c>
      <c r="R20" s="19" t="b">
        <f t="shared" si="8"/>
        <v>0</v>
      </c>
      <c r="S20" s="19">
        <f t="shared" si="9"/>
        <v>421200000</v>
      </c>
      <c r="T20" s="19">
        <f t="shared" si="10"/>
        <v>126360000000</v>
      </c>
      <c r="U20" s="25">
        <f t="shared" si="12"/>
        <v>193.5255198</v>
      </c>
      <c r="V20" s="20">
        <f t="shared" si="4"/>
        <v>75</v>
      </c>
      <c r="W20" s="20">
        <f t="shared" si="5"/>
        <v>150</v>
      </c>
      <c r="X20" s="20">
        <f t="shared" si="6"/>
        <v>225</v>
      </c>
      <c r="Y20" s="26">
        <v>0.4333</v>
      </c>
      <c r="Z20" s="26" t="s">
        <v>91</v>
      </c>
      <c r="AA20" s="26">
        <v>0.2564</v>
      </c>
      <c r="AB20" s="26">
        <v>0.90513</v>
      </c>
      <c r="AC20" s="1" t="s">
        <v>89</v>
      </c>
      <c r="AD20" s="23">
        <f t="shared" si="7"/>
        <v>0.1666666667</v>
      </c>
    </row>
    <row r="21" ht="14.25" customHeight="1">
      <c r="A21" s="1" t="s">
        <v>34</v>
      </c>
      <c r="B21" s="1" t="s">
        <v>34</v>
      </c>
      <c r="C21" s="4"/>
      <c r="D21" s="2">
        <v>5.0</v>
      </c>
      <c r="E21" s="2">
        <v>5.0</v>
      </c>
      <c r="F21" s="2">
        <v>5.0</v>
      </c>
      <c r="G21" s="2">
        <v>5.0</v>
      </c>
      <c r="H21" s="2">
        <v>5.0</v>
      </c>
      <c r="I21" s="2">
        <v>10.0</v>
      </c>
      <c r="J21" s="2">
        <v>10.0</v>
      </c>
      <c r="K21" s="4">
        <v>14.0</v>
      </c>
      <c r="L21" s="24" t="s">
        <v>92</v>
      </c>
      <c r="M21" s="5" t="s">
        <v>87</v>
      </c>
      <c r="N21" s="7">
        <v>390.0</v>
      </c>
      <c r="O21" s="7">
        <v>390.0</v>
      </c>
      <c r="P21" s="8">
        <v>12.0</v>
      </c>
      <c r="Q21" s="8">
        <v>300.0</v>
      </c>
      <c r="R21" s="19" t="b">
        <f t="shared" si="8"/>
        <v>0</v>
      </c>
      <c r="S21" s="19">
        <f t="shared" si="9"/>
        <v>421200000</v>
      </c>
      <c r="T21" s="19">
        <f t="shared" si="10"/>
        <v>126360000000</v>
      </c>
      <c r="U21" s="25">
        <f t="shared" si="12"/>
        <v>193.5255198</v>
      </c>
      <c r="V21" s="20">
        <f t="shared" si="4"/>
        <v>75</v>
      </c>
      <c r="W21" s="20">
        <f t="shared" si="5"/>
        <v>150</v>
      </c>
      <c r="X21" s="20">
        <f t="shared" si="6"/>
        <v>225</v>
      </c>
      <c r="Y21" s="26">
        <v>0.4128</v>
      </c>
      <c r="Z21" s="26" t="s">
        <v>93</v>
      </c>
      <c r="AA21" s="26">
        <v>0.2462</v>
      </c>
      <c r="AB21" s="26">
        <v>0.89744</v>
      </c>
      <c r="AC21" s="1" t="s">
        <v>89</v>
      </c>
      <c r="AD21" s="23">
        <f t="shared" si="7"/>
        <v>0.1666666667</v>
      </c>
    </row>
    <row r="22" ht="14.25" hidden="1" customHeight="1">
      <c r="A22" s="1" t="s">
        <v>34</v>
      </c>
      <c r="B22" s="1"/>
      <c r="C22" s="4"/>
      <c r="D22" s="2">
        <v>5.0</v>
      </c>
      <c r="E22" s="2">
        <v>5.0</v>
      </c>
      <c r="F22" s="2">
        <v>5.0</v>
      </c>
      <c r="G22" s="2">
        <v>5.0</v>
      </c>
      <c r="H22" s="2">
        <v>5.0</v>
      </c>
      <c r="I22" s="2">
        <v>10.0</v>
      </c>
      <c r="J22" s="2">
        <v>10.0</v>
      </c>
      <c r="K22" s="4">
        <v>92.0</v>
      </c>
      <c r="L22" s="27" t="s">
        <v>94</v>
      </c>
      <c r="M22" s="5" t="s">
        <v>36</v>
      </c>
      <c r="N22" s="28">
        <v>7200.0</v>
      </c>
      <c r="O22" s="28">
        <v>16800.0</v>
      </c>
      <c r="P22" s="4">
        <v>24.0</v>
      </c>
      <c r="Q22" s="4">
        <v>46.0</v>
      </c>
      <c r="R22" s="19" t="b">
        <f t="shared" si="8"/>
        <v>1</v>
      </c>
      <c r="S22" s="19">
        <f t="shared" si="9"/>
        <v>365644800</v>
      </c>
      <c r="T22" s="19">
        <f t="shared" si="10"/>
        <v>16819660800</v>
      </c>
      <c r="U22" s="25">
        <f t="shared" si="12"/>
        <v>168</v>
      </c>
      <c r="V22" s="20">
        <f t="shared" si="4"/>
        <v>11</v>
      </c>
      <c r="W22" s="20">
        <f t="shared" si="5"/>
        <v>23</v>
      </c>
      <c r="X22" s="20">
        <f t="shared" si="6"/>
        <v>34</v>
      </c>
      <c r="Y22" s="26">
        <v>0.2883</v>
      </c>
      <c r="Z22" s="26" t="s">
        <v>95</v>
      </c>
      <c r="AA22" s="26">
        <v>0.3348</v>
      </c>
      <c r="AB22" s="26">
        <v>0.9583</v>
      </c>
      <c r="AC22" s="1" t="s">
        <v>96</v>
      </c>
      <c r="AD22" s="23">
        <f t="shared" si="7"/>
        <v>1.086956522</v>
      </c>
    </row>
    <row r="23" ht="14.25" customHeight="1">
      <c r="A23" s="1" t="s">
        <v>34</v>
      </c>
      <c r="B23" s="29" t="s">
        <v>34</v>
      </c>
      <c r="C23" s="4"/>
      <c r="D23" s="2">
        <v>5.0</v>
      </c>
      <c r="E23" s="2">
        <v>5.0</v>
      </c>
      <c r="F23" s="2">
        <v>5.0</v>
      </c>
      <c r="G23" s="2">
        <v>5.0</v>
      </c>
      <c r="H23" s="2">
        <v>5.0</v>
      </c>
      <c r="I23" s="2">
        <v>10.0</v>
      </c>
      <c r="J23" s="2">
        <v>10.0</v>
      </c>
      <c r="K23" s="4">
        <v>15.0</v>
      </c>
      <c r="L23" s="24" t="s">
        <v>97</v>
      </c>
      <c r="M23" s="5" t="s">
        <v>36</v>
      </c>
      <c r="N23" s="7">
        <v>16.0</v>
      </c>
      <c r="O23" s="7">
        <v>306.0</v>
      </c>
      <c r="P23" s="8">
        <v>4.0</v>
      </c>
      <c r="Q23" s="8">
        <v>345.0</v>
      </c>
      <c r="R23" s="19" t="b">
        <f t="shared" si="8"/>
        <v>0</v>
      </c>
      <c r="S23" s="19">
        <f t="shared" si="9"/>
        <v>7617600</v>
      </c>
      <c r="T23" s="19">
        <f t="shared" si="10"/>
        <v>2628072000</v>
      </c>
      <c r="U23" s="25">
        <f t="shared" si="12"/>
        <v>3.5</v>
      </c>
      <c r="V23" s="20">
        <f t="shared" si="4"/>
        <v>86</v>
      </c>
      <c r="W23" s="20">
        <f t="shared" si="5"/>
        <v>172</v>
      </c>
      <c r="X23" s="20">
        <f t="shared" si="6"/>
        <v>258</v>
      </c>
      <c r="Y23" s="26">
        <v>0.0654</v>
      </c>
      <c r="Z23" s="26" t="s">
        <v>98</v>
      </c>
      <c r="AA23" s="26">
        <v>0.0327</v>
      </c>
      <c r="AB23" s="26">
        <v>0.69281</v>
      </c>
      <c r="AC23" s="5" t="s">
        <v>99</v>
      </c>
      <c r="AD23" s="23">
        <f t="shared" si="7"/>
        <v>0.1449275362</v>
      </c>
    </row>
    <row r="24" ht="14.25" customHeight="1">
      <c r="A24" s="1" t="s">
        <v>34</v>
      </c>
      <c r="B24" s="29" t="s">
        <v>34</v>
      </c>
      <c r="C24" s="2"/>
      <c r="D24" s="2">
        <v>5.0</v>
      </c>
      <c r="E24" s="2">
        <v>5.0</v>
      </c>
      <c r="F24" s="2">
        <v>5.0</v>
      </c>
      <c r="G24" s="2">
        <v>5.0</v>
      </c>
      <c r="H24" s="2">
        <v>5.0</v>
      </c>
      <c r="I24" s="2">
        <v>10.0</v>
      </c>
      <c r="J24" s="2">
        <v>10.0</v>
      </c>
      <c r="K24" s="4">
        <v>16.0</v>
      </c>
      <c r="L24" s="27" t="s">
        <v>100</v>
      </c>
      <c r="M24" s="5" t="s">
        <v>36</v>
      </c>
      <c r="N24" s="7">
        <v>400.0</v>
      </c>
      <c r="O24" s="7">
        <v>139.0</v>
      </c>
      <c r="P24" s="8">
        <v>3.0</v>
      </c>
      <c r="Q24" s="8">
        <v>80.0</v>
      </c>
      <c r="R24" s="19" t="b">
        <f t="shared" si="8"/>
        <v>1</v>
      </c>
      <c r="S24" s="19">
        <f t="shared" si="9"/>
        <v>7680000</v>
      </c>
      <c r="T24" s="19">
        <f t="shared" si="10"/>
        <v>614400000</v>
      </c>
      <c r="U24" s="25">
        <f t="shared" si="12"/>
        <v>3.528670447</v>
      </c>
      <c r="V24" s="20">
        <f t="shared" si="4"/>
        <v>20</v>
      </c>
      <c r="W24" s="20">
        <f t="shared" si="5"/>
        <v>40</v>
      </c>
      <c r="X24" s="20">
        <f t="shared" si="6"/>
        <v>60</v>
      </c>
      <c r="Y24" s="26">
        <v>0.3741</v>
      </c>
      <c r="Z24" s="26" t="s">
        <v>101</v>
      </c>
      <c r="AA24" s="26">
        <v>0.23022</v>
      </c>
      <c r="AB24" s="26">
        <v>0.53237</v>
      </c>
      <c r="AC24" s="1" t="s">
        <v>102</v>
      </c>
      <c r="AD24" s="23">
        <f t="shared" si="7"/>
        <v>0.625</v>
      </c>
    </row>
    <row r="25" ht="14.25" customHeight="1">
      <c r="A25" s="1" t="s">
        <v>34</v>
      </c>
      <c r="B25" s="29" t="s">
        <v>34</v>
      </c>
      <c r="C25" s="2"/>
      <c r="D25" s="2">
        <v>5.0</v>
      </c>
      <c r="E25" s="2">
        <v>5.0</v>
      </c>
      <c r="F25" s="2">
        <v>5.0</v>
      </c>
      <c r="G25" s="2">
        <v>5.0</v>
      </c>
      <c r="H25" s="2">
        <v>5.0</v>
      </c>
      <c r="I25" s="2">
        <v>10.0</v>
      </c>
      <c r="J25" s="2">
        <v>10.0</v>
      </c>
      <c r="K25" s="4">
        <v>17.0</v>
      </c>
      <c r="L25" s="27" t="s">
        <v>103</v>
      </c>
      <c r="M25" s="5" t="s">
        <v>36</v>
      </c>
      <c r="N25" s="7">
        <v>600.0</v>
      </c>
      <c r="O25" s="7">
        <v>276.0</v>
      </c>
      <c r="P25" s="8">
        <v>2.0</v>
      </c>
      <c r="Q25" s="8">
        <v>80.0</v>
      </c>
      <c r="R25" s="19" t="b">
        <f t="shared" si="8"/>
        <v>1</v>
      </c>
      <c r="S25" s="19">
        <f t="shared" si="9"/>
        <v>7680000</v>
      </c>
      <c r="T25" s="19">
        <f t="shared" si="10"/>
        <v>614400000</v>
      </c>
      <c r="U25" s="25">
        <f t="shared" si="12"/>
        <v>3.528670447</v>
      </c>
      <c r="V25" s="20">
        <f t="shared" si="4"/>
        <v>20</v>
      </c>
      <c r="W25" s="20">
        <f t="shared" si="5"/>
        <v>40</v>
      </c>
      <c r="X25" s="20">
        <f t="shared" si="6"/>
        <v>60</v>
      </c>
      <c r="Y25" s="26">
        <v>0.28261</v>
      </c>
      <c r="Z25" s="4" t="s">
        <v>104</v>
      </c>
      <c r="AA25" s="26">
        <v>0.28261</v>
      </c>
      <c r="AB25" s="26">
        <v>0.41667</v>
      </c>
      <c r="AC25" s="1" t="s">
        <v>102</v>
      </c>
      <c r="AD25" s="23">
        <f t="shared" si="7"/>
        <v>0.625</v>
      </c>
    </row>
    <row r="26" ht="14.25" customHeight="1">
      <c r="A26" s="1" t="s">
        <v>34</v>
      </c>
      <c r="B26" s="29" t="s">
        <v>34</v>
      </c>
      <c r="C26" s="4"/>
      <c r="D26" s="2">
        <v>5.0</v>
      </c>
      <c r="E26" s="2">
        <v>5.0</v>
      </c>
      <c r="F26" s="2">
        <v>5.0</v>
      </c>
      <c r="G26" s="2">
        <v>5.0</v>
      </c>
      <c r="H26" s="2">
        <v>5.0</v>
      </c>
      <c r="I26" s="2">
        <v>10.0</v>
      </c>
      <c r="J26" s="2">
        <v>10.0</v>
      </c>
      <c r="K26" s="4">
        <v>18.0</v>
      </c>
      <c r="L26" s="27" t="s">
        <v>105</v>
      </c>
      <c r="M26" s="5" t="s">
        <v>36</v>
      </c>
      <c r="N26" s="7">
        <v>400.0</v>
      </c>
      <c r="O26" s="7">
        <v>139.0</v>
      </c>
      <c r="P26" s="8">
        <v>6.0</v>
      </c>
      <c r="Q26" s="8">
        <v>80.0</v>
      </c>
      <c r="R26" s="19" t="b">
        <f t="shared" si="8"/>
        <v>1</v>
      </c>
      <c r="S26" s="19">
        <f t="shared" si="9"/>
        <v>15360000</v>
      </c>
      <c r="T26" s="19">
        <f t="shared" si="10"/>
        <v>1228800000</v>
      </c>
      <c r="U26" s="25">
        <f t="shared" si="12"/>
        <v>7.057340895</v>
      </c>
      <c r="V26" s="20">
        <f t="shared" si="4"/>
        <v>20</v>
      </c>
      <c r="W26" s="20">
        <f t="shared" si="5"/>
        <v>40</v>
      </c>
      <c r="X26" s="20">
        <f t="shared" si="6"/>
        <v>60</v>
      </c>
      <c r="Y26" s="26">
        <v>0.36691</v>
      </c>
      <c r="Z26" s="26" t="s">
        <v>106</v>
      </c>
      <c r="AA26" s="26">
        <v>0.41007</v>
      </c>
      <c r="AB26" s="26">
        <v>0.6978</v>
      </c>
      <c r="AC26" s="1" t="s">
        <v>102</v>
      </c>
      <c r="AD26" s="23">
        <f t="shared" si="7"/>
        <v>0.625</v>
      </c>
    </row>
    <row r="27" ht="14.25" hidden="1" customHeight="1">
      <c r="A27" s="1" t="s">
        <v>34</v>
      </c>
      <c r="B27" s="1"/>
      <c r="C27" s="4"/>
      <c r="D27" s="2">
        <v>5.0</v>
      </c>
      <c r="E27" s="2">
        <v>5.0</v>
      </c>
      <c r="F27" s="2">
        <v>5.0</v>
      </c>
      <c r="G27" s="2">
        <v>5.0</v>
      </c>
      <c r="H27" s="2">
        <v>5.0</v>
      </c>
      <c r="I27" s="2">
        <v>10.0</v>
      </c>
      <c r="J27" s="2">
        <v>10.0</v>
      </c>
      <c r="K27" s="4">
        <v>93.0</v>
      </c>
      <c r="L27" s="27" t="s">
        <v>107</v>
      </c>
      <c r="M27" s="5" t="s">
        <v>40</v>
      </c>
      <c r="N27" s="28">
        <v>78.0</v>
      </c>
      <c r="O27" s="28">
        <v>80.0</v>
      </c>
      <c r="P27" s="4">
        <v>7.0</v>
      </c>
      <c r="Q27" s="4">
        <v>288.0</v>
      </c>
      <c r="R27" s="19" t="b">
        <f t="shared" si="8"/>
        <v>0</v>
      </c>
      <c r="S27" s="19">
        <f t="shared" si="9"/>
        <v>45287424</v>
      </c>
      <c r="T27" s="19">
        <f t="shared" si="10"/>
        <v>13042778112</v>
      </c>
      <c r="U27" s="25">
        <f t="shared" si="12"/>
        <v>20.80786389</v>
      </c>
      <c r="V27" s="20">
        <f t="shared" si="4"/>
        <v>72</v>
      </c>
      <c r="W27" s="20">
        <f t="shared" si="5"/>
        <v>144</v>
      </c>
      <c r="X27" s="20">
        <f t="shared" si="6"/>
        <v>216</v>
      </c>
      <c r="Y27" s="26">
        <v>0.45</v>
      </c>
      <c r="Z27" s="4" t="s">
        <v>108</v>
      </c>
      <c r="AA27" s="26">
        <v>0.5</v>
      </c>
      <c r="AB27" s="26">
        <v>0.8375</v>
      </c>
      <c r="AC27" s="1" t="s">
        <v>109</v>
      </c>
      <c r="AD27" s="23">
        <f t="shared" si="7"/>
        <v>0.1736111111</v>
      </c>
    </row>
    <row r="28" ht="14.25" hidden="1" customHeight="1">
      <c r="A28" s="1" t="s">
        <v>34</v>
      </c>
      <c r="B28" s="1"/>
      <c r="C28" s="4"/>
      <c r="D28" s="2">
        <v>5.0</v>
      </c>
      <c r="E28" s="2">
        <v>5.0</v>
      </c>
      <c r="F28" s="2">
        <v>5.0</v>
      </c>
      <c r="G28" s="2">
        <v>5.0</v>
      </c>
      <c r="H28" s="2">
        <v>5.0</v>
      </c>
      <c r="I28" s="2">
        <v>10.0</v>
      </c>
      <c r="J28" s="2">
        <v>10.0</v>
      </c>
      <c r="K28" s="4">
        <v>94.0</v>
      </c>
      <c r="L28" s="27" t="s">
        <v>110</v>
      </c>
      <c r="M28" s="5" t="s">
        <v>40</v>
      </c>
      <c r="N28" s="28">
        <v>20.0</v>
      </c>
      <c r="O28" s="28">
        <v>138.0</v>
      </c>
      <c r="P28" s="4">
        <v>2.0</v>
      </c>
      <c r="Q28" s="4">
        <v>288.0</v>
      </c>
      <c r="R28" s="19" t="b">
        <f t="shared" si="8"/>
        <v>0</v>
      </c>
      <c r="S28" s="19">
        <f t="shared" si="9"/>
        <v>3317760</v>
      </c>
      <c r="T28" s="19">
        <f t="shared" si="10"/>
        <v>955514880</v>
      </c>
      <c r="U28" s="25">
        <f t="shared" si="12"/>
        <v>1.524385633</v>
      </c>
      <c r="V28" s="20">
        <f t="shared" si="4"/>
        <v>72</v>
      </c>
      <c r="W28" s="20">
        <f t="shared" si="5"/>
        <v>144</v>
      </c>
      <c r="X28" s="20">
        <f t="shared" si="6"/>
        <v>216</v>
      </c>
      <c r="Y28" s="26">
        <v>0.1159</v>
      </c>
      <c r="Z28" s="4" t="s">
        <v>111</v>
      </c>
      <c r="AA28" s="4">
        <v>0.1232</v>
      </c>
      <c r="AB28" s="26">
        <v>0.4783</v>
      </c>
      <c r="AC28" s="1" t="s">
        <v>109</v>
      </c>
      <c r="AD28" s="23">
        <f t="shared" si="7"/>
        <v>0.1736111111</v>
      </c>
    </row>
    <row r="29" ht="14.25" hidden="1" customHeight="1">
      <c r="A29" s="1" t="s">
        <v>34</v>
      </c>
      <c r="B29" s="1"/>
      <c r="C29" s="4"/>
      <c r="D29" s="2">
        <v>5.0</v>
      </c>
      <c r="E29" s="2">
        <v>5.0</v>
      </c>
      <c r="F29" s="2">
        <v>5.0</v>
      </c>
      <c r="G29" s="2">
        <v>5.0</v>
      </c>
      <c r="H29" s="2">
        <v>5.0</v>
      </c>
      <c r="I29" s="2">
        <v>10.0</v>
      </c>
      <c r="J29" s="2">
        <v>10.0</v>
      </c>
      <c r="K29" s="4">
        <v>95.0</v>
      </c>
      <c r="L29" s="27" t="s">
        <v>112</v>
      </c>
      <c r="M29" s="5" t="s">
        <v>40</v>
      </c>
      <c r="N29" s="28">
        <v>20.0</v>
      </c>
      <c r="O29" s="28">
        <v>138.0</v>
      </c>
      <c r="P29" s="4">
        <v>2.0</v>
      </c>
      <c r="Q29" s="4">
        <v>288.0</v>
      </c>
      <c r="R29" s="19" t="b">
        <f t="shared" si="8"/>
        <v>0</v>
      </c>
      <c r="S29" s="19">
        <f t="shared" si="9"/>
        <v>3317760</v>
      </c>
      <c r="T29" s="19">
        <f t="shared" si="10"/>
        <v>955514880</v>
      </c>
      <c r="U29" s="25">
        <f t="shared" si="12"/>
        <v>1.524385633</v>
      </c>
      <c r="V29" s="20">
        <f t="shared" si="4"/>
        <v>72</v>
      </c>
      <c r="W29" s="20">
        <f t="shared" si="5"/>
        <v>144</v>
      </c>
      <c r="X29" s="20">
        <f t="shared" si="6"/>
        <v>216</v>
      </c>
      <c r="Y29" s="26">
        <v>0.0145</v>
      </c>
      <c r="Z29" s="4" t="s">
        <v>113</v>
      </c>
      <c r="AA29" s="4">
        <v>0.0507</v>
      </c>
      <c r="AB29" s="26">
        <v>0.2609</v>
      </c>
      <c r="AC29" s="1" t="s">
        <v>109</v>
      </c>
      <c r="AD29" s="23">
        <f t="shared" si="7"/>
        <v>0.1736111111</v>
      </c>
    </row>
    <row r="30" ht="14.25" customHeight="1">
      <c r="A30" s="1" t="s">
        <v>34</v>
      </c>
      <c r="B30" s="1" t="s">
        <v>34</v>
      </c>
      <c r="C30" s="4"/>
      <c r="D30" s="2">
        <v>5.0</v>
      </c>
      <c r="E30" s="2">
        <v>5.0</v>
      </c>
      <c r="F30" s="2">
        <v>5.0</v>
      </c>
      <c r="G30" s="2">
        <v>5.0</v>
      </c>
      <c r="H30" s="2">
        <v>5.0</v>
      </c>
      <c r="I30" s="2">
        <v>10.0</v>
      </c>
      <c r="J30" s="2">
        <v>10.0</v>
      </c>
      <c r="K30" s="4">
        <v>19.0</v>
      </c>
      <c r="L30" s="27" t="s">
        <v>114</v>
      </c>
      <c r="M30" s="5" t="s">
        <v>40</v>
      </c>
      <c r="N30" s="7">
        <v>322.0</v>
      </c>
      <c r="O30" s="7">
        <v>139.0</v>
      </c>
      <c r="P30" s="8">
        <v>2.0</v>
      </c>
      <c r="Q30" s="8">
        <v>512.0</v>
      </c>
      <c r="R30" s="19" t="b">
        <f t="shared" si="8"/>
        <v>0</v>
      </c>
      <c r="S30" s="19">
        <f t="shared" si="9"/>
        <v>168820736</v>
      </c>
      <c r="T30" s="19">
        <f t="shared" si="10"/>
        <v>86436216832</v>
      </c>
      <c r="U30" s="25">
        <f t="shared" si="12"/>
        <v>77.56676329</v>
      </c>
      <c r="V30" s="20">
        <f t="shared" si="4"/>
        <v>128</v>
      </c>
      <c r="W30" s="20">
        <f t="shared" si="5"/>
        <v>256</v>
      </c>
      <c r="X30" s="20">
        <f t="shared" si="6"/>
        <v>384</v>
      </c>
      <c r="Y30" s="26">
        <v>0.28777</v>
      </c>
      <c r="Z30" s="26" t="s">
        <v>115</v>
      </c>
      <c r="AA30" s="26">
        <v>0.28058</v>
      </c>
      <c r="AB30" s="26">
        <v>0.2518</v>
      </c>
      <c r="AC30" s="1" t="s">
        <v>116</v>
      </c>
      <c r="AD30" s="23">
        <f t="shared" si="7"/>
        <v>0.09765625</v>
      </c>
    </row>
    <row r="31" ht="14.25" customHeight="1">
      <c r="A31" s="1" t="s">
        <v>34</v>
      </c>
      <c r="B31" s="1" t="s">
        <v>34</v>
      </c>
      <c r="C31" s="4"/>
      <c r="D31" s="2">
        <v>5.0</v>
      </c>
      <c r="E31" s="2">
        <v>5.0</v>
      </c>
      <c r="F31" s="2">
        <v>5.0</v>
      </c>
      <c r="G31" s="2">
        <v>5.0</v>
      </c>
      <c r="H31" s="2">
        <v>5.0</v>
      </c>
      <c r="I31" s="2">
        <v>10.0</v>
      </c>
      <c r="J31" s="2">
        <v>10.0</v>
      </c>
      <c r="K31" s="4">
        <v>20.0</v>
      </c>
      <c r="L31" s="24" t="s">
        <v>117</v>
      </c>
      <c r="M31" s="5" t="s">
        <v>118</v>
      </c>
      <c r="N31" s="7">
        <v>100.0</v>
      </c>
      <c r="O31" s="7">
        <v>100.0</v>
      </c>
      <c r="P31" s="8">
        <v>2.0</v>
      </c>
      <c r="Q31" s="8">
        <v>96.0</v>
      </c>
      <c r="R31" s="19" t="b">
        <f t="shared" si="8"/>
        <v>1</v>
      </c>
      <c r="S31" s="19">
        <f t="shared" si="9"/>
        <v>1843200</v>
      </c>
      <c r="T31" s="19">
        <f t="shared" si="10"/>
        <v>176947200</v>
      </c>
      <c r="U31" s="25">
        <f t="shared" si="12"/>
        <v>0.8468809074</v>
      </c>
      <c r="V31" s="20">
        <f t="shared" si="4"/>
        <v>24</v>
      </c>
      <c r="W31" s="20">
        <f t="shared" si="5"/>
        <v>48</v>
      </c>
      <c r="X31" s="20">
        <f t="shared" si="6"/>
        <v>72</v>
      </c>
      <c r="Y31" s="26">
        <v>0.12</v>
      </c>
      <c r="Z31" s="26" t="s">
        <v>119</v>
      </c>
      <c r="AA31" s="26">
        <v>0.23</v>
      </c>
      <c r="AB31" s="26">
        <v>0.36</v>
      </c>
      <c r="AC31" s="5" t="s">
        <v>120</v>
      </c>
      <c r="AD31" s="23">
        <f t="shared" si="7"/>
        <v>0.5208333333</v>
      </c>
    </row>
    <row r="32" ht="14.25" customHeight="1">
      <c r="A32" s="1" t="s">
        <v>34</v>
      </c>
      <c r="B32" s="1" t="s">
        <v>34</v>
      </c>
      <c r="C32" s="4"/>
      <c r="D32" s="2">
        <v>5.0</v>
      </c>
      <c r="E32" s="2">
        <v>5.0</v>
      </c>
      <c r="F32" s="2">
        <v>5.0</v>
      </c>
      <c r="G32" s="2">
        <v>5.0</v>
      </c>
      <c r="H32" s="2">
        <v>5.0</v>
      </c>
      <c r="I32" s="2">
        <v>10.0</v>
      </c>
      <c r="J32" s="2">
        <v>10.0</v>
      </c>
      <c r="K32" s="4">
        <v>21.0</v>
      </c>
      <c r="L32" s="24" t="s">
        <v>121</v>
      </c>
      <c r="M32" s="5" t="s">
        <v>118</v>
      </c>
      <c r="N32" s="7">
        <v>500.0</v>
      </c>
      <c r="O32" s="7">
        <v>4500.0</v>
      </c>
      <c r="P32" s="8">
        <v>5.0</v>
      </c>
      <c r="Q32" s="8">
        <v>140.0</v>
      </c>
      <c r="R32" s="19" t="b">
        <f t="shared" si="8"/>
        <v>0</v>
      </c>
      <c r="S32" s="19">
        <f t="shared" si="9"/>
        <v>49000000</v>
      </c>
      <c r="T32" s="19">
        <f t="shared" si="10"/>
        <v>6860000000</v>
      </c>
      <c r="U32" s="25">
        <f t="shared" si="12"/>
        <v>22.51365259</v>
      </c>
      <c r="V32" s="20">
        <f t="shared" si="4"/>
        <v>35</v>
      </c>
      <c r="W32" s="20">
        <f t="shared" si="5"/>
        <v>70</v>
      </c>
      <c r="X32" s="20">
        <f t="shared" si="6"/>
        <v>105</v>
      </c>
      <c r="Y32" s="26">
        <v>0.0751</v>
      </c>
      <c r="Z32" s="26" t="s">
        <v>122</v>
      </c>
      <c r="AA32" s="26">
        <v>0.0756</v>
      </c>
      <c r="AB32" s="26">
        <v>0.41622</v>
      </c>
      <c r="AC32" s="1" t="s">
        <v>123</v>
      </c>
      <c r="AD32" s="23">
        <f t="shared" si="7"/>
        <v>0.3571428571</v>
      </c>
    </row>
    <row r="33" ht="14.25" customHeight="1">
      <c r="A33" s="1" t="s">
        <v>34</v>
      </c>
      <c r="B33" s="1" t="s">
        <v>34</v>
      </c>
      <c r="C33" s="4"/>
      <c r="D33" s="2">
        <v>5.0</v>
      </c>
      <c r="E33" s="2">
        <v>5.0</v>
      </c>
      <c r="F33" s="2">
        <v>5.0</v>
      </c>
      <c r="G33" s="2">
        <v>5.0</v>
      </c>
      <c r="H33" s="2">
        <v>5.0</v>
      </c>
      <c r="I33" s="2">
        <v>10.0</v>
      </c>
      <c r="J33" s="2">
        <v>10.0</v>
      </c>
      <c r="K33" s="4">
        <v>22.0</v>
      </c>
      <c r="L33" s="24" t="s">
        <v>124</v>
      </c>
      <c r="M33" s="5" t="s">
        <v>118</v>
      </c>
      <c r="N33" s="7">
        <v>23.0</v>
      </c>
      <c r="O33" s="7">
        <v>861.0</v>
      </c>
      <c r="P33" s="8">
        <v>2.0</v>
      </c>
      <c r="Q33" s="8">
        <v>136.0</v>
      </c>
      <c r="R33" s="19" t="b">
        <f t="shared" si="8"/>
        <v>0</v>
      </c>
      <c r="S33" s="19">
        <f t="shared" si="9"/>
        <v>850816</v>
      </c>
      <c r="T33" s="19">
        <f t="shared" si="10"/>
        <v>115710976</v>
      </c>
      <c r="U33" s="25">
        <f t="shared" si="12"/>
        <v>0.3909178744</v>
      </c>
      <c r="V33" s="20">
        <f t="shared" si="4"/>
        <v>34</v>
      </c>
      <c r="W33" s="20">
        <f t="shared" si="5"/>
        <v>68</v>
      </c>
      <c r="X33" s="20">
        <f t="shared" si="6"/>
        <v>102</v>
      </c>
      <c r="Y33" s="26">
        <v>0.2033</v>
      </c>
      <c r="Z33" s="26" t="s">
        <v>125</v>
      </c>
      <c r="AA33" s="26">
        <v>0.2323</v>
      </c>
      <c r="AB33" s="26">
        <v>0.4971</v>
      </c>
      <c r="AC33" s="1" t="s">
        <v>126</v>
      </c>
      <c r="AD33" s="23">
        <f t="shared" si="7"/>
        <v>0.3676470588</v>
      </c>
    </row>
    <row r="34" ht="14.25" customHeight="1">
      <c r="A34" s="1" t="s">
        <v>34</v>
      </c>
      <c r="B34" s="1" t="s">
        <v>34</v>
      </c>
      <c r="C34" s="4"/>
      <c r="D34" s="2">
        <v>5.0</v>
      </c>
      <c r="E34" s="2">
        <v>5.0</v>
      </c>
      <c r="F34" s="2">
        <v>5.0</v>
      </c>
      <c r="G34" s="2">
        <v>5.0</v>
      </c>
      <c r="H34" s="2">
        <v>5.0</v>
      </c>
      <c r="I34" s="2">
        <v>10.0</v>
      </c>
      <c r="J34" s="2">
        <v>10.0</v>
      </c>
      <c r="K34" s="4">
        <v>23.0</v>
      </c>
      <c r="L34" s="27" t="s">
        <v>127</v>
      </c>
      <c r="M34" s="5" t="s">
        <v>31</v>
      </c>
      <c r="N34" s="28">
        <v>8926.0</v>
      </c>
      <c r="O34" s="28">
        <v>7711.0</v>
      </c>
      <c r="P34" s="4">
        <v>7.0</v>
      </c>
      <c r="Q34" s="4">
        <v>96.0</v>
      </c>
      <c r="R34" s="19" t="b">
        <f t="shared" si="8"/>
        <v>1</v>
      </c>
      <c r="S34" s="19">
        <f t="shared" si="9"/>
        <v>575834112</v>
      </c>
      <c r="T34" s="19">
        <f t="shared" si="10"/>
        <v>55280074752</v>
      </c>
      <c r="U34" s="25">
        <f t="shared" si="12"/>
        <v>264.5740643</v>
      </c>
      <c r="V34" s="20">
        <f t="shared" si="4"/>
        <v>24</v>
      </c>
      <c r="W34" s="20">
        <f t="shared" si="5"/>
        <v>48</v>
      </c>
      <c r="X34" s="20">
        <f t="shared" si="6"/>
        <v>72</v>
      </c>
      <c r="Y34" s="26">
        <v>0.4492</v>
      </c>
      <c r="Z34" s="26" t="s">
        <v>128</v>
      </c>
      <c r="AA34" s="26">
        <v>0.3988</v>
      </c>
      <c r="AB34" s="26">
        <v>0.74634</v>
      </c>
      <c r="AC34" s="1" t="s">
        <v>129</v>
      </c>
      <c r="AD34" s="23">
        <f t="shared" si="7"/>
        <v>0.5208333333</v>
      </c>
    </row>
    <row r="35" ht="14.25" hidden="1" customHeight="1">
      <c r="C35" s="4"/>
      <c r="D35" s="2">
        <v>5.0</v>
      </c>
      <c r="E35" s="4"/>
      <c r="F35" s="4"/>
      <c r="G35" s="4"/>
      <c r="H35" s="2">
        <v>5.0</v>
      </c>
      <c r="I35" s="2">
        <v>10.0</v>
      </c>
      <c r="J35" s="2">
        <v>10.0</v>
      </c>
      <c r="K35" s="4">
        <v>96.0</v>
      </c>
      <c r="L35" s="27" t="s">
        <v>130</v>
      </c>
      <c r="M35" s="5" t="s">
        <v>131</v>
      </c>
      <c r="N35" s="1">
        <v>362.0</v>
      </c>
      <c r="O35" s="1">
        <v>362.0</v>
      </c>
      <c r="P35" s="4">
        <v>12.0</v>
      </c>
      <c r="Q35" s="4">
        <v>1250.0</v>
      </c>
      <c r="R35" s="19" t="b">
        <f t="shared" si="8"/>
        <v>0</v>
      </c>
      <c r="S35" s="19">
        <f t="shared" si="9"/>
        <v>6787500000</v>
      </c>
      <c r="T35" s="19">
        <f t="shared" si="10"/>
        <v>8484375000000</v>
      </c>
      <c r="U35" s="20"/>
      <c r="V35" s="20">
        <f t="shared" si="4"/>
        <v>312</v>
      </c>
      <c r="W35" s="20">
        <f t="shared" si="5"/>
        <v>625</v>
      </c>
      <c r="X35" s="20">
        <f t="shared" si="6"/>
        <v>937</v>
      </c>
      <c r="Y35" s="4">
        <v>0.5829</v>
      </c>
      <c r="Z35" s="4" t="s">
        <v>132</v>
      </c>
      <c r="AA35" s="4">
        <v>0.4972</v>
      </c>
      <c r="AB35" s="4">
        <v>0.9144</v>
      </c>
      <c r="AC35" s="1" t="s">
        <v>133</v>
      </c>
      <c r="AD35" s="23">
        <f t="shared" si="7"/>
        <v>0.04</v>
      </c>
    </row>
    <row r="36" ht="14.25" hidden="1" customHeight="1">
      <c r="C36" s="4"/>
      <c r="D36" s="2">
        <v>5.0</v>
      </c>
      <c r="E36" s="4"/>
      <c r="F36" s="4"/>
      <c r="G36" s="4"/>
      <c r="H36" s="2">
        <v>5.0</v>
      </c>
      <c r="I36" s="2">
        <v>10.0</v>
      </c>
      <c r="J36" s="2">
        <v>10.0</v>
      </c>
      <c r="K36" s="4">
        <v>97.0</v>
      </c>
      <c r="L36" s="27" t="s">
        <v>134</v>
      </c>
      <c r="M36" s="5" t="s">
        <v>131</v>
      </c>
      <c r="N36" s="1">
        <v>362.0</v>
      </c>
      <c r="O36" s="1">
        <v>362.0</v>
      </c>
      <c r="P36" s="4">
        <v>12.0</v>
      </c>
      <c r="Q36" s="4">
        <v>1250.0</v>
      </c>
      <c r="R36" s="19" t="b">
        <f t="shared" si="8"/>
        <v>0</v>
      </c>
      <c r="S36" s="19">
        <f t="shared" si="9"/>
        <v>6787500000</v>
      </c>
      <c r="T36" s="19">
        <f t="shared" si="10"/>
        <v>8484375000000</v>
      </c>
      <c r="U36" s="20"/>
      <c r="V36" s="20">
        <f t="shared" si="4"/>
        <v>312</v>
      </c>
      <c r="W36" s="20">
        <f t="shared" si="5"/>
        <v>625</v>
      </c>
      <c r="X36" s="20">
        <f t="shared" si="6"/>
        <v>937</v>
      </c>
      <c r="Y36" s="26">
        <v>0.558</v>
      </c>
      <c r="Z36" s="4" t="s">
        <v>135</v>
      </c>
      <c r="AA36" s="4">
        <v>0.5525</v>
      </c>
      <c r="AB36" s="4">
        <v>0.9144</v>
      </c>
      <c r="AC36" s="1" t="s">
        <v>133</v>
      </c>
      <c r="AD36" s="23">
        <f t="shared" si="7"/>
        <v>0.04</v>
      </c>
    </row>
    <row r="37" ht="14.25" hidden="1" customHeight="1">
      <c r="C37" s="4"/>
      <c r="D37" s="2">
        <v>5.0</v>
      </c>
      <c r="E37" s="4"/>
      <c r="F37" s="4"/>
      <c r="G37" s="4"/>
      <c r="H37" s="2">
        <v>5.0</v>
      </c>
      <c r="I37" s="2">
        <v>10.0</v>
      </c>
      <c r="J37" s="2">
        <v>10.0</v>
      </c>
      <c r="K37" s="4">
        <v>98.0</v>
      </c>
      <c r="L37" s="27" t="s">
        <v>136</v>
      </c>
      <c r="M37" s="5" t="s">
        <v>52</v>
      </c>
      <c r="N37" s="5">
        <v>504.0</v>
      </c>
      <c r="O37" s="5">
        <v>500.0</v>
      </c>
      <c r="P37" s="4">
        <v>4.0</v>
      </c>
      <c r="Q37" s="4">
        <v>1751.0</v>
      </c>
      <c r="R37" s="19" t="b">
        <f t="shared" si="8"/>
        <v>0</v>
      </c>
      <c r="S37" s="19">
        <f t="shared" si="9"/>
        <v>6181058016</v>
      </c>
      <c r="T37" s="19">
        <f t="shared" si="10"/>
        <v>10823032586016</v>
      </c>
      <c r="U37" s="20"/>
      <c r="V37" s="20">
        <f t="shared" si="4"/>
        <v>437</v>
      </c>
      <c r="W37" s="20">
        <f t="shared" si="5"/>
        <v>875</v>
      </c>
      <c r="X37" s="20">
        <f t="shared" si="6"/>
        <v>1313</v>
      </c>
      <c r="Y37" s="26">
        <v>0.726</v>
      </c>
      <c r="Z37" s="26" t="s">
        <v>137</v>
      </c>
      <c r="AA37" s="26">
        <v>0.724</v>
      </c>
      <c r="AB37" s="26">
        <v>0.748</v>
      </c>
      <c r="AC37" s="1" t="s">
        <v>116</v>
      </c>
      <c r="AD37" s="23">
        <f t="shared" si="7"/>
        <v>0.02855511136</v>
      </c>
    </row>
    <row r="38" ht="14.25" customHeight="1">
      <c r="A38" s="1" t="s">
        <v>34</v>
      </c>
      <c r="B38" s="1" t="s">
        <v>34</v>
      </c>
      <c r="C38" s="4"/>
      <c r="D38" s="2">
        <v>5.0</v>
      </c>
      <c r="E38" s="2">
        <v>5.0</v>
      </c>
      <c r="F38" s="2">
        <v>5.0</v>
      </c>
      <c r="G38" s="2">
        <v>5.0</v>
      </c>
      <c r="H38" s="2">
        <v>5.0</v>
      </c>
      <c r="I38" s="2">
        <v>10.0</v>
      </c>
      <c r="J38" s="2">
        <v>10.0</v>
      </c>
      <c r="K38" s="4">
        <v>24.0</v>
      </c>
      <c r="L38" s="24" t="s">
        <v>138</v>
      </c>
      <c r="M38" s="5" t="s">
        <v>36</v>
      </c>
      <c r="N38" s="7">
        <v>560.0</v>
      </c>
      <c r="O38" s="7">
        <v>1690.0</v>
      </c>
      <c r="P38" s="8">
        <v>14.0</v>
      </c>
      <c r="Q38" s="8">
        <v>131.0</v>
      </c>
      <c r="R38" s="19" t="b">
        <f t="shared" si="8"/>
        <v>0</v>
      </c>
      <c r="S38" s="19">
        <f t="shared" si="9"/>
        <v>134542240</v>
      </c>
      <c r="T38" s="19">
        <f t="shared" si="10"/>
        <v>17625033440</v>
      </c>
      <c r="U38" s="25">
        <f t="shared" ref="U38:U41" si="13">(42*S38*5*12)*2/($S$23*60*24)</f>
        <v>61.81708675</v>
      </c>
      <c r="V38" s="20">
        <f t="shared" si="4"/>
        <v>32</v>
      </c>
      <c r="W38" s="20">
        <f t="shared" si="5"/>
        <v>65</v>
      </c>
      <c r="X38" s="20">
        <f t="shared" si="6"/>
        <v>98</v>
      </c>
      <c r="Y38" s="26">
        <v>0.2864</v>
      </c>
      <c r="Z38" s="26" t="s">
        <v>139</v>
      </c>
      <c r="AA38" s="26">
        <v>0.1923</v>
      </c>
      <c r="AB38" s="26">
        <v>0.83018</v>
      </c>
      <c r="AC38" s="1" t="s">
        <v>140</v>
      </c>
      <c r="AD38" s="23">
        <f t="shared" si="7"/>
        <v>0.3816793893</v>
      </c>
    </row>
    <row r="39" ht="14.25" customHeight="1">
      <c r="A39" s="1" t="s">
        <v>34</v>
      </c>
      <c r="B39" s="1" t="s">
        <v>34</v>
      </c>
      <c r="C39" s="4"/>
      <c r="D39" s="2">
        <v>5.0</v>
      </c>
      <c r="E39" s="2">
        <v>5.0</v>
      </c>
      <c r="F39" s="2">
        <v>5.0</v>
      </c>
      <c r="G39" s="2">
        <v>5.0</v>
      </c>
      <c r="H39" s="2">
        <v>5.0</v>
      </c>
      <c r="I39" s="2">
        <v>10.0</v>
      </c>
      <c r="J39" s="2">
        <v>10.0</v>
      </c>
      <c r="K39" s="4">
        <v>25.0</v>
      </c>
      <c r="L39" s="24" t="s">
        <v>141</v>
      </c>
      <c r="M39" s="5" t="s">
        <v>36</v>
      </c>
      <c r="N39" s="7">
        <v>24.0</v>
      </c>
      <c r="O39" s="7">
        <v>88.0</v>
      </c>
      <c r="P39" s="8">
        <v>4.0</v>
      </c>
      <c r="Q39" s="8">
        <v>350.0</v>
      </c>
      <c r="R39" s="19" t="b">
        <f t="shared" si="8"/>
        <v>0</v>
      </c>
      <c r="S39" s="19">
        <f t="shared" si="9"/>
        <v>11760000</v>
      </c>
      <c r="T39" s="19">
        <f t="shared" si="10"/>
        <v>4116000000</v>
      </c>
      <c r="U39" s="25">
        <f t="shared" si="13"/>
        <v>5.403276623</v>
      </c>
      <c r="V39" s="20">
        <f t="shared" si="4"/>
        <v>87</v>
      </c>
      <c r="W39" s="20">
        <f t="shared" si="5"/>
        <v>175</v>
      </c>
      <c r="X39" s="20">
        <f t="shared" si="6"/>
        <v>262</v>
      </c>
      <c r="Y39" s="26">
        <v>0.2159</v>
      </c>
      <c r="Z39" s="26" t="s">
        <v>142</v>
      </c>
      <c r="AA39" s="26">
        <v>0.1705</v>
      </c>
      <c r="AB39" s="26">
        <v>0.7045</v>
      </c>
      <c r="AC39" s="5" t="s">
        <v>143</v>
      </c>
      <c r="AD39" s="23">
        <f t="shared" si="7"/>
        <v>0.1428571429</v>
      </c>
    </row>
    <row r="40" ht="14.25" customHeight="1">
      <c r="A40" s="1" t="s">
        <v>34</v>
      </c>
      <c r="B40" s="1" t="s">
        <v>34</v>
      </c>
      <c r="C40" s="4"/>
      <c r="D40" s="2">
        <v>5.0</v>
      </c>
      <c r="E40" s="2">
        <v>5.0</v>
      </c>
      <c r="F40" s="2">
        <v>5.0</v>
      </c>
      <c r="G40" s="2">
        <v>5.0</v>
      </c>
      <c r="H40" s="2">
        <v>5.0</v>
      </c>
      <c r="I40" s="2">
        <v>10.0</v>
      </c>
      <c r="J40" s="2">
        <v>10.0</v>
      </c>
      <c r="K40" s="4">
        <v>26.0</v>
      </c>
      <c r="L40" s="24" t="s">
        <v>144</v>
      </c>
      <c r="M40" s="5" t="s">
        <v>36</v>
      </c>
      <c r="N40" s="7">
        <v>200.0</v>
      </c>
      <c r="O40" s="7">
        <v>2050.0</v>
      </c>
      <c r="P40" s="8">
        <v>14.0</v>
      </c>
      <c r="Q40" s="8">
        <v>131.0</v>
      </c>
      <c r="R40" s="19" t="b">
        <f t="shared" si="8"/>
        <v>0</v>
      </c>
      <c r="S40" s="19">
        <f t="shared" si="9"/>
        <v>48050800</v>
      </c>
      <c r="T40" s="19">
        <f t="shared" si="10"/>
        <v>6294654800</v>
      </c>
      <c r="U40" s="25">
        <f t="shared" si="13"/>
        <v>22.07753098</v>
      </c>
      <c r="V40" s="20">
        <f t="shared" si="4"/>
        <v>32</v>
      </c>
      <c r="W40" s="20">
        <f t="shared" si="5"/>
        <v>65</v>
      </c>
      <c r="X40" s="20">
        <f t="shared" si="6"/>
        <v>98</v>
      </c>
      <c r="Y40" s="26">
        <v>0.2307</v>
      </c>
      <c r="Z40" s="26" t="s">
        <v>145</v>
      </c>
      <c r="AA40" s="26">
        <v>0.0951</v>
      </c>
      <c r="AB40" s="26">
        <v>0.85659</v>
      </c>
      <c r="AC40" s="1" t="s">
        <v>140</v>
      </c>
      <c r="AD40" s="23">
        <f t="shared" si="7"/>
        <v>0.3816793893</v>
      </c>
    </row>
    <row r="41" ht="14.25" customHeight="1">
      <c r="A41" s="1" t="s">
        <v>34</v>
      </c>
      <c r="B41" s="1" t="s">
        <v>34</v>
      </c>
      <c r="C41" s="4"/>
      <c r="D41" s="2">
        <v>5.0</v>
      </c>
      <c r="E41" s="2">
        <v>5.0</v>
      </c>
      <c r="F41" s="2">
        <v>5.0</v>
      </c>
      <c r="G41" s="2">
        <v>5.0</v>
      </c>
      <c r="H41" s="2">
        <v>5.0</v>
      </c>
      <c r="I41" s="2">
        <v>10.0</v>
      </c>
      <c r="J41" s="2">
        <v>10.0</v>
      </c>
      <c r="K41" s="4">
        <v>27.0</v>
      </c>
      <c r="L41" s="24" t="s">
        <v>146</v>
      </c>
      <c r="M41" s="5" t="s">
        <v>36</v>
      </c>
      <c r="N41" s="7">
        <v>450.0</v>
      </c>
      <c r="O41" s="7">
        <v>455.0</v>
      </c>
      <c r="P41" s="8">
        <v>50.0</v>
      </c>
      <c r="Q41" s="8">
        <v>270.0</v>
      </c>
      <c r="R41" s="19" t="b">
        <f t="shared" si="8"/>
        <v>0</v>
      </c>
      <c r="S41" s="19">
        <f t="shared" si="9"/>
        <v>1640250000</v>
      </c>
      <c r="T41" s="19">
        <f t="shared" si="10"/>
        <v>442867500000</v>
      </c>
      <c r="U41" s="25">
        <f t="shared" si="13"/>
        <v>753.633034</v>
      </c>
      <c r="V41" s="20">
        <f t="shared" si="4"/>
        <v>67</v>
      </c>
      <c r="W41" s="20">
        <f t="shared" si="5"/>
        <v>135</v>
      </c>
      <c r="X41" s="20">
        <f t="shared" si="6"/>
        <v>202</v>
      </c>
      <c r="Y41" s="26">
        <v>0.3692</v>
      </c>
      <c r="Z41" s="26" t="s">
        <v>147</v>
      </c>
      <c r="AA41" s="26">
        <v>0.3099</v>
      </c>
      <c r="AB41" s="26">
        <v>0.87473</v>
      </c>
      <c r="AC41" s="1" t="s">
        <v>148</v>
      </c>
      <c r="AD41" s="23">
        <f t="shared" si="7"/>
        <v>0.1851851852</v>
      </c>
    </row>
    <row r="42" ht="14.25" customHeight="1">
      <c r="B42" s="1" t="s">
        <v>34</v>
      </c>
      <c r="C42" s="4"/>
      <c r="D42" s="2">
        <v>5.0</v>
      </c>
      <c r="E42" s="4"/>
      <c r="F42" s="4"/>
      <c r="G42" s="4"/>
      <c r="H42" s="2">
        <v>5.0</v>
      </c>
      <c r="I42" s="2">
        <v>10.0</v>
      </c>
      <c r="J42" s="2">
        <v>10.0</v>
      </c>
      <c r="K42" s="4">
        <v>28.0</v>
      </c>
      <c r="L42" s="24" t="s">
        <v>149</v>
      </c>
      <c r="M42" s="5" t="s">
        <v>36</v>
      </c>
      <c r="N42" s="5">
        <v>175.0</v>
      </c>
      <c r="O42" s="5">
        <v>175.0</v>
      </c>
      <c r="P42" s="8">
        <v>7.0</v>
      </c>
      <c r="Q42" s="8">
        <v>463.0</v>
      </c>
      <c r="R42" s="19" t="b">
        <f t="shared" si="8"/>
        <v>0</v>
      </c>
      <c r="S42" s="19">
        <f t="shared" si="9"/>
        <v>262602025</v>
      </c>
      <c r="T42" s="19">
        <f t="shared" si="10"/>
        <v>121584737575</v>
      </c>
      <c r="U42" s="20"/>
      <c r="V42" s="20">
        <f t="shared" si="4"/>
        <v>115</v>
      </c>
      <c r="W42" s="20">
        <f t="shared" si="5"/>
        <v>231</v>
      </c>
      <c r="X42" s="20">
        <f t="shared" si="6"/>
        <v>347</v>
      </c>
      <c r="Y42" s="26">
        <v>0.2171</v>
      </c>
      <c r="Z42" s="26" t="s">
        <v>150</v>
      </c>
      <c r="AA42" s="26">
        <v>0.1771</v>
      </c>
      <c r="AB42" s="26">
        <v>0.83429</v>
      </c>
      <c r="AC42" s="1" t="s">
        <v>151</v>
      </c>
      <c r="AD42" s="23">
        <f t="shared" si="7"/>
        <v>0.1079913607</v>
      </c>
    </row>
    <row r="43" ht="14.25" customHeight="1">
      <c r="B43" s="1" t="s">
        <v>34</v>
      </c>
      <c r="C43" s="4"/>
      <c r="D43" s="2">
        <v>5.0</v>
      </c>
      <c r="E43" s="4"/>
      <c r="F43" s="4"/>
      <c r="G43" s="4"/>
      <c r="H43" s="2">
        <v>5.0</v>
      </c>
      <c r="I43" s="2">
        <v>10.0</v>
      </c>
      <c r="J43" s="2">
        <v>10.0</v>
      </c>
      <c r="K43" s="4">
        <v>29.0</v>
      </c>
      <c r="L43" s="27" t="s">
        <v>152</v>
      </c>
      <c r="M43" s="5" t="s">
        <v>40</v>
      </c>
      <c r="N43" s="1">
        <v>3601.0</v>
      </c>
      <c r="O43" s="1">
        <v>1320.0</v>
      </c>
      <c r="P43" s="4">
        <v>2.0</v>
      </c>
      <c r="Q43" s="4">
        <v>500.0</v>
      </c>
      <c r="R43" s="19" t="b">
        <f t="shared" si="8"/>
        <v>0</v>
      </c>
      <c r="S43" s="19">
        <f t="shared" si="9"/>
        <v>1800500000</v>
      </c>
      <c r="T43" s="19">
        <f t="shared" si="10"/>
        <v>900250000000</v>
      </c>
      <c r="U43" s="20"/>
      <c r="V43" s="20">
        <f t="shared" si="4"/>
        <v>125</v>
      </c>
      <c r="W43" s="20">
        <f t="shared" si="5"/>
        <v>250</v>
      </c>
      <c r="X43" s="20">
        <f t="shared" si="6"/>
        <v>375</v>
      </c>
      <c r="Y43" s="26">
        <v>0.334848485</v>
      </c>
      <c r="Z43" s="26" t="s">
        <v>153</v>
      </c>
      <c r="AA43" s="26">
        <v>0.44545</v>
      </c>
      <c r="AB43" s="26">
        <v>0.4841</v>
      </c>
      <c r="AC43" s="1" t="s">
        <v>116</v>
      </c>
      <c r="AD43" s="23">
        <f t="shared" si="7"/>
        <v>0.1</v>
      </c>
    </row>
    <row r="44" ht="14.25" customHeight="1">
      <c r="B44" s="1" t="s">
        <v>34</v>
      </c>
      <c r="C44" s="4"/>
      <c r="D44" s="2">
        <v>5.0</v>
      </c>
      <c r="E44" s="4"/>
      <c r="F44" s="4"/>
      <c r="G44" s="4"/>
      <c r="H44" s="2">
        <v>5.0</v>
      </c>
      <c r="I44" s="2">
        <v>10.0</v>
      </c>
      <c r="J44" s="2">
        <v>10.0</v>
      </c>
      <c r="K44" s="4">
        <v>30.0</v>
      </c>
      <c r="L44" s="27" t="s">
        <v>154</v>
      </c>
      <c r="M44" s="5" t="s">
        <v>40</v>
      </c>
      <c r="N44" s="5">
        <v>3636.0</v>
      </c>
      <c r="O44" s="5">
        <v>810.0</v>
      </c>
      <c r="P44" s="8">
        <v>2.0</v>
      </c>
      <c r="Q44" s="8">
        <v>500.0</v>
      </c>
      <c r="R44" s="19" t="b">
        <f t="shared" si="8"/>
        <v>0</v>
      </c>
      <c r="S44" s="19">
        <f t="shared" si="9"/>
        <v>1818000000</v>
      </c>
      <c r="T44" s="19">
        <f t="shared" si="10"/>
        <v>909000000000</v>
      </c>
      <c r="U44" s="20"/>
      <c r="V44" s="20">
        <f t="shared" si="4"/>
        <v>125</v>
      </c>
      <c r="W44" s="20">
        <f t="shared" si="5"/>
        <v>250</v>
      </c>
      <c r="X44" s="20">
        <f t="shared" si="6"/>
        <v>375</v>
      </c>
      <c r="Y44" s="26">
        <v>0.39382716</v>
      </c>
      <c r="Z44" s="26" t="s">
        <v>155</v>
      </c>
      <c r="AA44" s="26">
        <v>0.380246914</v>
      </c>
      <c r="AB44" s="26">
        <v>0.49506</v>
      </c>
      <c r="AC44" s="1" t="s">
        <v>116</v>
      </c>
      <c r="AD44" s="23">
        <f t="shared" si="7"/>
        <v>0.1</v>
      </c>
    </row>
    <row r="45" ht="14.25" hidden="1" customHeight="1">
      <c r="A45" s="1" t="s">
        <v>34</v>
      </c>
      <c r="B45" s="1"/>
      <c r="C45" s="4"/>
      <c r="D45" s="2">
        <v>5.0</v>
      </c>
      <c r="E45" s="2">
        <v>5.0</v>
      </c>
      <c r="F45" s="2">
        <v>5.0</v>
      </c>
      <c r="G45" s="2">
        <v>5.0</v>
      </c>
      <c r="H45" s="2">
        <v>5.0</v>
      </c>
      <c r="I45" s="2">
        <v>10.0</v>
      </c>
      <c r="J45" s="2">
        <v>10.0</v>
      </c>
      <c r="K45" s="4">
        <v>99.0</v>
      </c>
      <c r="L45" s="27" t="s">
        <v>156</v>
      </c>
      <c r="M45" s="5" t="s">
        <v>40</v>
      </c>
      <c r="N45" s="7">
        <v>150.0</v>
      </c>
      <c r="O45" s="7">
        <v>2850.0</v>
      </c>
      <c r="P45" s="4">
        <v>2.0</v>
      </c>
      <c r="Q45" s="4">
        <v>301.0</v>
      </c>
      <c r="R45" s="19" t="b">
        <f t="shared" si="8"/>
        <v>0</v>
      </c>
      <c r="S45" s="19">
        <f t="shared" si="9"/>
        <v>27180300</v>
      </c>
      <c r="T45" s="19">
        <f t="shared" si="10"/>
        <v>8181270300</v>
      </c>
      <c r="U45" s="25">
        <f t="shared" ref="U45:U47" si="14">(42*S45*5*12)*2/($S$23*60*24)</f>
        <v>12.48832309</v>
      </c>
      <c r="V45" s="20">
        <f t="shared" si="4"/>
        <v>75</v>
      </c>
      <c r="W45" s="20">
        <f t="shared" si="5"/>
        <v>150</v>
      </c>
      <c r="X45" s="20">
        <f t="shared" si="6"/>
        <v>225</v>
      </c>
      <c r="Y45" s="26">
        <v>0.1951</v>
      </c>
      <c r="Z45" s="26" t="s">
        <v>157</v>
      </c>
      <c r="AA45" s="26">
        <v>0.1011</v>
      </c>
      <c r="AB45" s="26">
        <v>0.5</v>
      </c>
      <c r="AC45" s="1" t="s">
        <v>158</v>
      </c>
      <c r="AD45" s="23">
        <f t="shared" si="7"/>
        <v>0.1661129568</v>
      </c>
    </row>
    <row r="46" ht="14.25" hidden="1" customHeight="1">
      <c r="A46" s="1" t="s">
        <v>34</v>
      </c>
      <c r="B46" s="1"/>
      <c r="C46" s="4"/>
      <c r="D46" s="2">
        <v>5.0</v>
      </c>
      <c r="E46" s="2">
        <v>5.0</v>
      </c>
      <c r="F46" s="2">
        <v>5.0</v>
      </c>
      <c r="G46" s="2">
        <v>5.0</v>
      </c>
      <c r="H46" s="2">
        <v>5.0</v>
      </c>
      <c r="I46" s="2">
        <v>10.0</v>
      </c>
      <c r="J46" s="2">
        <v>10.0</v>
      </c>
      <c r="K46" s="4">
        <v>100.0</v>
      </c>
      <c r="L46" s="27" t="s">
        <v>159</v>
      </c>
      <c r="M46" s="5" t="s">
        <v>40</v>
      </c>
      <c r="N46" s="7">
        <v>28.0</v>
      </c>
      <c r="O46" s="7">
        <v>2850.0</v>
      </c>
      <c r="P46" s="4">
        <v>2.0</v>
      </c>
      <c r="Q46" s="4">
        <v>301.0</v>
      </c>
      <c r="R46" s="19" t="b">
        <f t="shared" si="8"/>
        <v>0</v>
      </c>
      <c r="S46" s="19">
        <f t="shared" si="9"/>
        <v>5073656</v>
      </c>
      <c r="T46" s="19">
        <f t="shared" si="10"/>
        <v>1527170456</v>
      </c>
      <c r="U46" s="25">
        <f t="shared" si="14"/>
        <v>2.331153644</v>
      </c>
      <c r="V46" s="20">
        <f t="shared" si="4"/>
        <v>75</v>
      </c>
      <c r="W46" s="20">
        <f t="shared" si="5"/>
        <v>150</v>
      </c>
      <c r="X46" s="20">
        <f t="shared" si="6"/>
        <v>225</v>
      </c>
      <c r="Y46" s="26">
        <v>0.3242</v>
      </c>
      <c r="Z46" s="26" t="s">
        <v>160</v>
      </c>
      <c r="AA46" s="26">
        <v>0.2411</v>
      </c>
      <c r="AB46" s="26">
        <v>0.5</v>
      </c>
      <c r="AC46" s="1" t="s">
        <v>158</v>
      </c>
      <c r="AD46" s="23">
        <f t="shared" si="7"/>
        <v>0.1661129568</v>
      </c>
    </row>
    <row r="47" ht="14.25" hidden="1" customHeight="1">
      <c r="A47" s="1" t="s">
        <v>34</v>
      </c>
      <c r="B47" s="1"/>
      <c r="C47" s="2"/>
      <c r="D47" s="2">
        <v>5.0</v>
      </c>
      <c r="E47" s="2">
        <v>5.0</v>
      </c>
      <c r="F47" s="2">
        <v>5.0</v>
      </c>
      <c r="G47" s="2">
        <v>5.0</v>
      </c>
      <c r="H47" s="2">
        <v>5.0</v>
      </c>
      <c r="I47" s="2">
        <v>10.0</v>
      </c>
      <c r="J47" s="2">
        <v>10.0</v>
      </c>
      <c r="K47" s="4">
        <v>101.0</v>
      </c>
      <c r="L47" s="27" t="s">
        <v>161</v>
      </c>
      <c r="M47" s="5" t="s">
        <v>162</v>
      </c>
      <c r="N47" s="7">
        <v>18.0</v>
      </c>
      <c r="O47" s="7">
        <v>186.0</v>
      </c>
      <c r="P47" s="4">
        <v>18.0</v>
      </c>
      <c r="Q47" s="4">
        <v>201.0</v>
      </c>
      <c r="R47" s="19" t="b">
        <f t="shared" si="8"/>
        <v>0</v>
      </c>
      <c r="S47" s="19">
        <f t="shared" si="9"/>
        <v>13089924</v>
      </c>
      <c r="T47" s="19">
        <f t="shared" si="10"/>
        <v>2631074724</v>
      </c>
      <c r="U47" s="25">
        <f t="shared" si="14"/>
        <v>6.01432656</v>
      </c>
      <c r="V47" s="20">
        <f t="shared" si="4"/>
        <v>50</v>
      </c>
      <c r="W47" s="20">
        <f t="shared" si="5"/>
        <v>100</v>
      </c>
      <c r="X47" s="20">
        <f t="shared" si="6"/>
        <v>150</v>
      </c>
      <c r="Y47" s="26">
        <v>0.1774</v>
      </c>
      <c r="Z47" s="26" t="s">
        <v>163</v>
      </c>
      <c r="AA47" s="26">
        <v>0.1613</v>
      </c>
      <c r="AB47" s="26">
        <v>0.8978</v>
      </c>
      <c r="AC47" s="1" t="s">
        <v>164</v>
      </c>
      <c r="AD47" s="23">
        <f t="shared" si="7"/>
        <v>0.2487562189</v>
      </c>
    </row>
    <row r="48" ht="14.25" hidden="1" customHeight="1">
      <c r="C48" s="4"/>
      <c r="D48" s="2">
        <v>5.0</v>
      </c>
      <c r="E48" s="4"/>
      <c r="F48" s="4"/>
      <c r="G48" s="4"/>
      <c r="H48" s="2">
        <v>5.0</v>
      </c>
      <c r="I48" s="2">
        <v>10.0</v>
      </c>
      <c r="J48" s="2">
        <v>10.0</v>
      </c>
      <c r="K48" s="4">
        <v>102.0</v>
      </c>
      <c r="L48" s="27" t="s">
        <v>165</v>
      </c>
      <c r="M48" s="5" t="s">
        <v>166</v>
      </c>
      <c r="N48" s="1">
        <v>208.0</v>
      </c>
      <c r="O48" s="1">
        <v>130.0</v>
      </c>
      <c r="P48" s="4">
        <v>26.0</v>
      </c>
      <c r="Q48" s="4" t="s">
        <v>41</v>
      </c>
      <c r="R48" s="19"/>
      <c r="S48" s="19"/>
      <c r="T48" s="20"/>
      <c r="U48" s="20"/>
      <c r="V48" s="20" t="str">
        <f t="shared" si="4"/>
        <v>#VALUE!</v>
      </c>
      <c r="W48" s="20" t="str">
        <f t="shared" si="5"/>
        <v>#VALUE!</v>
      </c>
      <c r="X48" s="20" t="str">
        <f t="shared" si="6"/>
        <v>#VALUE!</v>
      </c>
      <c r="Y48" s="4">
        <v>0.4231</v>
      </c>
      <c r="Z48" s="4" t="s">
        <v>167</v>
      </c>
      <c r="AA48" s="4">
        <v>0.4308</v>
      </c>
      <c r="AB48" s="4">
        <v>0.9615</v>
      </c>
      <c r="AC48" s="1" t="s">
        <v>168</v>
      </c>
      <c r="AD48" s="23" t="str">
        <f t="shared" si="7"/>
        <v>#VALUE!</v>
      </c>
    </row>
    <row r="49" ht="14.25" hidden="1" customHeight="1">
      <c r="C49" s="4"/>
      <c r="D49" s="2">
        <v>5.0</v>
      </c>
      <c r="E49" s="4"/>
      <c r="F49" s="4"/>
      <c r="G49" s="4"/>
      <c r="H49" s="2">
        <v>5.0</v>
      </c>
      <c r="I49" s="2">
        <v>10.0</v>
      </c>
      <c r="J49" s="2">
        <v>10.0</v>
      </c>
      <c r="K49" s="4">
        <v>103.0</v>
      </c>
      <c r="L49" s="27" t="s">
        <v>169</v>
      </c>
      <c r="M49" s="5" t="s">
        <v>166</v>
      </c>
      <c r="N49" s="1">
        <v>208.0</v>
      </c>
      <c r="O49" s="1">
        <v>130.0</v>
      </c>
      <c r="P49" s="4">
        <v>26.0</v>
      </c>
      <c r="Q49" s="4" t="s">
        <v>41</v>
      </c>
      <c r="R49" s="19"/>
      <c r="S49" s="19"/>
      <c r="T49" s="20"/>
      <c r="U49" s="20"/>
      <c r="V49" s="20" t="str">
        <f t="shared" si="4"/>
        <v>#VALUE!</v>
      </c>
      <c r="W49" s="20" t="str">
        <f t="shared" si="5"/>
        <v>#VALUE!</v>
      </c>
      <c r="X49" s="20" t="str">
        <f t="shared" si="6"/>
        <v>#VALUE!</v>
      </c>
      <c r="Y49" s="4">
        <v>0.5077</v>
      </c>
      <c r="Z49" s="4" t="s">
        <v>170</v>
      </c>
      <c r="AA49" s="4">
        <v>0.3923</v>
      </c>
      <c r="AB49" s="4">
        <v>0.9615</v>
      </c>
      <c r="AC49" s="1" t="s">
        <v>168</v>
      </c>
      <c r="AD49" s="23"/>
    </row>
    <row r="50" ht="14.25" hidden="1" customHeight="1">
      <c r="C50" s="4"/>
      <c r="D50" s="2">
        <v>5.0</v>
      </c>
      <c r="E50" s="4"/>
      <c r="F50" s="4"/>
      <c r="G50" s="4"/>
      <c r="H50" s="2">
        <v>5.0</v>
      </c>
      <c r="I50" s="2">
        <v>10.0</v>
      </c>
      <c r="J50" s="2">
        <v>10.0</v>
      </c>
      <c r="K50" s="4">
        <v>104.0</v>
      </c>
      <c r="L50" s="27" t="s">
        <v>171</v>
      </c>
      <c r="M50" s="5" t="s">
        <v>166</v>
      </c>
      <c r="N50" s="1">
        <v>208.0</v>
      </c>
      <c r="O50" s="1">
        <v>130.0</v>
      </c>
      <c r="P50" s="4">
        <v>26.0</v>
      </c>
      <c r="Q50" s="4" t="s">
        <v>41</v>
      </c>
      <c r="R50" s="19"/>
      <c r="S50" s="19"/>
      <c r="T50" s="20"/>
      <c r="U50" s="20"/>
      <c r="V50" s="20" t="str">
        <f t="shared" si="4"/>
        <v>#VALUE!</v>
      </c>
      <c r="W50" s="20" t="str">
        <f t="shared" si="5"/>
        <v>#VALUE!</v>
      </c>
      <c r="X50" s="20" t="str">
        <f t="shared" si="6"/>
        <v>#VALUE!</v>
      </c>
      <c r="Y50" s="4">
        <v>0.6538</v>
      </c>
      <c r="Z50" s="4" t="s">
        <v>172</v>
      </c>
      <c r="AA50" s="4">
        <v>0.6769</v>
      </c>
      <c r="AB50" s="4">
        <v>0.9615</v>
      </c>
      <c r="AC50" s="1" t="s">
        <v>168</v>
      </c>
      <c r="AD50" s="23"/>
    </row>
    <row r="51" ht="14.25" hidden="1" customHeight="1">
      <c r="C51" s="4"/>
      <c r="D51" s="2">
        <v>5.0</v>
      </c>
      <c r="E51" s="4"/>
      <c r="F51" s="4"/>
      <c r="G51" s="4"/>
      <c r="H51" s="2">
        <v>5.0</v>
      </c>
      <c r="I51" s="2">
        <v>10.0</v>
      </c>
      <c r="J51" s="2">
        <v>10.0</v>
      </c>
      <c r="K51" s="4">
        <v>105.0</v>
      </c>
      <c r="L51" s="27" t="s">
        <v>173</v>
      </c>
      <c r="M51" s="5" t="s">
        <v>40</v>
      </c>
      <c r="N51" s="5">
        <v>132.0</v>
      </c>
      <c r="O51" s="5">
        <v>172.0</v>
      </c>
      <c r="P51" s="4">
        <v>6.0</v>
      </c>
      <c r="Q51" s="4" t="s">
        <v>41</v>
      </c>
      <c r="R51" s="19"/>
      <c r="S51" s="19"/>
      <c r="T51" s="20"/>
      <c r="U51" s="20"/>
      <c r="V51" s="20" t="str">
        <f t="shared" si="4"/>
        <v>#VALUE!</v>
      </c>
      <c r="W51" s="20" t="str">
        <f t="shared" si="5"/>
        <v>#VALUE!</v>
      </c>
      <c r="X51" s="20" t="str">
        <f t="shared" si="6"/>
        <v>#VALUE!</v>
      </c>
      <c r="Y51" s="26">
        <v>0.2674</v>
      </c>
      <c r="Z51" s="26" t="s">
        <v>174</v>
      </c>
      <c r="AA51" s="26">
        <v>0.2093</v>
      </c>
      <c r="AB51" s="26">
        <v>0.814</v>
      </c>
      <c r="AC51" s="5" t="s">
        <v>175</v>
      </c>
      <c r="AD51" s="23"/>
    </row>
    <row r="52" ht="14.25" hidden="1" customHeight="1">
      <c r="C52" s="4"/>
      <c r="D52" s="2">
        <v>5.0</v>
      </c>
      <c r="E52" s="4"/>
      <c r="F52" s="4"/>
      <c r="G52" s="4"/>
      <c r="H52" s="2">
        <v>5.0</v>
      </c>
      <c r="I52" s="2">
        <v>10.0</v>
      </c>
      <c r="J52" s="2">
        <v>10.0</v>
      </c>
      <c r="K52" s="4">
        <v>106.0</v>
      </c>
      <c r="L52" s="27" t="s">
        <v>176</v>
      </c>
      <c r="M52" s="5" t="s">
        <v>40</v>
      </c>
      <c r="N52" s="5">
        <v>146.0</v>
      </c>
      <c r="O52" s="5">
        <v>158.0</v>
      </c>
      <c r="P52" s="4">
        <v>6.0</v>
      </c>
      <c r="Q52" s="4" t="s">
        <v>41</v>
      </c>
      <c r="R52" s="19"/>
      <c r="S52" s="19"/>
      <c r="T52" s="20"/>
      <c r="U52" s="20"/>
      <c r="V52" s="20" t="str">
        <f t="shared" si="4"/>
        <v>#VALUE!</v>
      </c>
      <c r="W52" s="20" t="str">
        <f t="shared" si="5"/>
        <v>#VALUE!</v>
      </c>
      <c r="X52" s="20" t="str">
        <f t="shared" si="6"/>
        <v>#VALUE!</v>
      </c>
      <c r="Y52" s="26">
        <v>0.3291</v>
      </c>
      <c r="Z52" s="26" t="s">
        <v>177</v>
      </c>
      <c r="AA52" s="26">
        <v>0.3291</v>
      </c>
      <c r="AB52" s="26">
        <v>0.8101</v>
      </c>
      <c r="AC52" s="5" t="s">
        <v>175</v>
      </c>
      <c r="AD52" s="23"/>
    </row>
    <row r="53" ht="14.25" customHeight="1">
      <c r="A53" s="1" t="s">
        <v>34</v>
      </c>
      <c r="B53" s="1" t="s">
        <v>34</v>
      </c>
      <c r="C53" s="2"/>
      <c r="D53" s="2">
        <v>5.0</v>
      </c>
      <c r="E53" s="2">
        <v>5.0</v>
      </c>
      <c r="F53" s="2">
        <v>5.0</v>
      </c>
      <c r="G53" s="2">
        <v>5.0</v>
      </c>
      <c r="H53" s="2">
        <v>5.0</v>
      </c>
      <c r="I53" s="2">
        <v>10.0</v>
      </c>
      <c r="J53" s="2">
        <v>10.0</v>
      </c>
      <c r="K53" s="4">
        <v>31.0</v>
      </c>
      <c r="L53" s="24" t="s">
        <v>178</v>
      </c>
      <c r="M53" s="5" t="s">
        <v>87</v>
      </c>
      <c r="N53" s="7">
        <v>50.0</v>
      </c>
      <c r="O53" s="7">
        <v>150.0</v>
      </c>
      <c r="P53" s="8">
        <v>2.0</v>
      </c>
      <c r="Q53" s="8">
        <v>150.0</v>
      </c>
      <c r="R53" s="19" t="b">
        <f t="shared" ref="R53:R85" si="15">S53*10*10&gt;T53</f>
        <v>0</v>
      </c>
      <c r="S53" s="19">
        <f t="shared" ref="S53:S85" si="16">N53*Q53*Q53*P53</f>
        <v>2250000</v>
      </c>
      <c r="T53" s="19">
        <f t="shared" ref="T53:T85" si="17">N53*Q53*Q53*Q53*P53</f>
        <v>337500000</v>
      </c>
      <c r="U53" s="25">
        <f t="shared" ref="U53:U57" si="18">(42*S53*5*12)*2/($S$23*60*24)</f>
        <v>1.03379017</v>
      </c>
      <c r="V53" s="20">
        <f t="shared" si="4"/>
        <v>37</v>
      </c>
      <c r="W53" s="20">
        <f t="shared" si="5"/>
        <v>75</v>
      </c>
      <c r="X53" s="20">
        <f t="shared" si="6"/>
        <v>112</v>
      </c>
      <c r="Y53" s="26">
        <v>0.0867</v>
      </c>
      <c r="Z53" s="26" t="s">
        <v>179</v>
      </c>
      <c r="AA53" s="26">
        <v>0.0933</v>
      </c>
      <c r="AB53" s="26">
        <v>0.49333</v>
      </c>
      <c r="AC53" s="5" t="s">
        <v>143</v>
      </c>
      <c r="AD53" s="23">
        <f t="shared" ref="AD53:AD85" si="19">50/Q53</f>
        <v>0.3333333333</v>
      </c>
      <c r="AE53" s="30" t="s">
        <v>180</v>
      </c>
    </row>
    <row r="54" ht="14.25" hidden="1" customHeight="1">
      <c r="A54" s="1" t="s">
        <v>34</v>
      </c>
      <c r="B54" s="1"/>
      <c r="C54" s="4"/>
      <c r="D54" s="2">
        <v>5.0</v>
      </c>
      <c r="E54" s="2">
        <v>5.0</v>
      </c>
      <c r="F54" s="2">
        <v>5.0</v>
      </c>
      <c r="G54" s="2">
        <v>5.0</v>
      </c>
      <c r="H54" s="2">
        <v>5.0</v>
      </c>
      <c r="I54" s="2">
        <v>10.0</v>
      </c>
      <c r="J54" s="2">
        <v>10.0</v>
      </c>
      <c r="K54" s="4">
        <v>107.0</v>
      </c>
      <c r="L54" s="27" t="s">
        <v>181</v>
      </c>
      <c r="M54" s="5" t="s">
        <v>87</v>
      </c>
      <c r="N54" s="7">
        <v>135.0</v>
      </c>
      <c r="O54" s="7">
        <v>316.0</v>
      </c>
      <c r="P54" s="4">
        <v>2.0</v>
      </c>
      <c r="Q54" s="4">
        <v>150.0</v>
      </c>
      <c r="R54" s="19" t="b">
        <f t="shared" si="15"/>
        <v>0</v>
      </c>
      <c r="S54" s="19">
        <f t="shared" si="16"/>
        <v>6075000</v>
      </c>
      <c r="T54" s="19">
        <f t="shared" si="17"/>
        <v>911250000</v>
      </c>
      <c r="U54" s="25">
        <f t="shared" si="18"/>
        <v>2.791233459</v>
      </c>
      <c r="V54" s="20">
        <f t="shared" si="4"/>
        <v>37</v>
      </c>
      <c r="W54" s="20">
        <f t="shared" si="5"/>
        <v>75</v>
      </c>
      <c r="X54" s="20">
        <f t="shared" si="6"/>
        <v>112</v>
      </c>
      <c r="Y54" s="26">
        <v>0.1013</v>
      </c>
      <c r="Z54" s="26" t="s">
        <v>182</v>
      </c>
      <c r="AA54" s="26">
        <v>0.0823</v>
      </c>
      <c r="AB54" s="26">
        <v>0.4937</v>
      </c>
      <c r="AC54" s="5" t="s">
        <v>143</v>
      </c>
      <c r="AD54" s="23">
        <f t="shared" si="19"/>
        <v>0.3333333333</v>
      </c>
      <c r="AE54" s="30" t="s">
        <v>180</v>
      </c>
    </row>
    <row r="55" ht="14.25" hidden="1" customHeight="1">
      <c r="A55" s="1" t="s">
        <v>34</v>
      </c>
      <c r="B55" s="1"/>
      <c r="C55" s="4"/>
      <c r="D55" s="2">
        <v>5.0</v>
      </c>
      <c r="E55" s="2">
        <v>5.0</v>
      </c>
      <c r="F55" s="2">
        <v>5.0</v>
      </c>
      <c r="G55" s="2">
        <v>5.0</v>
      </c>
      <c r="H55" s="2">
        <v>5.0</v>
      </c>
      <c r="I55" s="2">
        <v>10.0</v>
      </c>
      <c r="J55" s="2">
        <v>10.0</v>
      </c>
      <c r="K55" s="4">
        <v>108.0</v>
      </c>
      <c r="L55" s="27" t="s">
        <v>183</v>
      </c>
      <c r="M55" s="5" t="s">
        <v>87</v>
      </c>
      <c r="N55" s="7">
        <v>135.0</v>
      </c>
      <c r="O55" s="7">
        <v>316.0</v>
      </c>
      <c r="P55" s="4">
        <v>2.0</v>
      </c>
      <c r="Q55" s="4">
        <v>150.0</v>
      </c>
      <c r="R55" s="19" t="b">
        <f t="shared" si="15"/>
        <v>0</v>
      </c>
      <c r="S55" s="19">
        <f t="shared" si="16"/>
        <v>6075000</v>
      </c>
      <c r="T55" s="19">
        <f t="shared" si="17"/>
        <v>911250000</v>
      </c>
      <c r="U55" s="25">
        <f t="shared" si="18"/>
        <v>2.791233459</v>
      </c>
      <c r="V55" s="20">
        <f t="shared" si="4"/>
        <v>37</v>
      </c>
      <c r="W55" s="20">
        <f t="shared" si="5"/>
        <v>75</v>
      </c>
      <c r="X55" s="20">
        <f t="shared" si="6"/>
        <v>112</v>
      </c>
      <c r="Y55" s="26">
        <v>0.0253</v>
      </c>
      <c r="Z55" s="26" t="s">
        <v>184</v>
      </c>
      <c r="AA55" s="26">
        <v>0.0032</v>
      </c>
      <c r="AB55" s="26">
        <v>0.4747</v>
      </c>
      <c r="AC55" s="1" t="s">
        <v>143</v>
      </c>
      <c r="AD55" s="23">
        <f t="shared" si="19"/>
        <v>0.3333333333</v>
      </c>
      <c r="AE55" s="30" t="s">
        <v>180</v>
      </c>
    </row>
    <row r="56" ht="14.25" hidden="1" customHeight="1">
      <c r="A56" s="1" t="s">
        <v>34</v>
      </c>
      <c r="B56" s="1"/>
      <c r="C56" s="4"/>
      <c r="D56" s="2">
        <v>5.0</v>
      </c>
      <c r="E56" s="2">
        <v>5.0</v>
      </c>
      <c r="F56" s="2">
        <v>5.0</v>
      </c>
      <c r="G56" s="2">
        <v>5.0</v>
      </c>
      <c r="H56" s="2">
        <v>5.0</v>
      </c>
      <c r="I56" s="2">
        <v>10.0</v>
      </c>
      <c r="J56" s="2">
        <v>10.0</v>
      </c>
      <c r="K56" s="4">
        <v>109.0</v>
      </c>
      <c r="L56" s="27" t="s">
        <v>185</v>
      </c>
      <c r="M56" s="5" t="s">
        <v>87</v>
      </c>
      <c r="N56" s="7">
        <v>136.0</v>
      </c>
      <c r="O56" s="7">
        <v>315.0</v>
      </c>
      <c r="P56" s="4">
        <v>2.0</v>
      </c>
      <c r="Q56" s="4">
        <v>150.0</v>
      </c>
      <c r="R56" s="19" t="b">
        <f t="shared" si="15"/>
        <v>0</v>
      </c>
      <c r="S56" s="19">
        <f t="shared" si="16"/>
        <v>6120000</v>
      </c>
      <c r="T56" s="19">
        <f t="shared" si="17"/>
        <v>918000000</v>
      </c>
      <c r="U56" s="25">
        <f t="shared" si="18"/>
        <v>2.811909263</v>
      </c>
      <c r="V56" s="20">
        <f t="shared" si="4"/>
        <v>37</v>
      </c>
      <c r="W56" s="20">
        <f t="shared" si="5"/>
        <v>75</v>
      </c>
      <c r="X56" s="20">
        <f t="shared" si="6"/>
        <v>112</v>
      </c>
      <c r="Y56" s="26">
        <v>0.0476</v>
      </c>
      <c r="Z56" s="26" t="s">
        <v>186</v>
      </c>
      <c r="AA56" s="26">
        <v>0.1619</v>
      </c>
      <c r="AB56" s="26">
        <v>0.4762</v>
      </c>
      <c r="AC56" s="1" t="s">
        <v>143</v>
      </c>
      <c r="AD56" s="23">
        <f t="shared" si="19"/>
        <v>0.3333333333</v>
      </c>
    </row>
    <row r="57" ht="14.25" customHeight="1">
      <c r="A57" s="1" t="s">
        <v>34</v>
      </c>
      <c r="B57" s="1" t="s">
        <v>34</v>
      </c>
      <c r="C57" s="4"/>
      <c r="D57" s="2">
        <v>5.0</v>
      </c>
      <c r="E57" s="2">
        <v>5.0</v>
      </c>
      <c r="F57" s="2">
        <v>5.0</v>
      </c>
      <c r="G57" s="2">
        <v>5.0</v>
      </c>
      <c r="H57" s="2">
        <v>5.0</v>
      </c>
      <c r="I57" s="2">
        <v>10.0</v>
      </c>
      <c r="J57" s="2">
        <v>10.0</v>
      </c>
      <c r="K57" s="4">
        <v>32.0</v>
      </c>
      <c r="L57" s="27" t="s">
        <v>187</v>
      </c>
      <c r="M57" s="5" t="s">
        <v>52</v>
      </c>
      <c r="N57" s="7">
        <v>109.0</v>
      </c>
      <c r="O57" s="7">
        <v>105.0</v>
      </c>
      <c r="P57" s="8">
        <v>2.0</v>
      </c>
      <c r="Q57" s="8">
        <v>431.0</v>
      </c>
      <c r="R57" s="19" t="b">
        <f t="shared" si="15"/>
        <v>0</v>
      </c>
      <c r="S57" s="19">
        <f t="shared" si="16"/>
        <v>40495898</v>
      </c>
      <c r="T57" s="19">
        <f t="shared" si="17"/>
        <v>17453732038</v>
      </c>
      <c r="U57" s="25">
        <f t="shared" si="18"/>
        <v>18.60633835</v>
      </c>
      <c r="V57" s="20">
        <f t="shared" si="4"/>
        <v>107</v>
      </c>
      <c r="W57" s="20">
        <f t="shared" si="5"/>
        <v>215</v>
      </c>
      <c r="X57" s="20">
        <f t="shared" si="6"/>
        <v>323</v>
      </c>
      <c r="Y57" s="26">
        <v>0.4</v>
      </c>
      <c r="Z57" s="26" t="s">
        <v>188</v>
      </c>
      <c r="AA57" s="26">
        <v>0.5333</v>
      </c>
      <c r="AB57" s="26">
        <v>0.48571</v>
      </c>
      <c r="AC57" s="1" t="s">
        <v>189</v>
      </c>
      <c r="AD57" s="23">
        <f t="shared" si="19"/>
        <v>0.1160092807</v>
      </c>
    </row>
    <row r="58" ht="14.25" customHeight="1">
      <c r="B58" s="1" t="s">
        <v>34</v>
      </c>
      <c r="C58" s="4"/>
      <c r="D58" s="2">
        <v>5.0</v>
      </c>
      <c r="E58" s="4"/>
      <c r="F58" s="4"/>
      <c r="G58" s="4"/>
      <c r="H58" s="2">
        <v>5.0</v>
      </c>
      <c r="I58" s="2">
        <v>10.0</v>
      </c>
      <c r="J58" s="2">
        <v>10.0</v>
      </c>
      <c r="K58" s="4">
        <v>33.0</v>
      </c>
      <c r="L58" s="27" t="s">
        <v>190</v>
      </c>
      <c r="M58" s="5" t="s">
        <v>36</v>
      </c>
      <c r="N58" s="1">
        <v>1000.0</v>
      </c>
      <c r="O58" s="1">
        <v>370.0</v>
      </c>
      <c r="P58" s="4">
        <v>2.0</v>
      </c>
      <c r="Q58" s="4">
        <v>2709.0</v>
      </c>
      <c r="R58" s="19" t="b">
        <f t="shared" si="15"/>
        <v>0</v>
      </c>
      <c r="S58" s="19">
        <f t="shared" si="16"/>
        <v>14677362000</v>
      </c>
      <c r="T58" s="19">
        <f t="shared" si="17"/>
        <v>39760973658000</v>
      </c>
      <c r="U58" s="20"/>
      <c r="V58" s="20">
        <f t="shared" si="4"/>
        <v>677</v>
      </c>
      <c r="W58" s="20">
        <f t="shared" si="5"/>
        <v>1354</v>
      </c>
      <c r="X58" s="20">
        <f t="shared" si="6"/>
        <v>2031</v>
      </c>
      <c r="Y58" s="26">
        <v>0.137837838</v>
      </c>
      <c r="Z58" s="26" t="s">
        <v>191</v>
      </c>
      <c r="AA58" s="26">
        <v>0.118918919</v>
      </c>
      <c r="AB58" s="26">
        <v>0.35946</v>
      </c>
      <c r="AC58" s="1" t="s">
        <v>102</v>
      </c>
      <c r="AD58" s="23">
        <f t="shared" si="19"/>
        <v>0.0184569952</v>
      </c>
    </row>
    <row r="59" ht="14.25" customHeight="1">
      <c r="B59" s="1" t="s">
        <v>34</v>
      </c>
      <c r="C59" s="4"/>
      <c r="D59" s="2">
        <v>5.0</v>
      </c>
      <c r="E59" s="4"/>
      <c r="F59" s="4"/>
      <c r="G59" s="4"/>
      <c r="H59" s="2">
        <v>5.0</v>
      </c>
      <c r="I59" s="2">
        <v>10.0</v>
      </c>
      <c r="J59" s="2">
        <v>10.0</v>
      </c>
      <c r="K59" s="4">
        <v>34.0</v>
      </c>
      <c r="L59" s="24" t="s">
        <v>192</v>
      </c>
      <c r="M59" s="5" t="s">
        <v>87</v>
      </c>
      <c r="N59" s="5">
        <v>155.0</v>
      </c>
      <c r="O59" s="5">
        <v>308.0</v>
      </c>
      <c r="P59" s="8">
        <v>5.0</v>
      </c>
      <c r="Q59" s="8">
        <v>1092.0</v>
      </c>
      <c r="R59" s="19" t="b">
        <f t="shared" si="15"/>
        <v>0</v>
      </c>
      <c r="S59" s="19">
        <f t="shared" si="16"/>
        <v>924159600</v>
      </c>
      <c r="T59" s="19">
        <f t="shared" si="17"/>
        <v>1009182283200</v>
      </c>
      <c r="U59" s="20"/>
      <c r="V59" s="20">
        <f t="shared" si="4"/>
        <v>273</v>
      </c>
      <c r="W59" s="20">
        <f t="shared" si="5"/>
        <v>546</v>
      </c>
      <c r="X59" s="20">
        <f t="shared" si="6"/>
        <v>819</v>
      </c>
      <c r="Y59" s="26">
        <v>0.6299</v>
      </c>
      <c r="Z59" s="26" t="s">
        <v>193</v>
      </c>
      <c r="AA59" s="26">
        <v>0.6234</v>
      </c>
      <c r="AB59" s="26">
        <v>0.78247</v>
      </c>
      <c r="AC59" s="1" t="s">
        <v>194</v>
      </c>
      <c r="AD59" s="23">
        <f t="shared" si="19"/>
        <v>0.04578754579</v>
      </c>
    </row>
    <row r="60" ht="14.25" customHeight="1">
      <c r="A60" s="1" t="s">
        <v>34</v>
      </c>
      <c r="B60" s="1" t="s">
        <v>34</v>
      </c>
      <c r="C60" s="4"/>
      <c r="D60" s="2">
        <v>5.0</v>
      </c>
      <c r="E60" s="2">
        <v>5.0</v>
      </c>
      <c r="F60" s="2">
        <v>5.0</v>
      </c>
      <c r="G60" s="2">
        <v>5.0</v>
      </c>
      <c r="H60" s="2">
        <v>5.0</v>
      </c>
      <c r="I60" s="2">
        <v>10.0</v>
      </c>
      <c r="J60" s="2">
        <v>10.0</v>
      </c>
      <c r="K60" s="4">
        <v>35.0</v>
      </c>
      <c r="L60" s="24" t="s">
        <v>195</v>
      </c>
      <c r="M60" s="5" t="s">
        <v>36</v>
      </c>
      <c r="N60" s="7">
        <v>64.0</v>
      </c>
      <c r="O60" s="7">
        <v>64.0</v>
      </c>
      <c r="P60" s="8">
        <v>2.0</v>
      </c>
      <c r="Q60" s="8">
        <v>512.0</v>
      </c>
      <c r="R60" s="19" t="b">
        <f t="shared" si="15"/>
        <v>0</v>
      </c>
      <c r="S60" s="19">
        <f t="shared" si="16"/>
        <v>33554432</v>
      </c>
      <c r="T60" s="19">
        <f t="shared" si="17"/>
        <v>17179869184</v>
      </c>
      <c r="U60" s="25">
        <f>(42*S60*5*12)*2/($S$23*60*24)</f>
        <v>15.41699643</v>
      </c>
      <c r="V60" s="20">
        <f t="shared" si="4"/>
        <v>128</v>
      </c>
      <c r="W60" s="20">
        <f t="shared" si="5"/>
        <v>256</v>
      </c>
      <c r="X60" s="20">
        <f t="shared" si="6"/>
        <v>384</v>
      </c>
      <c r="Y60" s="26">
        <v>0.4844</v>
      </c>
      <c r="Z60" s="26" t="s">
        <v>196</v>
      </c>
      <c r="AA60" s="26">
        <v>0.4688</v>
      </c>
      <c r="AB60" s="26">
        <v>0.40625</v>
      </c>
      <c r="AC60" s="1" t="s">
        <v>197</v>
      </c>
      <c r="AD60" s="23">
        <f t="shared" si="19"/>
        <v>0.09765625</v>
      </c>
    </row>
    <row r="61" ht="14.25" hidden="1" customHeight="1">
      <c r="C61" s="4"/>
      <c r="D61" s="2">
        <v>5.0</v>
      </c>
      <c r="E61" s="4"/>
      <c r="F61" s="4"/>
      <c r="G61" s="4"/>
      <c r="H61" s="2">
        <v>5.0</v>
      </c>
      <c r="I61" s="2">
        <v>4.0</v>
      </c>
      <c r="J61" s="2">
        <v>10.0</v>
      </c>
      <c r="K61" s="4">
        <v>110.0</v>
      </c>
      <c r="L61" s="27" t="s">
        <v>198</v>
      </c>
      <c r="M61" s="5" t="s">
        <v>31</v>
      </c>
      <c r="N61" s="5">
        <v>40.0</v>
      </c>
      <c r="O61" s="5">
        <v>119.0</v>
      </c>
      <c r="P61" s="4">
        <v>2.0</v>
      </c>
      <c r="Q61" s="4">
        <v>2000.0</v>
      </c>
      <c r="R61" s="19" t="b">
        <f t="shared" si="15"/>
        <v>0</v>
      </c>
      <c r="S61" s="19">
        <f t="shared" si="16"/>
        <v>320000000</v>
      </c>
      <c r="T61" s="19">
        <f t="shared" si="17"/>
        <v>640000000000</v>
      </c>
      <c r="U61" s="20"/>
      <c r="V61" s="20">
        <f t="shared" si="4"/>
        <v>500</v>
      </c>
      <c r="W61" s="20">
        <f t="shared" si="5"/>
        <v>1000</v>
      </c>
      <c r="X61" s="20">
        <f t="shared" si="6"/>
        <v>1500</v>
      </c>
      <c r="Y61" s="4">
        <v>0.3361</v>
      </c>
      <c r="Z61" s="4" t="s">
        <v>199</v>
      </c>
      <c r="AA61" s="4">
        <v>0.0756</v>
      </c>
      <c r="AB61" s="4">
        <v>0.4202</v>
      </c>
      <c r="AC61" s="1" t="s">
        <v>200</v>
      </c>
      <c r="AD61" s="23">
        <f t="shared" si="19"/>
        <v>0.025</v>
      </c>
    </row>
    <row r="62" ht="14.25" customHeight="1">
      <c r="B62" s="1" t="s">
        <v>34</v>
      </c>
      <c r="C62" s="4"/>
      <c r="D62" s="2">
        <v>5.0</v>
      </c>
      <c r="E62" s="4"/>
      <c r="F62" s="4"/>
      <c r="G62" s="4"/>
      <c r="H62" s="2">
        <v>5.0</v>
      </c>
      <c r="I62" s="2">
        <v>2.0</v>
      </c>
      <c r="J62" s="2">
        <v>10.0</v>
      </c>
      <c r="K62" s="4">
        <v>36.0</v>
      </c>
      <c r="L62" s="24" t="s">
        <v>201</v>
      </c>
      <c r="M62" s="5" t="s">
        <v>87</v>
      </c>
      <c r="N62" s="5">
        <v>100.0</v>
      </c>
      <c r="O62" s="5">
        <v>550.0</v>
      </c>
      <c r="P62" s="8">
        <v>7.0</v>
      </c>
      <c r="Q62" s="8">
        <v>1882.0</v>
      </c>
      <c r="R62" s="19" t="b">
        <f t="shared" si="15"/>
        <v>0</v>
      </c>
      <c r="S62" s="19">
        <f t="shared" si="16"/>
        <v>2479346800</v>
      </c>
      <c r="T62" s="19">
        <f t="shared" si="17"/>
        <v>4666130677600</v>
      </c>
      <c r="U62" s="20"/>
      <c r="V62" s="20">
        <f t="shared" si="4"/>
        <v>470</v>
      </c>
      <c r="W62" s="20">
        <f t="shared" si="5"/>
        <v>941</v>
      </c>
      <c r="X62" s="20">
        <f t="shared" si="6"/>
        <v>1411</v>
      </c>
      <c r="Y62" s="26">
        <v>0.6582</v>
      </c>
      <c r="Z62" s="26" t="s">
        <v>202</v>
      </c>
      <c r="AA62" s="26">
        <v>0.6164</v>
      </c>
      <c r="AB62" s="26">
        <v>0.81636</v>
      </c>
      <c r="AC62" s="1" t="s">
        <v>203</v>
      </c>
      <c r="AD62" s="23">
        <f t="shared" si="19"/>
        <v>0.0265674814</v>
      </c>
    </row>
    <row r="63" ht="14.25" hidden="1" customHeight="1">
      <c r="C63" s="4"/>
      <c r="D63" s="2">
        <v>5.0</v>
      </c>
      <c r="E63" s="4"/>
      <c r="F63" s="4"/>
      <c r="G63" s="4"/>
      <c r="H63" s="2">
        <v>5.0</v>
      </c>
      <c r="I63" s="2"/>
      <c r="J63" s="2">
        <v>10.0</v>
      </c>
      <c r="K63" s="4">
        <v>111.0</v>
      </c>
      <c r="L63" s="27" t="s">
        <v>204</v>
      </c>
      <c r="M63" s="5" t="s">
        <v>205</v>
      </c>
      <c r="N63" s="5">
        <v>62.0</v>
      </c>
      <c r="O63" s="5">
        <v>249.0</v>
      </c>
      <c r="P63" s="4">
        <v>3.0</v>
      </c>
      <c r="Q63" s="4">
        <v>601.0</v>
      </c>
      <c r="R63" s="19" t="b">
        <f t="shared" si="15"/>
        <v>0</v>
      </c>
      <c r="S63" s="19">
        <f t="shared" si="16"/>
        <v>67183386</v>
      </c>
      <c r="T63" s="19">
        <f t="shared" si="17"/>
        <v>40377214986</v>
      </c>
      <c r="U63" s="20"/>
      <c r="V63" s="20">
        <f t="shared" si="4"/>
        <v>150</v>
      </c>
      <c r="W63" s="20">
        <f t="shared" si="5"/>
        <v>300</v>
      </c>
      <c r="X63" s="20">
        <f t="shared" si="6"/>
        <v>450</v>
      </c>
      <c r="Y63" s="26">
        <v>0.3213</v>
      </c>
      <c r="Z63" s="26" t="s">
        <v>206</v>
      </c>
      <c r="AA63" s="26">
        <v>0.1285</v>
      </c>
      <c r="AB63" s="26">
        <v>0.5261</v>
      </c>
      <c r="AC63" s="1" t="s">
        <v>200</v>
      </c>
      <c r="AD63" s="23">
        <f t="shared" si="19"/>
        <v>0.08319467554</v>
      </c>
    </row>
    <row r="64" ht="14.25" hidden="1" customHeight="1">
      <c r="C64" s="4"/>
      <c r="D64" s="2">
        <v>5.0</v>
      </c>
      <c r="E64" s="4"/>
      <c r="F64" s="4"/>
      <c r="G64" s="4"/>
      <c r="H64" s="2">
        <v>5.0</v>
      </c>
      <c r="I64" s="2"/>
      <c r="J64" s="2">
        <v>10.0</v>
      </c>
      <c r="K64" s="4">
        <v>112.0</v>
      </c>
      <c r="L64" s="27" t="s">
        <v>207</v>
      </c>
      <c r="M64" s="5" t="s">
        <v>205</v>
      </c>
      <c r="N64" s="5">
        <v>17.0</v>
      </c>
      <c r="O64" s="5">
        <v>249.0</v>
      </c>
      <c r="P64" s="4">
        <v>3.0</v>
      </c>
      <c r="Q64" s="4">
        <v>601.0</v>
      </c>
      <c r="R64" s="19" t="b">
        <f t="shared" si="15"/>
        <v>0</v>
      </c>
      <c r="S64" s="19">
        <f t="shared" si="16"/>
        <v>18421251</v>
      </c>
      <c r="T64" s="19">
        <f t="shared" si="17"/>
        <v>11071171851</v>
      </c>
      <c r="U64" s="20"/>
      <c r="V64" s="20">
        <f t="shared" si="4"/>
        <v>150</v>
      </c>
      <c r="W64" s="20">
        <f t="shared" si="5"/>
        <v>300</v>
      </c>
      <c r="X64" s="20">
        <f t="shared" si="6"/>
        <v>450</v>
      </c>
      <c r="Y64" s="26">
        <v>0.3373</v>
      </c>
      <c r="Z64" s="26" t="s">
        <v>208</v>
      </c>
      <c r="AA64" s="26">
        <v>0.2651</v>
      </c>
      <c r="AB64" s="26">
        <v>0.5261</v>
      </c>
      <c r="AC64" s="1" t="s">
        <v>200</v>
      </c>
      <c r="AD64" s="23">
        <f t="shared" si="19"/>
        <v>0.08319467554</v>
      </c>
    </row>
    <row r="65" ht="14.25" hidden="1" customHeight="1">
      <c r="A65" s="1" t="s">
        <v>34</v>
      </c>
      <c r="B65" s="29" t="s">
        <v>34</v>
      </c>
      <c r="C65" s="4"/>
      <c r="D65" s="2">
        <v>5.0</v>
      </c>
      <c r="E65" s="2">
        <v>5.0</v>
      </c>
      <c r="F65" s="2">
        <v>5.0</v>
      </c>
      <c r="G65" s="2">
        <v>5.0</v>
      </c>
      <c r="H65" s="2">
        <v>5.0</v>
      </c>
      <c r="I65" s="2"/>
      <c r="J65" s="2">
        <v>10.0</v>
      </c>
      <c r="K65" s="4">
        <v>37.0</v>
      </c>
      <c r="L65" s="27" t="s">
        <v>209</v>
      </c>
      <c r="M65" s="5" t="s">
        <v>40</v>
      </c>
      <c r="N65" s="28">
        <v>220.0</v>
      </c>
      <c r="O65" s="28">
        <v>1980.0</v>
      </c>
      <c r="P65" s="4">
        <v>11.0</v>
      </c>
      <c r="Q65" s="4">
        <v>256.0</v>
      </c>
      <c r="R65" s="19" t="b">
        <f t="shared" si="15"/>
        <v>0</v>
      </c>
      <c r="S65" s="19">
        <f t="shared" si="16"/>
        <v>158597120</v>
      </c>
      <c r="T65" s="19">
        <f t="shared" si="17"/>
        <v>40600862720</v>
      </c>
      <c r="U65" s="25">
        <f t="shared" ref="U65:U66" si="20">(42*S65*5*12)*2/($S$23*60*24)</f>
        <v>72.86939719</v>
      </c>
      <c r="V65" s="20">
        <f t="shared" si="4"/>
        <v>64</v>
      </c>
      <c r="W65" s="20">
        <f t="shared" si="5"/>
        <v>128</v>
      </c>
      <c r="X65" s="20">
        <f t="shared" si="6"/>
        <v>192</v>
      </c>
      <c r="Y65" s="26">
        <v>0.4384</v>
      </c>
      <c r="Z65" s="26" t="s">
        <v>210</v>
      </c>
      <c r="AA65" s="26">
        <v>0.6449</v>
      </c>
      <c r="AB65" s="26">
        <v>0.90909</v>
      </c>
      <c r="AC65" s="1" t="s">
        <v>123</v>
      </c>
      <c r="AD65" s="23">
        <f t="shared" si="19"/>
        <v>0.1953125</v>
      </c>
    </row>
    <row r="66" ht="14.25" hidden="1" customHeight="1">
      <c r="A66" s="1" t="s">
        <v>34</v>
      </c>
      <c r="B66" s="29" t="s">
        <v>34</v>
      </c>
      <c r="C66" s="4">
        <v>5.0</v>
      </c>
      <c r="D66" s="2">
        <v>5.0</v>
      </c>
      <c r="E66" s="2">
        <v>5.0</v>
      </c>
      <c r="F66" s="2">
        <v>5.0</v>
      </c>
      <c r="G66" s="2">
        <v>5.0</v>
      </c>
      <c r="H66" s="2">
        <v>5.0</v>
      </c>
      <c r="I66" s="2"/>
      <c r="J66" s="2">
        <v>10.0</v>
      </c>
      <c r="K66" s="4">
        <v>38.0</v>
      </c>
      <c r="L66" s="24" t="s">
        <v>211</v>
      </c>
      <c r="M66" s="5" t="s">
        <v>40</v>
      </c>
      <c r="N66" s="7">
        <v>67.0</v>
      </c>
      <c r="O66" s="7">
        <v>1029.0</v>
      </c>
      <c r="P66" s="8">
        <v>2.0</v>
      </c>
      <c r="Q66" s="8">
        <v>24.0</v>
      </c>
      <c r="R66" s="19" t="b">
        <f t="shared" si="15"/>
        <v>1</v>
      </c>
      <c r="S66" s="19">
        <f t="shared" si="16"/>
        <v>77184</v>
      </c>
      <c r="T66" s="19">
        <f t="shared" si="17"/>
        <v>1852416</v>
      </c>
      <c r="U66" s="25">
        <f t="shared" si="20"/>
        <v>0.035463138</v>
      </c>
      <c r="V66" s="20">
        <f t="shared" si="4"/>
        <v>6</v>
      </c>
      <c r="W66" s="20">
        <f t="shared" si="5"/>
        <v>12</v>
      </c>
      <c r="X66" s="20">
        <f t="shared" si="6"/>
        <v>18</v>
      </c>
      <c r="Y66" s="26">
        <v>0.0447</v>
      </c>
      <c r="Z66" s="26" t="s">
        <v>212</v>
      </c>
      <c r="AA66" s="26">
        <v>0.0496</v>
      </c>
      <c r="AB66" s="26">
        <v>0.49854</v>
      </c>
      <c r="AC66" s="1" t="s">
        <v>213</v>
      </c>
      <c r="AD66" s="23">
        <f t="shared" si="19"/>
        <v>2.083333333</v>
      </c>
    </row>
    <row r="67" ht="14.25" hidden="1" customHeight="1">
      <c r="B67" s="30" t="s">
        <v>34</v>
      </c>
      <c r="C67" s="4"/>
      <c r="D67" s="2">
        <v>5.0</v>
      </c>
      <c r="E67" s="4"/>
      <c r="F67" s="4"/>
      <c r="G67" s="4"/>
      <c r="H67" s="2">
        <v>5.0</v>
      </c>
      <c r="I67" s="2"/>
      <c r="J67" s="2">
        <v>10.0</v>
      </c>
      <c r="K67" s="4">
        <v>39.0</v>
      </c>
      <c r="L67" s="24" t="s">
        <v>214</v>
      </c>
      <c r="M67" s="5" t="s">
        <v>31</v>
      </c>
      <c r="N67" s="5">
        <v>375.0</v>
      </c>
      <c r="O67" s="5">
        <v>375.0</v>
      </c>
      <c r="P67" s="8">
        <v>3.0</v>
      </c>
      <c r="Q67" s="8">
        <v>720.0</v>
      </c>
      <c r="R67" s="19" t="b">
        <f t="shared" si="15"/>
        <v>0</v>
      </c>
      <c r="S67" s="19">
        <f t="shared" si="16"/>
        <v>583200000</v>
      </c>
      <c r="T67" s="19">
        <f t="shared" si="17"/>
        <v>419904000000</v>
      </c>
      <c r="U67" s="20"/>
      <c r="V67" s="20">
        <f t="shared" si="4"/>
        <v>180</v>
      </c>
      <c r="W67" s="20">
        <f t="shared" si="5"/>
        <v>360</v>
      </c>
      <c r="X67" s="20">
        <f t="shared" si="6"/>
        <v>540</v>
      </c>
      <c r="Y67" s="26">
        <v>0.5067</v>
      </c>
      <c r="Z67" s="26" t="s">
        <v>215</v>
      </c>
      <c r="AA67" s="26">
        <v>0.2053</v>
      </c>
      <c r="AB67" s="26">
        <v>0.66667</v>
      </c>
      <c r="AC67" s="1" t="s">
        <v>85</v>
      </c>
      <c r="AD67" s="23">
        <f t="shared" si="19"/>
        <v>0.06944444444</v>
      </c>
    </row>
    <row r="68" ht="14.25" hidden="1" customHeight="1">
      <c r="B68" s="1" t="s">
        <v>34</v>
      </c>
      <c r="C68" s="4"/>
      <c r="D68" s="2">
        <v>5.0</v>
      </c>
      <c r="E68" s="4"/>
      <c r="F68" s="4"/>
      <c r="G68" s="4"/>
      <c r="H68" s="2">
        <v>5.0</v>
      </c>
      <c r="I68" s="2"/>
      <c r="J68" s="2">
        <v>10.0</v>
      </c>
      <c r="K68" s="4">
        <v>40.0</v>
      </c>
      <c r="L68" s="24" t="s">
        <v>216</v>
      </c>
      <c r="M68" s="5" t="s">
        <v>40</v>
      </c>
      <c r="N68" s="5">
        <v>60.0</v>
      </c>
      <c r="O68" s="5">
        <v>61.0</v>
      </c>
      <c r="P68" s="8">
        <v>2.0</v>
      </c>
      <c r="Q68" s="8">
        <v>637.0</v>
      </c>
      <c r="R68" s="19" t="b">
        <f t="shared" si="15"/>
        <v>0</v>
      </c>
      <c r="S68" s="19">
        <f t="shared" si="16"/>
        <v>48692280</v>
      </c>
      <c r="T68" s="19">
        <f t="shared" si="17"/>
        <v>31016982360</v>
      </c>
      <c r="U68" s="20"/>
      <c r="V68" s="20">
        <f t="shared" si="4"/>
        <v>159</v>
      </c>
      <c r="W68" s="20">
        <f t="shared" si="5"/>
        <v>318</v>
      </c>
      <c r="X68" s="20">
        <f t="shared" si="6"/>
        <v>477</v>
      </c>
      <c r="Y68" s="26">
        <v>0.2459</v>
      </c>
      <c r="Z68" s="26" t="s">
        <v>217</v>
      </c>
      <c r="AA68" s="26">
        <v>0.1311</v>
      </c>
      <c r="AB68" s="26">
        <v>0.45902</v>
      </c>
      <c r="AC68" s="1" t="s">
        <v>218</v>
      </c>
      <c r="AD68" s="23">
        <f t="shared" si="19"/>
        <v>0.07849293564</v>
      </c>
    </row>
    <row r="69" ht="14.25" hidden="1" customHeight="1">
      <c r="B69" s="1" t="s">
        <v>34</v>
      </c>
      <c r="C69" s="4"/>
      <c r="D69" s="2">
        <v>5.0</v>
      </c>
      <c r="E69" s="4"/>
      <c r="F69" s="4"/>
      <c r="G69" s="4"/>
      <c r="H69" s="2">
        <v>5.0</v>
      </c>
      <c r="I69" s="2"/>
      <c r="J69" s="2">
        <v>10.0</v>
      </c>
      <c r="K69" s="4">
        <v>41.0</v>
      </c>
      <c r="L69" s="24" t="s">
        <v>219</v>
      </c>
      <c r="M69" s="5" t="s">
        <v>40</v>
      </c>
      <c r="N69" s="5">
        <v>70.0</v>
      </c>
      <c r="O69" s="5">
        <v>73.0</v>
      </c>
      <c r="P69" s="8">
        <v>7.0</v>
      </c>
      <c r="Q69" s="8">
        <v>319.0</v>
      </c>
      <c r="R69" s="19" t="b">
        <f t="shared" si="15"/>
        <v>0</v>
      </c>
      <c r="S69" s="19">
        <f t="shared" si="16"/>
        <v>49862890</v>
      </c>
      <c r="T69" s="19">
        <f t="shared" si="17"/>
        <v>15906261910</v>
      </c>
      <c r="U69" s="20"/>
      <c r="V69" s="20">
        <f t="shared" si="4"/>
        <v>79</v>
      </c>
      <c r="W69" s="20">
        <f t="shared" si="5"/>
        <v>159</v>
      </c>
      <c r="X69" s="20">
        <f t="shared" si="6"/>
        <v>239</v>
      </c>
      <c r="Y69" s="26">
        <v>0.4247</v>
      </c>
      <c r="Z69" s="26" t="s">
        <v>220</v>
      </c>
      <c r="AA69" s="26">
        <v>0.274</v>
      </c>
      <c r="AB69" s="26">
        <v>0.73973</v>
      </c>
      <c r="AC69" s="1" t="s">
        <v>218</v>
      </c>
      <c r="AD69" s="23">
        <f t="shared" si="19"/>
        <v>0.1567398119</v>
      </c>
    </row>
    <row r="70" ht="14.25" hidden="1" customHeight="1">
      <c r="B70" s="1" t="s">
        <v>34</v>
      </c>
      <c r="C70" s="4"/>
      <c r="D70" s="2">
        <v>5.0</v>
      </c>
      <c r="E70" s="4"/>
      <c r="F70" s="4"/>
      <c r="G70" s="4"/>
      <c r="H70" s="2">
        <v>5.0</v>
      </c>
      <c r="I70" s="2"/>
      <c r="J70" s="2">
        <v>10.0</v>
      </c>
      <c r="K70" s="4">
        <v>42.0</v>
      </c>
      <c r="L70" s="24" t="s">
        <v>221</v>
      </c>
      <c r="M70" s="5" t="s">
        <v>61</v>
      </c>
      <c r="N70" s="5">
        <v>55.0</v>
      </c>
      <c r="O70" s="5">
        <v>2345.0</v>
      </c>
      <c r="P70" s="8">
        <v>8.0</v>
      </c>
      <c r="Q70" s="8">
        <v>1024.0</v>
      </c>
      <c r="R70" s="19" t="b">
        <f t="shared" si="15"/>
        <v>0</v>
      </c>
      <c r="S70" s="19">
        <f t="shared" si="16"/>
        <v>461373440</v>
      </c>
      <c r="T70" s="19">
        <f t="shared" si="17"/>
        <v>472446402560</v>
      </c>
      <c r="U70" s="20"/>
      <c r="V70" s="20">
        <f t="shared" si="4"/>
        <v>256</v>
      </c>
      <c r="W70" s="20">
        <f t="shared" si="5"/>
        <v>512</v>
      </c>
      <c r="X70" s="20">
        <f t="shared" si="6"/>
        <v>768</v>
      </c>
      <c r="Y70" s="26">
        <v>0.0857</v>
      </c>
      <c r="Z70" s="26" t="s">
        <v>222</v>
      </c>
      <c r="AA70" s="26">
        <v>0.0661</v>
      </c>
      <c r="AB70" s="26">
        <v>0.87292</v>
      </c>
      <c r="AC70" s="1" t="s">
        <v>223</v>
      </c>
      <c r="AD70" s="23">
        <f t="shared" si="19"/>
        <v>0.048828125</v>
      </c>
    </row>
    <row r="71" ht="14.25" hidden="1" customHeight="1">
      <c r="A71" s="1" t="s">
        <v>34</v>
      </c>
      <c r="B71" s="1" t="s">
        <v>34</v>
      </c>
      <c r="C71" s="4"/>
      <c r="D71" s="2">
        <v>5.0</v>
      </c>
      <c r="E71" s="2">
        <v>5.0</v>
      </c>
      <c r="F71" s="2">
        <v>5.0</v>
      </c>
      <c r="G71" s="2">
        <v>5.0</v>
      </c>
      <c r="H71" s="2">
        <v>5.0</v>
      </c>
      <c r="I71" s="2"/>
      <c r="J71" s="2">
        <v>10.0</v>
      </c>
      <c r="K71" s="4">
        <v>43.0</v>
      </c>
      <c r="L71" s="24" t="s">
        <v>224</v>
      </c>
      <c r="M71" s="5" t="s">
        <v>52</v>
      </c>
      <c r="N71" s="7">
        <v>60.0</v>
      </c>
      <c r="O71" s="7">
        <v>60.0</v>
      </c>
      <c r="P71" s="8">
        <v>3.0</v>
      </c>
      <c r="Q71" s="8">
        <v>448.0</v>
      </c>
      <c r="R71" s="19" t="b">
        <f t="shared" si="15"/>
        <v>0</v>
      </c>
      <c r="S71" s="19">
        <f t="shared" si="16"/>
        <v>36126720</v>
      </c>
      <c r="T71" s="19">
        <f t="shared" si="17"/>
        <v>16184770560</v>
      </c>
      <c r="U71" s="25">
        <f t="shared" ref="U71:U76" si="21">(42*S71*5*12)*2/($S$23*60*24)</f>
        <v>16.59886578</v>
      </c>
      <c r="V71" s="20">
        <f t="shared" si="4"/>
        <v>112</v>
      </c>
      <c r="W71" s="20">
        <f t="shared" si="5"/>
        <v>224</v>
      </c>
      <c r="X71" s="20">
        <f t="shared" si="6"/>
        <v>336</v>
      </c>
      <c r="Y71" s="26">
        <v>0.0667</v>
      </c>
      <c r="Z71" s="26" t="s">
        <v>225</v>
      </c>
      <c r="AA71" s="26">
        <v>0.0667</v>
      </c>
      <c r="AB71" s="26">
        <v>0.66667</v>
      </c>
      <c r="AC71" s="1" t="s">
        <v>226</v>
      </c>
      <c r="AD71" s="23">
        <f t="shared" si="19"/>
        <v>0.1116071429</v>
      </c>
    </row>
    <row r="72" ht="14.25" hidden="1" customHeight="1">
      <c r="A72" s="1" t="s">
        <v>34</v>
      </c>
      <c r="B72" s="1" t="s">
        <v>34</v>
      </c>
      <c r="C72" s="4"/>
      <c r="D72" s="2">
        <v>5.0</v>
      </c>
      <c r="E72" s="2">
        <v>5.0</v>
      </c>
      <c r="F72" s="2">
        <v>5.0</v>
      </c>
      <c r="G72" s="2">
        <v>5.0</v>
      </c>
      <c r="H72" s="2">
        <v>5.0</v>
      </c>
      <c r="I72" s="2"/>
      <c r="J72" s="2">
        <v>10.0</v>
      </c>
      <c r="K72" s="4">
        <v>44.0</v>
      </c>
      <c r="L72" s="24" t="s">
        <v>227</v>
      </c>
      <c r="M72" s="5" t="s">
        <v>36</v>
      </c>
      <c r="N72" s="7">
        <v>381.0</v>
      </c>
      <c r="O72" s="7">
        <v>760.0</v>
      </c>
      <c r="P72" s="8">
        <v>10.0</v>
      </c>
      <c r="Q72" s="8">
        <v>99.0</v>
      </c>
      <c r="R72" s="19" t="b">
        <f t="shared" si="15"/>
        <v>1</v>
      </c>
      <c r="S72" s="19">
        <f t="shared" si="16"/>
        <v>37341810</v>
      </c>
      <c r="T72" s="19">
        <f t="shared" si="17"/>
        <v>3696839190</v>
      </c>
      <c r="U72" s="25">
        <f t="shared" si="21"/>
        <v>17.15715383</v>
      </c>
      <c r="V72" s="20">
        <f t="shared" si="4"/>
        <v>24</v>
      </c>
      <c r="W72" s="20">
        <f t="shared" si="5"/>
        <v>49</v>
      </c>
      <c r="X72" s="20">
        <f t="shared" si="6"/>
        <v>74</v>
      </c>
      <c r="Y72" s="26">
        <v>0.3158</v>
      </c>
      <c r="Z72" s="26" t="s">
        <v>228</v>
      </c>
      <c r="AA72" s="26">
        <v>0.2632</v>
      </c>
      <c r="AB72" s="26">
        <v>0.48553</v>
      </c>
      <c r="AC72" s="1" t="s">
        <v>229</v>
      </c>
      <c r="AD72" s="23">
        <f t="shared" si="19"/>
        <v>0.5050505051</v>
      </c>
    </row>
    <row r="73" ht="14.25" hidden="1" customHeight="1">
      <c r="A73" s="1" t="s">
        <v>34</v>
      </c>
      <c r="B73" s="1"/>
      <c r="C73" s="4"/>
      <c r="D73" s="2">
        <v>5.0</v>
      </c>
      <c r="E73" s="2">
        <v>5.0</v>
      </c>
      <c r="F73" s="2">
        <v>5.0</v>
      </c>
      <c r="G73" s="2">
        <v>5.0</v>
      </c>
      <c r="H73" s="2">
        <v>5.0</v>
      </c>
      <c r="I73" s="2">
        <v>10.0</v>
      </c>
      <c r="J73" s="2">
        <v>10.0</v>
      </c>
      <c r="K73" s="4">
        <v>113.0</v>
      </c>
      <c r="L73" s="27" t="s">
        <v>230</v>
      </c>
      <c r="M73" s="5" t="s">
        <v>71</v>
      </c>
      <c r="N73" s="28">
        <v>1194.0</v>
      </c>
      <c r="O73" s="28">
        <v>2439.0</v>
      </c>
      <c r="P73" s="4">
        <v>10.0</v>
      </c>
      <c r="Q73" s="4">
        <v>24.0</v>
      </c>
      <c r="R73" s="19" t="b">
        <f t="shared" si="15"/>
        <v>1</v>
      </c>
      <c r="S73" s="19">
        <f t="shared" si="16"/>
        <v>6877440</v>
      </c>
      <c r="T73" s="19">
        <f t="shared" si="17"/>
        <v>165058560</v>
      </c>
      <c r="U73" s="25">
        <f t="shared" si="21"/>
        <v>3.159924386</v>
      </c>
      <c r="V73" s="20">
        <f t="shared" si="4"/>
        <v>6</v>
      </c>
      <c r="W73" s="20">
        <f t="shared" si="5"/>
        <v>12</v>
      </c>
      <c r="X73" s="20">
        <f t="shared" si="6"/>
        <v>18</v>
      </c>
      <c r="Y73" s="26">
        <v>0.1525</v>
      </c>
      <c r="Z73" s="26" t="s">
        <v>231</v>
      </c>
      <c r="AA73" s="26">
        <v>0.2091</v>
      </c>
      <c r="AB73" s="26">
        <v>0.8995</v>
      </c>
      <c r="AC73" s="1" t="s">
        <v>73</v>
      </c>
      <c r="AD73" s="23">
        <f t="shared" si="19"/>
        <v>2.083333333</v>
      </c>
    </row>
    <row r="74" ht="14.25" hidden="1" customHeight="1">
      <c r="A74" s="1" t="s">
        <v>34</v>
      </c>
      <c r="B74" s="29" t="s">
        <v>34</v>
      </c>
      <c r="C74" s="4"/>
      <c r="D74" s="2">
        <v>5.0</v>
      </c>
      <c r="E74" s="2">
        <v>5.0</v>
      </c>
      <c r="F74" s="2">
        <v>5.0</v>
      </c>
      <c r="G74" s="2">
        <v>5.0</v>
      </c>
      <c r="H74" s="2">
        <v>5.0</v>
      </c>
      <c r="I74" s="2"/>
      <c r="J74" s="2">
        <v>10.0</v>
      </c>
      <c r="K74" s="4">
        <v>45.0</v>
      </c>
      <c r="L74" s="27" t="s">
        <v>232</v>
      </c>
      <c r="M74" s="5" t="s">
        <v>36</v>
      </c>
      <c r="N74" s="7">
        <v>400.0</v>
      </c>
      <c r="O74" s="7">
        <v>154.0</v>
      </c>
      <c r="P74" s="8">
        <v>3.0</v>
      </c>
      <c r="Q74" s="8">
        <v>80.0</v>
      </c>
      <c r="R74" s="19" t="b">
        <f t="shared" si="15"/>
        <v>1</v>
      </c>
      <c r="S74" s="19">
        <f t="shared" si="16"/>
        <v>7680000</v>
      </c>
      <c r="T74" s="19">
        <f t="shared" si="17"/>
        <v>614400000</v>
      </c>
      <c r="U74" s="25">
        <f t="shared" si="21"/>
        <v>3.528670447</v>
      </c>
      <c r="V74" s="20">
        <f t="shared" si="4"/>
        <v>20</v>
      </c>
      <c r="W74" s="20">
        <f t="shared" si="5"/>
        <v>40</v>
      </c>
      <c r="X74" s="20">
        <f t="shared" si="6"/>
        <v>60</v>
      </c>
      <c r="Y74" s="26">
        <v>0.48052</v>
      </c>
      <c r="Z74" s="26" t="s">
        <v>233</v>
      </c>
      <c r="AA74" s="26">
        <v>0.5</v>
      </c>
      <c r="AB74" s="26">
        <v>0.42857</v>
      </c>
      <c r="AC74" s="1" t="s">
        <v>102</v>
      </c>
      <c r="AD74" s="23">
        <f t="shared" si="19"/>
        <v>0.625</v>
      </c>
    </row>
    <row r="75" ht="14.25" hidden="1" customHeight="1">
      <c r="A75" s="1" t="s">
        <v>34</v>
      </c>
      <c r="B75" s="29" t="s">
        <v>34</v>
      </c>
      <c r="C75" s="4"/>
      <c r="D75" s="2">
        <v>5.0</v>
      </c>
      <c r="E75" s="2">
        <v>5.0</v>
      </c>
      <c r="F75" s="2">
        <v>5.0</v>
      </c>
      <c r="G75" s="2">
        <v>5.0</v>
      </c>
      <c r="H75" s="2">
        <v>5.0</v>
      </c>
      <c r="I75" s="2"/>
      <c r="J75" s="2">
        <v>10.0</v>
      </c>
      <c r="K75" s="4">
        <v>46.0</v>
      </c>
      <c r="L75" s="27" t="s">
        <v>234</v>
      </c>
      <c r="M75" s="5" t="s">
        <v>36</v>
      </c>
      <c r="N75" s="7">
        <v>600.0</v>
      </c>
      <c r="O75" s="7">
        <v>291.0</v>
      </c>
      <c r="P75" s="8">
        <v>2.0</v>
      </c>
      <c r="Q75" s="8">
        <v>80.0</v>
      </c>
      <c r="R75" s="19" t="b">
        <f t="shared" si="15"/>
        <v>1</v>
      </c>
      <c r="S75" s="19">
        <f t="shared" si="16"/>
        <v>7680000</v>
      </c>
      <c r="T75" s="19">
        <f t="shared" si="17"/>
        <v>614400000</v>
      </c>
      <c r="U75" s="25">
        <f t="shared" si="21"/>
        <v>3.528670447</v>
      </c>
      <c r="V75" s="20">
        <f t="shared" si="4"/>
        <v>20</v>
      </c>
      <c r="W75" s="20">
        <f t="shared" si="5"/>
        <v>40</v>
      </c>
      <c r="X75" s="20">
        <f t="shared" si="6"/>
        <v>60</v>
      </c>
      <c r="Y75" s="26">
        <v>0.233676976</v>
      </c>
      <c r="Z75" s="26" t="s">
        <v>235</v>
      </c>
      <c r="AA75" s="26">
        <v>0.30240549800000005</v>
      </c>
      <c r="AB75" s="26">
        <v>0.42955</v>
      </c>
      <c r="AC75" s="1" t="s">
        <v>102</v>
      </c>
      <c r="AD75" s="23">
        <f t="shared" si="19"/>
        <v>0.625</v>
      </c>
    </row>
    <row r="76" ht="14.25" hidden="1" customHeight="1">
      <c r="A76" s="1" t="s">
        <v>34</v>
      </c>
      <c r="B76" s="1" t="s">
        <v>34</v>
      </c>
      <c r="C76" s="4"/>
      <c r="D76" s="2">
        <v>5.0</v>
      </c>
      <c r="E76" s="2">
        <v>5.0</v>
      </c>
      <c r="F76" s="2">
        <v>5.0</v>
      </c>
      <c r="G76" s="2">
        <v>5.0</v>
      </c>
      <c r="H76" s="2">
        <v>5.0</v>
      </c>
      <c r="I76" s="2"/>
      <c r="J76" s="2">
        <v>10.0</v>
      </c>
      <c r="K76" s="4">
        <v>47.0</v>
      </c>
      <c r="L76" s="27" t="s">
        <v>236</v>
      </c>
      <c r="M76" s="5" t="s">
        <v>36</v>
      </c>
      <c r="N76" s="7">
        <v>399.0</v>
      </c>
      <c r="O76" s="7">
        <v>154.0</v>
      </c>
      <c r="P76" s="8">
        <v>6.0</v>
      </c>
      <c r="Q76" s="8">
        <v>80.0</v>
      </c>
      <c r="R76" s="19" t="b">
        <f t="shared" si="15"/>
        <v>1</v>
      </c>
      <c r="S76" s="19">
        <f t="shared" si="16"/>
        <v>15321600</v>
      </c>
      <c r="T76" s="19">
        <f t="shared" si="17"/>
        <v>1225728000</v>
      </c>
      <c r="U76" s="25">
        <f t="shared" si="21"/>
        <v>7.039697543</v>
      </c>
      <c r="V76" s="20">
        <f t="shared" si="4"/>
        <v>20</v>
      </c>
      <c r="W76" s="20">
        <f t="shared" si="5"/>
        <v>40</v>
      </c>
      <c r="X76" s="20">
        <f t="shared" si="6"/>
        <v>60</v>
      </c>
      <c r="Y76" s="26">
        <v>0.487012987</v>
      </c>
      <c r="Z76" s="26" t="s">
        <v>237</v>
      </c>
      <c r="AA76" s="26">
        <v>0.493506494</v>
      </c>
      <c r="AB76" s="26">
        <v>0.71429</v>
      </c>
      <c r="AC76" s="1" t="s">
        <v>102</v>
      </c>
      <c r="AD76" s="23">
        <f t="shared" si="19"/>
        <v>0.625</v>
      </c>
    </row>
    <row r="77" ht="14.25" hidden="1" customHeight="1">
      <c r="C77" s="4"/>
      <c r="D77" s="2">
        <v>5.0</v>
      </c>
      <c r="E77" s="4"/>
      <c r="F77" s="4"/>
      <c r="G77" s="4"/>
      <c r="H77" s="2">
        <v>5.0</v>
      </c>
      <c r="I77" s="2"/>
      <c r="J77" s="2">
        <v>10.0</v>
      </c>
      <c r="K77" s="4">
        <v>114.0</v>
      </c>
      <c r="L77" s="27" t="s">
        <v>238</v>
      </c>
      <c r="M77" s="5" t="s">
        <v>36</v>
      </c>
      <c r="N77" s="1">
        <v>500.0</v>
      </c>
      <c r="O77" s="1">
        <v>2425.0</v>
      </c>
      <c r="P77" s="4">
        <v>5.0</v>
      </c>
      <c r="Q77" s="4">
        <v>1024.0</v>
      </c>
      <c r="R77" s="19" t="b">
        <f t="shared" si="15"/>
        <v>0</v>
      </c>
      <c r="S77" s="19">
        <f t="shared" si="16"/>
        <v>2621440000</v>
      </c>
      <c r="T77" s="19">
        <f t="shared" si="17"/>
        <v>2684354560000</v>
      </c>
      <c r="U77" s="20"/>
      <c r="V77" s="20">
        <f t="shared" si="4"/>
        <v>256</v>
      </c>
      <c r="W77" s="20">
        <f t="shared" si="5"/>
        <v>512</v>
      </c>
      <c r="X77" s="20">
        <f t="shared" si="6"/>
        <v>768</v>
      </c>
      <c r="Y77" s="4">
        <v>0.1027</v>
      </c>
      <c r="Z77" s="4" t="s">
        <v>239</v>
      </c>
      <c r="AA77" s="4">
        <v>0.1584</v>
      </c>
      <c r="AB77" s="4">
        <v>0.7303</v>
      </c>
      <c r="AC77" s="1" t="s">
        <v>240</v>
      </c>
      <c r="AD77" s="23">
        <f t="shared" si="19"/>
        <v>0.048828125</v>
      </c>
    </row>
    <row r="78" ht="14.25" hidden="1" customHeight="1">
      <c r="C78" s="4"/>
      <c r="D78" s="2">
        <v>5.0</v>
      </c>
      <c r="E78" s="4"/>
      <c r="F78" s="4"/>
      <c r="G78" s="4"/>
      <c r="H78" s="2">
        <v>5.0</v>
      </c>
      <c r="I78" s="2"/>
      <c r="J78" s="2">
        <v>10.0</v>
      </c>
      <c r="K78" s="4">
        <v>115.0</v>
      </c>
      <c r="L78" s="27" t="s">
        <v>241</v>
      </c>
      <c r="M78" s="5" t="s">
        <v>36</v>
      </c>
      <c r="N78" s="1">
        <v>100.0</v>
      </c>
      <c r="O78" s="1">
        <v>2425.0</v>
      </c>
      <c r="P78" s="4">
        <v>5.0</v>
      </c>
      <c r="Q78" s="4">
        <v>1024.0</v>
      </c>
      <c r="R78" s="19" t="b">
        <f t="shared" si="15"/>
        <v>0</v>
      </c>
      <c r="S78" s="19">
        <f t="shared" si="16"/>
        <v>524288000</v>
      </c>
      <c r="T78" s="19">
        <f t="shared" si="17"/>
        <v>536870912000</v>
      </c>
      <c r="U78" s="20"/>
      <c r="V78" s="20">
        <f t="shared" si="4"/>
        <v>256</v>
      </c>
      <c r="W78" s="20">
        <f t="shared" si="5"/>
        <v>512</v>
      </c>
      <c r="X78" s="20">
        <f t="shared" si="6"/>
        <v>768</v>
      </c>
      <c r="Y78" s="4">
        <v>0.1645</v>
      </c>
      <c r="Z78" s="4" t="s">
        <v>242</v>
      </c>
      <c r="AA78" s="4">
        <v>0.2202</v>
      </c>
      <c r="AB78" s="4">
        <v>0.7303</v>
      </c>
      <c r="AC78" s="1" t="s">
        <v>240</v>
      </c>
      <c r="AD78" s="23">
        <f t="shared" si="19"/>
        <v>0.048828125</v>
      </c>
    </row>
    <row r="79" ht="14.25" hidden="1" customHeight="1">
      <c r="A79" s="1" t="s">
        <v>34</v>
      </c>
      <c r="B79" s="1" t="s">
        <v>34</v>
      </c>
      <c r="C79" s="4"/>
      <c r="D79" s="2">
        <v>5.0</v>
      </c>
      <c r="E79" s="2">
        <v>5.0</v>
      </c>
      <c r="F79" s="2">
        <v>5.0</v>
      </c>
      <c r="G79" s="2">
        <v>5.0</v>
      </c>
      <c r="H79" s="2">
        <v>5.0</v>
      </c>
      <c r="I79" s="2"/>
      <c r="J79" s="2">
        <v>10.0</v>
      </c>
      <c r="K79" s="4">
        <v>48.0</v>
      </c>
      <c r="L79" s="24" t="s">
        <v>243</v>
      </c>
      <c r="M79" s="5" t="s">
        <v>40</v>
      </c>
      <c r="N79" s="7">
        <v>20.0</v>
      </c>
      <c r="O79" s="7">
        <v>1252.0</v>
      </c>
      <c r="P79" s="8">
        <v>2.0</v>
      </c>
      <c r="Q79" s="8">
        <v>84.0</v>
      </c>
      <c r="R79" s="19" t="b">
        <f t="shared" si="15"/>
        <v>1</v>
      </c>
      <c r="S79" s="19">
        <f t="shared" si="16"/>
        <v>282240</v>
      </c>
      <c r="T79" s="19">
        <f t="shared" si="17"/>
        <v>23708160</v>
      </c>
      <c r="U79" s="25">
        <f>(42*S79*5*12)*2/($S$23*60*24)</f>
        <v>0.1296786389</v>
      </c>
      <c r="V79" s="20">
        <f t="shared" si="4"/>
        <v>21</v>
      </c>
      <c r="W79" s="20">
        <f t="shared" si="5"/>
        <v>42</v>
      </c>
      <c r="X79" s="20">
        <f t="shared" si="6"/>
        <v>63</v>
      </c>
      <c r="Y79" s="26">
        <v>0.1214</v>
      </c>
      <c r="Z79" s="26" t="s">
        <v>244</v>
      </c>
      <c r="AA79" s="26">
        <v>0.1653</v>
      </c>
      <c r="AB79" s="26">
        <v>0.46086</v>
      </c>
      <c r="AC79" s="1" t="s">
        <v>245</v>
      </c>
      <c r="AD79" s="23">
        <f t="shared" si="19"/>
        <v>0.5952380952</v>
      </c>
    </row>
    <row r="80" ht="14.25" hidden="1" customHeight="1">
      <c r="B80" s="30" t="s">
        <v>34</v>
      </c>
      <c r="C80" s="4"/>
      <c r="D80" s="2">
        <v>5.0</v>
      </c>
      <c r="E80" s="4"/>
      <c r="F80" s="4"/>
      <c r="G80" s="4"/>
      <c r="H80" s="2">
        <v>5.0</v>
      </c>
      <c r="I80" s="2"/>
      <c r="J80" s="2">
        <v>10.0</v>
      </c>
      <c r="K80" s="4">
        <v>49.0</v>
      </c>
      <c r="L80" s="27" t="s">
        <v>246</v>
      </c>
      <c r="M80" s="5" t="s">
        <v>118</v>
      </c>
      <c r="N80" s="1">
        <v>1800.0</v>
      </c>
      <c r="O80" s="1">
        <v>1965.0</v>
      </c>
      <c r="P80" s="4">
        <v>42.0</v>
      </c>
      <c r="Q80" s="4">
        <v>750.0</v>
      </c>
      <c r="R80" s="19" t="b">
        <f t="shared" si="15"/>
        <v>0</v>
      </c>
      <c r="S80" s="19">
        <f t="shared" si="16"/>
        <v>42525000000</v>
      </c>
      <c r="T80" s="19">
        <f t="shared" si="17"/>
        <v>31893750000000</v>
      </c>
      <c r="U80" s="20"/>
      <c r="V80" s="20">
        <f t="shared" si="4"/>
        <v>187</v>
      </c>
      <c r="W80" s="20">
        <f t="shared" si="5"/>
        <v>375</v>
      </c>
      <c r="X80" s="20">
        <f t="shared" si="6"/>
        <v>562</v>
      </c>
      <c r="Y80" s="26">
        <v>0.171</v>
      </c>
      <c r="Z80" s="26" t="s">
        <v>247</v>
      </c>
      <c r="AA80" s="26">
        <v>0.209669211</v>
      </c>
      <c r="AB80" s="26">
        <v>0.97048</v>
      </c>
      <c r="AC80" s="1" t="s">
        <v>248</v>
      </c>
      <c r="AD80" s="23">
        <f t="shared" si="19"/>
        <v>0.06666666667</v>
      </c>
    </row>
    <row r="81" ht="14.25" hidden="1" customHeight="1">
      <c r="B81" s="30" t="s">
        <v>34</v>
      </c>
      <c r="C81" s="4"/>
      <c r="D81" s="2">
        <v>5.0</v>
      </c>
      <c r="E81" s="4"/>
      <c r="F81" s="4"/>
      <c r="G81" s="4"/>
      <c r="H81" s="2">
        <v>5.0</v>
      </c>
      <c r="I81" s="2"/>
      <c r="J81" s="2">
        <v>10.0</v>
      </c>
      <c r="K81" s="4">
        <v>50.0</v>
      </c>
      <c r="L81" s="27" t="s">
        <v>249</v>
      </c>
      <c r="M81" s="5" t="s">
        <v>118</v>
      </c>
      <c r="N81" s="1">
        <v>1800.0</v>
      </c>
      <c r="O81" s="1">
        <v>1965.0</v>
      </c>
      <c r="P81" s="4">
        <v>42.0</v>
      </c>
      <c r="Q81" s="4">
        <v>750.0</v>
      </c>
      <c r="R81" s="19" t="b">
        <f t="shared" si="15"/>
        <v>0</v>
      </c>
      <c r="S81" s="19">
        <f t="shared" si="16"/>
        <v>42525000000</v>
      </c>
      <c r="T81" s="19">
        <f t="shared" si="17"/>
        <v>31893750000000</v>
      </c>
      <c r="U81" s="20"/>
      <c r="V81" s="20">
        <f t="shared" si="4"/>
        <v>187</v>
      </c>
      <c r="W81" s="20">
        <f t="shared" si="5"/>
        <v>375</v>
      </c>
      <c r="X81" s="20">
        <f t="shared" si="6"/>
        <v>562</v>
      </c>
      <c r="Y81" s="26">
        <v>0.1201</v>
      </c>
      <c r="Z81" s="26" t="s">
        <v>250</v>
      </c>
      <c r="AA81" s="26">
        <v>0.1354</v>
      </c>
      <c r="AB81" s="26">
        <v>0.97048</v>
      </c>
      <c r="AC81" s="1" t="s">
        <v>248</v>
      </c>
      <c r="AD81" s="23">
        <f t="shared" si="19"/>
        <v>0.06666666667</v>
      </c>
    </row>
    <row r="82" ht="14.25" hidden="1" customHeight="1">
      <c r="B82" s="1" t="s">
        <v>34</v>
      </c>
      <c r="C82" s="4"/>
      <c r="D82" s="2">
        <v>5.0</v>
      </c>
      <c r="E82" s="4"/>
      <c r="F82" s="4"/>
      <c r="G82" s="4"/>
      <c r="H82" s="2">
        <v>5.0</v>
      </c>
      <c r="I82" s="2"/>
      <c r="J82" s="2">
        <v>10.0</v>
      </c>
      <c r="K82" s="4">
        <v>51.0</v>
      </c>
      <c r="L82" s="24" t="s">
        <v>251</v>
      </c>
      <c r="M82" s="5" t="s">
        <v>52</v>
      </c>
      <c r="N82" s="5">
        <v>30.0</v>
      </c>
      <c r="O82" s="5">
        <v>30.0</v>
      </c>
      <c r="P82" s="8">
        <v>4.0</v>
      </c>
      <c r="Q82" s="8">
        <v>570.0</v>
      </c>
      <c r="R82" s="19" t="b">
        <f t="shared" si="15"/>
        <v>0</v>
      </c>
      <c r="S82" s="19">
        <f t="shared" si="16"/>
        <v>38988000</v>
      </c>
      <c r="T82" s="19">
        <f t="shared" si="17"/>
        <v>22223160000</v>
      </c>
      <c r="U82" s="20"/>
      <c r="V82" s="20">
        <f t="shared" si="4"/>
        <v>142</v>
      </c>
      <c r="W82" s="20">
        <f t="shared" si="5"/>
        <v>285</v>
      </c>
      <c r="X82" s="20">
        <f t="shared" si="6"/>
        <v>427</v>
      </c>
      <c r="Y82" s="26">
        <v>0.1333</v>
      </c>
      <c r="Z82" s="26" t="s">
        <v>252</v>
      </c>
      <c r="AA82" s="26">
        <v>0.1667</v>
      </c>
      <c r="AB82" s="26">
        <v>0.6</v>
      </c>
      <c r="AC82" s="1" t="s">
        <v>189</v>
      </c>
      <c r="AD82" s="23">
        <f t="shared" si="19"/>
        <v>0.08771929825</v>
      </c>
    </row>
    <row r="83" ht="14.25" hidden="1" customHeight="1">
      <c r="B83" s="1" t="s">
        <v>34</v>
      </c>
      <c r="C83" s="4"/>
      <c r="D83" s="2">
        <v>5.0</v>
      </c>
      <c r="E83" s="4"/>
      <c r="F83" s="4"/>
      <c r="G83" s="4"/>
      <c r="H83" s="2">
        <v>5.0</v>
      </c>
      <c r="I83" s="2"/>
      <c r="J83" s="2">
        <v>10.0</v>
      </c>
      <c r="K83" s="4">
        <v>52.0</v>
      </c>
      <c r="L83" s="24" t="s">
        <v>253</v>
      </c>
      <c r="M83" s="5" t="s">
        <v>36</v>
      </c>
      <c r="N83" s="5">
        <v>200.0</v>
      </c>
      <c r="O83" s="5">
        <v>242.0</v>
      </c>
      <c r="P83" s="8">
        <v>6.0</v>
      </c>
      <c r="Q83" s="8">
        <v>427.0</v>
      </c>
      <c r="R83" s="19" t="b">
        <f t="shared" si="15"/>
        <v>0</v>
      </c>
      <c r="S83" s="19">
        <f t="shared" si="16"/>
        <v>218794800</v>
      </c>
      <c r="T83" s="19">
        <f t="shared" si="17"/>
        <v>93425379600</v>
      </c>
      <c r="U83" s="20"/>
      <c r="V83" s="20">
        <f t="shared" si="4"/>
        <v>106</v>
      </c>
      <c r="W83" s="20">
        <f t="shared" si="5"/>
        <v>213</v>
      </c>
      <c r="X83" s="20">
        <f t="shared" si="6"/>
        <v>320</v>
      </c>
      <c r="Y83" s="26">
        <v>0.4793</v>
      </c>
      <c r="Z83" s="26" t="s">
        <v>254</v>
      </c>
      <c r="AA83" s="26">
        <v>0.4091</v>
      </c>
      <c r="AB83" s="26">
        <v>0.7727</v>
      </c>
      <c r="AC83" s="1" t="s">
        <v>255</v>
      </c>
      <c r="AD83" s="23">
        <f t="shared" si="19"/>
        <v>0.1170960187</v>
      </c>
    </row>
    <row r="84" ht="14.25" hidden="1" customHeight="1">
      <c r="A84" s="1" t="s">
        <v>34</v>
      </c>
      <c r="B84" s="29" t="s">
        <v>34</v>
      </c>
      <c r="C84" s="4"/>
      <c r="D84" s="2">
        <v>5.0</v>
      </c>
      <c r="E84" s="2">
        <v>5.0</v>
      </c>
      <c r="F84" s="2">
        <v>5.0</v>
      </c>
      <c r="G84" s="2">
        <v>5.0</v>
      </c>
      <c r="H84" s="2">
        <v>5.0</v>
      </c>
      <c r="I84" s="2"/>
      <c r="J84" s="2">
        <v>10.0</v>
      </c>
      <c r="K84" s="4">
        <v>53.0</v>
      </c>
      <c r="L84" s="27" t="s">
        <v>256</v>
      </c>
      <c r="M84" s="5" t="s">
        <v>36</v>
      </c>
      <c r="N84" s="7">
        <v>1800.0</v>
      </c>
      <c r="O84" s="7">
        <v>858.0</v>
      </c>
      <c r="P84" s="8">
        <v>2.0</v>
      </c>
      <c r="Q84" s="8">
        <v>80.0</v>
      </c>
      <c r="R84" s="19" t="b">
        <f t="shared" si="15"/>
        <v>1</v>
      </c>
      <c r="S84" s="19">
        <f t="shared" si="16"/>
        <v>23040000</v>
      </c>
      <c r="T84" s="19">
        <f t="shared" si="17"/>
        <v>1843200000</v>
      </c>
      <c r="U84" s="25">
        <f>(42*S84*5*12)*2/($S$23*60*24)</f>
        <v>10.58601134</v>
      </c>
      <c r="V84" s="20">
        <f t="shared" si="4"/>
        <v>20</v>
      </c>
      <c r="W84" s="20">
        <f t="shared" si="5"/>
        <v>40</v>
      </c>
      <c r="X84" s="20">
        <f t="shared" si="6"/>
        <v>60</v>
      </c>
      <c r="Y84" s="26">
        <v>0.2389</v>
      </c>
      <c r="Z84" s="26" t="s">
        <v>257</v>
      </c>
      <c r="AA84" s="26">
        <v>0.2716</v>
      </c>
      <c r="AB84" s="26">
        <v>0.3869</v>
      </c>
      <c r="AC84" s="1" t="s">
        <v>116</v>
      </c>
      <c r="AD84" s="23">
        <f t="shared" si="19"/>
        <v>0.625</v>
      </c>
    </row>
    <row r="85" ht="14.25" hidden="1" customHeight="1">
      <c r="B85" s="1" t="s">
        <v>34</v>
      </c>
      <c r="C85" s="4"/>
      <c r="D85" s="2">
        <v>5.0</v>
      </c>
      <c r="E85" s="4"/>
      <c r="F85" s="4"/>
      <c r="G85" s="4"/>
      <c r="H85" s="2">
        <v>5.0</v>
      </c>
      <c r="I85" s="2"/>
      <c r="J85" s="2">
        <v>10.0</v>
      </c>
      <c r="K85" s="4">
        <v>54.0</v>
      </c>
      <c r="L85" s="24" t="s">
        <v>258</v>
      </c>
      <c r="M85" s="5" t="s">
        <v>40</v>
      </c>
      <c r="N85" s="5">
        <v>214.0</v>
      </c>
      <c r="O85" s="5">
        <v>1896.0</v>
      </c>
      <c r="P85" s="8">
        <v>39.0</v>
      </c>
      <c r="Q85" s="8">
        <v>1024.0</v>
      </c>
      <c r="R85" s="19" t="b">
        <f t="shared" si="15"/>
        <v>0</v>
      </c>
      <c r="S85" s="19">
        <f t="shared" si="16"/>
        <v>8751415296</v>
      </c>
      <c r="T85" s="19">
        <f t="shared" si="17"/>
        <v>8961449263104</v>
      </c>
      <c r="U85" s="20"/>
      <c r="V85" s="20">
        <f t="shared" si="4"/>
        <v>256</v>
      </c>
      <c r="W85" s="20">
        <f t="shared" si="5"/>
        <v>512</v>
      </c>
      <c r="X85" s="20">
        <f t="shared" si="6"/>
        <v>768</v>
      </c>
      <c r="Y85" s="26">
        <v>0.8908</v>
      </c>
      <c r="Z85" s="26" t="s">
        <v>259</v>
      </c>
      <c r="AA85" s="26">
        <v>0.7716</v>
      </c>
      <c r="AB85" s="26">
        <v>0.88713</v>
      </c>
      <c r="AC85" s="1" t="s">
        <v>260</v>
      </c>
      <c r="AD85" s="23">
        <f t="shared" si="19"/>
        <v>0.048828125</v>
      </c>
    </row>
    <row r="86" ht="14.25" hidden="1" customHeight="1">
      <c r="C86" s="4"/>
      <c r="D86" s="2">
        <v>5.0</v>
      </c>
      <c r="E86" s="4"/>
      <c r="F86" s="4"/>
      <c r="G86" s="4"/>
      <c r="H86" s="2">
        <v>5.0</v>
      </c>
      <c r="I86" s="2">
        <v>10.0</v>
      </c>
      <c r="J86" s="2">
        <v>10.0</v>
      </c>
      <c r="K86" s="4">
        <v>116.0</v>
      </c>
      <c r="L86" s="27" t="s">
        <v>261</v>
      </c>
      <c r="M86" s="5" t="s">
        <v>40</v>
      </c>
      <c r="N86" s="5">
        <v>50.0</v>
      </c>
      <c r="O86" s="5">
        <v>50.0</v>
      </c>
      <c r="P86" s="4">
        <v>10.0</v>
      </c>
      <c r="Q86" s="4" t="s">
        <v>41</v>
      </c>
      <c r="R86" s="19"/>
      <c r="S86" s="19"/>
      <c r="T86" s="20"/>
      <c r="U86" s="20"/>
      <c r="V86" s="20" t="str">
        <f t="shared" si="4"/>
        <v>#VALUE!</v>
      </c>
      <c r="W86" s="20" t="str">
        <f t="shared" si="5"/>
        <v>#VALUE!</v>
      </c>
      <c r="X86" s="20" t="str">
        <f t="shared" si="6"/>
        <v>#VALUE!</v>
      </c>
      <c r="Y86" s="26">
        <v>0.44</v>
      </c>
      <c r="Z86" s="26" t="s">
        <v>262</v>
      </c>
      <c r="AA86" s="26">
        <v>0.34</v>
      </c>
      <c r="AB86" s="26">
        <v>0.9</v>
      </c>
      <c r="AC86" s="1" t="s">
        <v>43</v>
      </c>
      <c r="AD86" s="23"/>
    </row>
    <row r="87" ht="14.25" hidden="1" customHeight="1">
      <c r="C87" s="4"/>
      <c r="D87" s="2">
        <v>5.0</v>
      </c>
      <c r="E87" s="4"/>
      <c r="F87" s="4"/>
      <c r="G87" s="4"/>
      <c r="H87" s="2">
        <v>5.0</v>
      </c>
      <c r="I87" s="2"/>
      <c r="J87" s="2">
        <v>10.0</v>
      </c>
      <c r="K87" s="4">
        <v>117.0</v>
      </c>
      <c r="L87" s="27" t="s">
        <v>263</v>
      </c>
      <c r="M87" s="5" t="s">
        <v>264</v>
      </c>
      <c r="N87" s="5">
        <v>104.0</v>
      </c>
      <c r="O87" s="5">
        <v>208.0</v>
      </c>
      <c r="P87" s="4">
        <v>52.0</v>
      </c>
      <c r="Q87" s="4">
        <v>2000.0</v>
      </c>
      <c r="R87" s="19" t="b">
        <f t="shared" ref="R87:R89" si="22">S87*10*10&gt;T87</f>
        <v>0</v>
      </c>
      <c r="S87" s="19">
        <f t="shared" ref="S87:S89" si="23">N87*Q87*Q87*P87</f>
        <v>21632000000</v>
      </c>
      <c r="T87" s="19">
        <f t="shared" ref="T87:T89" si="24">N87*Q87*Q87*Q87*P87</f>
        <v>43264000000000</v>
      </c>
      <c r="U87" s="20"/>
      <c r="V87" s="20">
        <f t="shared" si="4"/>
        <v>500</v>
      </c>
      <c r="W87" s="20">
        <f t="shared" si="5"/>
        <v>1000</v>
      </c>
      <c r="X87" s="20">
        <f t="shared" si="6"/>
        <v>1500</v>
      </c>
      <c r="Y87" s="26">
        <v>0.9423</v>
      </c>
      <c r="Z87" s="26" t="s">
        <v>265</v>
      </c>
      <c r="AA87" s="26">
        <v>0.8942</v>
      </c>
      <c r="AB87" s="26">
        <v>0.9808</v>
      </c>
      <c r="AC87" s="5" t="s">
        <v>266</v>
      </c>
      <c r="AD87" s="23">
        <f t="shared" ref="AD87:AD89" si="25">50/Q87</f>
        <v>0.025</v>
      </c>
      <c r="AE87" s="30" t="s">
        <v>180</v>
      </c>
    </row>
    <row r="88" ht="14.25" hidden="1" customHeight="1">
      <c r="C88" s="4"/>
      <c r="D88" s="2">
        <v>5.0</v>
      </c>
      <c r="E88" s="4"/>
      <c r="F88" s="4"/>
      <c r="G88" s="4"/>
      <c r="H88" s="2">
        <v>5.0</v>
      </c>
      <c r="I88" s="2"/>
      <c r="J88" s="2">
        <v>10.0</v>
      </c>
      <c r="K88" s="4">
        <v>118.0</v>
      </c>
      <c r="L88" s="27" t="s">
        <v>267</v>
      </c>
      <c r="M88" s="5" t="s">
        <v>264</v>
      </c>
      <c r="N88" s="5">
        <v>104.0</v>
      </c>
      <c r="O88" s="5">
        <v>208.0</v>
      </c>
      <c r="P88" s="4">
        <v>52.0</v>
      </c>
      <c r="Q88" s="4">
        <v>2000.0</v>
      </c>
      <c r="R88" s="19" t="b">
        <f t="shared" si="22"/>
        <v>0</v>
      </c>
      <c r="S88" s="19">
        <f t="shared" si="23"/>
        <v>21632000000</v>
      </c>
      <c r="T88" s="19">
        <f t="shared" si="24"/>
        <v>43264000000000</v>
      </c>
      <c r="U88" s="20"/>
      <c r="V88" s="20">
        <f t="shared" si="4"/>
        <v>500</v>
      </c>
      <c r="W88" s="20">
        <f t="shared" si="5"/>
        <v>1000</v>
      </c>
      <c r="X88" s="20">
        <f t="shared" si="6"/>
        <v>1500</v>
      </c>
      <c r="Y88" s="26">
        <v>0.875</v>
      </c>
      <c r="Z88" s="26" t="s">
        <v>268</v>
      </c>
      <c r="AA88" s="26">
        <v>0.7548</v>
      </c>
      <c r="AB88" s="26">
        <v>0.9808</v>
      </c>
      <c r="AC88" s="5" t="s">
        <v>266</v>
      </c>
      <c r="AD88" s="23">
        <f t="shared" si="25"/>
        <v>0.025</v>
      </c>
    </row>
    <row r="89" ht="14.25" hidden="1" customHeight="1">
      <c r="C89" s="4"/>
      <c r="D89" s="2">
        <v>5.0</v>
      </c>
      <c r="E89" s="4"/>
      <c r="F89" s="4"/>
      <c r="G89" s="4"/>
      <c r="H89" s="2">
        <v>5.0</v>
      </c>
      <c r="I89" s="2"/>
      <c r="J89" s="2">
        <v>10.0</v>
      </c>
      <c r="K89" s="4">
        <v>119.0</v>
      </c>
      <c r="L89" s="27" t="s">
        <v>269</v>
      </c>
      <c r="M89" s="5" t="s">
        <v>264</v>
      </c>
      <c r="N89" s="5">
        <v>104.0</v>
      </c>
      <c r="O89" s="5">
        <v>208.0</v>
      </c>
      <c r="P89" s="4">
        <v>52.0</v>
      </c>
      <c r="Q89" s="4">
        <v>2000.0</v>
      </c>
      <c r="R89" s="19" t="b">
        <f t="shared" si="22"/>
        <v>0</v>
      </c>
      <c r="S89" s="19">
        <f t="shared" si="23"/>
        <v>21632000000</v>
      </c>
      <c r="T89" s="19">
        <f t="shared" si="24"/>
        <v>43264000000000</v>
      </c>
      <c r="U89" s="20"/>
      <c r="V89" s="20">
        <f t="shared" si="4"/>
        <v>500</v>
      </c>
      <c r="W89" s="20">
        <f t="shared" si="5"/>
        <v>1000</v>
      </c>
      <c r="X89" s="20">
        <f t="shared" si="6"/>
        <v>1500</v>
      </c>
      <c r="Y89" s="26">
        <v>0.9183</v>
      </c>
      <c r="Z89" s="26" t="s">
        <v>270</v>
      </c>
      <c r="AA89" s="26">
        <v>0.8462</v>
      </c>
      <c r="AB89" s="26">
        <v>0.9808</v>
      </c>
      <c r="AC89" s="5" t="s">
        <v>266</v>
      </c>
      <c r="AD89" s="23">
        <f t="shared" si="25"/>
        <v>0.025</v>
      </c>
    </row>
    <row r="90" ht="14.25" hidden="1" customHeight="1">
      <c r="C90" s="4"/>
      <c r="D90" s="2">
        <v>5.0</v>
      </c>
      <c r="E90" s="4"/>
      <c r="F90" s="4"/>
      <c r="G90" s="4"/>
      <c r="H90" s="2">
        <v>5.0</v>
      </c>
      <c r="I90" s="2">
        <v>10.0</v>
      </c>
      <c r="J90" s="2">
        <v>10.0</v>
      </c>
      <c r="K90" s="4">
        <v>120.0</v>
      </c>
      <c r="L90" s="27" t="s">
        <v>271</v>
      </c>
      <c r="M90" s="5" t="s">
        <v>31</v>
      </c>
      <c r="N90" s="5">
        <v>537.0</v>
      </c>
      <c r="O90" s="5">
        <v>537.0</v>
      </c>
      <c r="P90" s="4">
        <v>11.0</v>
      </c>
      <c r="Q90" s="4" t="s">
        <v>41</v>
      </c>
      <c r="R90" s="19"/>
      <c r="S90" s="19"/>
      <c r="T90" s="20"/>
      <c r="U90" s="20"/>
      <c r="V90" s="20" t="str">
        <f t="shared" si="4"/>
        <v>#VALUE!</v>
      </c>
      <c r="W90" s="20" t="str">
        <f t="shared" si="5"/>
        <v>#VALUE!</v>
      </c>
      <c r="X90" s="20" t="str">
        <f t="shared" si="6"/>
        <v>#VALUE!</v>
      </c>
      <c r="Y90" s="26">
        <v>0.4767</v>
      </c>
      <c r="Z90" s="26" t="s">
        <v>272</v>
      </c>
      <c r="AA90" s="26">
        <v>0.1639</v>
      </c>
      <c r="AB90" s="26">
        <v>0.838</v>
      </c>
      <c r="AC90" s="1" t="s">
        <v>33</v>
      </c>
      <c r="AD90" s="23"/>
    </row>
    <row r="91" ht="14.25" hidden="1" customHeight="1">
      <c r="A91" s="1" t="s">
        <v>34</v>
      </c>
      <c r="B91" s="1" t="s">
        <v>34</v>
      </c>
      <c r="C91" s="4"/>
      <c r="D91" s="2">
        <v>5.0</v>
      </c>
      <c r="E91" s="2">
        <v>5.0</v>
      </c>
      <c r="F91" s="2">
        <v>5.0</v>
      </c>
      <c r="G91" s="2">
        <v>5.0</v>
      </c>
      <c r="H91" s="2">
        <v>5.0</v>
      </c>
      <c r="I91" s="2"/>
      <c r="J91" s="2">
        <v>10.0</v>
      </c>
      <c r="K91" s="4">
        <v>55.0</v>
      </c>
      <c r="L91" s="24" t="s">
        <v>273</v>
      </c>
      <c r="M91" s="5" t="s">
        <v>40</v>
      </c>
      <c r="N91" s="7">
        <v>105.0</v>
      </c>
      <c r="O91" s="7">
        <v>105.0</v>
      </c>
      <c r="P91" s="8">
        <v>7.0</v>
      </c>
      <c r="Q91" s="8">
        <v>144.0</v>
      </c>
      <c r="R91" s="19" t="b">
        <f t="shared" ref="R91:R101" si="26">S91*10*10&gt;T91</f>
        <v>0</v>
      </c>
      <c r="S91" s="19">
        <f t="shared" ref="S91:S101" si="27">N91*Q91*Q91*P91</f>
        <v>15240960</v>
      </c>
      <c r="T91" s="19">
        <f t="shared" ref="T91:T101" si="28">N91*Q91*Q91*Q91*P91</f>
        <v>2194698240</v>
      </c>
      <c r="U91" s="25">
        <f t="shared" ref="U91:U95" si="29">(42*S91*5*12)*2/($S$23*60*24)</f>
        <v>7.002646503</v>
      </c>
      <c r="V91" s="20">
        <f t="shared" si="4"/>
        <v>36</v>
      </c>
      <c r="W91" s="20">
        <f t="shared" si="5"/>
        <v>72</v>
      </c>
      <c r="X91" s="20">
        <f t="shared" si="6"/>
        <v>108</v>
      </c>
      <c r="Y91" s="26">
        <v>0.0381</v>
      </c>
      <c r="Z91" s="26" t="s">
        <v>274</v>
      </c>
      <c r="AA91" s="26">
        <v>0.0</v>
      </c>
      <c r="AB91" s="26">
        <v>0.8</v>
      </c>
      <c r="AC91" s="1" t="s">
        <v>66</v>
      </c>
      <c r="AD91" s="23">
        <f t="shared" ref="AD91:AD101" si="30">50/Q91</f>
        <v>0.3472222222</v>
      </c>
    </row>
    <row r="92" ht="14.25" hidden="1" customHeight="1">
      <c r="A92" s="1" t="s">
        <v>34</v>
      </c>
      <c r="B92" s="1"/>
      <c r="C92" s="4"/>
      <c r="D92" s="2">
        <v>5.0</v>
      </c>
      <c r="E92" s="2">
        <v>5.0</v>
      </c>
      <c r="F92" s="2">
        <v>5.0</v>
      </c>
      <c r="G92" s="2">
        <v>5.0</v>
      </c>
      <c r="H92" s="2">
        <v>5.0</v>
      </c>
      <c r="I92" s="2"/>
      <c r="J92" s="2">
        <v>10.0</v>
      </c>
      <c r="K92" s="4">
        <v>121.0</v>
      </c>
      <c r="L92" s="27" t="s">
        <v>275</v>
      </c>
      <c r="M92" s="5" t="s">
        <v>276</v>
      </c>
      <c r="N92" s="7">
        <v>180.0</v>
      </c>
      <c r="O92" s="7">
        <v>180.0</v>
      </c>
      <c r="P92" s="4">
        <v>2.0</v>
      </c>
      <c r="Q92" s="4">
        <v>144.0</v>
      </c>
      <c r="R92" s="19" t="b">
        <f t="shared" si="26"/>
        <v>0</v>
      </c>
      <c r="S92" s="19">
        <f t="shared" si="27"/>
        <v>7464960</v>
      </c>
      <c r="T92" s="19">
        <f t="shared" si="28"/>
        <v>1074954240</v>
      </c>
      <c r="U92" s="25">
        <f t="shared" si="29"/>
        <v>3.429867675</v>
      </c>
      <c r="V92" s="20">
        <f t="shared" si="4"/>
        <v>36</v>
      </c>
      <c r="W92" s="20">
        <f t="shared" si="5"/>
        <v>72</v>
      </c>
      <c r="X92" s="20">
        <f t="shared" si="6"/>
        <v>108</v>
      </c>
      <c r="Y92" s="26">
        <v>0.0667</v>
      </c>
      <c r="Z92" s="26" t="s">
        <v>277</v>
      </c>
      <c r="AA92" s="26">
        <v>0.1222</v>
      </c>
      <c r="AB92" s="26">
        <v>0.5</v>
      </c>
      <c r="AC92" s="1" t="s">
        <v>278</v>
      </c>
      <c r="AD92" s="23">
        <f t="shared" si="30"/>
        <v>0.3472222222</v>
      </c>
    </row>
    <row r="93" ht="14.25" hidden="1" customHeight="1">
      <c r="A93" s="1" t="s">
        <v>34</v>
      </c>
      <c r="B93" s="29" t="s">
        <v>34</v>
      </c>
      <c r="C93" s="4"/>
      <c r="D93" s="2">
        <v>5.0</v>
      </c>
      <c r="E93" s="2">
        <v>5.0</v>
      </c>
      <c r="F93" s="2">
        <v>5.0</v>
      </c>
      <c r="G93" s="2">
        <v>5.0</v>
      </c>
      <c r="H93" s="2">
        <v>5.0</v>
      </c>
      <c r="I93" s="2"/>
      <c r="J93" s="2">
        <v>10.0</v>
      </c>
      <c r="K93" s="4">
        <v>56.0</v>
      </c>
      <c r="L93" s="27" t="s">
        <v>279</v>
      </c>
      <c r="M93" s="5" t="s">
        <v>36</v>
      </c>
      <c r="N93" s="7">
        <v>400.0</v>
      </c>
      <c r="O93" s="7">
        <v>205.0</v>
      </c>
      <c r="P93" s="8">
        <v>3.0</v>
      </c>
      <c r="Q93" s="8">
        <v>80.0</v>
      </c>
      <c r="R93" s="19" t="b">
        <f t="shared" si="26"/>
        <v>1</v>
      </c>
      <c r="S93" s="19">
        <f t="shared" si="27"/>
        <v>7680000</v>
      </c>
      <c r="T93" s="19">
        <f t="shared" si="28"/>
        <v>614400000</v>
      </c>
      <c r="U93" s="25">
        <f t="shared" si="29"/>
        <v>3.528670447</v>
      </c>
      <c r="V93" s="20">
        <f t="shared" si="4"/>
        <v>20</v>
      </c>
      <c r="W93" s="20">
        <f t="shared" si="5"/>
        <v>40</v>
      </c>
      <c r="X93" s="20">
        <f t="shared" si="6"/>
        <v>60</v>
      </c>
      <c r="Y93" s="26">
        <v>0.2146</v>
      </c>
      <c r="Z93" s="26" t="s">
        <v>280</v>
      </c>
      <c r="AA93" s="26">
        <v>0.1951</v>
      </c>
      <c r="AB93" s="26">
        <v>0.5122</v>
      </c>
      <c r="AC93" s="1" t="s">
        <v>102</v>
      </c>
      <c r="AD93" s="23">
        <f t="shared" si="30"/>
        <v>0.625</v>
      </c>
    </row>
    <row r="94" ht="14.25" hidden="1" customHeight="1">
      <c r="A94" s="1" t="s">
        <v>34</v>
      </c>
      <c r="B94" s="29" t="s">
        <v>34</v>
      </c>
      <c r="C94" s="4"/>
      <c r="D94" s="2">
        <v>5.0</v>
      </c>
      <c r="E94" s="2">
        <v>5.0</v>
      </c>
      <c r="F94" s="2">
        <v>5.0</v>
      </c>
      <c r="G94" s="2">
        <v>5.0</v>
      </c>
      <c r="H94" s="2">
        <v>5.0</v>
      </c>
      <c r="I94" s="2"/>
      <c r="J94" s="2">
        <v>10.0</v>
      </c>
      <c r="K94" s="4">
        <v>57.0</v>
      </c>
      <c r="L94" s="27" t="s">
        <v>281</v>
      </c>
      <c r="M94" s="5" t="s">
        <v>36</v>
      </c>
      <c r="N94" s="7">
        <v>600.0</v>
      </c>
      <c r="O94" s="7">
        <v>291.0</v>
      </c>
      <c r="P94" s="8">
        <v>2.0</v>
      </c>
      <c r="Q94" s="8">
        <v>80.0</v>
      </c>
      <c r="R94" s="19" t="b">
        <f t="shared" si="26"/>
        <v>1</v>
      </c>
      <c r="S94" s="19">
        <f t="shared" si="27"/>
        <v>7680000</v>
      </c>
      <c r="T94" s="19">
        <f t="shared" si="28"/>
        <v>614400000</v>
      </c>
      <c r="U94" s="25">
        <f t="shared" si="29"/>
        <v>3.528670447</v>
      </c>
      <c r="V94" s="20">
        <f t="shared" si="4"/>
        <v>20</v>
      </c>
      <c r="W94" s="20">
        <f t="shared" si="5"/>
        <v>40</v>
      </c>
      <c r="X94" s="20">
        <f t="shared" si="6"/>
        <v>60</v>
      </c>
      <c r="Y94" s="26">
        <v>0.1924</v>
      </c>
      <c r="Z94" s="26" t="s">
        <v>282</v>
      </c>
      <c r="AA94" s="26">
        <v>0.2165</v>
      </c>
      <c r="AB94" s="26">
        <v>0.31615</v>
      </c>
      <c r="AC94" s="1" t="s">
        <v>102</v>
      </c>
      <c r="AD94" s="23">
        <f t="shared" si="30"/>
        <v>0.625</v>
      </c>
    </row>
    <row r="95" ht="14.25" hidden="1" customHeight="1">
      <c r="A95" s="1" t="s">
        <v>34</v>
      </c>
      <c r="B95" s="29" t="s">
        <v>34</v>
      </c>
      <c r="C95" s="4"/>
      <c r="D95" s="2">
        <v>5.0</v>
      </c>
      <c r="E95" s="2">
        <v>5.0</v>
      </c>
      <c r="F95" s="2">
        <v>5.0</v>
      </c>
      <c r="G95" s="2">
        <v>5.0</v>
      </c>
      <c r="H95" s="2">
        <v>5.0</v>
      </c>
      <c r="I95" s="2"/>
      <c r="J95" s="2">
        <v>10.0</v>
      </c>
      <c r="K95" s="4">
        <v>58.0</v>
      </c>
      <c r="L95" s="27" t="s">
        <v>283</v>
      </c>
      <c r="M95" s="5" t="s">
        <v>36</v>
      </c>
      <c r="N95" s="7">
        <v>400.0</v>
      </c>
      <c r="O95" s="7">
        <v>205.0</v>
      </c>
      <c r="P95" s="8">
        <v>6.0</v>
      </c>
      <c r="Q95" s="8">
        <v>80.0</v>
      </c>
      <c r="R95" s="19" t="b">
        <f t="shared" si="26"/>
        <v>1</v>
      </c>
      <c r="S95" s="19">
        <f t="shared" si="27"/>
        <v>15360000</v>
      </c>
      <c r="T95" s="19">
        <f t="shared" si="28"/>
        <v>1228800000</v>
      </c>
      <c r="U95" s="25">
        <f t="shared" si="29"/>
        <v>7.057340895</v>
      </c>
      <c r="V95" s="20">
        <f t="shared" si="4"/>
        <v>20</v>
      </c>
      <c r="W95" s="20">
        <f t="shared" si="5"/>
        <v>40</v>
      </c>
      <c r="X95" s="20">
        <f t="shared" si="6"/>
        <v>60</v>
      </c>
      <c r="Y95" s="26">
        <v>0.292682927</v>
      </c>
      <c r="Z95" s="26" t="s">
        <v>284</v>
      </c>
      <c r="AA95" s="26">
        <v>0.243902</v>
      </c>
      <c r="AB95" s="26">
        <v>0.6488</v>
      </c>
      <c r="AC95" s="1" t="s">
        <v>102</v>
      </c>
      <c r="AD95" s="23">
        <f t="shared" si="30"/>
        <v>0.625</v>
      </c>
    </row>
    <row r="96" ht="14.25" hidden="1" customHeight="1">
      <c r="B96" s="30" t="s">
        <v>34</v>
      </c>
      <c r="C96" s="4"/>
      <c r="D96" s="2">
        <v>5.0</v>
      </c>
      <c r="E96" s="4"/>
      <c r="F96" s="4"/>
      <c r="G96" s="4"/>
      <c r="H96" s="2">
        <v>5.0</v>
      </c>
      <c r="I96" s="2"/>
      <c r="J96" s="2">
        <v>10.0</v>
      </c>
      <c r="K96" s="4">
        <v>59.0</v>
      </c>
      <c r="L96" s="24" t="s">
        <v>285</v>
      </c>
      <c r="M96" s="5" t="s">
        <v>31</v>
      </c>
      <c r="N96" s="5">
        <v>375.0</v>
      </c>
      <c r="O96" s="5">
        <v>375.0</v>
      </c>
      <c r="P96" s="8">
        <v>3.0</v>
      </c>
      <c r="Q96" s="8">
        <v>720.0</v>
      </c>
      <c r="R96" s="19" t="b">
        <f t="shared" si="26"/>
        <v>0</v>
      </c>
      <c r="S96" s="19">
        <f t="shared" si="27"/>
        <v>583200000</v>
      </c>
      <c r="T96" s="19">
        <f t="shared" si="28"/>
        <v>419904000000</v>
      </c>
      <c r="U96" s="20"/>
      <c r="V96" s="20">
        <f t="shared" si="4"/>
        <v>180</v>
      </c>
      <c r="W96" s="20">
        <f t="shared" si="5"/>
        <v>360</v>
      </c>
      <c r="X96" s="20">
        <f t="shared" si="6"/>
        <v>540</v>
      </c>
      <c r="Y96" s="26">
        <v>0.6053</v>
      </c>
      <c r="Z96" s="26" t="s">
        <v>286</v>
      </c>
      <c r="AA96" s="26">
        <v>0.536</v>
      </c>
      <c r="AB96" s="26">
        <v>0.66667</v>
      </c>
      <c r="AC96" s="1" t="s">
        <v>85</v>
      </c>
      <c r="AD96" s="23">
        <f t="shared" si="30"/>
        <v>0.06944444444</v>
      </c>
    </row>
    <row r="97" ht="14.25" hidden="1" customHeight="1">
      <c r="C97" s="4"/>
      <c r="D97" s="2">
        <v>5.0</v>
      </c>
      <c r="E97" s="4"/>
      <c r="F97" s="4"/>
      <c r="G97" s="4"/>
      <c r="H97" s="2">
        <v>5.0</v>
      </c>
      <c r="I97" s="2"/>
      <c r="J97" s="2">
        <v>10.0</v>
      </c>
      <c r="K97" s="4">
        <v>122.0</v>
      </c>
      <c r="L97" s="27" t="s">
        <v>287</v>
      </c>
      <c r="M97" s="5" t="s">
        <v>288</v>
      </c>
      <c r="N97" s="31">
        <v>20.0</v>
      </c>
      <c r="O97" s="31">
        <v>50.0</v>
      </c>
      <c r="P97" s="4">
        <v>4.0</v>
      </c>
      <c r="Q97" s="4">
        <v>2844.0</v>
      </c>
      <c r="R97" s="19" t="b">
        <f t="shared" si="26"/>
        <v>0</v>
      </c>
      <c r="S97" s="19">
        <f t="shared" si="27"/>
        <v>647066880</v>
      </c>
      <c r="T97" s="19">
        <f t="shared" si="28"/>
        <v>1840258206720</v>
      </c>
      <c r="U97" s="20"/>
      <c r="V97" s="20">
        <f t="shared" si="4"/>
        <v>711</v>
      </c>
      <c r="W97" s="20">
        <f t="shared" si="5"/>
        <v>1422</v>
      </c>
      <c r="X97" s="20">
        <f t="shared" si="6"/>
        <v>2133</v>
      </c>
      <c r="Y97" s="26">
        <v>0.16</v>
      </c>
      <c r="Z97" s="4" t="s">
        <v>289</v>
      </c>
      <c r="AA97" s="26">
        <v>0.4</v>
      </c>
      <c r="AB97" s="26">
        <v>0.58</v>
      </c>
      <c r="AC97" s="1" t="s">
        <v>290</v>
      </c>
      <c r="AD97" s="23">
        <f t="shared" si="30"/>
        <v>0.01758087201</v>
      </c>
    </row>
    <row r="98" ht="14.25" hidden="1" customHeight="1">
      <c r="B98" s="1" t="s">
        <v>34</v>
      </c>
      <c r="C98" s="4"/>
      <c r="D98" s="2">
        <v>5.0</v>
      </c>
      <c r="E98" s="4"/>
      <c r="F98" s="4"/>
      <c r="G98" s="4"/>
      <c r="H98" s="2">
        <v>5.0</v>
      </c>
      <c r="I98" s="2"/>
      <c r="J98" s="2">
        <v>10.0</v>
      </c>
      <c r="K98" s="4">
        <v>60.0</v>
      </c>
      <c r="L98" s="24" t="s">
        <v>291</v>
      </c>
      <c r="M98" s="5" t="s">
        <v>31</v>
      </c>
      <c r="N98" s="5">
        <v>375.0</v>
      </c>
      <c r="O98" s="5">
        <v>375.0</v>
      </c>
      <c r="P98" s="8">
        <v>3.0</v>
      </c>
      <c r="Q98" s="8">
        <v>720.0</v>
      </c>
      <c r="R98" s="19" t="b">
        <f t="shared" si="26"/>
        <v>0</v>
      </c>
      <c r="S98" s="19">
        <f t="shared" si="27"/>
        <v>583200000</v>
      </c>
      <c r="T98" s="19">
        <f t="shared" si="28"/>
        <v>419904000000</v>
      </c>
      <c r="U98" s="20"/>
      <c r="V98" s="20">
        <f t="shared" si="4"/>
        <v>180</v>
      </c>
      <c r="W98" s="20">
        <f t="shared" si="5"/>
        <v>360</v>
      </c>
      <c r="X98" s="20">
        <f t="shared" si="6"/>
        <v>540</v>
      </c>
      <c r="Y98" s="26">
        <v>0.64</v>
      </c>
      <c r="Z98" s="26" t="s">
        <v>292</v>
      </c>
      <c r="AA98" s="26">
        <v>0.6027</v>
      </c>
      <c r="AB98" s="26">
        <v>0.66667</v>
      </c>
      <c r="AC98" s="1" t="s">
        <v>85</v>
      </c>
      <c r="AD98" s="23">
        <f t="shared" si="30"/>
        <v>0.06944444444</v>
      </c>
    </row>
    <row r="99" ht="14.25" hidden="1" customHeight="1">
      <c r="C99" s="4"/>
      <c r="D99" s="2">
        <v>5.0</v>
      </c>
      <c r="E99" s="4"/>
      <c r="F99" s="4"/>
      <c r="G99" s="4"/>
      <c r="H99" s="2">
        <v>5.0</v>
      </c>
      <c r="I99" s="2"/>
      <c r="J99" s="2">
        <v>10.0</v>
      </c>
      <c r="K99" s="4">
        <v>123.0</v>
      </c>
      <c r="L99" s="27" t="s">
        <v>293</v>
      </c>
      <c r="M99" s="5" t="s">
        <v>288</v>
      </c>
      <c r="N99" s="1">
        <v>300.0</v>
      </c>
      <c r="O99" s="1">
        <v>600.0</v>
      </c>
      <c r="P99" s="4">
        <v>2.0</v>
      </c>
      <c r="Q99" s="4">
        <v>1500.0</v>
      </c>
      <c r="R99" s="19" t="b">
        <f t="shared" si="26"/>
        <v>0</v>
      </c>
      <c r="S99" s="19">
        <f t="shared" si="27"/>
        <v>1350000000</v>
      </c>
      <c r="T99" s="19">
        <f t="shared" si="28"/>
        <v>2025000000000</v>
      </c>
      <c r="U99" s="20"/>
      <c r="V99" s="20">
        <f t="shared" si="4"/>
        <v>375</v>
      </c>
      <c r="W99" s="20">
        <f t="shared" si="5"/>
        <v>750</v>
      </c>
      <c r="X99" s="20">
        <f t="shared" si="6"/>
        <v>1125</v>
      </c>
      <c r="Y99" s="4">
        <v>0.2383</v>
      </c>
      <c r="Z99" s="26" t="s">
        <v>294</v>
      </c>
      <c r="AA99" s="26">
        <v>0.1983</v>
      </c>
      <c r="AB99" s="26">
        <v>0.35</v>
      </c>
      <c r="AC99" s="1" t="s">
        <v>109</v>
      </c>
      <c r="AD99" s="23">
        <f t="shared" si="30"/>
        <v>0.03333333333</v>
      </c>
    </row>
    <row r="100" ht="14.25" hidden="1" customHeight="1">
      <c r="C100" s="4"/>
      <c r="D100" s="2">
        <v>5.0</v>
      </c>
      <c r="E100" s="4"/>
      <c r="F100" s="4"/>
      <c r="G100" s="4"/>
      <c r="H100" s="2">
        <v>5.0</v>
      </c>
      <c r="I100" s="2"/>
      <c r="J100" s="2">
        <v>10.0</v>
      </c>
      <c r="K100" s="4">
        <v>124.0</v>
      </c>
      <c r="L100" s="27" t="s">
        <v>295</v>
      </c>
      <c r="M100" s="5" t="s">
        <v>288</v>
      </c>
      <c r="N100" s="1">
        <v>450.0</v>
      </c>
      <c r="O100" s="1">
        <v>450.0</v>
      </c>
      <c r="P100" s="4">
        <v>6.0</v>
      </c>
      <c r="Q100" s="4">
        <v>1500.0</v>
      </c>
      <c r="R100" s="19" t="b">
        <f t="shared" si="26"/>
        <v>0</v>
      </c>
      <c r="S100" s="19">
        <f t="shared" si="27"/>
        <v>6075000000</v>
      </c>
      <c r="T100" s="19">
        <f t="shared" si="28"/>
        <v>9112500000000</v>
      </c>
      <c r="U100" s="20"/>
      <c r="V100" s="20">
        <f t="shared" si="4"/>
        <v>375</v>
      </c>
      <c r="W100" s="20">
        <f t="shared" si="5"/>
        <v>750</v>
      </c>
      <c r="X100" s="20">
        <f t="shared" si="6"/>
        <v>1125</v>
      </c>
      <c r="Y100" s="4">
        <v>0.6311</v>
      </c>
      <c r="Z100" s="26" t="s">
        <v>296</v>
      </c>
      <c r="AA100" s="26">
        <v>0.4156</v>
      </c>
      <c r="AB100" s="26">
        <v>0.8333</v>
      </c>
      <c r="AC100" s="1" t="s">
        <v>109</v>
      </c>
      <c r="AD100" s="23">
        <f t="shared" si="30"/>
        <v>0.03333333333</v>
      </c>
    </row>
    <row r="101" ht="14.25" hidden="1" customHeight="1">
      <c r="C101" s="4"/>
      <c r="D101" s="2">
        <v>5.0</v>
      </c>
      <c r="E101" s="4"/>
      <c r="F101" s="4"/>
      <c r="G101" s="4"/>
      <c r="H101" s="2">
        <v>5.0</v>
      </c>
      <c r="I101" s="2"/>
      <c r="J101" s="2">
        <v>10.0</v>
      </c>
      <c r="K101" s="4">
        <v>125.0</v>
      </c>
      <c r="L101" s="27" t="s">
        <v>297</v>
      </c>
      <c r="M101" s="32" t="s">
        <v>288</v>
      </c>
      <c r="N101" s="33">
        <v>450.0</v>
      </c>
      <c r="O101" s="33">
        <v>450.0</v>
      </c>
      <c r="P101" s="34">
        <v>5.0</v>
      </c>
      <c r="Q101" s="34">
        <v>1500.0</v>
      </c>
      <c r="R101" s="19" t="b">
        <f t="shared" si="26"/>
        <v>0</v>
      </c>
      <c r="S101" s="19">
        <f t="shared" si="27"/>
        <v>5062500000</v>
      </c>
      <c r="T101" s="19">
        <f t="shared" si="28"/>
        <v>7593750000000</v>
      </c>
      <c r="U101" s="20"/>
      <c r="V101" s="20">
        <f t="shared" si="4"/>
        <v>375</v>
      </c>
      <c r="W101" s="20">
        <f t="shared" si="5"/>
        <v>750</v>
      </c>
      <c r="X101" s="20">
        <f t="shared" si="6"/>
        <v>1125</v>
      </c>
      <c r="Y101" s="34">
        <v>0.5956</v>
      </c>
      <c r="Z101" s="35" t="s">
        <v>298</v>
      </c>
      <c r="AA101" s="35">
        <v>0.2733</v>
      </c>
      <c r="AB101" s="35">
        <v>0.8</v>
      </c>
      <c r="AC101" s="33" t="s">
        <v>109</v>
      </c>
      <c r="AD101" s="23">
        <f t="shared" si="30"/>
        <v>0.03333333333</v>
      </c>
    </row>
    <row r="102" ht="14.25" hidden="1" customHeight="1">
      <c r="C102" s="4"/>
      <c r="D102" s="2">
        <v>5.0</v>
      </c>
      <c r="E102" s="4"/>
      <c r="F102" s="4"/>
      <c r="G102" s="4"/>
      <c r="H102" s="2">
        <v>5.0</v>
      </c>
      <c r="I102" s="2">
        <v>10.0</v>
      </c>
      <c r="J102" s="2">
        <v>10.0</v>
      </c>
      <c r="K102" s="4">
        <v>126.0</v>
      </c>
      <c r="L102" s="27" t="s">
        <v>299</v>
      </c>
      <c r="M102" s="5" t="s">
        <v>40</v>
      </c>
      <c r="N102" s="5">
        <v>50.0</v>
      </c>
      <c r="O102" s="5">
        <v>50.0</v>
      </c>
      <c r="P102" s="4">
        <v>10.0</v>
      </c>
      <c r="Q102" s="4" t="s">
        <v>41</v>
      </c>
      <c r="R102" s="19"/>
      <c r="S102" s="19"/>
      <c r="T102" s="20"/>
      <c r="U102" s="20"/>
      <c r="V102" s="20" t="str">
        <f t="shared" si="4"/>
        <v>#VALUE!</v>
      </c>
      <c r="W102" s="20" t="str">
        <f t="shared" si="5"/>
        <v>#VALUE!</v>
      </c>
      <c r="X102" s="20" t="str">
        <f t="shared" si="6"/>
        <v>#VALUE!</v>
      </c>
      <c r="Y102" s="26">
        <v>0.4</v>
      </c>
      <c r="Z102" s="26" t="s">
        <v>300</v>
      </c>
      <c r="AA102" s="26">
        <v>0.14</v>
      </c>
      <c r="AB102" s="26">
        <v>0.9</v>
      </c>
      <c r="AC102" s="1" t="s">
        <v>43</v>
      </c>
      <c r="AD102" s="23"/>
    </row>
    <row r="103" ht="14.25" hidden="1" customHeight="1">
      <c r="A103" s="1" t="s">
        <v>34</v>
      </c>
      <c r="B103" s="1" t="s">
        <v>34</v>
      </c>
      <c r="C103" s="4"/>
      <c r="D103" s="2">
        <v>5.0</v>
      </c>
      <c r="E103" s="2">
        <v>5.0</v>
      </c>
      <c r="F103" s="2">
        <v>5.0</v>
      </c>
      <c r="G103" s="2">
        <v>5.0</v>
      </c>
      <c r="H103" s="2">
        <v>5.0</v>
      </c>
      <c r="I103" s="2"/>
      <c r="J103" s="2">
        <v>10.0</v>
      </c>
      <c r="K103" s="4">
        <v>61.0</v>
      </c>
      <c r="L103" s="24" t="s">
        <v>301</v>
      </c>
      <c r="M103" s="5" t="s">
        <v>61</v>
      </c>
      <c r="N103" s="7">
        <v>20.0</v>
      </c>
      <c r="O103" s="7">
        <v>180.0</v>
      </c>
      <c r="P103" s="8">
        <v>2.0</v>
      </c>
      <c r="Q103" s="8">
        <v>500.0</v>
      </c>
      <c r="R103" s="19" t="b">
        <f t="shared" ref="R103:R129" si="31">S103*10*10&gt;T103</f>
        <v>0</v>
      </c>
      <c r="S103" s="19">
        <f t="shared" ref="S103:S129" si="32">N103*Q103*Q103*P103</f>
        <v>10000000</v>
      </c>
      <c r="T103" s="19">
        <f t="shared" ref="T103:T129" si="33">N103*Q103*Q103*Q103*P103</f>
        <v>5000000000</v>
      </c>
      <c r="U103" s="25">
        <f>(42*S103*5*12)*2/($S$23*60*24)</f>
        <v>4.594622978</v>
      </c>
      <c r="V103" s="20">
        <f t="shared" si="4"/>
        <v>125</v>
      </c>
      <c r="W103" s="20">
        <f t="shared" si="5"/>
        <v>250</v>
      </c>
      <c r="X103" s="20">
        <f t="shared" si="6"/>
        <v>375</v>
      </c>
      <c r="Y103" s="26">
        <v>0.4611</v>
      </c>
      <c r="Z103" s="26" t="s">
        <v>302</v>
      </c>
      <c r="AA103" s="26">
        <v>0.35</v>
      </c>
      <c r="AB103" s="26">
        <v>0.5</v>
      </c>
      <c r="AC103" s="1" t="s">
        <v>57</v>
      </c>
      <c r="AD103" s="23">
        <f t="shared" ref="AD103:AD118" si="34">50/Q103</f>
        <v>0.1</v>
      </c>
    </row>
    <row r="104" ht="14.25" hidden="1" customHeight="1">
      <c r="B104" s="1" t="s">
        <v>34</v>
      </c>
      <c r="C104" s="4"/>
      <c r="D104" s="2">
        <v>5.0</v>
      </c>
      <c r="E104" s="4"/>
      <c r="F104" s="4"/>
      <c r="G104" s="4"/>
      <c r="H104" s="2">
        <v>5.0</v>
      </c>
      <c r="I104" s="2"/>
      <c r="J104" s="2">
        <v>10.0</v>
      </c>
      <c r="K104" s="4">
        <v>62.0</v>
      </c>
      <c r="L104" s="24" t="s">
        <v>303</v>
      </c>
      <c r="M104" s="5" t="s">
        <v>36</v>
      </c>
      <c r="N104" s="5">
        <v>600.0</v>
      </c>
      <c r="O104" s="5">
        <v>600.0</v>
      </c>
      <c r="P104" s="8">
        <v>60.0</v>
      </c>
      <c r="Q104" s="8">
        <v>512.0</v>
      </c>
      <c r="R104" s="19" t="b">
        <f t="shared" si="31"/>
        <v>0</v>
      </c>
      <c r="S104" s="19">
        <f t="shared" si="32"/>
        <v>9437184000</v>
      </c>
      <c r="T104" s="19">
        <f t="shared" si="33"/>
        <v>4831838208000</v>
      </c>
      <c r="U104" s="20"/>
      <c r="V104" s="20">
        <f t="shared" si="4"/>
        <v>128</v>
      </c>
      <c r="W104" s="20">
        <f t="shared" si="5"/>
        <v>256</v>
      </c>
      <c r="X104" s="20">
        <f t="shared" si="6"/>
        <v>384</v>
      </c>
      <c r="Y104" s="26">
        <v>0.2483</v>
      </c>
      <c r="Z104" s="26" t="s">
        <v>304</v>
      </c>
      <c r="AA104" s="26">
        <v>0.2317</v>
      </c>
      <c r="AB104" s="26">
        <v>0.98333</v>
      </c>
      <c r="AC104" s="1" t="s">
        <v>57</v>
      </c>
      <c r="AD104" s="23">
        <f t="shared" si="34"/>
        <v>0.09765625</v>
      </c>
    </row>
    <row r="105" ht="14.25" hidden="1" customHeight="1">
      <c r="B105" s="30" t="s">
        <v>34</v>
      </c>
      <c r="C105" s="4"/>
      <c r="D105" s="2">
        <v>5.0</v>
      </c>
      <c r="E105" s="4"/>
      <c r="F105" s="4"/>
      <c r="G105" s="4"/>
      <c r="H105" s="2">
        <v>5.0</v>
      </c>
      <c r="I105" s="2"/>
      <c r="J105" s="2">
        <v>10.0</v>
      </c>
      <c r="K105" s="4">
        <v>63.0</v>
      </c>
      <c r="L105" s="24" t="s">
        <v>305</v>
      </c>
      <c r="M105" s="5" t="s">
        <v>31</v>
      </c>
      <c r="N105" s="5">
        <v>375.0</v>
      </c>
      <c r="O105" s="5">
        <v>375.0</v>
      </c>
      <c r="P105" s="8">
        <v>3.0</v>
      </c>
      <c r="Q105" s="8">
        <v>720.0</v>
      </c>
      <c r="R105" s="19" t="b">
        <f t="shared" si="31"/>
        <v>0</v>
      </c>
      <c r="S105" s="19">
        <f t="shared" si="32"/>
        <v>583200000</v>
      </c>
      <c r="T105" s="19">
        <f t="shared" si="33"/>
        <v>419904000000</v>
      </c>
      <c r="U105" s="20"/>
      <c r="V105" s="20">
        <f t="shared" si="4"/>
        <v>180</v>
      </c>
      <c r="W105" s="20">
        <f t="shared" si="5"/>
        <v>360</v>
      </c>
      <c r="X105" s="20">
        <f t="shared" si="6"/>
        <v>540</v>
      </c>
      <c r="Y105" s="26">
        <v>0.6587</v>
      </c>
      <c r="Z105" s="26" t="s">
        <v>306</v>
      </c>
      <c r="AA105" s="26">
        <v>0.3573</v>
      </c>
      <c r="AB105" s="26">
        <v>0.66667</v>
      </c>
      <c r="AC105" s="1" t="s">
        <v>85</v>
      </c>
      <c r="AD105" s="23">
        <f t="shared" si="34"/>
        <v>0.06944444444</v>
      </c>
    </row>
    <row r="106" ht="14.25" hidden="1" customHeight="1">
      <c r="A106" s="1" t="s">
        <v>34</v>
      </c>
      <c r="B106" s="1"/>
      <c r="C106" s="4">
        <v>5.0</v>
      </c>
      <c r="D106" s="2">
        <v>5.0</v>
      </c>
      <c r="E106" s="2">
        <v>5.0</v>
      </c>
      <c r="F106" s="2">
        <v>5.0</v>
      </c>
      <c r="G106" s="2">
        <v>5.0</v>
      </c>
      <c r="H106" s="2">
        <v>5.0</v>
      </c>
      <c r="I106" s="2"/>
      <c r="J106" s="2">
        <v>10.0</v>
      </c>
      <c r="K106" s="4">
        <v>127.0</v>
      </c>
      <c r="L106" s="24" t="s">
        <v>307</v>
      </c>
      <c r="M106" s="5" t="s">
        <v>61</v>
      </c>
      <c r="N106" s="7">
        <v>150.0</v>
      </c>
      <c r="O106" s="7">
        <v>150.0</v>
      </c>
      <c r="P106" s="4">
        <v>3.0</v>
      </c>
      <c r="Q106" s="4">
        <v>15.0</v>
      </c>
      <c r="R106" s="19" t="b">
        <f t="shared" si="31"/>
        <v>1</v>
      </c>
      <c r="S106" s="19">
        <f t="shared" si="32"/>
        <v>101250</v>
      </c>
      <c r="T106" s="19">
        <f t="shared" si="33"/>
        <v>1518750</v>
      </c>
      <c r="U106" s="25">
        <f t="shared" ref="U106:U108" si="35">(42*S106*5*12)*2/($S$23*60*24)</f>
        <v>0.04652055766</v>
      </c>
      <c r="V106" s="20">
        <f t="shared" si="4"/>
        <v>3</v>
      </c>
      <c r="W106" s="20">
        <f t="shared" si="5"/>
        <v>7</v>
      </c>
      <c r="X106" s="20">
        <f t="shared" si="6"/>
        <v>11</v>
      </c>
      <c r="Y106" s="26">
        <v>0.0933</v>
      </c>
      <c r="Z106" s="26" t="s">
        <v>308</v>
      </c>
      <c r="AA106" s="26">
        <v>0.1733</v>
      </c>
      <c r="AB106" s="26">
        <v>0.6667</v>
      </c>
      <c r="AC106" s="1" t="s">
        <v>309</v>
      </c>
      <c r="AD106" s="23">
        <f t="shared" si="34"/>
        <v>3.333333333</v>
      </c>
    </row>
    <row r="107" ht="14.25" hidden="1" customHeight="1">
      <c r="A107" s="1" t="s">
        <v>34</v>
      </c>
      <c r="B107" s="1" t="s">
        <v>34</v>
      </c>
      <c r="C107" s="4"/>
      <c r="D107" s="2">
        <v>5.0</v>
      </c>
      <c r="E107" s="2">
        <v>5.0</v>
      </c>
      <c r="F107" s="2">
        <v>5.0</v>
      </c>
      <c r="G107" s="2">
        <v>5.0</v>
      </c>
      <c r="H107" s="2">
        <v>5.0</v>
      </c>
      <c r="I107" s="2"/>
      <c r="J107" s="2">
        <v>10.0</v>
      </c>
      <c r="K107" s="4">
        <v>64.0</v>
      </c>
      <c r="L107" s="24" t="s">
        <v>310</v>
      </c>
      <c r="M107" s="5" t="s">
        <v>40</v>
      </c>
      <c r="N107" s="7">
        <v>20.0</v>
      </c>
      <c r="O107" s="7">
        <v>601.0</v>
      </c>
      <c r="P107" s="8">
        <v>2.0</v>
      </c>
      <c r="Q107" s="8">
        <v>70.0</v>
      </c>
      <c r="R107" s="19" t="b">
        <f t="shared" si="31"/>
        <v>1</v>
      </c>
      <c r="S107" s="19">
        <f t="shared" si="32"/>
        <v>196000</v>
      </c>
      <c r="T107" s="19">
        <f t="shared" si="33"/>
        <v>13720000</v>
      </c>
      <c r="U107" s="25">
        <f t="shared" si="35"/>
        <v>0.09005461038</v>
      </c>
      <c r="V107" s="20">
        <f t="shared" si="4"/>
        <v>17</v>
      </c>
      <c r="W107" s="20">
        <f t="shared" si="5"/>
        <v>35</v>
      </c>
      <c r="X107" s="20">
        <f t="shared" si="6"/>
        <v>52</v>
      </c>
      <c r="Y107" s="26">
        <v>0.3045</v>
      </c>
      <c r="Z107" s="26" t="s">
        <v>311</v>
      </c>
      <c r="AA107" s="26">
        <v>0.2745</v>
      </c>
      <c r="AB107" s="26">
        <v>0.42928</v>
      </c>
      <c r="AC107" s="1" t="s">
        <v>312</v>
      </c>
      <c r="AD107" s="23">
        <f t="shared" si="34"/>
        <v>0.7142857143</v>
      </c>
    </row>
    <row r="108" ht="14.25" hidden="1" customHeight="1">
      <c r="A108" s="1" t="s">
        <v>34</v>
      </c>
      <c r="B108" s="1" t="s">
        <v>34</v>
      </c>
      <c r="C108" s="4"/>
      <c r="D108" s="2">
        <v>5.0</v>
      </c>
      <c r="E108" s="2">
        <v>5.0</v>
      </c>
      <c r="F108" s="2">
        <v>5.0</v>
      </c>
      <c r="G108" s="2">
        <v>5.0</v>
      </c>
      <c r="H108" s="2">
        <v>5.0</v>
      </c>
      <c r="I108" s="2"/>
      <c r="J108" s="2">
        <v>10.0</v>
      </c>
      <c r="K108" s="4">
        <v>65.0</v>
      </c>
      <c r="L108" s="24" t="s">
        <v>313</v>
      </c>
      <c r="M108" s="5" t="s">
        <v>40</v>
      </c>
      <c r="N108" s="7">
        <v>27.0</v>
      </c>
      <c r="O108" s="7">
        <v>953.0</v>
      </c>
      <c r="P108" s="8">
        <v>2.0</v>
      </c>
      <c r="Q108" s="8">
        <v>65.0</v>
      </c>
      <c r="R108" s="19" t="b">
        <f t="shared" si="31"/>
        <v>1</v>
      </c>
      <c r="S108" s="19">
        <f t="shared" si="32"/>
        <v>228150</v>
      </c>
      <c r="T108" s="19">
        <f t="shared" si="33"/>
        <v>14829750</v>
      </c>
      <c r="U108" s="25">
        <f t="shared" si="35"/>
        <v>0.1048263233</v>
      </c>
      <c r="V108" s="20">
        <f t="shared" si="4"/>
        <v>16</v>
      </c>
      <c r="W108" s="20">
        <f t="shared" si="5"/>
        <v>32</v>
      </c>
      <c r="X108" s="20">
        <f t="shared" si="6"/>
        <v>48</v>
      </c>
      <c r="Y108" s="26">
        <v>0.1406</v>
      </c>
      <c r="Z108" s="26" t="s">
        <v>314</v>
      </c>
      <c r="AA108" s="26">
        <v>0.1689</v>
      </c>
      <c r="AB108" s="26">
        <v>0.383</v>
      </c>
      <c r="AC108" s="1" t="s">
        <v>312</v>
      </c>
      <c r="AD108" s="23">
        <f t="shared" si="34"/>
        <v>0.7692307692</v>
      </c>
    </row>
    <row r="109" ht="14.25" hidden="1" customHeight="1">
      <c r="B109" s="1" t="s">
        <v>34</v>
      </c>
      <c r="C109" s="4"/>
      <c r="D109" s="2">
        <v>5.0</v>
      </c>
      <c r="E109" s="4"/>
      <c r="F109" s="4"/>
      <c r="G109" s="4"/>
      <c r="H109" s="2">
        <v>5.0</v>
      </c>
      <c r="I109" s="2"/>
      <c r="J109" s="2">
        <v>10.0</v>
      </c>
      <c r="K109" s="4">
        <v>66.0</v>
      </c>
      <c r="L109" s="27" t="s">
        <v>315</v>
      </c>
      <c r="M109" s="5" t="s">
        <v>40</v>
      </c>
      <c r="N109" s="1">
        <v>1000.0</v>
      </c>
      <c r="O109" s="1">
        <v>8236.0</v>
      </c>
      <c r="P109" s="4">
        <v>3.0</v>
      </c>
      <c r="Q109" s="4">
        <v>1024.0</v>
      </c>
      <c r="R109" s="19" t="b">
        <f t="shared" si="31"/>
        <v>0</v>
      </c>
      <c r="S109" s="19">
        <f t="shared" si="32"/>
        <v>3145728000</v>
      </c>
      <c r="T109" s="19">
        <f t="shared" si="33"/>
        <v>3221225472000</v>
      </c>
      <c r="U109" s="20"/>
      <c r="V109" s="20">
        <f t="shared" si="4"/>
        <v>256</v>
      </c>
      <c r="W109" s="20">
        <f t="shared" si="5"/>
        <v>512</v>
      </c>
      <c r="X109" s="20">
        <f t="shared" si="6"/>
        <v>768</v>
      </c>
      <c r="Y109" s="26">
        <v>0.1512</v>
      </c>
      <c r="Z109" s="26" t="s">
        <v>316</v>
      </c>
      <c r="AA109" s="26">
        <v>0.0934</v>
      </c>
      <c r="AB109" s="26">
        <v>0.42278</v>
      </c>
      <c r="AC109" s="1" t="s">
        <v>317</v>
      </c>
      <c r="AD109" s="23">
        <f t="shared" si="34"/>
        <v>0.048828125</v>
      </c>
    </row>
    <row r="110" ht="14.25" hidden="1" customHeight="1">
      <c r="A110" s="1" t="s">
        <v>34</v>
      </c>
      <c r="B110" s="1" t="s">
        <v>34</v>
      </c>
      <c r="C110" s="4"/>
      <c r="D110" s="2">
        <v>5.0</v>
      </c>
      <c r="E110" s="2">
        <v>5.0</v>
      </c>
      <c r="F110" s="2">
        <v>5.0</v>
      </c>
      <c r="G110" s="2">
        <v>5.0</v>
      </c>
      <c r="H110" s="2">
        <v>5.0</v>
      </c>
      <c r="I110" s="2"/>
      <c r="J110" s="2">
        <v>10.0</v>
      </c>
      <c r="K110" s="4">
        <v>67.0</v>
      </c>
      <c r="L110" s="27" t="s">
        <v>318</v>
      </c>
      <c r="M110" s="5" t="s">
        <v>52</v>
      </c>
      <c r="N110" s="7">
        <v>613.0</v>
      </c>
      <c r="O110" s="7">
        <v>370.0</v>
      </c>
      <c r="P110" s="8">
        <v>2.0</v>
      </c>
      <c r="Q110" s="8">
        <v>235.0</v>
      </c>
      <c r="R110" s="19" t="b">
        <f t="shared" si="31"/>
        <v>0</v>
      </c>
      <c r="S110" s="19">
        <f t="shared" si="32"/>
        <v>67705850</v>
      </c>
      <c r="T110" s="19">
        <f t="shared" si="33"/>
        <v>15910874750</v>
      </c>
      <c r="U110" s="25">
        <f t="shared" ref="U110:U119" si="36">(42*S110*5*12)*2/($S$23*60*24)</f>
        <v>31.10828542</v>
      </c>
      <c r="V110" s="20">
        <f t="shared" si="4"/>
        <v>58</v>
      </c>
      <c r="W110" s="20">
        <f t="shared" si="5"/>
        <v>117</v>
      </c>
      <c r="X110" s="20">
        <f t="shared" si="6"/>
        <v>176</v>
      </c>
      <c r="Y110" s="26">
        <v>0.05405405399999996</v>
      </c>
      <c r="Z110" s="26" t="s">
        <v>319</v>
      </c>
      <c r="AA110" s="26">
        <v>0.059459459</v>
      </c>
      <c r="AB110" s="26">
        <v>0.35676</v>
      </c>
      <c r="AC110" s="1" t="s">
        <v>189</v>
      </c>
      <c r="AD110" s="23">
        <f t="shared" si="34"/>
        <v>0.2127659574</v>
      </c>
    </row>
    <row r="111" ht="14.25" hidden="1" customHeight="1">
      <c r="A111" s="1" t="s">
        <v>34</v>
      </c>
      <c r="B111" s="1" t="s">
        <v>34</v>
      </c>
      <c r="C111" s="4"/>
      <c r="D111" s="2">
        <v>5.0</v>
      </c>
      <c r="E111" s="2">
        <v>5.0</v>
      </c>
      <c r="F111" s="2">
        <v>5.0</v>
      </c>
      <c r="G111" s="2">
        <v>5.0</v>
      </c>
      <c r="H111" s="2">
        <v>5.0</v>
      </c>
      <c r="I111" s="2"/>
      <c r="J111" s="2">
        <v>10.0</v>
      </c>
      <c r="K111" s="4">
        <v>68.0</v>
      </c>
      <c r="L111" s="24" t="s">
        <v>320</v>
      </c>
      <c r="M111" s="5" t="s">
        <v>36</v>
      </c>
      <c r="N111" s="7">
        <v>500.0</v>
      </c>
      <c r="O111" s="7">
        <v>625.0</v>
      </c>
      <c r="P111" s="8">
        <v>15.0</v>
      </c>
      <c r="Q111" s="8">
        <v>128.0</v>
      </c>
      <c r="R111" s="19" t="b">
        <f t="shared" si="31"/>
        <v>0</v>
      </c>
      <c r="S111" s="19">
        <f t="shared" si="32"/>
        <v>122880000</v>
      </c>
      <c r="T111" s="19">
        <f t="shared" si="33"/>
        <v>15728640000</v>
      </c>
      <c r="U111" s="25">
        <f t="shared" si="36"/>
        <v>56.45872716</v>
      </c>
      <c r="V111" s="20">
        <f t="shared" si="4"/>
        <v>32</v>
      </c>
      <c r="W111" s="20">
        <f t="shared" si="5"/>
        <v>64</v>
      </c>
      <c r="X111" s="20">
        <f t="shared" si="6"/>
        <v>96</v>
      </c>
      <c r="Y111" s="26">
        <v>0.2112</v>
      </c>
      <c r="Z111" s="26" t="s">
        <v>321</v>
      </c>
      <c r="AA111" s="26">
        <v>0.208</v>
      </c>
      <c r="AB111" s="26">
        <v>0.9216</v>
      </c>
      <c r="AC111" s="1" t="s">
        <v>322</v>
      </c>
      <c r="AD111" s="23">
        <f t="shared" si="34"/>
        <v>0.390625</v>
      </c>
    </row>
    <row r="112" ht="14.25" hidden="1" customHeight="1">
      <c r="A112" s="1" t="s">
        <v>34</v>
      </c>
      <c r="B112" s="1" t="s">
        <v>34</v>
      </c>
      <c r="C112" s="4"/>
      <c r="D112" s="2">
        <v>5.0</v>
      </c>
      <c r="E112" s="2">
        <v>5.0</v>
      </c>
      <c r="F112" s="2">
        <v>5.0</v>
      </c>
      <c r="G112" s="2">
        <v>5.0</v>
      </c>
      <c r="H112" s="2">
        <v>5.0</v>
      </c>
      <c r="I112" s="2"/>
      <c r="J112" s="2">
        <v>10.0</v>
      </c>
      <c r="K112" s="4">
        <v>69.0</v>
      </c>
      <c r="L112" s="24" t="s">
        <v>323</v>
      </c>
      <c r="M112" s="5" t="s">
        <v>36</v>
      </c>
      <c r="N112" s="7">
        <v>25.0</v>
      </c>
      <c r="O112" s="7">
        <v>995.0</v>
      </c>
      <c r="P112" s="8">
        <v>6.0</v>
      </c>
      <c r="Q112" s="8">
        <v>398.0</v>
      </c>
      <c r="R112" s="19" t="b">
        <f t="shared" si="31"/>
        <v>0</v>
      </c>
      <c r="S112" s="19">
        <f t="shared" si="32"/>
        <v>23760600</v>
      </c>
      <c r="T112" s="19">
        <f t="shared" si="33"/>
        <v>9456718800</v>
      </c>
      <c r="U112" s="25">
        <f t="shared" si="36"/>
        <v>10.91709987</v>
      </c>
      <c r="V112" s="20">
        <f t="shared" si="4"/>
        <v>99</v>
      </c>
      <c r="W112" s="20">
        <f t="shared" si="5"/>
        <v>199</v>
      </c>
      <c r="X112" s="20">
        <f t="shared" si="6"/>
        <v>298</v>
      </c>
      <c r="Y112" s="26">
        <v>0.1005</v>
      </c>
      <c r="Z112" s="26" t="s">
        <v>324</v>
      </c>
      <c r="AA112" s="26">
        <v>0.0503</v>
      </c>
      <c r="AB112" s="26">
        <v>0.82111</v>
      </c>
      <c r="AC112" s="1" t="s">
        <v>325</v>
      </c>
      <c r="AD112" s="23">
        <f t="shared" si="34"/>
        <v>0.1256281407</v>
      </c>
    </row>
    <row r="113" ht="14.25" hidden="1" customHeight="1">
      <c r="A113" s="1" t="s">
        <v>34</v>
      </c>
      <c r="B113" s="29" t="s">
        <v>34</v>
      </c>
      <c r="C113" s="4"/>
      <c r="D113" s="2">
        <v>5.0</v>
      </c>
      <c r="E113" s="2">
        <v>5.0</v>
      </c>
      <c r="F113" s="2">
        <v>5.0</v>
      </c>
      <c r="G113" s="2">
        <v>5.0</v>
      </c>
      <c r="H113" s="2">
        <v>5.0</v>
      </c>
      <c r="I113" s="2"/>
      <c r="J113" s="2">
        <v>10.0</v>
      </c>
      <c r="K113" s="4">
        <v>70.0</v>
      </c>
      <c r="L113" s="24" t="s">
        <v>326</v>
      </c>
      <c r="M113" s="5" t="s">
        <v>61</v>
      </c>
      <c r="N113" s="7">
        <v>300.0</v>
      </c>
      <c r="O113" s="7">
        <v>300.0</v>
      </c>
      <c r="P113" s="8">
        <v>6.0</v>
      </c>
      <c r="Q113" s="8">
        <v>60.0</v>
      </c>
      <c r="R113" s="19" t="b">
        <f t="shared" si="31"/>
        <v>1</v>
      </c>
      <c r="S113" s="19">
        <f t="shared" si="32"/>
        <v>6480000</v>
      </c>
      <c r="T113" s="19">
        <f t="shared" si="33"/>
        <v>388800000</v>
      </c>
      <c r="U113" s="25">
        <f t="shared" si="36"/>
        <v>2.97731569</v>
      </c>
      <c r="V113" s="20">
        <f t="shared" si="4"/>
        <v>15</v>
      </c>
      <c r="W113" s="20">
        <f t="shared" si="5"/>
        <v>30</v>
      </c>
      <c r="X113" s="20">
        <f t="shared" si="6"/>
        <v>45</v>
      </c>
      <c r="Y113" s="26">
        <v>0.12</v>
      </c>
      <c r="Z113" s="26" t="s">
        <v>327</v>
      </c>
      <c r="AA113" s="26">
        <v>0.0067</v>
      </c>
      <c r="AB113" s="26">
        <v>0.83333</v>
      </c>
      <c r="AC113" s="1" t="s">
        <v>328</v>
      </c>
      <c r="AD113" s="23">
        <f t="shared" si="34"/>
        <v>0.8333333333</v>
      </c>
    </row>
    <row r="114" ht="14.25" hidden="1" customHeight="1">
      <c r="A114" s="1" t="s">
        <v>34</v>
      </c>
      <c r="B114" s="29" t="s">
        <v>34</v>
      </c>
      <c r="C114" s="4"/>
      <c r="D114" s="2">
        <v>5.0</v>
      </c>
      <c r="E114" s="2">
        <v>5.0</v>
      </c>
      <c r="F114" s="2">
        <v>5.0</v>
      </c>
      <c r="G114" s="2">
        <v>5.0</v>
      </c>
      <c r="H114" s="2">
        <v>5.0</v>
      </c>
      <c r="I114" s="2"/>
      <c r="J114" s="2">
        <v>10.0</v>
      </c>
      <c r="K114" s="4">
        <v>71.0</v>
      </c>
      <c r="L114" s="27" t="s">
        <v>329</v>
      </c>
      <c r="M114" s="5" t="s">
        <v>87</v>
      </c>
      <c r="N114" s="7">
        <v>40.0</v>
      </c>
      <c r="O114" s="7">
        <v>228.0</v>
      </c>
      <c r="P114" s="8">
        <v>2.0</v>
      </c>
      <c r="Q114" s="8">
        <v>277.0</v>
      </c>
      <c r="R114" s="19" t="b">
        <f t="shared" si="31"/>
        <v>0</v>
      </c>
      <c r="S114" s="19">
        <f t="shared" si="32"/>
        <v>6138320</v>
      </c>
      <c r="T114" s="19">
        <f t="shared" si="33"/>
        <v>1700314640</v>
      </c>
      <c r="U114" s="25">
        <f t="shared" si="36"/>
        <v>2.820326612</v>
      </c>
      <c r="V114" s="20">
        <f t="shared" si="4"/>
        <v>69</v>
      </c>
      <c r="W114" s="20">
        <f t="shared" si="5"/>
        <v>138</v>
      </c>
      <c r="X114" s="20">
        <f t="shared" si="6"/>
        <v>207</v>
      </c>
      <c r="Y114" s="26">
        <v>0.3202</v>
      </c>
      <c r="Z114" s="26" t="s">
        <v>330</v>
      </c>
      <c r="AA114" s="26">
        <v>0.2281</v>
      </c>
      <c r="AB114" s="26">
        <v>0.4737</v>
      </c>
      <c r="AC114" s="1" t="s">
        <v>331</v>
      </c>
      <c r="AD114" s="23">
        <f t="shared" si="34"/>
        <v>0.1805054152</v>
      </c>
    </row>
    <row r="115" ht="14.25" hidden="1" customHeight="1">
      <c r="A115" s="1" t="s">
        <v>34</v>
      </c>
      <c r="B115" s="29" t="s">
        <v>34</v>
      </c>
      <c r="C115" s="2">
        <v>5.0</v>
      </c>
      <c r="D115" s="2">
        <v>5.0</v>
      </c>
      <c r="E115" s="2">
        <v>5.0</v>
      </c>
      <c r="F115" s="2">
        <v>5.0</v>
      </c>
      <c r="G115" s="2">
        <v>5.0</v>
      </c>
      <c r="H115" s="2">
        <v>5.0</v>
      </c>
      <c r="I115" s="2"/>
      <c r="J115" s="2">
        <v>10.0</v>
      </c>
      <c r="K115" s="4">
        <v>72.0</v>
      </c>
      <c r="L115" s="27" t="s">
        <v>332</v>
      </c>
      <c r="M115" s="5" t="s">
        <v>87</v>
      </c>
      <c r="N115" s="7">
        <v>36.0</v>
      </c>
      <c r="O115" s="7">
        <v>130.0</v>
      </c>
      <c r="P115" s="8">
        <v>2.0</v>
      </c>
      <c r="Q115" s="8">
        <v>343.0</v>
      </c>
      <c r="R115" s="19" t="b">
        <f t="shared" si="31"/>
        <v>0</v>
      </c>
      <c r="S115" s="19">
        <f t="shared" si="32"/>
        <v>8470728</v>
      </c>
      <c r="T115" s="19">
        <f t="shared" si="33"/>
        <v>2905459704</v>
      </c>
      <c r="U115" s="25">
        <f t="shared" si="36"/>
        <v>3.891980151</v>
      </c>
      <c r="V115" s="20">
        <f t="shared" si="4"/>
        <v>85</v>
      </c>
      <c r="W115" s="20">
        <f t="shared" si="5"/>
        <v>171</v>
      </c>
      <c r="X115" s="20">
        <f t="shared" si="6"/>
        <v>257</v>
      </c>
      <c r="Y115" s="26">
        <v>0.1923</v>
      </c>
      <c r="Z115" s="26" t="s">
        <v>333</v>
      </c>
      <c r="AA115" s="26">
        <v>0.1615</v>
      </c>
      <c r="AB115" s="26">
        <v>0.1846</v>
      </c>
      <c r="AC115" s="1" t="s">
        <v>331</v>
      </c>
      <c r="AD115" s="23">
        <f t="shared" si="34"/>
        <v>0.1457725948</v>
      </c>
    </row>
    <row r="116" ht="14.25" hidden="1" customHeight="1">
      <c r="A116" s="1" t="s">
        <v>34</v>
      </c>
      <c r="B116" s="1" t="s">
        <v>34</v>
      </c>
      <c r="C116" s="4"/>
      <c r="D116" s="2">
        <v>5.0</v>
      </c>
      <c r="E116" s="2">
        <v>5.0</v>
      </c>
      <c r="F116" s="2">
        <v>5.0</v>
      </c>
      <c r="G116" s="2">
        <v>5.0</v>
      </c>
      <c r="H116" s="2">
        <v>5.0</v>
      </c>
      <c r="I116" s="2"/>
      <c r="J116" s="2">
        <v>10.0</v>
      </c>
      <c r="K116" s="4">
        <v>73.0</v>
      </c>
      <c r="L116" s="24" t="s">
        <v>334</v>
      </c>
      <c r="M116" s="5" t="s">
        <v>40</v>
      </c>
      <c r="N116" s="7">
        <v>100.0</v>
      </c>
      <c r="O116" s="7">
        <v>100.0</v>
      </c>
      <c r="P116" s="8">
        <v>4.0</v>
      </c>
      <c r="Q116" s="8">
        <v>275.0</v>
      </c>
      <c r="R116" s="19" t="b">
        <f t="shared" si="31"/>
        <v>0</v>
      </c>
      <c r="S116" s="19">
        <f t="shared" si="32"/>
        <v>30250000</v>
      </c>
      <c r="T116" s="19">
        <f t="shared" si="33"/>
        <v>8318750000</v>
      </c>
      <c r="U116" s="25">
        <f t="shared" si="36"/>
        <v>13.89873451</v>
      </c>
      <c r="V116" s="20">
        <f t="shared" si="4"/>
        <v>68</v>
      </c>
      <c r="W116" s="20">
        <f t="shared" si="5"/>
        <v>137</v>
      </c>
      <c r="X116" s="20">
        <f t="shared" si="6"/>
        <v>206</v>
      </c>
      <c r="Y116" s="26">
        <v>0.24</v>
      </c>
      <c r="Z116" s="26" t="s">
        <v>335</v>
      </c>
      <c r="AA116" s="26">
        <v>0.0</v>
      </c>
      <c r="AB116" s="26">
        <v>0.71</v>
      </c>
      <c r="AC116" s="1" t="s">
        <v>336</v>
      </c>
      <c r="AD116" s="23">
        <f t="shared" si="34"/>
        <v>0.1818181818</v>
      </c>
    </row>
    <row r="117" ht="14.25" hidden="1" customHeight="1">
      <c r="A117" s="1" t="s">
        <v>34</v>
      </c>
      <c r="B117" s="1" t="s">
        <v>34</v>
      </c>
      <c r="C117" s="4"/>
      <c r="D117" s="2">
        <v>5.0</v>
      </c>
      <c r="E117" s="2">
        <v>5.0</v>
      </c>
      <c r="F117" s="2">
        <v>5.0</v>
      </c>
      <c r="G117" s="2">
        <v>5.0</v>
      </c>
      <c r="H117" s="2">
        <v>5.0</v>
      </c>
      <c r="I117" s="2"/>
      <c r="J117" s="2">
        <v>10.0</v>
      </c>
      <c r="K117" s="4">
        <v>74.0</v>
      </c>
      <c r="L117" s="24" t="s">
        <v>337</v>
      </c>
      <c r="M117" s="5" t="s">
        <v>118</v>
      </c>
      <c r="N117" s="7">
        <v>23.0</v>
      </c>
      <c r="O117" s="7">
        <v>1139.0</v>
      </c>
      <c r="P117" s="8">
        <v>2.0</v>
      </c>
      <c r="Q117" s="8">
        <v>82.0</v>
      </c>
      <c r="R117" s="19" t="b">
        <f t="shared" si="31"/>
        <v>1</v>
      </c>
      <c r="S117" s="19">
        <f t="shared" si="32"/>
        <v>309304</v>
      </c>
      <c r="T117" s="19">
        <f t="shared" si="33"/>
        <v>25362928</v>
      </c>
      <c r="U117" s="25">
        <f t="shared" si="36"/>
        <v>0.1421135266</v>
      </c>
      <c r="V117" s="20">
        <f t="shared" si="4"/>
        <v>20</v>
      </c>
      <c r="W117" s="20">
        <f t="shared" si="5"/>
        <v>41</v>
      </c>
      <c r="X117" s="20">
        <f t="shared" si="6"/>
        <v>61</v>
      </c>
      <c r="Y117" s="26">
        <v>0.2529</v>
      </c>
      <c r="Z117" s="26" t="s">
        <v>338</v>
      </c>
      <c r="AA117" s="26">
        <v>0.0957</v>
      </c>
      <c r="AB117" s="26">
        <v>0.49956</v>
      </c>
      <c r="AC117" s="1" t="s">
        <v>339</v>
      </c>
      <c r="AD117" s="23">
        <f t="shared" si="34"/>
        <v>0.6097560976</v>
      </c>
    </row>
    <row r="118" ht="14.25" hidden="1" customHeight="1">
      <c r="A118" s="1" t="s">
        <v>34</v>
      </c>
      <c r="B118" s="1" t="s">
        <v>34</v>
      </c>
      <c r="C118" s="4"/>
      <c r="D118" s="2">
        <v>5.0</v>
      </c>
      <c r="E118" s="2">
        <v>5.0</v>
      </c>
      <c r="F118" s="2">
        <v>5.0</v>
      </c>
      <c r="G118" s="2">
        <v>5.0</v>
      </c>
      <c r="H118" s="2">
        <v>5.0</v>
      </c>
      <c r="I118" s="2"/>
      <c r="J118" s="2">
        <v>10.0</v>
      </c>
      <c r="K118" s="4">
        <v>75.0</v>
      </c>
      <c r="L118" s="24" t="s">
        <v>340</v>
      </c>
      <c r="M118" s="5" t="s">
        <v>61</v>
      </c>
      <c r="N118" s="7">
        <v>1000.0</v>
      </c>
      <c r="O118" s="7">
        <v>4000.0</v>
      </c>
      <c r="P118" s="8">
        <v>4.0</v>
      </c>
      <c r="Q118" s="8">
        <v>128.0</v>
      </c>
      <c r="R118" s="19" t="b">
        <f t="shared" si="31"/>
        <v>0</v>
      </c>
      <c r="S118" s="19">
        <f t="shared" si="32"/>
        <v>65536000</v>
      </c>
      <c r="T118" s="19">
        <f t="shared" si="33"/>
        <v>8388608000</v>
      </c>
      <c r="U118" s="25">
        <f t="shared" si="36"/>
        <v>30.11132115</v>
      </c>
      <c r="V118" s="20">
        <f t="shared" si="4"/>
        <v>32</v>
      </c>
      <c r="W118" s="20">
        <f t="shared" si="5"/>
        <v>64</v>
      </c>
      <c r="X118" s="20">
        <f t="shared" si="6"/>
        <v>96</v>
      </c>
      <c r="Y118" s="26">
        <v>0.0932</v>
      </c>
      <c r="Z118" s="26" t="s">
        <v>341</v>
      </c>
      <c r="AA118" s="26">
        <v>0.0</v>
      </c>
      <c r="AB118" s="26">
        <v>0.7412</v>
      </c>
      <c r="AC118" s="1" t="s">
        <v>342</v>
      </c>
      <c r="AD118" s="23">
        <f t="shared" si="34"/>
        <v>0.390625</v>
      </c>
    </row>
    <row r="119" ht="14.25" hidden="1" customHeight="1">
      <c r="A119" s="1" t="s">
        <v>34</v>
      </c>
      <c r="B119" s="1"/>
      <c r="C119" s="4"/>
      <c r="D119" s="2">
        <v>5.0</v>
      </c>
      <c r="E119" s="2">
        <v>5.0</v>
      </c>
      <c r="F119" s="2">
        <v>5.0</v>
      </c>
      <c r="G119" s="2">
        <v>5.0</v>
      </c>
      <c r="H119" s="2">
        <v>5.0</v>
      </c>
      <c r="I119" s="2"/>
      <c r="J119" s="2">
        <v>10.0</v>
      </c>
      <c r="K119" s="4">
        <v>128.0</v>
      </c>
      <c r="L119" s="27" t="s">
        <v>343</v>
      </c>
      <c r="M119" s="5" t="s">
        <v>61</v>
      </c>
      <c r="N119" s="7">
        <v>36.0</v>
      </c>
      <c r="O119" s="7">
        <v>144.0</v>
      </c>
      <c r="P119" s="4">
        <v>3.0</v>
      </c>
      <c r="Q119" s="4">
        <v>150.0</v>
      </c>
      <c r="R119" s="19" t="b">
        <f t="shared" si="31"/>
        <v>0</v>
      </c>
      <c r="S119" s="19">
        <f t="shared" si="32"/>
        <v>2430000</v>
      </c>
      <c r="T119" s="19">
        <f t="shared" si="33"/>
        <v>364500000</v>
      </c>
      <c r="U119" s="25">
        <f t="shared" si="36"/>
        <v>1.116493384</v>
      </c>
      <c r="V119" s="20">
        <f t="shared" si="4"/>
        <v>37</v>
      </c>
      <c r="W119" s="20">
        <f t="shared" si="5"/>
        <v>75</v>
      </c>
      <c r="X119" s="20">
        <f t="shared" si="6"/>
        <v>112</v>
      </c>
      <c r="Y119" s="26">
        <v>0.2361</v>
      </c>
      <c r="Z119" s="26" t="s">
        <v>344</v>
      </c>
      <c r="AA119" s="26">
        <v>0.0069</v>
      </c>
      <c r="AB119" s="26">
        <v>0.6667</v>
      </c>
      <c r="AC119" s="1" t="s">
        <v>63</v>
      </c>
      <c r="AD119" s="23"/>
    </row>
    <row r="120" ht="14.25" hidden="1" customHeight="1">
      <c r="B120" s="1" t="s">
        <v>34</v>
      </c>
      <c r="C120" s="4"/>
      <c r="D120" s="2">
        <v>5.0</v>
      </c>
      <c r="E120" s="4"/>
      <c r="F120" s="4"/>
      <c r="G120" s="4"/>
      <c r="H120" s="2">
        <v>5.0</v>
      </c>
      <c r="I120" s="2"/>
      <c r="J120" s="2">
        <v>10.0</v>
      </c>
      <c r="K120" s="4">
        <v>76.0</v>
      </c>
      <c r="L120" s="24" t="s">
        <v>345</v>
      </c>
      <c r="M120" s="5" t="s">
        <v>87</v>
      </c>
      <c r="N120" s="5">
        <v>896.0</v>
      </c>
      <c r="O120" s="5">
        <v>3582.0</v>
      </c>
      <c r="P120" s="8">
        <v>8.0</v>
      </c>
      <c r="Q120" s="8">
        <v>945.0</v>
      </c>
      <c r="R120" s="19" t="b">
        <f t="shared" si="31"/>
        <v>0</v>
      </c>
      <c r="S120" s="19">
        <f t="shared" si="32"/>
        <v>6401203200</v>
      </c>
      <c r="T120" s="19">
        <f t="shared" si="33"/>
        <v>6049137024000</v>
      </c>
      <c r="U120" s="20"/>
      <c r="V120" s="20">
        <f t="shared" si="4"/>
        <v>236</v>
      </c>
      <c r="W120" s="20">
        <f t="shared" si="5"/>
        <v>472</v>
      </c>
      <c r="X120" s="20">
        <f t="shared" si="6"/>
        <v>708</v>
      </c>
      <c r="Y120" s="26">
        <v>0.0519</v>
      </c>
      <c r="Z120" s="26" t="s">
        <v>346</v>
      </c>
      <c r="AA120" s="26">
        <v>0.1083</v>
      </c>
      <c r="AB120" s="26">
        <v>0.87158</v>
      </c>
      <c r="AC120" s="1" t="s">
        <v>347</v>
      </c>
      <c r="AD120" s="23">
        <f t="shared" ref="AD120:AD123" si="37">50/Q120</f>
        <v>0.05291005291</v>
      </c>
      <c r="AE120" s="30" t="s">
        <v>180</v>
      </c>
    </row>
    <row r="121" ht="14.25" hidden="1" customHeight="1">
      <c r="B121" s="1" t="s">
        <v>34</v>
      </c>
      <c r="C121" s="4"/>
      <c r="D121" s="2">
        <v>5.0</v>
      </c>
      <c r="E121" s="4"/>
      <c r="F121" s="4"/>
      <c r="G121" s="4"/>
      <c r="H121" s="2">
        <v>5.0</v>
      </c>
      <c r="I121" s="2"/>
      <c r="J121" s="2">
        <v>10.0</v>
      </c>
      <c r="K121" s="4">
        <v>77.0</v>
      </c>
      <c r="L121" s="24" t="s">
        <v>348</v>
      </c>
      <c r="M121" s="5" t="s">
        <v>87</v>
      </c>
      <c r="N121" s="5">
        <v>896.0</v>
      </c>
      <c r="O121" s="5">
        <v>3582.0</v>
      </c>
      <c r="P121" s="8">
        <v>8.0</v>
      </c>
      <c r="Q121" s="8">
        <v>315.0</v>
      </c>
      <c r="R121" s="19" t="b">
        <f t="shared" si="31"/>
        <v>0</v>
      </c>
      <c r="S121" s="19">
        <f t="shared" si="32"/>
        <v>711244800</v>
      </c>
      <c r="T121" s="19">
        <f t="shared" si="33"/>
        <v>224042112000</v>
      </c>
      <c r="U121" s="20"/>
      <c r="V121" s="20">
        <f t="shared" si="4"/>
        <v>78</v>
      </c>
      <c r="W121" s="20">
        <f t="shared" si="5"/>
        <v>157</v>
      </c>
      <c r="X121" s="20">
        <f t="shared" si="6"/>
        <v>236</v>
      </c>
      <c r="Y121" s="26">
        <v>0.2607</v>
      </c>
      <c r="Z121" s="26" t="s">
        <v>349</v>
      </c>
      <c r="AA121" s="26">
        <v>0.2725</v>
      </c>
      <c r="AB121" s="26">
        <v>0.87158</v>
      </c>
      <c r="AC121" s="1" t="s">
        <v>350</v>
      </c>
      <c r="AD121" s="23">
        <f t="shared" si="37"/>
        <v>0.1587301587</v>
      </c>
    </row>
    <row r="122" ht="14.25" hidden="1" customHeight="1">
      <c r="B122" s="1" t="s">
        <v>34</v>
      </c>
      <c r="C122" s="4"/>
      <c r="D122" s="2">
        <v>5.0</v>
      </c>
      <c r="E122" s="4"/>
      <c r="F122" s="4"/>
      <c r="G122" s="4"/>
      <c r="H122" s="2">
        <v>5.0</v>
      </c>
      <c r="I122" s="2"/>
      <c r="J122" s="2">
        <v>10.0</v>
      </c>
      <c r="K122" s="4">
        <v>78.0</v>
      </c>
      <c r="L122" s="24" t="s">
        <v>351</v>
      </c>
      <c r="M122" s="5" t="s">
        <v>87</v>
      </c>
      <c r="N122" s="5">
        <v>896.0</v>
      </c>
      <c r="O122" s="5">
        <v>3582.0</v>
      </c>
      <c r="P122" s="8">
        <v>8.0</v>
      </c>
      <c r="Q122" s="8">
        <v>315.0</v>
      </c>
      <c r="R122" s="19" t="b">
        <f t="shared" si="31"/>
        <v>0</v>
      </c>
      <c r="S122" s="19">
        <f t="shared" si="32"/>
        <v>711244800</v>
      </c>
      <c r="T122" s="19">
        <f t="shared" si="33"/>
        <v>224042112000</v>
      </c>
      <c r="U122" s="20"/>
      <c r="V122" s="20">
        <f t="shared" si="4"/>
        <v>78</v>
      </c>
      <c r="W122" s="20">
        <f t="shared" si="5"/>
        <v>157</v>
      </c>
      <c r="X122" s="20">
        <f t="shared" si="6"/>
        <v>236</v>
      </c>
      <c r="Y122" s="26">
        <v>0.3384</v>
      </c>
      <c r="Z122" s="26" t="s">
        <v>352</v>
      </c>
      <c r="AA122" s="26">
        <v>0.366</v>
      </c>
      <c r="AB122" s="26">
        <v>0.87158</v>
      </c>
      <c r="AC122" s="1" t="s">
        <v>350</v>
      </c>
      <c r="AD122" s="23">
        <f t="shared" si="37"/>
        <v>0.1587301587</v>
      </c>
    </row>
    <row r="123" ht="14.25" hidden="1" customHeight="1">
      <c r="B123" s="1" t="s">
        <v>34</v>
      </c>
      <c r="C123" s="4"/>
      <c r="D123" s="2">
        <v>5.0</v>
      </c>
      <c r="E123" s="4"/>
      <c r="F123" s="4"/>
      <c r="G123" s="4"/>
      <c r="H123" s="2">
        <v>5.0</v>
      </c>
      <c r="I123" s="2"/>
      <c r="J123" s="2">
        <v>10.0</v>
      </c>
      <c r="K123" s="4">
        <v>79.0</v>
      </c>
      <c r="L123" s="24" t="s">
        <v>353</v>
      </c>
      <c r="M123" s="5" t="s">
        <v>87</v>
      </c>
      <c r="N123" s="5">
        <v>896.0</v>
      </c>
      <c r="O123" s="5">
        <v>3582.0</v>
      </c>
      <c r="P123" s="8">
        <v>8.0</v>
      </c>
      <c r="Q123" s="8">
        <v>315.0</v>
      </c>
      <c r="R123" s="19" t="b">
        <f t="shared" si="31"/>
        <v>0</v>
      </c>
      <c r="S123" s="19">
        <f t="shared" si="32"/>
        <v>711244800</v>
      </c>
      <c r="T123" s="19">
        <f t="shared" si="33"/>
        <v>224042112000</v>
      </c>
      <c r="U123" s="20"/>
      <c r="V123" s="20">
        <f t="shared" si="4"/>
        <v>78</v>
      </c>
      <c r="W123" s="20">
        <f t="shared" si="5"/>
        <v>157</v>
      </c>
      <c r="X123" s="20">
        <f t="shared" si="6"/>
        <v>236</v>
      </c>
      <c r="Y123" s="26">
        <v>0.3504</v>
      </c>
      <c r="Z123" s="26" t="s">
        <v>354</v>
      </c>
      <c r="AA123" s="26">
        <v>0.3417</v>
      </c>
      <c r="AB123" s="26">
        <v>0.87158</v>
      </c>
      <c r="AC123" s="1" t="s">
        <v>350</v>
      </c>
      <c r="AD123" s="23">
        <f t="shared" si="37"/>
        <v>0.1587301587</v>
      </c>
    </row>
    <row r="124" ht="14.25" hidden="1" customHeight="1">
      <c r="A124" s="1" t="s">
        <v>34</v>
      </c>
      <c r="B124" s="1" t="s">
        <v>34</v>
      </c>
      <c r="C124" s="4"/>
      <c r="D124" s="2">
        <v>5.0</v>
      </c>
      <c r="E124" s="2">
        <v>5.0</v>
      </c>
      <c r="F124" s="2">
        <v>5.0</v>
      </c>
      <c r="G124" s="2">
        <v>5.0</v>
      </c>
      <c r="H124" s="2">
        <v>5.0</v>
      </c>
      <c r="I124" s="2"/>
      <c r="J124" s="2">
        <v>10.0</v>
      </c>
      <c r="K124" s="4">
        <v>80.0</v>
      </c>
      <c r="L124" s="24" t="s">
        <v>355</v>
      </c>
      <c r="M124" s="5" t="s">
        <v>40</v>
      </c>
      <c r="N124" s="7">
        <v>1000.0</v>
      </c>
      <c r="O124" s="7">
        <v>6164.0</v>
      </c>
      <c r="P124" s="8">
        <v>2.0</v>
      </c>
      <c r="Q124" s="8">
        <v>152.0</v>
      </c>
      <c r="R124" s="19" t="b">
        <f t="shared" si="31"/>
        <v>0</v>
      </c>
      <c r="S124" s="19">
        <f t="shared" si="32"/>
        <v>46208000</v>
      </c>
      <c r="T124" s="19">
        <f t="shared" si="33"/>
        <v>7023616000</v>
      </c>
      <c r="U124" s="25">
        <f t="shared" ref="U124:U126" si="38">(42*S124*5*12)*2/($S$23*60*24)</f>
        <v>21.23083386</v>
      </c>
      <c r="V124" s="20">
        <f t="shared" si="4"/>
        <v>38</v>
      </c>
      <c r="W124" s="20">
        <f t="shared" si="5"/>
        <v>76</v>
      </c>
      <c r="X124" s="20">
        <f t="shared" si="6"/>
        <v>114</v>
      </c>
      <c r="Y124" s="26">
        <v>0.0045</v>
      </c>
      <c r="Z124" s="26" t="s">
        <v>356</v>
      </c>
      <c r="AA124" s="26">
        <v>0.0201</v>
      </c>
      <c r="AB124" s="26">
        <v>0.10788</v>
      </c>
      <c r="AC124" s="1" t="s">
        <v>120</v>
      </c>
      <c r="AD124" s="23"/>
    </row>
    <row r="125" ht="14.25" hidden="1" customHeight="1">
      <c r="A125" s="1" t="s">
        <v>34</v>
      </c>
      <c r="B125" s="1" t="s">
        <v>34</v>
      </c>
      <c r="C125" s="4"/>
      <c r="D125" s="2">
        <v>5.0</v>
      </c>
      <c r="E125" s="2">
        <v>5.0</v>
      </c>
      <c r="F125" s="2">
        <v>5.0</v>
      </c>
      <c r="G125" s="2">
        <v>5.0</v>
      </c>
      <c r="H125" s="2">
        <v>5.0</v>
      </c>
      <c r="I125" s="2"/>
      <c r="J125" s="2">
        <v>10.0</v>
      </c>
      <c r="K125" s="4">
        <v>81.0</v>
      </c>
      <c r="L125" s="27" t="s">
        <v>357</v>
      </c>
      <c r="M125" s="5" t="s">
        <v>52</v>
      </c>
      <c r="N125" s="7">
        <v>57.0</v>
      </c>
      <c r="O125" s="7">
        <v>54.0</v>
      </c>
      <c r="P125" s="8">
        <v>2.0</v>
      </c>
      <c r="Q125" s="8">
        <v>234.0</v>
      </c>
      <c r="R125" s="19" t="b">
        <f t="shared" si="31"/>
        <v>0</v>
      </c>
      <c r="S125" s="19">
        <f t="shared" si="32"/>
        <v>6242184</v>
      </c>
      <c r="T125" s="19">
        <f t="shared" si="33"/>
        <v>1460671056</v>
      </c>
      <c r="U125" s="25">
        <f t="shared" si="38"/>
        <v>2.868048204</v>
      </c>
      <c r="V125" s="20">
        <f t="shared" si="4"/>
        <v>58</v>
      </c>
      <c r="W125" s="20">
        <f t="shared" si="5"/>
        <v>117</v>
      </c>
      <c r="X125" s="20">
        <f t="shared" si="6"/>
        <v>175</v>
      </c>
      <c r="Y125" s="26">
        <v>0.3889</v>
      </c>
      <c r="Z125" s="26" t="s">
        <v>358</v>
      </c>
      <c r="AA125" s="26">
        <v>0.4259</v>
      </c>
      <c r="AB125" s="26">
        <v>0.5</v>
      </c>
      <c r="AC125" s="1" t="s">
        <v>189</v>
      </c>
      <c r="AD125" s="23"/>
    </row>
    <row r="126" ht="14.25" hidden="1" customHeight="1">
      <c r="A126" s="1" t="s">
        <v>34</v>
      </c>
      <c r="B126" s="1" t="s">
        <v>34</v>
      </c>
      <c r="C126" s="4"/>
      <c r="D126" s="2">
        <v>5.0</v>
      </c>
      <c r="E126" s="2">
        <v>5.0</v>
      </c>
      <c r="F126" s="2">
        <v>5.0</v>
      </c>
      <c r="G126" s="2">
        <v>5.0</v>
      </c>
      <c r="H126" s="2">
        <v>5.0</v>
      </c>
      <c r="I126" s="2"/>
      <c r="J126" s="2">
        <v>10.0</v>
      </c>
      <c r="K126" s="4">
        <v>82.0</v>
      </c>
      <c r="L126" s="24" t="s">
        <v>359</v>
      </c>
      <c r="M126" s="5" t="s">
        <v>36</v>
      </c>
      <c r="N126" s="7">
        <v>267.0</v>
      </c>
      <c r="O126" s="7">
        <v>638.0</v>
      </c>
      <c r="P126" s="8">
        <v>25.0</v>
      </c>
      <c r="Q126" s="8">
        <v>270.0</v>
      </c>
      <c r="R126" s="19" t="b">
        <f t="shared" si="31"/>
        <v>0</v>
      </c>
      <c r="S126" s="19">
        <f t="shared" si="32"/>
        <v>486607500</v>
      </c>
      <c r="T126" s="19">
        <f t="shared" si="33"/>
        <v>131384025000</v>
      </c>
      <c r="U126" s="25">
        <f t="shared" si="38"/>
        <v>223.5778001</v>
      </c>
      <c r="V126" s="20">
        <f t="shared" si="4"/>
        <v>67</v>
      </c>
      <c r="W126" s="20">
        <f t="shared" si="5"/>
        <v>135</v>
      </c>
      <c r="X126" s="20">
        <f t="shared" si="6"/>
        <v>202</v>
      </c>
      <c r="Y126" s="26">
        <v>0.3824</v>
      </c>
      <c r="Z126" s="26" t="s">
        <v>360</v>
      </c>
      <c r="AA126" s="26">
        <v>0.3511</v>
      </c>
      <c r="AB126" s="26">
        <v>0.78056</v>
      </c>
      <c r="AC126" s="1" t="s">
        <v>148</v>
      </c>
      <c r="AD126" s="23"/>
    </row>
    <row r="127" ht="14.25" hidden="1" customHeight="1">
      <c r="B127" s="1" t="s">
        <v>34</v>
      </c>
      <c r="C127" s="4"/>
      <c r="D127" s="2">
        <v>5.0</v>
      </c>
      <c r="E127" s="4"/>
      <c r="F127" s="4"/>
      <c r="G127" s="4"/>
      <c r="H127" s="2">
        <v>5.0</v>
      </c>
      <c r="I127" s="2"/>
      <c r="J127" s="2">
        <v>10.0</v>
      </c>
      <c r="K127" s="4">
        <v>83.0</v>
      </c>
      <c r="L127" s="27" t="s">
        <v>361</v>
      </c>
      <c r="M127" s="5" t="s">
        <v>87</v>
      </c>
      <c r="N127" s="5">
        <v>181.0</v>
      </c>
      <c r="O127" s="5">
        <v>77.0</v>
      </c>
      <c r="P127" s="8">
        <v>5.0</v>
      </c>
      <c r="Q127" s="8">
        <v>900.0</v>
      </c>
      <c r="R127" s="19" t="b">
        <f t="shared" si="31"/>
        <v>0</v>
      </c>
      <c r="S127" s="19">
        <f t="shared" si="32"/>
        <v>733050000</v>
      </c>
      <c r="T127" s="19">
        <f t="shared" si="33"/>
        <v>659745000000</v>
      </c>
      <c r="U127" s="20"/>
      <c r="V127" s="20">
        <f t="shared" si="4"/>
        <v>225</v>
      </c>
      <c r="W127" s="20">
        <f t="shared" si="5"/>
        <v>450</v>
      </c>
      <c r="X127" s="20">
        <f t="shared" si="6"/>
        <v>675</v>
      </c>
      <c r="Y127" s="26">
        <v>0.545454545</v>
      </c>
      <c r="Z127" s="26" t="s">
        <v>362</v>
      </c>
      <c r="AA127" s="26">
        <v>0.415584416</v>
      </c>
      <c r="AB127" s="26">
        <v>0.57143</v>
      </c>
      <c r="AC127" s="1" t="s">
        <v>116</v>
      </c>
      <c r="AD127" s="23">
        <f t="shared" ref="AD127:AD129" si="39">50/Q127</f>
        <v>0.05555555556</v>
      </c>
    </row>
    <row r="128" ht="14.25" hidden="1" customHeight="1">
      <c r="B128" s="1" t="s">
        <v>34</v>
      </c>
      <c r="C128" s="4"/>
      <c r="D128" s="2">
        <v>5.0</v>
      </c>
      <c r="E128" s="4"/>
      <c r="F128" s="4"/>
      <c r="G128" s="4"/>
      <c r="H128" s="2">
        <v>5.0</v>
      </c>
      <c r="I128" s="2"/>
      <c r="J128" s="2">
        <v>10.0</v>
      </c>
      <c r="K128" s="4">
        <v>84.0</v>
      </c>
      <c r="L128" s="27" t="s">
        <v>363</v>
      </c>
      <c r="M128" s="5" t="s">
        <v>87</v>
      </c>
      <c r="N128" s="5">
        <v>181.0</v>
      </c>
      <c r="O128" s="5">
        <v>77.0</v>
      </c>
      <c r="P128" s="8">
        <v>2.0</v>
      </c>
      <c r="Q128" s="8">
        <v>900.0</v>
      </c>
      <c r="R128" s="19" t="b">
        <f t="shared" si="31"/>
        <v>0</v>
      </c>
      <c r="S128" s="19">
        <f t="shared" si="32"/>
        <v>293220000</v>
      </c>
      <c r="T128" s="19">
        <f t="shared" si="33"/>
        <v>263898000000</v>
      </c>
      <c r="U128" s="20"/>
      <c r="V128" s="20">
        <f t="shared" si="4"/>
        <v>225</v>
      </c>
      <c r="W128" s="20">
        <f t="shared" si="5"/>
        <v>450</v>
      </c>
      <c r="X128" s="20">
        <f t="shared" si="6"/>
        <v>675</v>
      </c>
      <c r="Y128" s="26">
        <v>0.38961039</v>
      </c>
      <c r="Z128" s="26" t="s">
        <v>364</v>
      </c>
      <c r="AA128" s="26">
        <v>0.37662337700000004</v>
      </c>
      <c r="AB128" s="26">
        <v>0.42857</v>
      </c>
      <c r="AC128" s="1" t="s">
        <v>116</v>
      </c>
      <c r="AD128" s="23">
        <f t="shared" si="39"/>
        <v>0.05555555556</v>
      </c>
    </row>
    <row r="129" ht="14.25" hidden="1" customHeight="1">
      <c r="B129" s="1" t="s">
        <v>34</v>
      </c>
      <c r="C129" s="4"/>
      <c r="D129" s="2">
        <v>5.0</v>
      </c>
      <c r="E129" s="4"/>
      <c r="F129" s="4"/>
      <c r="G129" s="4"/>
      <c r="H129" s="2">
        <v>5.0</v>
      </c>
      <c r="I129" s="2"/>
      <c r="J129" s="2">
        <v>10.0</v>
      </c>
      <c r="K129" s="4">
        <v>85.0</v>
      </c>
      <c r="L129" s="24" t="s">
        <v>365</v>
      </c>
      <c r="M129" s="5" t="s">
        <v>36</v>
      </c>
      <c r="N129" s="5">
        <v>300.0</v>
      </c>
      <c r="O129" s="5">
        <v>3000.0</v>
      </c>
      <c r="P129" s="8">
        <v>2.0</v>
      </c>
      <c r="Q129" s="8">
        <v>426.0</v>
      </c>
      <c r="R129" s="19" t="b">
        <f t="shared" si="31"/>
        <v>0</v>
      </c>
      <c r="S129" s="19">
        <f t="shared" si="32"/>
        <v>108885600</v>
      </c>
      <c r="T129" s="19">
        <f t="shared" si="33"/>
        <v>46385265600</v>
      </c>
      <c r="U129" s="20"/>
      <c r="V129" s="20">
        <f t="shared" si="4"/>
        <v>106</v>
      </c>
      <c r="W129" s="20">
        <f t="shared" si="5"/>
        <v>213</v>
      </c>
      <c r="X129" s="20">
        <f t="shared" si="6"/>
        <v>319</v>
      </c>
      <c r="Y129" s="26">
        <v>0.1697</v>
      </c>
      <c r="Z129" s="26" t="s">
        <v>366</v>
      </c>
      <c r="AA129" s="26">
        <v>0.1637</v>
      </c>
      <c r="AB129" s="26">
        <v>0.46433</v>
      </c>
      <c r="AC129" s="1" t="s">
        <v>367</v>
      </c>
      <c r="AD129" s="23">
        <f t="shared" si="39"/>
        <v>0.117370892</v>
      </c>
    </row>
    <row r="130" ht="14.25" customHeight="1">
      <c r="C130" s="4"/>
      <c r="D130" s="4"/>
      <c r="E130" s="4"/>
      <c r="F130" s="4"/>
      <c r="G130" s="4"/>
      <c r="H130" s="4"/>
      <c r="I130" s="4"/>
      <c r="J130" s="4"/>
      <c r="K130" s="4"/>
      <c r="P130" s="4"/>
      <c r="Q130" s="4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D130" s="23"/>
    </row>
    <row r="131" ht="14.25" customHeight="1">
      <c r="C131" s="4"/>
      <c r="D131" s="4"/>
      <c r="E131" s="4"/>
      <c r="F131" s="4"/>
      <c r="G131" s="4"/>
      <c r="H131" s="4"/>
      <c r="I131" s="4"/>
      <c r="J131" s="4"/>
      <c r="K131" s="4"/>
      <c r="P131" s="4"/>
      <c r="Q131" s="4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D131" s="23"/>
    </row>
    <row r="132" ht="14.25" customHeight="1">
      <c r="C132" s="4"/>
      <c r="D132" s="4"/>
      <c r="E132" s="4"/>
      <c r="F132" s="4"/>
      <c r="G132" s="4"/>
      <c r="H132" s="4"/>
      <c r="I132" s="4"/>
      <c r="J132" s="4"/>
      <c r="K132" s="4"/>
      <c r="P132" s="4"/>
      <c r="Q132" s="4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D132" s="23"/>
    </row>
    <row r="133" ht="14.25" customHeight="1">
      <c r="C133" s="4"/>
      <c r="D133" s="4"/>
      <c r="E133" s="4"/>
      <c r="F133" s="4"/>
      <c r="G133" s="4"/>
      <c r="H133" s="4"/>
      <c r="I133" s="4"/>
      <c r="J133" s="4"/>
      <c r="K133" s="4"/>
      <c r="P133" s="4"/>
      <c r="Q133" s="4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D133" s="23"/>
    </row>
    <row r="134" ht="14.25" customHeight="1">
      <c r="C134" s="4"/>
      <c r="D134" s="4"/>
      <c r="E134" s="4"/>
      <c r="F134" s="4"/>
      <c r="G134" s="4"/>
      <c r="H134" s="4"/>
      <c r="I134" s="4"/>
      <c r="J134" s="4"/>
      <c r="K134" s="4"/>
      <c r="P134" s="4"/>
      <c r="Q134" s="4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D134" s="23"/>
    </row>
    <row r="135" ht="14.25" customHeight="1">
      <c r="C135" s="4"/>
      <c r="D135" s="4"/>
      <c r="E135" s="4"/>
      <c r="F135" s="4"/>
      <c r="G135" s="4"/>
      <c r="H135" s="4"/>
      <c r="I135" s="4"/>
      <c r="J135" s="4"/>
      <c r="K135" s="4"/>
      <c r="P135" s="4"/>
      <c r="Q135" s="4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D135" s="23"/>
    </row>
    <row r="136" ht="14.25" customHeight="1">
      <c r="C136" s="4"/>
      <c r="D136" s="4"/>
      <c r="E136" s="4"/>
      <c r="F136" s="4"/>
      <c r="G136" s="4"/>
      <c r="H136" s="4"/>
      <c r="I136" s="4"/>
      <c r="J136" s="4"/>
      <c r="K136" s="4"/>
      <c r="P136" s="4"/>
      <c r="Q136" s="4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D136" s="23"/>
    </row>
    <row r="137" ht="14.25" customHeight="1">
      <c r="C137" s="4"/>
      <c r="D137" s="4"/>
      <c r="E137" s="4"/>
      <c r="F137" s="4"/>
      <c r="G137" s="4"/>
      <c r="H137" s="4"/>
      <c r="I137" s="4"/>
      <c r="J137" s="4"/>
      <c r="K137" s="4"/>
      <c r="P137" s="4"/>
      <c r="Q137" s="4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D137" s="23"/>
    </row>
    <row r="138" ht="14.25" customHeight="1">
      <c r="C138" s="4"/>
      <c r="D138" s="4"/>
      <c r="E138" s="4"/>
      <c r="F138" s="4"/>
      <c r="G138" s="4"/>
      <c r="H138" s="4"/>
      <c r="I138" s="4"/>
      <c r="J138" s="4"/>
      <c r="K138" s="4"/>
      <c r="P138" s="4"/>
      <c r="Q138" s="4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D138" s="23"/>
    </row>
    <row r="139" ht="14.25" customHeight="1">
      <c r="C139" s="4"/>
      <c r="D139" s="4"/>
      <c r="E139" s="4"/>
      <c r="F139" s="4"/>
      <c r="G139" s="4"/>
      <c r="H139" s="4"/>
      <c r="I139" s="4"/>
      <c r="J139" s="4"/>
      <c r="K139" s="4"/>
      <c r="P139" s="4"/>
      <c r="Q139" s="4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D139" s="23"/>
    </row>
    <row r="140" ht="14.25" customHeight="1">
      <c r="C140" s="4"/>
      <c r="D140" s="4"/>
      <c r="E140" s="4"/>
      <c r="F140" s="4"/>
      <c r="G140" s="4"/>
      <c r="H140" s="4"/>
      <c r="I140" s="4"/>
      <c r="J140" s="4"/>
      <c r="K140" s="4"/>
      <c r="P140" s="4"/>
      <c r="Q140" s="4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D140" s="23"/>
    </row>
    <row r="141" ht="14.25" customHeight="1">
      <c r="C141" s="4"/>
      <c r="D141" s="4"/>
      <c r="E141" s="4"/>
      <c r="F141" s="4"/>
      <c r="G141" s="4"/>
      <c r="H141" s="4"/>
      <c r="I141" s="4"/>
      <c r="J141" s="4"/>
      <c r="K141" s="4"/>
      <c r="P141" s="4"/>
      <c r="Q141" s="4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D141" s="23"/>
    </row>
    <row r="142" ht="14.25" customHeight="1">
      <c r="C142" s="4"/>
      <c r="D142" s="4"/>
      <c r="E142" s="4"/>
      <c r="F142" s="4"/>
      <c r="G142" s="4"/>
      <c r="H142" s="4"/>
      <c r="I142" s="4"/>
      <c r="J142" s="4"/>
      <c r="K142" s="4"/>
      <c r="P142" s="4"/>
      <c r="Q142" s="4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D142" s="23"/>
    </row>
    <row r="143" ht="14.25" customHeight="1">
      <c r="C143" s="4"/>
      <c r="D143" s="4"/>
      <c r="E143" s="4"/>
      <c r="F143" s="4"/>
      <c r="G143" s="4"/>
      <c r="H143" s="4"/>
      <c r="I143" s="4"/>
      <c r="J143" s="4"/>
      <c r="K143" s="4"/>
      <c r="P143" s="4"/>
      <c r="Q143" s="4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D143" s="23"/>
    </row>
    <row r="144" ht="14.25" customHeight="1">
      <c r="C144" s="4"/>
      <c r="D144" s="4"/>
      <c r="E144" s="4"/>
      <c r="F144" s="4"/>
      <c r="G144" s="4"/>
      <c r="H144" s="4"/>
      <c r="I144" s="4"/>
      <c r="J144" s="4"/>
      <c r="K144" s="4"/>
      <c r="P144" s="4"/>
      <c r="Q144" s="4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D144" s="23"/>
    </row>
    <row r="145" ht="14.25" customHeight="1">
      <c r="C145" s="4"/>
      <c r="D145" s="4"/>
      <c r="E145" s="4"/>
      <c r="F145" s="4"/>
      <c r="G145" s="4"/>
      <c r="H145" s="4"/>
      <c r="I145" s="4"/>
      <c r="J145" s="4"/>
      <c r="K145" s="4"/>
      <c r="P145" s="4"/>
      <c r="Q145" s="4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D145" s="23"/>
    </row>
    <row r="146" ht="14.25" customHeight="1">
      <c r="C146" s="4"/>
      <c r="D146" s="4"/>
      <c r="E146" s="4"/>
      <c r="F146" s="4"/>
      <c r="G146" s="4"/>
      <c r="H146" s="4"/>
      <c r="I146" s="4"/>
      <c r="J146" s="4"/>
      <c r="K146" s="4"/>
      <c r="P146" s="4"/>
      <c r="Q146" s="4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D146" s="23"/>
    </row>
    <row r="147" ht="14.25" customHeight="1">
      <c r="C147" s="4"/>
      <c r="D147" s="4"/>
      <c r="E147" s="4"/>
      <c r="F147" s="4"/>
      <c r="G147" s="4"/>
      <c r="H147" s="4"/>
      <c r="I147" s="4"/>
      <c r="J147" s="4"/>
      <c r="K147" s="4"/>
      <c r="P147" s="4"/>
      <c r="Q147" s="4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D147" s="23"/>
    </row>
    <row r="148" ht="14.25" customHeight="1">
      <c r="C148" s="4"/>
      <c r="D148" s="4"/>
      <c r="E148" s="4"/>
      <c r="F148" s="4"/>
      <c r="G148" s="4"/>
      <c r="H148" s="4"/>
      <c r="I148" s="4"/>
      <c r="J148" s="4"/>
      <c r="K148" s="4"/>
      <c r="P148" s="4"/>
      <c r="Q148" s="4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D148" s="23"/>
    </row>
    <row r="149" ht="14.25" customHeight="1">
      <c r="C149" s="4"/>
      <c r="D149" s="4"/>
      <c r="E149" s="4"/>
      <c r="F149" s="4"/>
      <c r="G149" s="4"/>
      <c r="H149" s="4"/>
      <c r="I149" s="4"/>
      <c r="J149" s="4"/>
      <c r="K149" s="4"/>
      <c r="P149" s="4"/>
      <c r="Q149" s="4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D149" s="23"/>
    </row>
    <row r="150" ht="14.25" customHeight="1">
      <c r="C150" s="4"/>
      <c r="D150" s="4"/>
      <c r="E150" s="4"/>
      <c r="F150" s="4"/>
      <c r="G150" s="4"/>
      <c r="H150" s="4"/>
      <c r="I150" s="4"/>
      <c r="J150" s="4"/>
      <c r="K150" s="4"/>
      <c r="P150" s="4"/>
      <c r="Q150" s="4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D150" s="23"/>
    </row>
    <row r="151" ht="14.25" customHeight="1">
      <c r="C151" s="4"/>
      <c r="D151" s="4"/>
      <c r="E151" s="4"/>
      <c r="F151" s="4"/>
      <c r="G151" s="4"/>
      <c r="H151" s="4"/>
      <c r="I151" s="4"/>
      <c r="J151" s="4"/>
      <c r="K151" s="4"/>
      <c r="P151" s="4"/>
      <c r="Q151" s="4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D151" s="23"/>
    </row>
    <row r="152" ht="14.25" customHeight="1">
      <c r="C152" s="4"/>
      <c r="D152" s="4"/>
      <c r="E152" s="4"/>
      <c r="F152" s="4"/>
      <c r="G152" s="4"/>
      <c r="H152" s="4"/>
      <c r="I152" s="4"/>
      <c r="J152" s="4"/>
      <c r="K152" s="4"/>
      <c r="P152" s="4"/>
      <c r="Q152" s="4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D152" s="23"/>
    </row>
    <row r="153" ht="14.25" customHeight="1">
      <c r="C153" s="4"/>
      <c r="D153" s="4"/>
      <c r="E153" s="4"/>
      <c r="F153" s="4"/>
      <c r="G153" s="4"/>
      <c r="H153" s="4"/>
      <c r="I153" s="4"/>
      <c r="J153" s="4"/>
      <c r="K153" s="4"/>
      <c r="P153" s="4"/>
      <c r="Q153" s="4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D153" s="23"/>
    </row>
    <row r="154" ht="14.25" customHeight="1">
      <c r="C154" s="4"/>
      <c r="D154" s="4"/>
      <c r="E154" s="4"/>
      <c r="F154" s="4"/>
      <c r="G154" s="4"/>
      <c r="H154" s="4"/>
      <c r="I154" s="4"/>
      <c r="J154" s="4"/>
      <c r="K154" s="4"/>
      <c r="P154" s="4"/>
      <c r="Q154" s="4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D154" s="23"/>
    </row>
    <row r="155" ht="14.25" customHeight="1">
      <c r="C155" s="4"/>
      <c r="D155" s="4"/>
      <c r="E155" s="4"/>
      <c r="F155" s="4"/>
      <c r="G155" s="4"/>
      <c r="H155" s="4"/>
      <c r="I155" s="4"/>
      <c r="J155" s="4"/>
      <c r="K155" s="4"/>
      <c r="P155" s="4"/>
      <c r="Q155" s="4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D155" s="23"/>
    </row>
    <row r="156" ht="14.25" customHeight="1">
      <c r="C156" s="4"/>
      <c r="D156" s="4"/>
      <c r="E156" s="4"/>
      <c r="F156" s="4"/>
      <c r="G156" s="4"/>
      <c r="H156" s="4"/>
      <c r="I156" s="4"/>
      <c r="J156" s="4"/>
      <c r="K156" s="4"/>
      <c r="P156" s="4"/>
      <c r="Q156" s="4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D156" s="23"/>
    </row>
    <row r="157" ht="14.25" customHeight="1">
      <c r="C157" s="4"/>
      <c r="D157" s="4"/>
      <c r="E157" s="4"/>
      <c r="F157" s="4"/>
      <c r="G157" s="4"/>
      <c r="H157" s="4"/>
      <c r="I157" s="4"/>
      <c r="J157" s="4"/>
      <c r="K157" s="4"/>
      <c r="P157" s="4"/>
      <c r="Q157" s="4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D157" s="23"/>
    </row>
    <row r="158" ht="14.25" customHeight="1">
      <c r="C158" s="4"/>
      <c r="D158" s="4"/>
      <c r="E158" s="4"/>
      <c r="F158" s="4"/>
      <c r="G158" s="4"/>
      <c r="H158" s="4"/>
      <c r="I158" s="4"/>
      <c r="J158" s="4"/>
      <c r="K158" s="4"/>
      <c r="P158" s="4"/>
      <c r="Q158" s="4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D158" s="23"/>
    </row>
    <row r="159" ht="14.25" customHeight="1">
      <c r="C159" s="4"/>
      <c r="D159" s="4"/>
      <c r="E159" s="4"/>
      <c r="F159" s="4"/>
      <c r="G159" s="4"/>
      <c r="H159" s="4"/>
      <c r="I159" s="4"/>
      <c r="J159" s="4"/>
      <c r="K159" s="4"/>
      <c r="P159" s="4"/>
      <c r="Q159" s="4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D159" s="23"/>
    </row>
    <row r="160" ht="14.25" customHeight="1">
      <c r="C160" s="4"/>
      <c r="D160" s="4"/>
      <c r="E160" s="4"/>
      <c r="F160" s="4"/>
      <c r="G160" s="4"/>
      <c r="H160" s="4"/>
      <c r="I160" s="4"/>
      <c r="J160" s="4"/>
      <c r="K160" s="4"/>
      <c r="P160" s="4"/>
      <c r="Q160" s="4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D160" s="23"/>
    </row>
    <row r="161" ht="14.25" customHeight="1">
      <c r="C161" s="4"/>
      <c r="D161" s="4"/>
      <c r="E161" s="4"/>
      <c r="F161" s="4"/>
      <c r="G161" s="4"/>
      <c r="H161" s="4"/>
      <c r="I161" s="4"/>
      <c r="J161" s="4"/>
      <c r="K161" s="4"/>
      <c r="P161" s="4"/>
      <c r="Q161" s="4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D161" s="23"/>
    </row>
    <row r="162" ht="14.25" customHeight="1">
      <c r="C162" s="4"/>
      <c r="D162" s="4"/>
      <c r="E162" s="4"/>
      <c r="F162" s="4"/>
      <c r="G162" s="4"/>
      <c r="H162" s="4"/>
      <c r="I162" s="4"/>
      <c r="J162" s="4"/>
      <c r="K162" s="4"/>
      <c r="P162" s="4"/>
      <c r="Q162" s="4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D162" s="23"/>
    </row>
    <row r="163" ht="14.25" customHeight="1">
      <c r="C163" s="4"/>
      <c r="D163" s="4"/>
      <c r="E163" s="4"/>
      <c r="F163" s="4"/>
      <c r="G163" s="4"/>
      <c r="H163" s="4"/>
      <c r="I163" s="4"/>
      <c r="J163" s="4"/>
      <c r="K163" s="4"/>
      <c r="P163" s="4"/>
      <c r="Q163" s="4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D163" s="23"/>
    </row>
    <row r="164" ht="14.25" customHeight="1">
      <c r="C164" s="4"/>
      <c r="D164" s="4"/>
      <c r="E164" s="4"/>
      <c r="F164" s="4"/>
      <c r="G164" s="4"/>
      <c r="H164" s="4"/>
      <c r="I164" s="4"/>
      <c r="J164" s="4"/>
      <c r="K164" s="4"/>
      <c r="P164" s="4"/>
      <c r="Q164" s="4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D164" s="23"/>
    </row>
    <row r="165" ht="14.25" customHeight="1">
      <c r="C165" s="4"/>
      <c r="D165" s="4"/>
      <c r="E165" s="4"/>
      <c r="F165" s="4"/>
      <c r="G165" s="4"/>
      <c r="H165" s="4"/>
      <c r="I165" s="4"/>
      <c r="J165" s="4"/>
      <c r="K165" s="4"/>
      <c r="P165" s="4"/>
      <c r="Q165" s="4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D165" s="23"/>
    </row>
    <row r="166" ht="14.25" customHeight="1">
      <c r="C166" s="4"/>
      <c r="D166" s="4"/>
      <c r="E166" s="4"/>
      <c r="F166" s="4"/>
      <c r="G166" s="4"/>
      <c r="H166" s="4"/>
      <c r="I166" s="4"/>
      <c r="J166" s="4"/>
      <c r="K166" s="4"/>
      <c r="P166" s="4"/>
      <c r="Q166" s="4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D166" s="23"/>
    </row>
    <row r="167" ht="14.25" customHeight="1">
      <c r="C167" s="4"/>
      <c r="D167" s="4"/>
      <c r="E167" s="4"/>
      <c r="F167" s="4"/>
      <c r="G167" s="4"/>
      <c r="H167" s="4"/>
      <c r="I167" s="4"/>
      <c r="J167" s="4"/>
      <c r="K167" s="4"/>
      <c r="P167" s="4"/>
      <c r="Q167" s="4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D167" s="23"/>
    </row>
    <row r="168" ht="14.25" customHeight="1">
      <c r="C168" s="4"/>
      <c r="D168" s="4"/>
      <c r="E168" s="4"/>
      <c r="F168" s="4"/>
      <c r="G168" s="4"/>
      <c r="H168" s="4"/>
      <c r="I168" s="4"/>
      <c r="J168" s="4"/>
      <c r="K168" s="4"/>
      <c r="P168" s="4"/>
      <c r="Q168" s="4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D168" s="23"/>
    </row>
    <row r="169" ht="14.25" customHeight="1">
      <c r="C169" s="4"/>
      <c r="D169" s="4"/>
      <c r="E169" s="4"/>
      <c r="F169" s="4"/>
      <c r="G169" s="4"/>
      <c r="H169" s="4"/>
      <c r="I169" s="4"/>
      <c r="J169" s="4"/>
      <c r="K169" s="4"/>
      <c r="P169" s="4"/>
      <c r="Q169" s="4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D169" s="23"/>
    </row>
    <row r="170" ht="14.25" customHeight="1">
      <c r="C170" s="4"/>
      <c r="D170" s="4"/>
      <c r="E170" s="4"/>
      <c r="F170" s="4"/>
      <c r="G170" s="4"/>
      <c r="H170" s="4"/>
      <c r="I170" s="4"/>
      <c r="J170" s="4"/>
      <c r="K170" s="4"/>
      <c r="P170" s="4"/>
      <c r="Q170" s="4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D170" s="23"/>
    </row>
    <row r="171" ht="14.25" customHeight="1">
      <c r="C171" s="4"/>
      <c r="D171" s="4"/>
      <c r="E171" s="4"/>
      <c r="F171" s="4"/>
      <c r="G171" s="4"/>
      <c r="H171" s="4"/>
      <c r="I171" s="4"/>
      <c r="J171" s="4"/>
      <c r="K171" s="4"/>
      <c r="P171" s="4"/>
      <c r="Q171" s="4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D171" s="23"/>
    </row>
    <row r="172" ht="14.25" customHeight="1">
      <c r="C172" s="4"/>
      <c r="D172" s="4"/>
      <c r="E172" s="4"/>
      <c r="F172" s="4"/>
      <c r="G172" s="4"/>
      <c r="H172" s="4"/>
      <c r="I172" s="4"/>
      <c r="J172" s="4"/>
      <c r="K172" s="4"/>
      <c r="P172" s="4"/>
      <c r="Q172" s="4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D172" s="23"/>
    </row>
    <row r="173" ht="14.25" customHeight="1">
      <c r="C173" s="4"/>
      <c r="D173" s="4"/>
      <c r="E173" s="4"/>
      <c r="F173" s="4"/>
      <c r="G173" s="4"/>
      <c r="H173" s="4"/>
      <c r="I173" s="4"/>
      <c r="J173" s="4"/>
      <c r="K173" s="4"/>
      <c r="P173" s="4"/>
      <c r="Q173" s="4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D173" s="23"/>
    </row>
    <row r="174" ht="14.25" customHeight="1">
      <c r="C174" s="4"/>
      <c r="D174" s="4"/>
      <c r="E174" s="4"/>
      <c r="F174" s="4"/>
      <c r="G174" s="4"/>
      <c r="H174" s="4"/>
      <c r="I174" s="4"/>
      <c r="J174" s="4"/>
      <c r="K174" s="4"/>
      <c r="P174" s="4"/>
      <c r="Q174" s="4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D174" s="23"/>
    </row>
    <row r="175" ht="14.25" customHeight="1">
      <c r="C175" s="4"/>
      <c r="D175" s="4"/>
      <c r="E175" s="4"/>
      <c r="F175" s="4"/>
      <c r="G175" s="4"/>
      <c r="H175" s="4"/>
      <c r="I175" s="4"/>
      <c r="J175" s="4"/>
      <c r="K175" s="4"/>
      <c r="P175" s="4"/>
      <c r="Q175" s="4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D175" s="23"/>
    </row>
    <row r="176" ht="14.25" customHeight="1">
      <c r="C176" s="4"/>
      <c r="D176" s="4"/>
      <c r="E176" s="4"/>
      <c r="F176" s="4"/>
      <c r="G176" s="4"/>
      <c r="H176" s="4"/>
      <c r="I176" s="4"/>
      <c r="J176" s="4"/>
      <c r="K176" s="4"/>
      <c r="P176" s="4"/>
      <c r="Q176" s="4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D176" s="23"/>
    </row>
    <row r="177" ht="14.25" customHeight="1">
      <c r="C177" s="4"/>
      <c r="D177" s="4"/>
      <c r="E177" s="4"/>
      <c r="F177" s="4"/>
      <c r="G177" s="4"/>
      <c r="H177" s="4"/>
      <c r="I177" s="4"/>
      <c r="J177" s="4"/>
      <c r="K177" s="4"/>
      <c r="P177" s="4"/>
      <c r="Q177" s="4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D177" s="23"/>
    </row>
    <row r="178" ht="14.25" customHeight="1">
      <c r="C178" s="4"/>
      <c r="D178" s="4"/>
      <c r="E178" s="4"/>
      <c r="F178" s="4"/>
      <c r="G178" s="4"/>
      <c r="H178" s="4"/>
      <c r="I178" s="4"/>
      <c r="J178" s="4"/>
      <c r="K178" s="4"/>
      <c r="P178" s="4"/>
      <c r="Q178" s="4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D178" s="23"/>
    </row>
    <row r="179" ht="14.25" customHeight="1">
      <c r="C179" s="4"/>
      <c r="D179" s="4"/>
      <c r="E179" s="4"/>
      <c r="F179" s="4"/>
      <c r="G179" s="4"/>
      <c r="H179" s="4"/>
      <c r="I179" s="4"/>
      <c r="J179" s="4"/>
      <c r="K179" s="4"/>
      <c r="P179" s="4"/>
      <c r="Q179" s="4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D179" s="23"/>
    </row>
    <row r="180" ht="14.25" customHeight="1">
      <c r="C180" s="4"/>
      <c r="D180" s="4"/>
      <c r="E180" s="4"/>
      <c r="F180" s="4"/>
      <c r="G180" s="4"/>
      <c r="H180" s="4"/>
      <c r="I180" s="4"/>
      <c r="J180" s="4"/>
      <c r="K180" s="4"/>
      <c r="P180" s="4"/>
      <c r="Q180" s="4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D180" s="23"/>
    </row>
    <row r="181" ht="14.25" customHeight="1">
      <c r="C181" s="4"/>
      <c r="D181" s="4"/>
      <c r="E181" s="4"/>
      <c r="F181" s="4"/>
      <c r="G181" s="4"/>
      <c r="H181" s="4"/>
      <c r="I181" s="4"/>
      <c r="J181" s="4"/>
      <c r="K181" s="4"/>
      <c r="P181" s="4"/>
      <c r="Q181" s="4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D181" s="23"/>
    </row>
    <row r="182" ht="14.25" customHeight="1">
      <c r="C182" s="4"/>
      <c r="D182" s="4"/>
      <c r="E182" s="4"/>
      <c r="F182" s="4"/>
      <c r="G182" s="4"/>
      <c r="H182" s="4"/>
      <c r="I182" s="4"/>
      <c r="J182" s="4"/>
      <c r="K182" s="4"/>
      <c r="P182" s="4"/>
      <c r="Q182" s="4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D182" s="23"/>
    </row>
    <row r="183" ht="14.25" customHeight="1">
      <c r="C183" s="4"/>
      <c r="D183" s="4"/>
      <c r="E183" s="4"/>
      <c r="F183" s="4"/>
      <c r="G183" s="4"/>
      <c r="H183" s="4"/>
      <c r="I183" s="4"/>
      <c r="J183" s="4"/>
      <c r="K183" s="4"/>
      <c r="P183" s="4"/>
      <c r="Q183" s="4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D183" s="23"/>
    </row>
    <row r="184" ht="14.25" customHeight="1">
      <c r="C184" s="4"/>
      <c r="D184" s="4"/>
      <c r="E184" s="4"/>
      <c r="F184" s="4"/>
      <c r="G184" s="4"/>
      <c r="H184" s="4"/>
      <c r="I184" s="4"/>
      <c r="J184" s="4"/>
      <c r="K184" s="4"/>
      <c r="P184" s="4"/>
      <c r="Q184" s="4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D184" s="23"/>
    </row>
    <row r="185" ht="14.25" customHeight="1">
      <c r="C185" s="4"/>
      <c r="D185" s="4"/>
      <c r="E185" s="4"/>
      <c r="F185" s="4"/>
      <c r="G185" s="4"/>
      <c r="H185" s="4"/>
      <c r="I185" s="4"/>
      <c r="J185" s="4"/>
      <c r="K185" s="4"/>
      <c r="P185" s="4"/>
      <c r="Q185" s="4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D185" s="23"/>
    </row>
    <row r="186" ht="14.25" customHeight="1">
      <c r="C186" s="4"/>
      <c r="D186" s="4"/>
      <c r="E186" s="4"/>
      <c r="F186" s="4"/>
      <c r="G186" s="4"/>
      <c r="H186" s="4"/>
      <c r="I186" s="4"/>
      <c r="J186" s="4"/>
      <c r="K186" s="4"/>
      <c r="P186" s="4"/>
      <c r="Q186" s="4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D186" s="23"/>
    </row>
    <row r="187" ht="14.25" customHeight="1">
      <c r="C187" s="4"/>
      <c r="D187" s="4"/>
      <c r="E187" s="4"/>
      <c r="F187" s="4"/>
      <c r="G187" s="4"/>
      <c r="H187" s="4"/>
      <c r="I187" s="4"/>
      <c r="J187" s="4"/>
      <c r="K187" s="4"/>
      <c r="P187" s="4"/>
      <c r="Q187" s="4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D187" s="23"/>
    </row>
    <row r="188" ht="14.25" customHeight="1">
      <c r="C188" s="4"/>
      <c r="D188" s="4"/>
      <c r="E188" s="4"/>
      <c r="F188" s="4"/>
      <c r="G188" s="4"/>
      <c r="H188" s="4"/>
      <c r="I188" s="4"/>
      <c r="J188" s="4"/>
      <c r="K188" s="4"/>
      <c r="P188" s="4"/>
      <c r="Q188" s="4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D188" s="23"/>
    </row>
    <row r="189" ht="14.25" customHeight="1">
      <c r="C189" s="4"/>
      <c r="D189" s="4"/>
      <c r="E189" s="4"/>
      <c r="F189" s="4"/>
      <c r="G189" s="4"/>
      <c r="H189" s="4"/>
      <c r="I189" s="4"/>
      <c r="J189" s="4"/>
      <c r="K189" s="4"/>
      <c r="P189" s="4"/>
      <c r="Q189" s="4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D189" s="23"/>
    </row>
    <row r="190" ht="14.25" customHeight="1">
      <c r="C190" s="4"/>
      <c r="D190" s="4"/>
      <c r="E190" s="4"/>
      <c r="F190" s="4"/>
      <c r="G190" s="4"/>
      <c r="H190" s="4"/>
      <c r="I190" s="4"/>
      <c r="J190" s="4"/>
      <c r="K190" s="4"/>
      <c r="P190" s="4"/>
      <c r="Q190" s="4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D190" s="23"/>
    </row>
    <row r="191" ht="14.25" customHeight="1">
      <c r="C191" s="4"/>
      <c r="D191" s="4"/>
      <c r="E191" s="4"/>
      <c r="F191" s="4"/>
      <c r="G191" s="4"/>
      <c r="H191" s="4"/>
      <c r="I191" s="4"/>
      <c r="J191" s="4"/>
      <c r="K191" s="4"/>
      <c r="P191" s="4"/>
      <c r="Q191" s="4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D191" s="23"/>
    </row>
    <row r="192" ht="14.25" customHeight="1">
      <c r="C192" s="4"/>
      <c r="D192" s="4"/>
      <c r="E192" s="4"/>
      <c r="F192" s="4"/>
      <c r="G192" s="4"/>
      <c r="H192" s="4"/>
      <c r="I192" s="4"/>
      <c r="J192" s="4"/>
      <c r="K192" s="4"/>
      <c r="P192" s="4"/>
      <c r="Q192" s="4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D192" s="23"/>
    </row>
    <row r="193" ht="14.25" customHeight="1">
      <c r="C193" s="4"/>
      <c r="D193" s="4"/>
      <c r="E193" s="4"/>
      <c r="F193" s="4"/>
      <c r="G193" s="4"/>
      <c r="H193" s="4"/>
      <c r="I193" s="4"/>
      <c r="J193" s="4"/>
      <c r="K193" s="4"/>
      <c r="P193" s="4"/>
      <c r="Q193" s="4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D193" s="23"/>
    </row>
    <row r="194" ht="14.25" customHeight="1">
      <c r="C194" s="4"/>
      <c r="D194" s="4"/>
      <c r="E194" s="4"/>
      <c r="F194" s="4"/>
      <c r="G194" s="4"/>
      <c r="H194" s="4"/>
      <c r="I194" s="4"/>
      <c r="J194" s="4"/>
      <c r="K194" s="4"/>
      <c r="P194" s="4"/>
      <c r="Q194" s="4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D194" s="23"/>
    </row>
    <row r="195" ht="14.25" customHeight="1">
      <c r="C195" s="4"/>
      <c r="D195" s="4"/>
      <c r="E195" s="4"/>
      <c r="F195" s="4"/>
      <c r="G195" s="4"/>
      <c r="H195" s="4"/>
      <c r="I195" s="4"/>
      <c r="J195" s="4"/>
      <c r="K195" s="4"/>
      <c r="P195" s="4"/>
      <c r="Q195" s="4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D195" s="23"/>
    </row>
    <row r="196" ht="14.25" customHeight="1">
      <c r="C196" s="4"/>
      <c r="D196" s="4"/>
      <c r="E196" s="4"/>
      <c r="F196" s="4"/>
      <c r="G196" s="4"/>
      <c r="H196" s="4"/>
      <c r="I196" s="4"/>
      <c r="J196" s="4"/>
      <c r="K196" s="4"/>
      <c r="P196" s="4"/>
      <c r="Q196" s="4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D196" s="23"/>
    </row>
    <row r="197" ht="14.25" customHeight="1">
      <c r="C197" s="4"/>
      <c r="D197" s="4"/>
      <c r="E197" s="4"/>
      <c r="F197" s="4"/>
      <c r="G197" s="4"/>
      <c r="H197" s="4"/>
      <c r="I197" s="4"/>
      <c r="J197" s="4"/>
      <c r="K197" s="4"/>
      <c r="P197" s="4"/>
      <c r="Q197" s="4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D197" s="23"/>
    </row>
    <row r="198" ht="14.25" customHeight="1">
      <c r="C198" s="4"/>
      <c r="D198" s="4"/>
      <c r="E198" s="4"/>
      <c r="F198" s="4"/>
      <c r="G198" s="4"/>
      <c r="H198" s="4"/>
      <c r="I198" s="4"/>
      <c r="J198" s="4"/>
      <c r="K198" s="4"/>
      <c r="P198" s="4"/>
      <c r="Q198" s="4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D198" s="23"/>
    </row>
    <row r="199" ht="14.25" customHeight="1">
      <c r="C199" s="4"/>
      <c r="D199" s="4"/>
      <c r="E199" s="4"/>
      <c r="F199" s="4"/>
      <c r="G199" s="4"/>
      <c r="H199" s="4"/>
      <c r="I199" s="4"/>
      <c r="J199" s="4"/>
      <c r="K199" s="4"/>
      <c r="P199" s="4"/>
      <c r="Q199" s="4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D199" s="23"/>
    </row>
    <row r="200" ht="14.25" customHeight="1">
      <c r="C200" s="4"/>
      <c r="D200" s="4"/>
      <c r="E200" s="4"/>
      <c r="F200" s="4"/>
      <c r="G200" s="4"/>
      <c r="H200" s="4"/>
      <c r="I200" s="4"/>
      <c r="J200" s="4"/>
      <c r="K200" s="4"/>
      <c r="P200" s="4"/>
      <c r="Q200" s="4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D200" s="23"/>
    </row>
    <row r="201" ht="14.25" customHeight="1">
      <c r="C201" s="4"/>
      <c r="D201" s="4"/>
      <c r="E201" s="4"/>
      <c r="F201" s="4"/>
      <c r="G201" s="4"/>
      <c r="H201" s="4"/>
      <c r="I201" s="4"/>
      <c r="J201" s="4"/>
      <c r="K201" s="4"/>
      <c r="P201" s="4"/>
      <c r="Q201" s="4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D201" s="23"/>
    </row>
    <row r="202" ht="14.25" customHeight="1">
      <c r="C202" s="4"/>
      <c r="D202" s="4"/>
      <c r="E202" s="4"/>
      <c r="F202" s="4"/>
      <c r="G202" s="4"/>
      <c r="H202" s="4"/>
      <c r="I202" s="4"/>
      <c r="J202" s="4"/>
      <c r="K202" s="4"/>
      <c r="P202" s="4"/>
      <c r="Q202" s="4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D202" s="23"/>
    </row>
    <row r="203" ht="14.25" customHeight="1">
      <c r="C203" s="4"/>
      <c r="D203" s="4"/>
      <c r="E203" s="4"/>
      <c r="F203" s="4"/>
      <c r="G203" s="4"/>
      <c r="H203" s="4"/>
      <c r="I203" s="4"/>
      <c r="J203" s="4"/>
      <c r="K203" s="4"/>
      <c r="P203" s="4"/>
      <c r="Q203" s="4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D203" s="23"/>
    </row>
    <row r="204" ht="14.25" customHeight="1">
      <c r="C204" s="4"/>
      <c r="D204" s="4"/>
      <c r="E204" s="4"/>
      <c r="F204" s="4"/>
      <c r="G204" s="4"/>
      <c r="H204" s="4"/>
      <c r="I204" s="4"/>
      <c r="J204" s="4"/>
      <c r="K204" s="4"/>
      <c r="P204" s="4"/>
      <c r="Q204" s="4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D204" s="23"/>
    </row>
    <row r="205" ht="14.25" customHeight="1">
      <c r="C205" s="4"/>
      <c r="D205" s="4"/>
      <c r="E205" s="4"/>
      <c r="F205" s="4"/>
      <c r="G205" s="4"/>
      <c r="H205" s="4"/>
      <c r="I205" s="4"/>
      <c r="J205" s="4"/>
      <c r="K205" s="4"/>
      <c r="P205" s="4"/>
      <c r="Q205" s="4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D205" s="23"/>
    </row>
    <row r="206" ht="14.25" customHeight="1">
      <c r="C206" s="4"/>
      <c r="D206" s="4"/>
      <c r="E206" s="4"/>
      <c r="F206" s="4"/>
      <c r="G206" s="4"/>
      <c r="H206" s="4"/>
      <c r="I206" s="4"/>
      <c r="J206" s="4"/>
      <c r="K206" s="4"/>
      <c r="P206" s="4"/>
      <c r="Q206" s="4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D206" s="23"/>
    </row>
    <row r="207" ht="14.25" customHeight="1">
      <c r="C207" s="4"/>
      <c r="D207" s="4"/>
      <c r="E207" s="4"/>
      <c r="F207" s="4"/>
      <c r="G207" s="4"/>
      <c r="H207" s="4"/>
      <c r="I207" s="4"/>
      <c r="J207" s="4"/>
      <c r="K207" s="4"/>
      <c r="P207" s="4"/>
      <c r="Q207" s="4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D207" s="23"/>
    </row>
    <row r="208" ht="14.25" customHeight="1">
      <c r="C208" s="4"/>
      <c r="D208" s="4"/>
      <c r="E208" s="4"/>
      <c r="F208" s="4"/>
      <c r="G208" s="4"/>
      <c r="H208" s="4"/>
      <c r="I208" s="4"/>
      <c r="J208" s="4"/>
      <c r="K208" s="4"/>
      <c r="P208" s="4"/>
      <c r="Q208" s="4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D208" s="23"/>
    </row>
    <row r="209" ht="14.25" customHeight="1">
      <c r="C209" s="4"/>
      <c r="D209" s="4"/>
      <c r="E209" s="4"/>
      <c r="F209" s="4"/>
      <c r="G209" s="4"/>
      <c r="H209" s="4"/>
      <c r="I209" s="4"/>
      <c r="J209" s="4"/>
      <c r="K209" s="4"/>
      <c r="P209" s="4"/>
      <c r="Q209" s="4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D209" s="23"/>
    </row>
    <row r="210" ht="14.25" customHeight="1">
      <c r="C210" s="4"/>
      <c r="D210" s="4"/>
      <c r="E210" s="4"/>
      <c r="F210" s="4"/>
      <c r="G210" s="4"/>
      <c r="H210" s="4"/>
      <c r="I210" s="4"/>
      <c r="J210" s="4"/>
      <c r="K210" s="4"/>
      <c r="P210" s="4"/>
      <c r="Q210" s="4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D210" s="23"/>
    </row>
    <row r="211" ht="14.25" customHeight="1">
      <c r="C211" s="4"/>
      <c r="D211" s="4"/>
      <c r="E211" s="4"/>
      <c r="F211" s="4"/>
      <c r="G211" s="4"/>
      <c r="H211" s="4"/>
      <c r="I211" s="4"/>
      <c r="J211" s="4"/>
      <c r="K211" s="4"/>
      <c r="P211" s="4"/>
      <c r="Q211" s="4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D211" s="23"/>
    </row>
    <row r="212" ht="14.25" customHeight="1">
      <c r="C212" s="4"/>
      <c r="D212" s="4"/>
      <c r="E212" s="4"/>
      <c r="F212" s="4"/>
      <c r="G212" s="4"/>
      <c r="H212" s="4"/>
      <c r="I212" s="4"/>
      <c r="J212" s="4"/>
      <c r="K212" s="4"/>
      <c r="P212" s="4"/>
      <c r="Q212" s="4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D212" s="23"/>
    </row>
    <row r="213" ht="14.25" customHeight="1">
      <c r="C213" s="4"/>
      <c r="D213" s="4"/>
      <c r="E213" s="4"/>
      <c r="F213" s="4"/>
      <c r="G213" s="4"/>
      <c r="H213" s="4"/>
      <c r="I213" s="4"/>
      <c r="J213" s="4"/>
      <c r="K213" s="4"/>
      <c r="P213" s="4"/>
      <c r="Q213" s="4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D213" s="23"/>
    </row>
    <row r="214" ht="14.25" customHeight="1">
      <c r="C214" s="4"/>
      <c r="D214" s="4"/>
      <c r="E214" s="4"/>
      <c r="F214" s="4"/>
      <c r="G214" s="4"/>
      <c r="H214" s="4"/>
      <c r="I214" s="4"/>
      <c r="J214" s="4"/>
      <c r="K214" s="4"/>
      <c r="P214" s="4"/>
      <c r="Q214" s="4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D214" s="23"/>
    </row>
    <row r="215" ht="14.25" customHeight="1">
      <c r="C215" s="4"/>
      <c r="D215" s="4"/>
      <c r="E215" s="4"/>
      <c r="F215" s="4"/>
      <c r="G215" s="4"/>
      <c r="H215" s="4"/>
      <c r="I215" s="4"/>
      <c r="J215" s="4"/>
      <c r="K215" s="4"/>
      <c r="P215" s="4"/>
      <c r="Q215" s="4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D215" s="23"/>
    </row>
    <row r="216" ht="14.25" customHeight="1">
      <c r="C216" s="4"/>
      <c r="D216" s="4"/>
      <c r="E216" s="4"/>
      <c r="F216" s="4"/>
      <c r="G216" s="4"/>
      <c r="H216" s="4"/>
      <c r="I216" s="4"/>
      <c r="J216" s="4"/>
      <c r="K216" s="4"/>
      <c r="P216" s="4"/>
      <c r="Q216" s="4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D216" s="23"/>
    </row>
    <row r="217" ht="14.25" customHeight="1">
      <c r="C217" s="4"/>
      <c r="D217" s="4"/>
      <c r="E217" s="4"/>
      <c r="F217" s="4"/>
      <c r="G217" s="4"/>
      <c r="H217" s="4"/>
      <c r="I217" s="4"/>
      <c r="J217" s="4"/>
      <c r="K217" s="4"/>
      <c r="P217" s="4"/>
      <c r="Q217" s="4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D217" s="23"/>
    </row>
    <row r="218" ht="14.25" customHeight="1">
      <c r="C218" s="4"/>
      <c r="D218" s="4"/>
      <c r="E218" s="4"/>
      <c r="F218" s="4"/>
      <c r="G218" s="4"/>
      <c r="H218" s="4"/>
      <c r="I218" s="4"/>
      <c r="J218" s="4"/>
      <c r="K218" s="4"/>
      <c r="P218" s="4"/>
      <c r="Q218" s="4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D218" s="23"/>
    </row>
    <row r="219" ht="14.25" customHeight="1">
      <c r="C219" s="4"/>
      <c r="D219" s="4"/>
      <c r="E219" s="4"/>
      <c r="F219" s="4"/>
      <c r="G219" s="4"/>
      <c r="H219" s="4"/>
      <c r="I219" s="4"/>
      <c r="J219" s="4"/>
      <c r="K219" s="4"/>
      <c r="P219" s="4"/>
      <c r="Q219" s="4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D219" s="23"/>
    </row>
    <row r="220" ht="14.25" customHeight="1">
      <c r="C220" s="4"/>
      <c r="D220" s="4"/>
      <c r="E220" s="4"/>
      <c r="F220" s="4"/>
      <c r="G220" s="4"/>
      <c r="H220" s="4"/>
      <c r="I220" s="4"/>
      <c r="J220" s="4"/>
      <c r="K220" s="4"/>
      <c r="P220" s="4"/>
      <c r="Q220" s="4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D220" s="23"/>
    </row>
    <row r="221" ht="14.25" customHeight="1">
      <c r="C221" s="4"/>
      <c r="D221" s="4"/>
      <c r="E221" s="4"/>
      <c r="F221" s="4"/>
      <c r="G221" s="4"/>
      <c r="H221" s="4"/>
      <c r="I221" s="4"/>
      <c r="J221" s="4"/>
      <c r="K221" s="4"/>
      <c r="P221" s="4"/>
      <c r="Q221" s="4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D221" s="23"/>
    </row>
    <row r="222" ht="14.25" customHeight="1">
      <c r="C222" s="4"/>
      <c r="D222" s="4"/>
      <c r="E222" s="4"/>
      <c r="F222" s="4"/>
      <c r="G222" s="4"/>
      <c r="H222" s="4"/>
      <c r="I222" s="4"/>
      <c r="J222" s="4"/>
      <c r="K222" s="4"/>
      <c r="P222" s="4"/>
      <c r="Q222" s="4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D222" s="23"/>
    </row>
    <row r="223" ht="14.25" customHeight="1">
      <c r="C223" s="4"/>
      <c r="D223" s="4"/>
      <c r="E223" s="4"/>
      <c r="F223" s="4"/>
      <c r="G223" s="4"/>
      <c r="H223" s="4"/>
      <c r="I223" s="4"/>
      <c r="J223" s="4"/>
      <c r="K223" s="4"/>
      <c r="P223" s="4"/>
      <c r="Q223" s="4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D223" s="23"/>
    </row>
    <row r="224" ht="14.25" customHeight="1">
      <c r="C224" s="4"/>
      <c r="D224" s="4"/>
      <c r="E224" s="4"/>
      <c r="F224" s="4"/>
      <c r="G224" s="4"/>
      <c r="H224" s="4"/>
      <c r="I224" s="4"/>
      <c r="J224" s="4"/>
      <c r="K224" s="4"/>
      <c r="P224" s="4"/>
      <c r="Q224" s="4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D224" s="23"/>
    </row>
    <row r="225" ht="14.25" customHeight="1">
      <c r="C225" s="4"/>
      <c r="D225" s="4"/>
      <c r="E225" s="4"/>
      <c r="F225" s="4"/>
      <c r="G225" s="4"/>
      <c r="H225" s="4"/>
      <c r="I225" s="4"/>
      <c r="J225" s="4"/>
      <c r="K225" s="4"/>
      <c r="P225" s="4"/>
      <c r="Q225" s="4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D225" s="23"/>
    </row>
    <row r="226" ht="14.25" customHeight="1">
      <c r="C226" s="4"/>
      <c r="D226" s="4"/>
      <c r="E226" s="4"/>
      <c r="F226" s="4"/>
      <c r="G226" s="4"/>
      <c r="H226" s="4"/>
      <c r="I226" s="4"/>
      <c r="J226" s="4"/>
      <c r="K226" s="4"/>
      <c r="P226" s="4"/>
      <c r="Q226" s="4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D226" s="23"/>
    </row>
    <row r="227" ht="14.25" customHeight="1">
      <c r="C227" s="4"/>
      <c r="D227" s="4"/>
      <c r="E227" s="4"/>
      <c r="F227" s="4"/>
      <c r="G227" s="4"/>
      <c r="H227" s="4"/>
      <c r="I227" s="4"/>
      <c r="J227" s="4"/>
      <c r="K227" s="4"/>
      <c r="P227" s="4"/>
      <c r="Q227" s="4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D227" s="23"/>
    </row>
    <row r="228" ht="14.25" customHeight="1">
      <c r="C228" s="4"/>
      <c r="D228" s="4"/>
      <c r="E228" s="4"/>
      <c r="F228" s="4"/>
      <c r="G228" s="4"/>
      <c r="H228" s="4"/>
      <c r="I228" s="4"/>
      <c r="J228" s="4"/>
      <c r="K228" s="4"/>
      <c r="P228" s="4"/>
      <c r="Q228" s="4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D228" s="23"/>
    </row>
    <row r="229" ht="14.25" customHeight="1">
      <c r="C229" s="4"/>
      <c r="D229" s="4"/>
      <c r="E229" s="4"/>
      <c r="F229" s="4"/>
      <c r="G229" s="4"/>
      <c r="H229" s="4"/>
      <c r="I229" s="4"/>
      <c r="J229" s="4"/>
      <c r="K229" s="4"/>
      <c r="P229" s="4"/>
      <c r="Q229" s="4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D229" s="23"/>
    </row>
    <row r="230" ht="14.25" customHeight="1">
      <c r="C230" s="4"/>
      <c r="D230" s="4"/>
      <c r="E230" s="4"/>
      <c r="F230" s="4"/>
      <c r="G230" s="4"/>
      <c r="H230" s="4"/>
      <c r="I230" s="4"/>
      <c r="J230" s="4"/>
      <c r="K230" s="4"/>
      <c r="P230" s="4"/>
      <c r="Q230" s="4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D230" s="23"/>
    </row>
    <row r="231" ht="14.25" customHeight="1">
      <c r="C231" s="4"/>
      <c r="D231" s="4"/>
      <c r="E231" s="4"/>
      <c r="F231" s="4"/>
      <c r="G231" s="4"/>
      <c r="H231" s="4"/>
      <c r="I231" s="4"/>
      <c r="J231" s="4"/>
      <c r="K231" s="4"/>
      <c r="P231" s="4"/>
      <c r="Q231" s="4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D231" s="23"/>
    </row>
    <row r="232" ht="14.25" customHeight="1">
      <c r="C232" s="4"/>
      <c r="D232" s="4"/>
      <c r="E232" s="4"/>
      <c r="F232" s="4"/>
      <c r="G232" s="4"/>
      <c r="H232" s="4"/>
      <c r="I232" s="4"/>
      <c r="J232" s="4"/>
      <c r="K232" s="4"/>
      <c r="P232" s="4"/>
      <c r="Q232" s="4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D232" s="23"/>
    </row>
    <row r="233" ht="14.25" customHeight="1">
      <c r="C233" s="4"/>
      <c r="D233" s="4"/>
      <c r="E233" s="4"/>
      <c r="F233" s="4"/>
      <c r="G233" s="4"/>
      <c r="H233" s="4"/>
      <c r="I233" s="4"/>
      <c r="J233" s="4"/>
      <c r="K233" s="4"/>
      <c r="P233" s="4"/>
      <c r="Q233" s="4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D233" s="23"/>
    </row>
    <row r="234" ht="14.25" customHeight="1">
      <c r="C234" s="4"/>
      <c r="D234" s="4"/>
      <c r="E234" s="4"/>
      <c r="F234" s="4"/>
      <c r="G234" s="4"/>
      <c r="H234" s="4"/>
      <c r="I234" s="4"/>
      <c r="J234" s="4"/>
      <c r="K234" s="4"/>
      <c r="P234" s="4"/>
      <c r="Q234" s="4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D234" s="23"/>
    </row>
    <row r="235" ht="14.25" customHeight="1">
      <c r="C235" s="4"/>
      <c r="D235" s="4"/>
      <c r="E235" s="4"/>
      <c r="F235" s="4"/>
      <c r="G235" s="4"/>
      <c r="H235" s="4"/>
      <c r="I235" s="4"/>
      <c r="J235" s="4"/>
      <c r="K235" s="4"/>
      <c r="P235" s="4"/>
      <c r="Q235" s="4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D235" s="23"/>
    </row>
    <row r="236" ht="14.25" customHeight="1">
      <c r="C236" s="4"/>
      <c r="D236" s="4"/>
      <c r="E236" s="4"/>
      <c r="F236" s="4"/>
      <c r="G236" s="4"/>
      <c r="H236" s="4"/>
      <c r="I236" s="4"/>
      <c r="J236" s="4"/>
      <c r="K236" s="4"/>
      <c r="P236" s="4"/>
      <c r="Q236" s="4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D236" s="23"/>
    </row>
    <row r="237" ht="14.25" customHeight="1">
      <c r="C237" s="4"/>
      <c r="D237" s="4"/>
      <c r="E237" s="4"/>
      <c r="F237" s="4"/>
      <c r="G237" s="4"/>
      <c r="H237" s="4"/>
      <c r="I237" s="4"/>
      <c r="J237" s="4"/>
      <c r="K237" s="4"/>
      <c r="P237" s="4"/>
      <c r="Q237" s="4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D237" s="23"/>
    </row>
    <row r="238" ht="14.25" customHeight="1">
      <c r="C238" s="4"/>
      <c r="D238" s="4"/>
      <c r="E238" s="4"/>
      <c r="F238" s="4"/>
      <c r="G238" s="4"/>
      <c r="H238" s="4"/>
      <c r="I238" s="4"/>
      <c r="J238" s="4"/>
      <c r="K238" s="4"/>
      <c r="P238" s="4"/>
      <c r="Q238" s="4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D238" s="23"/>
    </row>
    <row r="239" ht="14.25" customHeight="1">
      <c r="C239" s="4"/>
      <c r="D239" s="4"/>
      <c r="E239" s="4"/>
      <c r="F239" s="4"/>
      <c r="G239" s="4"/>
      <c r="H239" s="4"/>
      <c r="I239" s="4"/>
      <c r="J239" s="4"/>
      <c r="K239" s="4"/>
      <c r="P239" s="4"/>
      <c r="Q239" s="4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D239" s="23"/>
    </row>
    <row r="240" ht="14.25" customHeight="1">
      <c r="C240" s="4"/>
      <c r="D240" s="4"/>
      <c r="E240" s="4"/>
      <c r="F240" s="4"/>
      <c r="G240" s="4"/>
      <c r="H240" s="4"/>
      <c r="I240" s="4"/>
      <c r="J240" s="4"/>
      <c r="K240" s="4"/>
      <c r="P240" s="4"/>
      <c r="Q240" s="4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D240" s="23"/>
    </row>
    <row r="241" ht="14.25" customHeight="1">
      <c r="C241" s="4"/>
      <c r="D241" s="4"/>
      <c r="E241" s="4"/>
      <c r="F241" s="4"/>
      <c r="G241" s="4"/>
      <c r="H241" s="4"/>
      <c r="I241" s="4"/>
      <c r="J241" s="4"/>
      <c r="K241" s="4"/>
      <c r="P241" s="4"/>
      <c r="Q241" s="4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D241" s="23"/>
    </row>
    <row r="242" ht="14.25" customHeight="1">
      <c r="C242" s="4"/>
      <c r="D242" s="4"/>
      <c r="E242" s="4"/>
      <c r="F242" s="4"/>
      <c r="G242" s="4"/>
      <c r="H242" s="4"/>
      <c r="I242" s="4"/>
      <c r="J242" s="4"/>
      <c r="K242" s="4"/>
      <c r="P242" s="4"/>
      <c r="Q242" s="4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D242" s="23"/>
    </row>
    <row r="243" ht="14.25" customHeight="1">
      <c r="C243" s="4"/>
      <c r="D243" s="4"/>
      <c r="E243" s="4"/>
      <c r="F243" s="4"/>
      <c r="G243" s="4"/>
      <c r="H243" s="4"/>
      <c r="I243" s="4"/>
      <c r="J243" s="4"/>
      <c r="K243" s="4"/>
      <c r="P243" s="4"/>
      <c r="Q243" s="4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D243" s="23"/>
    </row>
    <row r="244" ht="14.25" customHeight="1">
      <c r="C244" s="4"/>
      <c r="D244" s="4"/>
      <c r="E244" s="4"/>
      <c r="F244" s="4"/>
      <c r="G244" s="4"/>
      <c r="H244" s="4"/>
      <c r="I244" s="4"/>
      <c r="J244" s="4"/>
      <c r="K244" s="4"/>
      <c r="P244" s="4"/>
      <c r="Q244" s="4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D244" s="23"/>
    </row>
    <row r="245" ht="14.25" customHeight="1">
      <c r="C245" s="4"/>
      <c r="D245" s="4"/>
      <c r="E245" s="4"/>
      <c r="F245" s="4"/>
      <c r="G245" s="4"/>
      <c r="H245" s="4"/>
      <c r="I245" s="4"/>
      <c r="J245" s="4"/>
      <c r="K245" s="4"/>
      <c r="P245" s="4"/>
      <c r="Q245" s="4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D245" s="23"/>
    </row>
    <row r="246" ht="14.25" customHeight="1">
      <c r="C246" s="4"/>
      <c r="D246" s="4"/>
      <c r="E246" s="4"/>
      <c r="F246" s="4"/>
      <c r="G246" s="4"/>
      <c r="H246" s="4"/>
      <c r="I246" s="4"/>
      <c r="J246" s="4"/>
      <c r="K246" s="4"/>
      <c r="P246" s="4"/>
      <c r="Q246" s="4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D246" s="23"/>
    </row>
    <row r="247" ht="14.25" customHeight="1">
      <c r="C247" s="4"/>
      <c r="D247" s="4"/>
      <c r="E247" s="4"/>
      <c r="F247" s="4"/>
      <c r="G247" s="4"/>
      <c r="H247" s="4"/>
      <c r="I247" s="4"/>
      <c r="J247" s="4"/>
      <c r="K247" s="4"/>
      <c r="P247" s="4"/>
      <c r="Q247" s="4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D247" s="23"/>
    </row>
    <row r="248" ht="14.25" customHeight="1">
      <c r="C248" s="4"/>
      <c r="D248" s="4"/>
      <c r="E248" s="4"/>
      <c r="F248" s="4"/>
      <c r="G248" s="4"/>
      <c r="H248" s="4"/>
      <c r="I248" s="4"/>
      <c r="J248" s="4"/>
      <c r="K248" s="4"/>
      <c r="P248" s="4"/>
      <c r="Q248" s="4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D248" s="23"/>
    </row>
    <row r="249" ht="14.25" customHeight="1">
      <c r="C249" s="4"/>
      <c r="D249" s="4"/>
      <c r="E249" s="4"/>
      <c r="F249" s="4"/>
      <c r="G249" s="4"/>
      <c r="H249" s="4"/>
      <c r="I249" s="4"/>
      <c r="J249" s="4"/>
      <c r="K249" s="4"/>
      <c r="P249" s="4"/>
      <c r="Q249" s="4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D249" s="23"/>
    </row>
    <row r="250" ht="14.25" customHeight="1">
      <c r="C250" s="4"/>
      <c r="D250" s="4"/>
      <c r="E250" s="4"/>
      <c r="F250" s="4"/>
      <c r="G250" s="4"/>
      <c r="H250" s="4"/>
      <c r="I250" s="4"/>
      <c r="J250" s="4"/>
      <c r="K250" s="4"/>
      <c r="P250" s="4"/>
      <c r="Q250" s="4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D250" s="23"/>
    </row>
    <row r="251" ht="14.25" customHeight="1">
      <c r="C251" s="4"/>
      <c r="D251" s="4"/>
      <c r="E251" s="4"/>
      <c r="F251" s="4"/>
      <c r="G251" s="4"/>
      <c r="H251" s="4"/>
      <c r="I251" s="4"/>
      <c r="J251" s="4"/>
      <c r="K251" s="4"/>
      <c r="P251" s="4"/>
      <c r="Q251" s="4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D251" s="23"/>
    </row>
    <row r="252" ht="14.25" customHeight="1">
      <c r="C252" s="4"/>
      <c r="D252" s="4"/>
      <c r="E252" s="4"/>
      <c r="F252" s="4"/>
      <c r="G252" s="4"/>
      <c r="H252" s="4"/>
      <c r="I252" s="4"/>
      <c r="J252" s="4"/>
      <c r="K252" s="4"/>
      <c r="P252" s="4"/>
      <c r="Q252" s="4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D252" s="23"/>
    </row>
    <row r="253" ht="14.25" customHeight="1">
      <c r="C253" s="4"/>
      <c r="D253" s="4"/>
      <c r="E253" s="4"/>
      <c r="F253" s="4"/>
      <c r="G253" s="4"/>
      <c r="H253" s="4"/>
      <c r="I253" s="4"/>
      <c r="J253" s="4"/>
      <c r="K253" s="4"/>
      <c r="P253" s="4"/>
      <c r="Q253" s="4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D253" s="23"/>
    </row>
    <row r="254" ht="14.25" customHeight="1">
      <c r="C254" s="4"/>
      <c r="D254" s="4"/>
      <c r="E254" s="4"/>
      <c r="F254" s="4"/>
      <c r="G254" s="4"/>
      <c r="H254" s="4"/>
      <c r="I254" s="4"/>
      <c r="J254" s="4"/>
      <c r="K254" s="4"/>
      <c r="P254" s="4"/>
      <c r="Q254" s="4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D254" s="23"/>
    </row>
    <row r="255" ht="14.25" customHeight="1">
      <c r="C255" s="4"/>
      <c r="D255" s="4"/>
      <c r="E255" s="4"/>
      <c r="F255" s="4"/>
      <c r="G255" s="4"/>
      <c r="H255" s="4"/>
      <c r="I255" s="4"/>
      <c r="J255" s="4"/>
      <c r="K255" s="4"/>
      <c r="P255" s="4"/>
      <c r="Q255" s="4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D255" s="23"/>
    </row>
    <row r="256" ht="14.25" customHeight="1">
      <c r="C256" s="4"/>
      <c r="D256" s="4"/>
      <c r="E256" s="4"/>
      <c r="F256" s="4"/>
      <c r="G256" s="4"/>
      <c r="H256" s="4"/>
      <c r="I256" s="4"/>
      <c r="J256" s="4"/>
      <c r="K256" s="4"/>
      <c r="P256" s="4"/>
      <c r="Q256" s="4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D256" s="23"/>
    </row>
    <row r="257" ht="14.25" customHeight="1">
      <c r="C257" s="4"/>
      <c r="D257" s="4"/>
      <c r="E257" s="4"/>
      <c r="F257" s="4"/>
      <c r="G257" s="4"/>
      <c r="H257" s="4"/>
      <c r="I257" s="4"/>
      <c r="J257" s="4"/>
      <c r="K257" s="4"/>
      <c r="P257" s="4"/>
      <c r="Q257" s="4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D257" s="23"/>
    </row>
    <row r="258" ht="14.25" customHeight="1">
      <c r="C258" s="4"/>
      <c r="D258" s="4"/>
      <c r="E258" s="4"/>
      <c r="F258" s="4"/>
      <c r="G258" s="4"/>
      <c r="H258" s="4"/>
      <c r="I258" s="4"/>
      <c r="J258" s="4"/>
      <c r="K258" s="4"/>
      <c r="P258" s="4"/>
      <c r="Q258" s="4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D258" s="23"/>
    </row>
    <row r="259" ht="14.25" customHeight="1">
      <c r="C259" s="4"/>
      <c r="D259" s="4"/>
      <c r="E259" s="4"/>
      <c r="F259" s="4"/>
      <c r="G259" s="4"/>
      <c r="H259" s="4"/>
      <c r="I259" s="4"/>
      <c r="J259" s="4"/>
      <c r="K259" s="4"/>
      <c r="P259" s="4"/>
      <c r="Q259" s="4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D259" s="23"/>
    </row>
    <row r="260" ht="14.25" customHeight="1">
      <c r="C260" s="4"/>
      <c r="D260" s="4"/>
      <c r="E260" s="4"/>
      <c r="F260" s="4"/>
      <c r="G260" s="4"/>
      <c r="H260" s="4"/>
      <c r="I260" s="4"/>
      <c r="J260" s="4"/>
      <c r="K260" s="4"/>
      <c r="P260" s="4"/>
      <c r="Q260" s="4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D260" s="23"/>
    </row>
    <row r="261" ht="14.25" customHeight="1">
      <c r="C261" s="4"/>
      <c r="D261" s="4"/>
      <c r="E261" s="4"/>
      <c r="F261" s="4"/>
      <c r="G261" s="4"/>
      <c r="H261" s="4"/>
      <c r="I261" s="4"/>
      <c r="J261" s="4"/>
      <c r="K261" s="4"/>
      <c r="P261" s="4"/>
      <c r="Q261" s="4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D261" s="23"/>
    </row>
    <row r="262" ht="14.25" customHeight="1">
      <c r="C262" s="4"/>
      <c r="D262" s="4"/>
      <c r="E262" s="4"/>
      <c r="F262" s="4"/>
      <c r="G262" s="4"/>
      <c r="H262" s="4"/>
      <c r="I262" s="4"/>
      <c r="J262" s="4"/>
      <c r="K262" s="4"/>
      <c r="P262" s="4"/>
      <c r="Q262" s="4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D262" s="23"/>
    </row>
    <row r="263" ht="14.25" customHeight="1">
      <c r="C263" s="4"/>
      <c r="D263" s="4"/>
      <c r="E263" s="4"/>
      <c r="F263" s="4"/>
      <c r="G263" s="4"/>
      <c r="H263" s="4"/>
      <c r="I263" s="4"/>
      <c r="J263" s="4"/>
      <c r="K263" s="4"/>
      <c r="P263" s="4"/>
      <c r="Q263" s="4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D263" s="23"/>
    </row>
    <row r="264" ht="14.25" customHeight="1">
      <c r="C264" s="4"/>
      <c r="D264" s="4"/>
      <c r="E264" s="4"/>
      <c r="F264" s="4"/>
      <c r="G264" s="4"/>
      <c r="H264" s="4"/>
      <c r="I264" s="4"/>
      <c r="J264" s="4"/>
      <c r="K264" s="4"/>
      <c r="P264" s="4"/>
      <c r="Q264" s="4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D264" s="23"/>
    </row>
    <row r="265" ht="14.25" customHeight="1">
      <c r="C265" s="4"/>
      <c r="D265" s="4"/>
      <c r="E265" s="4"/>
      <c r="F265" s="4"/>
      <c r="G265" s="4"/>
      <c r="H265" s="4"/>
      <c r="I265" s="4"/>
      <c r="J265" s="4"/>
      <c r="K265" s="4"/>
      <c r="P265" s="4"/>
      <c r="Q265" s="4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D265" s="23"/>
    </row>
    <row r="266" ht="14.25" customHeight="1">
      <c r="C266" s="4"/>
      <c r="D266" s="4"/>
      <c r="E266" s="4"/>
      <c r="F266" s="4"/>
      <c r="G266" s="4"/>
      <c r="H266" s="4"/>
      <c r="I266" s="4"/>
      <c r="J266" s="4"/>
      <c r="K266" s="4"/>
      <c r="P266" s="4"/>
      <c r="Q266" s="4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D266" s="23"/>
    </row>
    <row r="267" ht="14.25" customHeight="1">
      <c r="C267" s="4"/>
      <c r="D267" s="4"/>
      <c r="E267" s="4"/>
      <c r="F267" s="4"/>
      <c r="G267" s="4"/>
      <c r="H267" s="4"/>
      <c r="I267" s="4"/>
      <c r="J267" s="4"/>
      <c r="K267" s="4"/>
      <c r="P267" s="4"/>
      <c r="Q267" s="4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D267" s="23"/>
    </row>
    <row r="268" ht="14.25" customHeight="1">
      <c r="C268" s="4"/>
      <c r="D268" s="4"/>
      <c r="E268" s="4"/>
      <c r="F268" s="4"/>
      <c r="G268" s="4"/>
      <c r="H268" s="4"/>
      <c r="I268" s="4"/>
      <c r="J268" s="4"/>
      <c r="K268" s="4"/>
      <c r="P268" s="4"/>
      <c r="Q268" s="4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D268" s="23"/>
    </row>
    <row r="269" ht="14.25" customHeight="1">
      <c r="C269" s="4"/>
      <c r="D269" s="4"/>
      <c r="E269" s="4"/>
      <c r="F269" s="4"/>
      <c r="G269" s="4"/>
      <c r="H269" s="4"/>
      <c r="I269" s="4"/>
      <c r="J269" s="4"/>
      <c r="K269" s="4"/>
      <c r="P269" s="4"/>
      <c r="Q269" s="4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D269" s="23"/>
    </row>
    <row r="270" ht="14.25" customHeight="1">
      <c r="C270" s="4"/>
      <c r="D270" s="4"/>
      <c r="E270" s="4"/>
      <c r="F270" s="4"/>
      <c r="G270" s="4"/>
      <c r="H270" s="4"/>
      <c r="I270" s="4"/>
      <c r="J270" s="4"/>
      <c r="K270" s="4"/>
      <c r="P270" s="4"/>
      <c r="Q270" s="4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D270" s="23"/>
    </row>
    <row r="271" ht="14.25" customHeight="1">
      <c r="C271" s="4"/>
      <c r="D271" s="4"/>
      <c r="E271" s="4"/>
      <c r="F271" s="4"/>
      <c r="G271" s="4"/>
      <c r="H271" s="4"/>
      <c r="I271" s="4"/>
      <c r="J271" s="4"/>
      <c r="K271" s="4"/>
      <c r="P271" s="4"/>
      <c r="Q271" s="4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D271" s="23"/>
    </row>
    <row r="272" ht="14.25" customHeight="1">
      <c r="C272" s="4"/>
      <c r="D272" s="4"/>
      <c r="E272" s="4"/>
      <c r="F272" s="4"/>
      <c r="G272" s="4"/>
      <c r="H272" s="4"/>
      <c r="I272" s="4"/>
      <c r="J272" s="4"/>
      <c r="K272" s="4"/>
      <c r="P272" s="4"/>
      <c r="Q272" s="4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D272" s="23"/>
    </row>
    <row r="273" ht="14.25" customHeight="1">
      <c r="C273" s="4"/>
      <c r="D273" s="4"/>
      <c r="E273" s="4"/>
      <c r="F273" s="4"/>
      <c r="G273" s="4"/>
      <c r="H273" s="4"/>
      <c r="I273" s="4"/>
      <c r="J273" s="4"/>
      <c r="K273" s="4"/>
      <c r="P273" s="4"/>
      <c r="Q273" s="4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D273" s="23"/>
    </row>
    <row r="274" ht="14.25" customHeight="1">
      <c r="C274" s="4"/>
      <c r="D274" s="4"/>
      <c r="E274" s="4"/>
      <c r="F274" s="4"/>
      <c r="G274" s="4"/>
      <c r="H274" s="4"/>
      <c r="I274" s="4"/>
      <c r="J274" s="4"/>
      <c r="K274" s="4"/>
      <c r="P274" s="4"/>
      <c r="Q274" s="4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D274" s="23"/>
    </row>
    <row r="275" ht="14.25" customHeight="1">
      <c r="C275" s="4"/>
      <c r="D275" s="4"/>
      <c r="E275" s="4"/>
      <c r="F275" s="4"/>
      <c r="G275" s="4"/>
      <c r="H275" s="4"/>
      <c r="I275" s="4"/>
      <c r="J275" s="4"/>
      <c r="K275" s="4"/>
      <c r="P275" s="4"/>
      <c r="Q275" s="4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D275" s="23"/>
    </row>
    <row r="276" ht="14.25" customHeight="1">
      <c r="C276" s="4"/>
      <c r="D276" s="4"/>
      <c r="E276" s="4"/>
      <c r="F276" s="4"/>
      <c r="G276" s="4"/>
      <c r="H276" s="4"/>
      <c r="I276" s="4"/>
      <c r="J276" s="4"/>
      <c r="K276" s="4"/>
      <c r="P276" s="4"/>
      <c r="Q276" s="4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D276" s="23"/>
    </row>
    <row r="277" ht="14.25" customHeight="1">
      <c r="C277" s="4"/>
      <c r="D277" s="4"/>
      <c r="E277" s="4"/>
      <c r="F277" s="4"/>
      <c r="G277" s="4"/>
      <c r="H277" s="4"/>
      <c r="I277" s="4"/>
      <c r="J277" s="4"/>
      <c r="K277" s="4"/>
      <c r="P277" s="4"/>
      <c r="Q277" s="4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D277" s="23"/>
    </row>
    <row r="278" ht="14.25" customHeight="1">
      <c r="C278" s="4"/>
      <c r="D278" s="4"/>
      <c r="E278" s="4"/>
      <c r="F278" s="4"/>
      <c r="G278" s="4"/>
      <c r="H278" s="4"/>
      <c r="I278" s="4"/>
      <c r="J278" s="4"/>
      <c r="K278" s="4"/>
      <c r="P278" s="4"/>
      <c r="Q278" s="4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D278" s="23"/>
    </row>
    <row r="279" ht="14.25" customHeight="1">
      <c r="C279" s="4"/>
      <c r="D279" s="4"/>
      <c r="E279" s="4"/>
      <c r="F279" s="4"/>
      <c r="G279" s="4"/>
      <c r="H279" s="4"/>
      <c r="I279" s="4"/>
      <c r="J279" s="4"/>
      <c r="K279" s="4"/>
      <c r="P279" s="4"/>
      <c r="Q279" s="4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D279" s="23"/>
    </row>
    <row r="280" ht="14.25" customHeight="1">
      <c r="C280" s="4"/>
      <c r="D280" s="4"/>
      <c r="E280" s="4"/>
      <c r="F280" s="4"/>
      <c r="G280" s="4"/>
      <c r="H280" s="4"/>
      <c r="I280" s="4"/>
      <c r="J280" s="4"/>
      <c r="K280" s="4"/>
      <c r="P280" s="4"/>
      <c r="Q280" s="4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D280" s="23"/>
    </row>
    <row r="281" ht="14.25" customHeight="1">
      <c r="C281" s="4"/>
      <c r="D281" s="4"/>
      <c r="E281" s="4"/>
      <c r="F281" s="4"/>
      <c r="G281" s="4"/>
      <c r="H281" s="4"/>
      <c r="I281" s="4"/>
      <c r="J281" s="4"/>
      <c r="K281" s="4"/>
      <c r="P281" s="4"/>
      <c r="Q281" s="4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D281" s="23"/>
    </row>
    <row r="282" ht="14.25" customHeight="1">
      <c r="C282" s="4"/>
      <c r="D282" s="4"/>
      <c r="E282" s="4"/>
      <c r="F282" s="4"/>
      <c r="G282" s="4"/>
      <c r="H282" s="4"/>
      <c r="I282" s="4"/>
      <c r="J282" s="4"/>
      <c r="K282" s="4"/>
      <c r="P282" s="4"/>
      <c r="Q282" s="4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D282" s="23"/>
    </row>
    <row r="283" ht="14.25" customHeight="1">
      <c r="C283" s="4"/>
      <c r="D283" s="4"/>
      <c r="E283" s="4"/>
      <c r="F283" s="4"/>
      <c r="G283" s="4"/>
      <c r="H283" s="4"/>
      <c r="I283" s="4"/>
      <c r="J283" s="4"/>
      <c r="K283" s="4"/>
      <c r="P283" s="4"/>
      <c r="Q283" s="4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D283" s="23"/>
    </row>
    <row r="284" ht="14.25" customHeight="1">
      <c r="C284" s="4"/>
      <c r="D284" s="4"/>
      <c r="E284" s="4"/>
      <c r="F284" s="4"/>
      <c r="G284" s="4"/>
      <c r="H284" s="4"/>
      <c r="I284" s="4"/>
      <c r="J284" s="4"/>
      <c r="K284" s="4"/>
      <c r="P284" s="4"/>
      <c r="Q284" s="4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D284" s="23"/>
    </row>
    <row r="285" ht="14.25" customHeight="1">
      <c r="C285" s="4"/>
      <c r="D285" s="4"/>
      <c r="E285" s="4"/>
      <c r="F285" s="4"/>
      <c r="G285" s="4"/>
      <c r="H285" s="4"/>
      <c r="I285" s="4"/>
      <c r="J285" s="4"/>
      <c r="K285" s="4"/>
      <c r="P285" s="4"/>
      <c r="Q285" s="4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D285" s="23"/>
    </row>
    <row r="286" ht="14.25" customHeight="1">
      <c r="C286" s="4"/>
      <c r="D286" s="4"/>
      <c r="E286" s="4"/>
      <c r="F286" s="4"/>
      <c r="G286" s="4"/>
      <c r="H286" s="4"/>
      <c r="I286" s="4"/>
      <c r="J286" s="4"/>
      <c r="K286" s="4"/>
      <c r="P286" s="4"/>
      <c r="Q286" s="4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D286" s="23"/>
    </row>
    <row r="287" ht="14.25" customHeight="1">
      <c r="C287" s="4"/>
      <c r="D287" s="4"/>
      <c r="E287" s="4"/>
      <c r="F287" s="4"/>
      <c r="G287" s="4"/>
      <c r="H287" s="4"/>
      <c r="I287" s="4"/>
      <c r="J287" s="4"/>
      <c r="K287" s="4"/>
      <c r="P287" s="4"/>
      <c r="Q287" s="4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D287" s="23"/>
    </row>
    <row r="288" ht="14.25" customHeight="1">
      <c r="C288" s="4"/>
      <c r="D288" s="4"/>
      <c r="E288" s="4"/>
      <c r="F288" s="4"/>
      <c r="G288" s="4"/>
      <c r="H288" s="4"/>
      <c r="I288" s="4"/>
      <c r="J288" s="4"/>
      <c r="K288" s="4"/>
      <c r="P288" s="4"/>
      <c r="Q288" s="4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D288" s="23"/>
    </row>
    <row r="289" ht="14.25" customHeight="1">
      <c r="C289" s="4"/>
      <c r="D289" s="4"/>
      <c r="E289" s="4"/>
      <c r="F289" s="4"/>
      <c r="G289" s="4"/>
      <c r="H289" s="4"/>
      <c r="I289" s="4"/>
      <c r="J289" s="4"/>
      <c r="K289" s="4"/>
      <c r="P289" s="4"/>
      <c r="Q289" s="4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D289" s="23"/>
    </row>
    <row r="290" ht="14.25" customHeight="1">
      <c r="C290" s="4"/>
      <c r="D290" s="4"/>
      <c r="E290" s="4"/>
      <c r="F290" s="4"/>
      <c r="G290" s="4"/>
      <c r="H290" s="4"/>
      <c r="I290" s="4"/>
      <c r="J290" s="4"/>
      <c r="K290" s="4"/>
      <c r="P290" s="4"/>
      <c r="Q290" s="4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D290" s="23"/>
    </row>
    <row r="291" ht="14.25" customHeight="1">
      <c r="C291" s="4"/>
      <c r="D291" s="4"/>
      <c r="E291" s="4"/>
      <c r="F291" s="4"/>
      <c r="G291" s="4"/>
      <c r="H291" s="4"/>
      <c r="I291" s="4"/>
      <c r="J291" s="4"/>
      <c r="K291" s="4"/>
      <c r="P291" s="4"/>
      <c r="Q291" s="4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D291" s="23"/>
    </row>
    <row r="292" ht="14.25" customHeight="1">
      <c r="C292" s="4"/>
      <c r="D292" s="4"/>
      <c r="E292" s="4"/>
      <c r="F292" s="4"/>
      <c r="G292" s="4"/>
      <c r="H292" s="4"/>
      <c r="I292" s="4"/>
      <c r="J292" s="4"/>
      <c r="K292" s="4"/>
      <c r="P292" s="4"/>
      <c r="Q292" s="4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D292" s="23"/>
    </row>
    <row r="293" ht="14.25" customHeight="1">
      <c r="C293" s="4"/>
      <c r="D293" s="4"/>
      <c r="E293" s="4"/>
      <c r="F293" s="4"/>
      <c r="G293" s="4"/>
      <c r="H293" s="4"/>
      <c r="I293" s="4"/>
      <c r="J293" s="4"/>
      <c r="K293" s="4"/>
      <c r="P293" s="4"/>
      <c r="Q293" s="4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D293" s="23"/>
    </row>
    <row r="294" ht="14.25" customHeight="1">
      <c r="C294" s="4"/>
      <c r="D294" s="4"/>
      <c r="E294" s="4"/>
      <c r="F294" s="4"/>
      <c r="G294" s="4"/>
      <c r="H294" s="4"/>
      <c r="I294" s="4"/>
      <c r="J294" s="4"/>
      <c r="K294" s="4"/>
      <c r="P294" s="4"/>
      <c r="Q294" s="4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D294" s="23"/>
    </row>
    <row r="295" ht="14.25" customHeight="1">
      <c r="C295" s="4"/>
      <c r="D295" s="4"/>
      <c r="E295" s="4"/>
      <c r="F295" s="4"/>
      <c r="G295" s="4"/>
      <c r="H295" s="4"/>
      <c r="I295" s="4"/>
      <c r="J295" s="4"/>
      <c r="K295" s="4"/>
      <c r="P295" s="4"/>
      <c r="Q295" s="4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D295" s="23"/>
    </row>
    <row r="296" ht="14.25" customHeight="1">
      <c r="C296" s="4"/>
      <c r="D296" s="4"/>
      <c r="E296" s="4"/>
      <c r="F296" s="4"/>
      <c r="G296" s="4"/>
      <c r="H296" s="4"/>
      <c r="I296" s="4"/>
      <c r="J296" s="4"/>
      <c r="K296" s="4"/>
      <c r="P296" s="4"/>
      <c r="Q296" s="4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D296" s="23"/>
    </row>
    <row r="297" ht="14.25" customHeight="1">
      <c r="C297" s="4"/>
      <c r="D297" s="4"/>
      <c r="E297" s="4"/>
      <c r="F297" s="4"/>
      <c r="G297" s="4"/>
      <c r="H297" s="4"/>
      <c r="I297" s="4"/>
      <c r="J297" s="4"/>
      <c r="K297" s="4"/>
      <c r="P297" s="4"/>
      <c r="Q297" s="4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D297" s="23"/>
    </row>
    <row r="298" ht="14.25" customHeight="1">
      <c r="C298" s="4"/>
      <c r="D298" s="4"/>
      <c r="E298" s="4"/>
      <c r="F298" s="4"/>
      <c r="G298" s="4"/>
      <c r="H298" s="4"/>
      <c r="I298" s="4"/>
      <c r="J298" s="4"/>
      <c r="K298" s="4"/>
      <c r="P298" s="4"/>
      <c r="Q298" s="4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D298" s="23"/>
    </row>
    <row r="299" ht="14.25" customHeight="1">
      <c r="C299" s="4"/>
      <c r="D299" s="4"/>
      <c r="E299" s="4"/>
      <c r="F299" s="4"/>
      <c r="G299" s="4"/>
      <c r="H299" s="4"/>
      <c r="I299" s="4"/>
      <c r="J299" s="4"/>
      <c r="K299" s="4"/>
      <c r="P299" s="4"/>
      <c r="Q299" s="4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D299" s="23"/>
    </row>
    <row r="300" ht="14.25" customHeight="1">
      <c r="C300" s="4"/>
      <c r="D300" s="4"/>
      <c r="E300" s="4"/>
      <c r="F300" s="4"/>
      <c r="G300" s="4"/>
      <c r="H300" s="4"/>
      <c r="I300" s="4"/>
      <c r="J300" s="4"/>
      <c r="K300" s="4"/>
      <c r="P300" s="4"/>
      <c r="Q300" s="4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D300" s="23"/>
    </row>
    <row r="301" ht="14.25" customHeight="1">
      <c r="C301" s="4"/>
      <c r="D301" s="4"/>
      <c r="E301" s="4"/>
      <c r="F301" s="4"/>
      <c r="G301" s="4"/>
      <c r="H301" s="4"/>
      <c r="I301" s="4"/>
      <c r="J301" s="4"/>
      <c r="K301" s="4"/>
      <c r="P301" s="4"/>
      <c r="Q301" s="4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D301" s="23"/>
    </row>
    <row r="302" ht="14.25" customHeight="1">
      <c r="C302" s="4"/>
      <c r="D302" s="4"/>
      <c r="E302" s="4"/>
      <c r="F302" s="4"/>
      <c r="G302" s="4"/>
      <c r="H302" s="4"/>
      <c r="I302" s="4"/>
      <c r="J302" s="4"/>
      <c r="K302" s="4"/>
      <c r="P302" s="4"/>
      <c r="Q302" s="4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D302" s="23"/>
    </row>
    <row r="303" ht="14.25" customHeight="1">
      <c r="C303" s="4"/>
      <c r="D303" s="4"/>
      <c r="E303" s="4"/>
      <c r="F303" s="4"/>
      <c r="G303" s="4"/>
      <c r="H303" s="4"/>
      <c r="I303" s="4"/>
      <c r="J303" s="4"/>
      <c r="K303" s="4"/>
      <c r="P303" s="4"/>
      <c r="Q303" s="4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D303" s="23"/>
    </row>
    <row r="304" ht="14.25" customHeight="1">
      <c r="C304" s="4"/>
      <c r="D304" s="4"/>
      <c r="E304" s="4"/>
      <c r="F304" s="4"/>
      <c r="G304" s="4"/>
      <c r="H304" s="4"/>
      <c r="I304" s="4"/>
      <c r="J304" s="4"/>
      <c r="K304" s="4"/>
      <c r="P304" s="4"/>
      <c r="Q304" s="4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D304" s="23"/>
    </row>
    <row r="305" ht="14.25" customHeight="1">
      <c r="C305" s="4"/>
      <c r="D305" s="4"/>
      <c r="E305" s="4"/>
      <c r="F305" s="4"/>
      <c r="G305" s="4"/>
      <c r="H305" s="4"/>
      <c r="I305" s="4"/>
      <c r="J305" s="4"/>
      <c r="K305" s="4"/>
      <c r="P305" s="4"/>
      <c r="Q305" s="4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D305" s="23"/>
    </row>
    <row r="306" ht="14.25" customHeight="1">
      <c r="C306" s="4"/>
      <c r="D306" s="4"/>
      <c r="E306" s="4"/>
      <c r="F306" s="4"/>
      <c r="G306" s="4"/>
      <c r="H306" s="4"/>
      <c r="I306" s="4"/>
      <c r="J306" s="4"/>
      <c r="K306" s="4"/>
      <c r="P306" s="4"/>
      <c r="Q306" s="4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D306" s="23"/>
    </row>
    <row r="307" ht="14.25" customHeight="1">
      <c r="C307" s="4"/>
      <c r="D307" s="4"/>
      <c r="E307" s="4"/>
      <c r="F307" s="4"/>
      <c r="G307" s="4"/>
      <c r="H307" s="4"/>
      <c r="I307" s="4"/>
      <c r="J307" s="4"/>
      <c r="K307" s="4"/>
      <c r="P307" s="4"/>
      <c r="Q307" s="4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D307" s="23"/>
    </row>
    <row r="308" ht="14.25" customHeight="1">
      <c r="C308" s="4"/>
      <c r="D308" s="4"/>
      <c r="E308" s="4"/>
      <c r="F308" s="4"/>
      <c r="G308" s="4"/>
      <c r="H308" s="4"/>
      <c r="I308" s="4"/>
      <c r="J308" s="4"/>
      <c r="K308" s="4"/>
      <c r="P308" s="4"/>
      <c r="Q308" s="4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D308" s="23"/>
    </row>
    <row r="309" ht="14.25" customHeight="1">
      <c r="C309" s="4"/>
      <c r="D309" s="4"/>
      <c r="E309" s="4"/>
      <c r="F309" s="4"/>
      <c r="G309" s="4"/>
      <c r="H309" s="4"/>
      <c r="I309" s="4"/>
      <c r="J309" s="4"/>
      <c r="K309" s="4"/>
      <c r="P309" s="4"/>
      <c r="Q309" s="4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D309" s="23"/>
    </row>
    <row r="310" ht="14.25" customHeight="1">
      <c r="C310" s="4"/>
      <c r="D310" s="4"/>
      <c r="E310" s="4"/>
      <c r="F310" s="4"/>
      <c r="G310" s="4"/>
      <c r="H310" s="4"/>
      <c r="I310" s="4"/>
      <c r="J310" s="4"/>
      <c r="K310" s="4"/>
      <c r="P310" s="4"/>
      <c r="Q310" s="4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D310" s="23"/>
    </row>
    <row r="311" ht="14.25" customHeight="1">
      <c r="C311" s="4"/>
      <c r="D311" s="4"/>
      <c r="E311" s="4"/>
      <c r="F311" s="4"/>
      <c r="G311" s="4"/>
      <c r="H311" s="4"/>
      <c r="I311" s="4"/>
      <c r="J311" s="4"/>
      <c r="K311" s="4"/>
      <c r="P311" s="4"/>
      <c r="Q311" s="4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D311" s="23"/>
    </row>
    <row r="312" ht="14.25" customHeight="1">
      <c r="C312" s="4"/>
      <c r="D312" s="4"/>
      <c r="E312" s="4"/>
      <c r="F312" s="4"/>
      <c r="G312" s="4"/>
      <c r="H312" s="4"/>
      <c r="I312" s="4"/>
      <c r="J312" s="4"/>
      <c r="K312" s="4"/>
      <c r="P312" s="4"/>
      <c r="Q312" s="4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D312" s="23"/>
    </row>
    <row r="313" ht="14.25" customHeight="1">
      <c r="C313" s="4"/>
      <c r="D313" s="4"/>
      <c r="E313" s="4"/>
      <c r="F313" s="4"/>
      <c r="G313" s="4"/>
      <c r="H313" s="4"/>
      <c r="I313" s="4"/>
      <c r="J313" s="4"/>
      <c r="K313" s="4"/>
      <c r="P313" s="4"/>
      <c r="Q313" s="4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D313" s="23"/>
    </row>
    <row r="314" ht="14.25" customHeight="1">
      <c r="C314" s="4"/>
      <c r="D314" s="4"/>
      <c r="E314" s="4"/>
      <c r="F314" s="4"/>
      <c r="G314" s="4"/>
      <c r="H314" s="4"/>
      <c r="I314" s="4"/>
      <c r="J314" s="4"/>
      <c r="K314" s="4"/>
      <c r="P314" s="4"/>
      <c r="Q314" s="4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D314" s="23"/>
    </row>
    <row r="315" ht="14.25" customHeight="1">
      <c r="C315" s="4"/>
      <c r="D315" s="4"/>
      <c r="E315" s="4"/>
      <c r="F315" s="4"/>
      <c r="G315" s="4"/>
      <c r="H315" s="4"/>
      <c r="I315" s="4"/>
      <c r="J315" s="4"/>
      <c r="K315" s="4"/>
      <c r="P315" s="4"/>
      <c r="Q315" s="4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D315" s="23"/>
    </row>
    <row r="316" ht="14.25" customHeight="1">
      <c r="C316" s="4"/>
      <c r="D316" s="4"/>
      <c r="E316" s="4"/>
      <c r="F316" s="4"/>
      <c r="G316" s="4"/>
      <c r="H316" s="4"/>
      <c r="I316" s="4"/>
      <c r="J316" s="4"/>
      <c r="K316" s="4"/>
      <c r="P316" s="4"/>
      <c r="Q316" s="4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D316" s="23"/>
    </row>
    <row r="317" ht="14.25" customHeight="1">
      <c r="C317" s="4"/>
      <c r="D317" s="4"/>
      <c r="E317" s="4"/>
      <c r="F317" s="4"/>
      <c r="G317" s="4"/>
      <c r="H317" s="4"/>
      <c r="I317" s="4"/>
      <c r="J317" s="4"/>
      <c r="K317" s="4"/>
      <c r="P317" s="4"/>
      <c r="Q317" s="4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D317" s="23"/>
    </row>
    <row r="318" ht="14.25" customHeight="1">
      <c r="C318" s="4"/>
      <c r="D318" s="4"/>
      <c r="E318" s="4"/>
      <c r="F318" s="4"/>
      <c r="G318" s="4"/>
      <c r="H318" s="4"/>
      <c r="I318" s="4"/>
      <c r="J318" s="4"/>
      <c r="K318" s="4"/>
      <c r="P318" s="4"/>
      <c r="Q318" s="4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D318" s="23"/>
    </row>
    <row r="319" ht="14.25" customHeight="1">
      <c r="C319" s="4"/>
      <c r="D319" s="4"/>
      <c r="E319" s="4"/>
      <c r="F319" s="4"/>
      <c r="G319" s="4"/>
      <c r="H319" s="4"/>
      <c r="I319" s="4"/>
      <c r="J319" s="4"/>
      <c r="K319" s="4"/>
      <c r="P319" s="4"/>
      <c r="Q319" s="4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D319" s="23"/>
    </row>
    <row r="320" ht="14.25" customHeight="1">
      <c r="C320" s="4"/>
      <c r="D320" s="4"/>
      <c r="E320" s="4"/>
      <c r="F320" s="4"/>
      <c r="G320" s="4"/>
      <c r="H320" s="4"/>
      <c r="I320" s="4"/>
      <c r="J320" s="4"/>
      <c r="K320" s="4"/>
      <c r="P320" s="4"/>
      <c r="Q320" s="4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D320" s="23"/>
    </row>
    <row r="321" ht="14.25" customHeight="1">
      <c r="C321" s="4"/>
      <c r="D321" s="4"/>
      <c r="E321" s="4"/>
      <c r="F321" s="4"/>
      <c r="G321" s="4"/>
      <c r="H321" s="4"/>
      <c r="I321" s="4"/>
      <c r="J321" s="4"/>
      <c r="K321" s="4"/>
      <c r="P321" s="4"/>
      <c r="Q321" s="4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D321" s="23"/>
    </row>
    <row r="322" ht="14.25" customHeight="1">
      <c r="C322" s="4"/>
      <c r="D322" s="4"/>
      <c r="E322" s="4"/>
      <c r="F322" s="4"/>
      <c r="G322" s="4"/>
      <c r="H322" s="4"/>
      <c r="I322" s="4"/>
      <c r="J322" s="4"/>
      <c r="K322" s="4"/>
      <c r="P322" s="4"/>
      <c r="Q322" s="4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D322" s="23"/>
    </row>
    <row r="323" ht="14.25" customHeight="1">
      <c r="C323" s="4"/>
      <c r="D323" s="4"/>
      <c r="E323" s="4"/>
      <c r="F323" s="4"/>
      <c r="G323" s="4"/>
      <c r="H323" s="4"/>
      <c r="I323" s="4"/>
      <c r="J323" s="4"/>
      <c r="K323" s="4"/>
      <c r="P323" s="4"/>
      <c r="Q323" s="4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D323" s="23"/>
    </row>
    <row r="324" ht="14.25" customHeight="1">
      <c r="C324" s="4"/>
      <c r="D324" s="4"/>
      <c r="E324" s="4"/>
      <c r="F324" s="4"/>
      <c r="G324" s="4"/>
      <c r="H324" s="4"/>
      <c r="I324" s="4"/>
      <c r="J324" s="4"/>
      <c r="K324" s="4"/>
      <c r="P324" s="4"/>
      <c r="Q324" s="4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D324" s="23"/>
    </row>
    <row r="325" ht="14.25" customHeight="1">
      <c r="C325" s="4"/>
      <c r="D325" s="4"/>
      <c r="E325" s="4"/>
      <c r="F325" s="4"/>
      <c r="G325" s="4"/>
      <c r="H325" s="4"/>
      <c r="I325" s="4"/>
      <c r="J325" s="4"/>
      <c r="K325" s="4"/>
      <c r="P325" s="4"/>
      <c r="Q325" s="4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D325" s="23"/>
    </row>
    <row r="326" ht="14.25" customHeight="1">
      <c r="C326" s="4"/>
      <c r="D326" s="4"/>
      <c r="E326" s="4"/>
      <c r="F326" s="4"/>
      <c r="G326" s="4"/>
      <c r="H326" s="4"/>
      <c r="I326" s="4"/>
      <c r="J326" s="4"/>
      <c r="K326" s="4"/>
      <c r="P326" s="4"/>
      <c r="Q326" s="4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D326" s="23"/>
    </row>
    <row r="327" ht="14.25" customHeight="1">
      <c r="C327" s="4"/>
      <c r="D327" s="4"/>
      <c r="E327" s="4"/>
      <c r="F327" s="4"/>
      <c r="G327" s="4"/>
      <c r="H327" s="4"/>
      <c r="I327" s="4"/>
      <c r="J327" s="4"/>
      <c r="K327" s="4"/>
      <c r="P327" s="4"/>
      <c r="Q327" s="4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D327" s="23"/>
    </row>
    <row r="328" ht="14.25" customHeight="1">
      <c r="C328" s="4"/>
      <c r="D328" s="4"/>
      <c r="E328" s="4"/>
      <c r="F328" s="4"/>
      <c r="G328" s="4"/>
      <c r="H328" s="4"/>
      <c r="I328" s="4"/>
      <c r="J328" s="4"/>
      <c r="K328" s="4"/>
      <c r="P328" s="4"/>
      <c r="Q328" s="4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D328" s="23"/>
    </row>
    <row r="329" ht="14.25" customHeight="1">
      <c r="C329" s="4"/>
      <c r="D329" s="4"/>
      <c r="E329" s="4"/>
      <c r="F329" s="4"/>
      <c r="G329" s="4"/>
      <c r="H329" s="4"/>
      <c r="I329" s="4"/>
      <c r="J329" s="4"/>
      <c r="K329" s="4"/>
      <c r="P329" s="4"/>
      <c r="Q329" s="4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D329" s="23"/>
    </row>
    <row r="330" ht="14.25" customHeight="1">
      <c r="C330" s="4"/>
      <c r="D330" s="4"/>
      <c r="E330" s="4"/>
      <c r="F330" s="4"/>
      <c r="G330" s="4"/>
      <c r="H330" s="4"/>
      <c r="I330" s="4"/>
      <c r="J330" s="4"/>
      <c r="K330" s="4"/>
      <c r="P330" s="4"/>
      <c r="Q330" s="4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D330" s="23"/>
    </row>
    <row r="331" ht="14.25" customHeight="1">
      <c r="C331" s="4"/>
      <c r="D331" s="4"/>
      <c r="E331" s="4"/>
      <c r="F331" s="4"/>
      <c r="G331" s="4"/>
      <c r="H331" s="4"/>
      <c r="I331" s="4"/>
      <c r="J331" s="4"/>
      <c r="K331" s="4"/>
      <c r="P331" s="4"/>
      <c r="Q331" s="4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D331" s="23"/>
    </row>
    <row r="332" ht="14.25" customHeight="1">
      <c r="C332" s="4"/>
      <c r="D332" s="4"/>
      <c r="E332" s="4"/>
      <c r="F332" s="4"/>
      <c r="G332" s="4"/>
      <c r="H332" s="4"/>
      <c r="I332" s="4"/>
      <c r="J332" s="4"/>
      <c r="K332" s="4"/>
      <c r="P332" s="4"/>
      <c r="Q332" s="4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D332" s="23"/>
    </row>
    <row r="333" ht="14.25" customHeight="1">
      <c r="C333" s="4"/>
      <c r="D333" s="4"/>
      <c r="E333" s="4"/>
      <c r="F333" s="4"/>
      <c r="G333" s="4"/>
      <c r="H333" s="4"/>
      <c r="I333" s="4"/>
      <c r="J333" s="4"/>
      <c r="K333" s="4"/>
      <c r="P333" s="4"/>
      <c r="Q333" s="4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D333" s="23"/>
    </row>
    <row r="334" ht="14.25" customHeight="1">
      <c r="C334" s="4"/>
      <c r="D334" s="4"/>
      <c r="E334" s="4"/>
      <c r="F334" s="4"/>
      <c r="G334" s="4"/>
      <c r="H334" s="4"/>
      <c r="I334" s="4"/>
      <c r="J334" s="4"/>
      <c r="K334" s="4"/>
      <c r="P334" s="4"/>
      <c r="Q334" s="4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D334" s="23"/>
    </row>
    <row r="335" ht="14.25" customHeight="1">
      <c r="C335" s="4"/>
      <c r="D335" s="4"/>
      <c r="E335" s="4"/>
      <c r="F335" s="4"/>
      <c r="G335" s="4"/>
      <c r="H335" s="4"/>
      <c r="I335" s="4"/>
      <c r="J335" s="4"/>
      <c r="K335" s="4"/>
      <c r="P335" s="4"/>
      <c r="Q335" s="4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D335" s="23"/>
    </row>
    <row r="336" ht="14.25" customHeight="1">
      <c r="C336" s="4"/>
      <c r="D336" s="4"/>
      <c r="E336" s="4"/>
      <c r="F336" s="4"/>
      <c r="G336" s="4"/>
      <c r="H336" s="4"/>
      <c r="I336" s="4"/>
      <c r="J336" s="4"/>
      <c r="K336" s="4"/>
      <c r="P336" s="4"/>
      <c r="Q336" s="4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D336" s="23"/>
    </row>
    <row r="337" ht="14.25" customHeight="1">
      <c r="C337" s="4"/>
      <c r="D337" s="4"/>
      <c r="E337" s="4"/>
      <c r="F337" s="4"/>
      <c r="G337" s="4"/>
      <c r="H337" s="4"/>
      <c r="I337" s="4"/>
      <c r="J337" s="4"/>
      <c r="K337" s="4"/>
      <c r="P337" s="4"/>
      <c r="Q337" s="4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D337" s="23"/>
    </row>
    <row r="338" ht="14.25" customHeight="1">
      <c r="C338" s="4"/>
      <c r="D338" s="4"/>
      <c r="E338" s="4"/>
      <c r="F338" s="4"/>
      <c r="G338" s="4"/>
      <c r="H338" s="4"/>
      <c r="I338" s="4"/>
      <c r="J338" s="4"/>
      <c r="K338" s="4"/>
      <c r="P338" s="4"/>
      <c r="Q338" s="4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D338" s="23"/>
    </row>
    <row r="339" ht="14.25" customHeight="1">
      <c r="C339" s="4"/>
      <c r="D339" s="4"/>
      <c r="E339" s="4"/>
      <c r="F339" s="4"/>
      <c r="G339" s="4"/>
      <c r="H339" s="4"/>
      <c r="I339" s="4"/>
      <c r="J339" s="4"/>
      <c r="K339" s="4"/>
      <c r="P339" s="4"/>
      <c r="Q339" s="4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D339" s="23"/>
    </row>
    <row r="340" ht="14.25" customHeight="1">
      <c r="C340" s="4"/>
      <c r="D340" s="4"/>
      <c r="E340" s="4"/>
      <c r="F340" s="4"/>
      <c r="G340" s="4"/>
      <c r="H340" s="4"/>
      <c r="I340" s="4"/>
      <c r="J340" s="4"/>
      <c r="K340" s="4"/>
      <c r="P340" s="4"/>
      <c r="Q340" s="4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D340" s="23"/>
    </row>
    <row r="341" ht="14.25" customHeight="1">
      <c r="C341" s="4"/>
      <c r="D341" s="4"/>
      <c r="E341" s="4"/>
      <c r="F341" s="4"/>
      <c r="G341" s="4"/>
      <c r="H341" s="4"/>
      <c r="I341" s="4"/>
      <c r="J341" s="4"/>
      <c r="K341" s="4"/>
      <c r="P341" s="4"/>
      <c r="Q341" s="4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D341" s="23"/>
    </row>
    <row r="342" ht="14.25" customHeight="1">
      <c r="C342" s="4"/>
      <c r="D342" s="4"/>
      <c r="E342" s="4"/>
      <c r="F342" s="4"/>
      <c r="G342" s="4"/>
      <c r="H342" s="4"/>
      <c r="I342" s="4"/>
      <c r="J342" s="4"/>
      <c r="K342" s="4"/>
      <c r="P342" s="4"/>
      <c r="Q342" s="4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D342" s="23"/>
    </row>
    <row r="343" ht="14.25" customHeight="1">
      <c r="C343" s="4"/>
      <c r="D343" s="4"/>
      <c r="E343" s="4"/>
      <c r="F343" s="4"/>
      <c r="G343" s="4"/>
      <c r="H343" s="4"/>
      <c r="I343" s="4"/>
      <c r="J343" s="4"/>
      <c r="K343" s="4"/>
      <c r="P343" s="4"/>
      <c r="Q343" s="4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D343" s="23"/>
    </row>
    <row r="344" ht="14.25" customHeight="1">
      <c r="C344" s="4"/>
      <c r="D344" s="4"/>
      <c r="E344" s="4"/>
      <c r="F344" s="4"/>
      <c r="G344" s="4"/>
      <c r="H344" s="4"/>
      <c r="I344" s="4"/>
      <c r="J344" s="4"/>
      <c r="K344" s="4"/>
      <c r="P344" s="4"/>
      <c r="Q344" s="4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D344" s="23"/>
    </row>
    <row r="345" ht="14.25" customHeight="1">
      <c r="C345" s="4"/>
      <c r="D345" s="4"/>
      <c r="E345" s="4"/>
      <c r="F345" s="4"/>
      <c r="G345" s="4"/>
      <c r="H345" s="4"/>
      <c r="I345" s="4"/>
      <c r="J345" s="4"/>
      <c r="K345" s="4"/>
      <c r="P345" s="4"/>
      <c r="Q345" s="4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D345" s="23"/>
    </row>
    <row r="346" ht="14.25" customHeight="1">
      <c r="C346" s="4"/>
      <c r="D346" s="4"/>
      <c r="E346" s="4"/>
      <c r="F346" s="4"/>
      <c r="G346" s="4"/>
      <c r="H346" s="4"/>
      <c r="I346" s="4"/>
      <c r="J346" s="4"/>
      <c r="K346" s="4"/>
      <c r="P346" s="4"/>
      <c r="Q346" s="4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D346" s="23"/>
    </row>
    <row r="347" ht="14.25" customHeight="1">
      <c r="C347" s="4"/>
      <c r="D347" s="4"/>
      <c r="E347" s="4"/>
      <c r="F347" s="4"/>
      <c r="G347" s="4"/>
      <c r="H347" s="4"/>
      <c r="I347" s="4"/>
      <c r="J347" s="4"/>
      <c r="K347" s="4"/>
      <c r="P347" s="4"/>
      <c r="Q347" s="4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D347" s="23"/>
    </row>
    <row r="348" ht="14.25" customHeight="1">
      <c r="C348" s="4"/>
      <c r="D348" s="4"/>
      <c r="E348" s="4"/>
      <c r="F348" s="4"/>
      <c r="G348" s="4"/>
      <c r="H348" s="4"/>
      <c r="I348" s="4"/>
      <c r="J348" s="4"/>
      <c r="K348" s="4"/>
      <c r="P348" s="4"/>
      <c r="Q348" s="4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D348" s="23"/>
    </row>
    <row r="349" ht="14.25" customHeight="1">
      <c r="C349" s="4"/>
      <c r="D349" s="4"/>
      <c r="E349" s="4"/>
      <c r="F349" s="4"/>
      <c r="G349" s="4"/>
      <c r="H349" s="4"/>
      <c r="I349" s="4"/>
      <c r="J349" s="4"/>
      <c r="K349" s="4"/>
      <c r="P349" s="4"/>
      <c r="Q349" s="4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D349" s="23"/>
    </row>
    <row r="350" ht="14.25" customHeight="1">
      <c r="C350" s="4"/>
      <c r="D350" s="4"/>
      <c r="E350" s="4"/>
      <c r="F350" s="4"/>
      <c r="G350" s="4"/>
      <c r="H350" s="4"/>
      <c r="I350" s="4"/>
      <c r="J350" s="4"/>
      <c r="K350" s="4"/>
      <c r="P350" s="4"/>
      <c r="Q350" s="4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D350" s="23"/>
    </row>
    <row r="351" ht="14.25" customHeight="1">
      <c r="C351" s="4"/>
      <c r="D351" s="4"/>
      <c r="E351" s="4"/>
      <c r="F351" s="4"/>
      <c r="G351" s="4"/>
      <c r="H351" s="4"/>
      <c r="I351" s="4"/>
      <c r="J351" s="4"/>
      <c r="K351" s="4"/>
      <c r="P351" s="4"/>
      <c r="Q351" s="4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D351" s="23"/>
    </row>
    <row r="352" ht="14.25" customHeight="1">
      <c r="C352" s="4"/>
      <c r="D352" s="4"/>
      <c r="E352" s="4"/>
      <c r="F352" s="4"/>
      <c r="G352" s="4"/>
      <c r="H352" s="4"/>
      <c r="I352" s="4"/>
      <c r="J352" s="4"/>
      <c r="K352" s="4"/>
      <c r="P352" s="4"/>
      <c r="Q352" s="4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D352" s="23"/>
    </row>
    <row r="353" ht="14.25" customHeight="1">
      <c r="C353" s="4"/>
      <c r="D353" s="4"/>
      <c r="E353" s="4"/>
      <c r="F353" s="4"/>
      <c r="G353" s="4"/>
      <c r="H353" s="4"/>
      <c r="I353" s="4"/>
      <c r="J353" s="4"/>
      <c r="K353" s="4"/>
      <c r="P353" s="4"/>
      <c r="Q353" s="4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D353" s="23"/>
    </row>
    <row r="354" ht="14.25" customHeight="1">
      <c r="C354" s="4"/>
      <c r="D354" s="4"/>
      <c r="E354" s="4"/>
      <c r="F354" s="4"/>
      <c r="G354" s="4"/>
      <c r="H354" s="4"/>
      <c r="I354" s="4"/>
      <c r="J354" s="4"/>
      <c r="K354" s="4"/>
      <c r="P354" s="4"/>
      <c r="Q354" s="4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D354" s="23"/>
    </row>
    <row r="355" ht="14.25" customHeight="1">
      <c r="C355" s="4"/>
      <c r="D355" s="4"/>
      <c r="E355" s="4"/>
      <c r="F355" s="4"/>
      <c r="G355" s="4"/>
      <c r="H355" s="4"/>
      <c r="I355" s="4"/>
      <c r="J355" s="4"/>
      <c r="K355" s="4"/>
      <c r="P355" s="4"/>
      <c r="Q355" s="4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D355" s="23"/>
    </row>
    <row r="356" ht="14.25" customHeight="1">
      <c r="C356" s="4"/>
      <c r="D356" s="4"/>
      <c r="E356" s="4"/>
      <c r="F356" s="4"/>
      <c r="G356" s="4"/>
      <c r="H356" s="4"/>
      <c r="I356" s="4"/>
      <c r="J356" s="4"/>
      <c r="K356" s="4"/>
      <c r="P356" s="4"/>
      <c r="Q356" s="4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D356" s="23"/>
    </row>
    <row r="357" ht="14.25" customHeight="1">
      <c r="C357" s="4"/>
      <c r="D357" s="4"/>
      <c r="E357" s="4"/>
      <c r="F357" s="4"/>
      <c r="G357" s="4"/>
      <c r="H357" s="4"/>
      <c r="I357" s="4"/>
      <c r="J357" s="4"/>
      <c r="K357" s="4"/>
      <c r="P357" s="4"/>
      <c r="Q357" s="4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D357" s="23"/>
    </row>
    <row r="358" ht="14.25" customHeight="1">
      <c r="C358" s="4"/>
      <c r="D358" s="4"/>
      <c r="E358" s="4"/>
      <c r="F358" s="4"/>
      <c r="G358" s="4"/>
      <c r="H358" s="4"/>
      <c r="I358" s="4"/>
      <c r="J358" s="4"/>
      <c r="K358" s="4"/>
      <c r="P358" s="4"/>
      <c r="Q358" s="4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D358" s="23"/>
    </row>
    <row r="359" ht="14.25" customHeight="1">
      <c r="C359" s="4"/>
      <c r="D359" s="4"/>
      <c r="E359" s="4"/>
      <c r="F359" s="4"/>
      <c r="G359" s="4"/>
      <c r="H359" s="4"/>
      <c r="I359" s="4"/>
      <c r="J359" s="4"/>
      <c r="K359" s="4"/>
      <c r="P359" s="4"/>
      <c r="Q359" s="4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D359" s="23"/>
    </row>
    <row r="360" ht="14.25" customHeight="1">
      <c r="C360" s="4"/>
      <c r="D360" s="4"/>
      <c r="E360" s="4"/>
      <c r="F360" s="4"/>
      <c r="G360" s="4"/>
      <c r="H360" s="4"/>
      <c r="I360" s="4"/>
      <c r="J360" s="4"/>
      <c r="K360" s="4"/>
      <c r="P360" s="4"/>
      <c r="Q360" s="4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D360" s="23"/>
    </row>
    <row r="361" ht="14.25" customHeight="1">
      <c r="C361" s="4"/>
      <c r="D361" s="4"/>
      <c r="E361" s="4"/>
      <c r="F361" s="4"/>
      <c r="G361" s="4"/>
      <c r="H361" s="4"/>
      <c r="I361" s="4"/>
      <c r="J361" s="4"/>
      <c r="K361" s="4"/>
      <c r="P361" s="4"/>
      <c r="Q361" s="4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D361" s="23"/>
    </row>
    <row r="362" ht="14.25" customHeight="1">
      <c r="C362" s="4"/>
      <c r="D362" s="4"/>
      <c r="E362" s="4"/>
      <c r="F362" s="4"/>
      <c r="G362" s="4"/>
      <c r="H362" s="4"/>
      <c r="I362" s="4"/>
      <c r="J362" s="4"/>
      <c r="K362" s="4"/>
      <c r="P362" s="4"/>
      <c r="Q362" s="4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D362" s="23"/>
    </row>
    <row r="363" ht="14.25" customHeight="1">
      <c r="C363" s="4"/>
      <c r="D363" s="4"/>
      <c r="E363" s="4"/>
      <c r="F363" s="4"/>
      <c r="G363" s="4"/>
      <c r="H363" s="4"/>
      <c r="I363" s="4"/>
      <c r="J363" s="4"/>
      <c r="K363" s="4"/>
      <c r="P363" s="4"/>
      <c r="Q363" s="4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D363" s="23"/>
    </row>
    <row r="364" ht="14.25" customHeight="1">
      <c r="C364" s="4"/>
      <c r="D364" s="4"/>
      <c r="E364" s="4"/>
      <c r="F364" s="4"/>
      <c r="G364" s="4"/>
      <c r="H364" s="4"/>
      <c r="I364" s="4"/>
      <c r="J364" s="4"/>
      <c r="K364" s="4"/>
      <c r="P364" s="4"/>
      <c r="Q364" s="4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D364" s="23"/>
    </row>
    <row r="365" ht="14.25" customHeight="1">
      <c r="C365" s="4"/>
      <c r="D365" s="4"/>
      <c r="E365" s="4"/>
      <c r="F365" s="4"/>
      <c r="G365" s="4"/>
      <c r="H365" s="4"/>
      <c r="I365" s="4"/>
      <c r="J365" s="4"/>
      <c r="K365" s="4"/>
      <c r="P365" s="4"/>
      <c r="Q365" s="4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D365" s="23"/>
    </row>
    <row r="366" ht="14.25" customHeight="1">
      <c r="C366" s="4"/>
      <c r="D366" s="4"/>
      <c r="E366" s="4"/>
      <c r="F366" s="4"/>
      <c r="G366" s="4"/>
      <c r="H366" s="4"/>
      <c r="I366" s="4"/>
      <c r="J366" s="4"/>
      <c r="K366" s="4"/>
      <c r="P366" s="4"/>
      <c r="Q366" s="4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D366" s="23"/>
    </row>
    <row r="367" ht="14.25" customHeight="1">
      <c r="C367" s="4"/>
      <c r="D367" s="4"/>
      <c r="E367" s="4"/>
      <c r="F367" s="4"/>
      <c r="G367" s="4"/>
      <c r="H367" s="4"/>
      <c r="I367" s="4"/>
      <c r="J367" s="4"/>
      <c r="K367" s="4"/>
      <c r="P367" s="4"/>
      <c r="Q367" s="4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D367" s="23"/>
    </row>
    <row r="368" ht="14.25" customHeight="1">
      <c r="C368" s="4"/>
      <c r="D368" s="4"/>
      <c r="E368" s="4"/>
      <c r="F368" s="4"/>
      <c r="G368" s="4"/>
      <c r="H368" s="4"/>
      <c r="I368" s="4"/>
      <c r="J368" s="4"/>
      <c r="K368" s="4"/>
      <c r="P368" s="4"/>
      <c r="Q368" s="4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D368" s="23"/>
    </row>
    <row r="369" ht="14.25" customHeight="1">
      <c r="C369" s="4"/>
      <c r="D369" s="4"/>
      <c r="E369" s="4"/>
      <c r="F369" s="4"/>
      <c r="G369" s="4"/>
      <c r="H369" s="4"/>
      <c r="I369" s="4"/>
      <c r="J369" s="4"/>
      <c r="K369" s="4"/>
      <c r="P369" s="4"/>
      <c r="Q369" s="4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D369" s="23"/>
    </row>
    <row r="370" ht="14.25" customHeight="1">
      <c r="C370" s="4"/>
      <c r="D370" s="4"/>
      <c r="E370" s="4"/>
      <c r="F370" s="4"/>
      <c r="G370" s="4"/>
      <c r="H370" s="4"/>
      <c r="I370" s="4"/>
      <c r="J370" s="4"/>
      <c r="K370" s="4"/>
      <c r="P370" s="4"/>
      <c r="Q370" s="4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D370" s="23"/>
    </row>
    <row r="371" ht="14.25" customHeight="1">
      <c r="C371" s="4"/>
      <c r="D371" s="4"/>
      <c r="E371" s="4"/>
      <c r="F371" s="4"/>
      <c r="G371" s="4"/>
      <c r="H371" s="4"/>
      <c r="I371" s="4"/>
      <c r="J371" s="4"/>
      <c r="K371" s="4"/>
      <c r="P371" s="4"/>
      <c r="Q371" s="4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D371" s="23"/>
    </row>
    <row r="372" ht="14.25" customHeight="1">
      <c r="C372" s="4"/>
      <c r="D372" s="4"/>
      <c r="E372" s="4"/>
      <c r="F372" s="4"/>
      <c r="G372" s="4"/>
      <c r="H372" s="4"/>
      <c r="I372" s="4"/>
      <c r="J372" s="4"/>
      <c r="K372" s="4"/>
      <c r="P372" s="4"/>
      <c r="Q372" s="4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D372" s="23"/>
    </row>
    <row r="373" ht="14.25" customHeight="1">
      <c r="C373" s="4"/>
      <c r="D373" s="4"/>
      <c r="E373" s="4"/>
      <c r="F373" s="4"/>
      <c r="G373" s="4"/>
      <c r="H373" s="4"/>
      <c r="I373" s="4"/>
      <c r="J373" s="4"/>
      <c r="K373" s="4"/>
      <c r="P373" s="4"/>
      <c r="Q373" s="4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D373" s="23"/>
    </row>
    <row r="374" ht="14.25" customHeight="1">
      <c r="C374" s="4"/>
      <c r="D374" s="4"/>
      <c r="E374" s="4"/>
      <c r="F374" s="4"/>
      <c r="G374" s="4"/>
      <c r="H374" s="4"/>
      <c r="I374" s="4"/>
      <c r="J374" s="4"/>
      <c r="K374" s="4"/>
      <c r="P374" s="4"/>
      <c r="Q374" s="4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D374" s="23"/>
    </row>
    <row r="375" ht="14.25" customHeight="1">
      <c r="C375" s="4"/>
      <c r="D375" s="4"/>
      <c r="E375" s="4"/>
      <c r="F375" s="4"/>
      <c r="G375" s="4"/>
      <c r="H375" s="4"/>
      <c r="I375" s="4"/>
      <c r="J375" s="4"/>
      <c r="K375" s="4"/>
      <c r="P375" s="4"/>
      <c r="Q375" s="4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D375" s="23"/>
    </row>
    <row r="376" ht="14.25" customHeight="1">
      <c r="C376" s="4"/>
      <c r="D376" s="4"/>
      <c r="E376" s="4"/>
      <c r="F376" s="4"/>
      <c r="G376" s="4"/>
      <c r="H376" s="4"/>
      <c r="I376" s="4"/>
      <c r="J376" s="4"/>
      <c r="K376" s="4"/>
      <c r="P376" s="4"/>
      <c r="Q376" s="4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D376" s="23"/>
    </row>
    <row r="377" ht="14.25" customHeight="1">
      <c r="C377" s="4"/>
      <c r="D377" s="4"/>
      <c r="E377" s="4"/>
      <c r="F377" s="4"/>
      <c r="G377" s="4"/>
      <c r="H377" s="4"/>
      <c r="I377" s="4"/>
      <c r="J377" s="4"/>
      <c r="K377" s="4"/>
      <c r="P377" s="4"/>
      <c r="Q377" s="4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D377" s="23"/>
    </row>
    <row r="378" ht="14.25" customHeight="1">
      <c r="C378" s="4"/>
      <c r="D378" s="4"/>
      <c r="E378" s="4"/>
      <c r="F378" s="4"/>
      <c r="G378" s="4"/>
      <c r="H378" s="4"/>
      <c r="I378" s="4"/>
      <c r="J378" s="4"/>
      <c r="K378" s="4"/>
      <c r="P378" s="4"/>
      <c r="Q378" s="4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D378" s="23"/>
    </row>
    <row r="379" ht="14.25" customHeight="1">
      <c r="C379" s="4"/>
      <c r="D379" s="4"/>
      <c r="E379" s="4"/>
      <c r="F379" s="4"/>
      <c r="G379" s="4"/>
      <c r="H379" s="4"/>
      <c r="I379" s="4"/>
      <c r="J379" s="4"/>
      <c r="K379" s="4"/>
      <c r="P379" s="4"/>
      <c r="Q379" s="4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D379" s="23"/>
    </row>
    <row r="380" ht="14.25" customHeight="1">
      <c r="C380" s="4"/>
      <c r="D380" s="4"/>
      <c r="E380" s="4"/>
      <c r="F380" s="4"/>
      <c r="G380" s="4"/>
      <c r="H380" s="4"/>
      <c r="I380" s="4"/>
      <c r="J380" s="4"/>
      <c r="K380" s="4"/>
      <c r="P380" s="4"/>
      <c r="Q380" s="4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D380" s="23"/>
    </row>
    <row r="381" ht="14.25" customHeight="1">
      <c r="C381" s="4"/>
      <c r="D381" s="4"/>
      <c r="E381" s="4"/>
      <c r="F381" s="4"/>
      <c r="G381" s="4"/>
      <c r="H381" s="4"/>
      <c r="I381" s="4"/>
      <c r="J381" s="4"/>
      <c r="K381" s="4"/>
      <c r="P381" s="4"/>
      <c r="Q381" s="4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D381" s="23"/>
    </row>
    <row r="382" ht="14.25" customHeight="1">
      <c r="C382" s="4"/>
      <c r="D382" s="4"/>
      <c r="E382" s="4"/>
      <c r="F382" s="4"/>
      <c r="G382" s="4"/>
      <c r="H382" s="4"/>
      <c r="I382" s="4"/>
      <c r="J382" s="4"/>
      <c r="K382" s="4"/>
      <c r="P382" s="4"/>
      <c r="Q382" s="4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D382" s="23"/>
    </row>
    <row r="383" ht="14.25" customHeight="1">
      <c r="C383" s="4"/>
      <c r="D383" s="4"/>
      <c r="E383" s="4"/>
      <c r="F383" s="4"/>
      <c r="G383" s="4"/>
      <c r="H383" s="4"/>
      <c r="I383" s="4"/>
      <c r="J383" s="4"/>
      <c r="K383" s="4"/>
      <c r="P383" s="4"/>
      <c r="Q383" s="4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D383" s="23"/>
    </row>
    <row r="384" ht="14.25" customHeight="1">
      <c r="C384" s="4"/>
      <c r="D384" s="4"/>
      <c r="E384" s="4"/>
      <c r="F384" s="4"/>
      <c r="G384" s="4"/>
      <c r="H384" s="4"/>
      <c r="I384" s="4"/>
      <c r="J384" s="4"/>
      <c r="K384" s="4"/>
      <c r="P384" s="4"/>
      <c r="Q384" s="4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D384" s="23"/>
    </row>
    <row r="385" ht="14.25" customHeight="1">
      <c r="C385" s="4"/>
      <c r="D385" s="4"/>
      <c r="E385" s="4"/>
      <c r="F385" s="4"/>
      <c r="G385" s="4"/>
      <c r="H385" s="4"/>
      <c r="I385" s="4"/>
      <c r="J385" s="4"/>
      <c r="K385" s="4"/>
      <c r="P385" s="4"/>
      <c r="Q385" s="4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D385" s="23"/>
    </row>
    <row r="386" ht="14.25" customHeight="1">
      <c r="C386" s="4"/>
      <c r="D386" s="4"/>
      <c r="E386" s="4"/>
      <c r="F386" s="4"/>
      <c r="G386" s="4"/>
      <c r="H386" s="4"/>
      <c r="I386" s="4"/>
      <c r="J386" s="4"/>
      <c r="K386" s="4"/>
      <c r="P386" s="4"/>
      <c r="Q386" s="4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D386" s="23"/>
    </row>
    <row r="387" ht="14.25" customHeight="1">
      <c r="C387" s="4"/>
      <c r="D387" s="4"/>
      <c r="E387" s="4"/>
      <c r="F387" s="4"/>
      <c r="G387" s="4"/>
      <c r="H387" s="4"/>
      <c r="I387" s="4"/>
      <c r="J387" s="4"/>
      <c r="K387" s="4"/>
      <c r="P387" s="4"/>
      <c r="Q387" s="4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D387" s="23"/>
    </row>
    <row r="388" ht="14.25" customHeight="1">
      <c r="C388" s="4"/>
      <c r="D388" s="4"/>
      <c r="E388" s="4"/>
      <c r="F388" s="4"/>
      <c r="G388" s="4"/>
      <c r="H388" s="4"/>
      <c r="I388" s="4"/>
      <c r="J388" s="4"/>
      <c r="K388" s="4"/>
      <c r="P388" s="4"/>
      <c r="Q388" s="4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D388" s="23"/>
    </row>
    <row r="389" ht="14.25" customHeight="1">
      <c r="C389" s="4"/>
      <c r="D389" s="4"/>
      <c r="E389" s="4"/>
      <c r="F389" s="4"/>
      <c r="G389" s="4"/>
      <c r="H389" s="4"/>
      <c r="I389" s="4"/>
      <c r="J389" s="4"/>
      <c r="K389" s="4"/>
      <c r="P389" s="4"/>
      <c r="Q389" s="4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D389" s="23"/>
    </row>
    <row r="390" ht="14.25" customHeight="1">
      <c r="C390" s="4"/>
      <c r="D390" s="4"/>
      <c r="E390" s="4"/>
      <c r="F390" s="4"/>
      <c r="G390" s="4"/>
      <c r="H390" s="4"/>
      <c r="I390" s="4"/>
      <c r="J390" s="4"/>
      <c r="K390" s="4"/>
      <c r="P390" s="4"/>
      <c r="Q390" s="4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D390" s="23"/>
    </row>
    <row r="391" ht="14.25" customHeight="1">
      <c r="C391" s="4"/>
      <c r="D391" s="4"/>
      <c r="E391" s="4"/>
      <c r="F391" s="4"/>
      <c r="G391" s="4"/>
      <c r="H391" s="4"/>
      <c r="I391" s="4"/>
      <c r="J391" s="4"/>
      <c r="K391" s="4"/>
      <c r="P391" s="4"/>
      <c r="Q391" s="4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D391" s="23"/>
    </row>
    <row r="392" ht="14.25" customHeight="1">
      <c r="C392" s="4"/>
      <c r="D392" s="4"/>
      <c r="E392" s="4"/>
      <c r="F392" s="4"/>
      <c r="G392" s="4"/>
      <c r="H392" s="4"/>
      <c r="I392" s="4"/>
      <c r="J392" s="4"/>
      <c r="K392" s="4"/>
      <c r="P392" s="4"/>
      <c r="Q392" s="4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D392" s="23"/>
    </row>
    <row r="393" ht="14.25" customHeight="1">
      <c r="C393" s="4"/>
      <c r="D393" s="4"/>
      <c r="E393" s="4"/>
      <c r="F393" s="4"/>
      <c r="G393" s="4"/>
      <c r="H393" s="4"/>
      <c r="I393" s="4"/>
      <c r="J393" s="4"/>
      <c r="K393" s="4"/>
      <c r="P393" s="4"/>
      <c r="Q393" s="4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D393" s="23"/>
    </row>
    <row r="394" ht="14.25" customHeight="1">
      <c r="C394" s="4"/>
      <c r="D394" s="4"/>
      <c r="E394" s="4"/>
      <c r="F394" s="4"/>
      <c r="G394" s="4"/>
      <c r="H394" s="4"/>
      <c r="I394" s="4"/>
      <c r="J394" s="4"/>
      <c r="K394" s="4"/>
      <c r="P394" s="4"/>
      <c r="Q394" s="4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D394" s="23"/>
    </row>
    <row r="395" ht="14.25" customHeight="1">
      <c r="C395" s="4"/>
      <c r="D395" s="4"/>
      <c r="E395" s="4"/>
      <c r="F395" s="4"/>
      <c r="G395" s="4"/>
      <c r="H395" s="4"/>
      <c r="I395" s="4"/>
      <c r="J395" s="4"/>
      <c r="K395" s="4"/>
      <c r="P395" s="4"/>
      <c r="Q395" s="4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D395" s="23"/>
    </row>
    <row r="396" ht="14.25" customHeight="1">
      <c r="C396" s="4"/>
      <c r="D396" s="4"/>
      <c r="E396" s="4"/>
      <c r="F396" s="4"/>
      <c r="G396" s="4"/>
      <c r="H396" s="4"/>
      <c r="I396" s="4"/>
      <c r="J396" s="4"/>
      <c r="K396" s="4"/>
      <c r="P396" s="4"/>
      <c r="Q396" s="4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D396" s="23"/>
    </row>
    <row r="397" ht="14.25" customHeight="1">
      <c r="C397" s="4"/>
      <c r="D397" s="4"/>
      <c r="E397" s="4"/>
      <c r="F397" s="4"/>
      <c r="G397" s="4"/>
      <c r="H397" s="4"/>
      <c r="I397" s="4"/>
      <c r="J397" s="4"/>
      <c r="K397" s="4"/>
      <c r="P397" s="4"/>
      <c r="Q397" s="4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D397" s="23"/>
    </row>
    <row r="398" ht="14.25" customHeight="1">
      <c r="C398" s="4"/>
      <c r="D398" s="4"/>
      <c r="E398" s="4"/>
      <c r="F398" s="4"/>
      <c r="G398" s="4"/>
      <c r="H398" s="4"/>
      <c r="I398" s="4"/>
      <c r="J398" s="4"/>
      <c r="K398" s="4"/>
      <c r="P398" s="4"/>
      <c r="Q398" s="4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D398" s="23"/>
    </row>
    <row r="399" ht="14.25" customHeight="1">
      <c r="C399" s="4"/>
      <c r="D399" s="4"/>
      <c r="E399" s="4"/>
      <c r="F399" s="4"/>
      <c r="G399" s="4"/>
      <c r="H399" s="4"/>
      <c r="I399" s="4"/>
      <c r="J399" s="4"/>
      <c r="K399" s="4"/>
      <c r="P399" s="4"/>
      <c r="Q399" s="4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D399" s="23"/>
    </row>
    <row r="400" ht="14.25" customHeight="1">
      <c r="C400" s="4"/>
      <c r="D400" s="4"/>
      <c r="E400" s="4"/>
      <c r="F400" s="4"/>
      <c r="G400" s="4"/>
      <c r="H400" s="4"/>
      <c r="I400" s="4"/>
      <c r="J400" s="4"/>
      <c r="K400" s="4"/>
      <c r="P400" s="4"/>
      <c r="Q400" s="4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D400" s="23"/>
    </row>
    <row r="401" ht="14.25" customHeight="1">
      <c r="C401" s="4"/>
      <c r="D401" s="4"/>
      <c r="E401" s="4"/>
      <c r="F401" s="4"/>
      <c r="G401" s="4"/>
      <c r="H401" s="4"/>
      <c r="I401" s="4"/>
      <c r="J401" s="4"/>
      <c r="K401" s="4"/>
      <c r="P401" s="4"/>
      <c r="Q401" s="4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D401" s="23"/>
    </row>
    <row r="402" ht="14.25" customHeight="1">
      <c r="C402" s="4"/>
      <c r="D402" s="4"/>
      <c r="E402" s="4"/>
      <c r="F402" s="4"/>
      <c r="G402" s="4"/>
      <c r="H402" s="4"/>
      <c r="I402" s="4"/>
      <c r="J402" s="4"/>
      <c r="K402" s="4"/>
      <c r="P402" s="4"/>
      <c r="Q402" s="4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D402" s="23"/>
    </row>
    <row r="403" ht="14.25" customHeight="1">
      <c r="C403" s="4"/>
      <c r="D403" s="4"/>
      <c r="E403" s="4"/>
      <c r="F403" s="4"/>
      <c r="G403" s="4"/>
      <c r="H403" s="4"/>
      <c r="I403" s="4"/>
      <c r="J403" s="4"/>
      <c r="K403" s="4"/>
      <c r="P403" s="4"/>
      <c r="Q403" s="4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D403" s="23"/>
    </row>
    <row r="404" ht="14.25" customHeight="1">
      <c r="C404" s="4"/>
      <c r="D404" s="4"/>
      <c r="E404" s="4"/>
      <c r="F404" s="4"/>
      <c r="G404" s="4"/>
      <c r="H404" s="4"/>
      <c r="I404" s="4"/>
      <c r="J404" s="4"/>
      <c r="K404" s="4"/>
      <c r="P404" s="4"/>
      <c r="Q404" s="4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D404" s="23"/>
    </row>
    <row r="405" ht="14.25" customHeight="1">
      <c r="C405" s="4"/>
      <c r="D405" s="4"/>
      <c r="E405" s="4"/>
      <c r="F405" s="4"/>
      <c r="G405" s="4"/>
      <c r="H405" s="4"/>
      <c r="I405" s="4"/>
      <c r="J405" s="4"/>
      <c r="K405" s="4"/>
      <c r="P405" s="4"/>
      <c r="Q405" s="4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D405" s="23"/>
    </row>
    <row r="406" ht="14.25" customHeight="1">
      <c r="C406" s="4"/>
      <c r="D406" s="4"/>
      <c r="E406" s="4"/>
      <c r="F406" s="4"/>
      <c r="G406" s="4"/>
      <c r="H406" s="4"/>
      <c r="I406" s="4"/>
      <c r="J406" s="4"/>
      <c r="K406" s="4"/>
      <c r="P406" s="4"/>
      <c r="Q406" s="4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D406" s="23"/>
    </row>
    <row r="407" ht="14.25" customHeight="1">
      <c r="C407" s="4"/>
      <c r="D407" s="4"/>
      <c r="E407" s="4"/>
      <c r="F407" s="4"/>
      <c r="G407" s="4"/>
      <c r="H407" s="4"/>
      <c r="I407" s="4"/>
      <c r="J407" s="4"/>
      <c r="K407" s="4"/>
      <c r="P407" s="4"/>
      <c r="Q407" s="4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D407" s="23"/>
    </row>
    <row r="408" ht="14.25" customHeight="1">
      <c r="C408" s="4"/>
      <c r="D408" s="4"/>
      <c r="E408" s="4"/>
      <c r="F408" s="4"/>
      <c r="G408" s="4"/>
      <c r="H408" s="4"/>
      <c r="I408" s="4"/>
      <c r="J408" s="4"/>
      <c r="K408" s="4"/>
      <c r="P408" s="4"/>
      <c r="Q408" s="4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D408" s="23"/>
    </row>
    <row r="409" ht="14.25" customHeight="1">
      <c r="C409" s="4"/>
      <c r="D409" s="4"/>
      <c r="E409" s="4"/>
      <c r="F409" s="4"/>
      <c r="G409" s="4"/>
      <c r="H409" s="4"/>
      <c r="I409" s="4"/>
      <c r="J409" s="4"/>
      <c r="K409" s="4"/>
      <c r="P409" s="4"/>
      <c r="Q409" s="4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D409" s="23"/>
    </row>
    <row r="410" ht="14.25" customHeight="1">
      <c r="C410" s="4"/>
      <c r="D410" s="4"/>
      <c r="E410" s="4"/>
      <c r="F410" s="4"/>
      <c r="G410" s="4"/>
      <c r="H410" s="4"/>
      <c r="I410" s="4"/>
      <c r="J410" s="4"/>
      <c r="K410" s="4"/>
      <c r="P410" s="4"/>
      <c r="Q410" s="4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D410" s="23"/>
    </row>
    <row r="411" ht="14.25" customHeight="1">
      <c r="C411" s="4"/>
      <c r="D411" s="4"/>
      <c r="E411" s="4"/>
      <c r="F411" s="4"/>
      <c r="G411" s="4"/>
      <c r="H411" s="4"/>
      <c r="I411" s="4"/>
      <c r="J411" s="4"/>
      <c r="K411" s="4"/>
      <c r="P411" s="4"/>
      <c r="Q411" s="4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D411" s="23"/>
    </row>
    <row r="412" ht="14.25" customHeight="1">
      <c r="C412" s="4"/>
      <c r="D412" s="4"/>
      <c r="E412" s="4"/>
      <c r="F412" s="4"/>
      <c r="G412" s="4"/>
      <c r="H412" s="4"/>
      <c r="I412" s="4"/>
      <c r="J412" s="4"/>
      <c r="K412" s="4"/>
      <c r="P412" s="4"/>
      <c r="Q412" s="4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D412" s="23"/>
    </row>
    <row r="413" ht="14.25" customHeight="1">
      <c r="C413" s="4"/>
      <c r="D413" s="4"/>
      <c r="E413" s="4"/>
      <c r="F413" s="4"/>
      <c r="G413" s="4"/>
      <c r="H413" s="4"/>
      <c r="I413" s="4"/>
      <c r="J413" s="4"/>
      <c r="K413" s="4"/>
      <c r="P413" s="4"/>
      <c r="Q413" s="4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D413" s="23"/>
    </row>
    <row r="414" ht="14.25" customHeight="1">
      <c r="C414" s="4"/>
      <c r="D414" s="4"/>
      <c r="E414" s="4"/>
      <c r="F414" s="4"/>
      <c r="G414" s="4"/>
      <c r="H414" s="4"/>
      <c r="I414" s="4"/>
      <c r="J414" s="4"/>
      <c r="K414" s="4"/>
      <c r="P414" s="4"/>
      <c r="Q414" s="4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D414" s="23"/>
    </row>
    <row r="415" ht="14.25" customHeight="1">
      <c r="C415" s="4"/>
      <c r="D415" s="4"/>
      <c r="E415" s="4"/>
      <c r="F415" s="4"/>
      <c r="G415" s="4"/>
      <c r="H415" s="4"/>
      <c r="I415" s="4"/>
      <c r="J415" s="4"/>
      <c r="K415" s="4"/>
      <c r="P415" s="4"/>
      <c r="Q415" s="4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D415" s="23"/>
    </row>
    <row r="416" ht="14.25" customHeight="1">
      <c r="C416" s="4"/>
      <c r="D416" s="4"/>
      <c r="E416" s="4"/>
      <c r="F416" s="4"/>
      <c r="G416" s="4"/>
      <c r="H416" s="4"/>
      <c r="I416" s="4"/>
      <c r="J416" s="4"/>
      <c r="K416" s="4"/>
      <c r="P416" s="4"/>
      <c r="Q416" s="4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D416" s="23"/>
    </row>
    <row r="417" ht="14.25" customHeight="1">
      <c r="C417" s="4"/>
      <c r="D417" s="4"/>
      <c r="E417" s="4"/>
      <c r="F417" s="4"/>
      <c r="G417" s="4"/>
      <c r="H417" s="4"/>
      <c r="I417" s="4"/>
      <c r="J417" s="4"/>
      <c r="K417" s="4"/>
      <c r="P417" s="4"/>
      <c r="Q417" s="4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D417" s="23"/>
    </row>
    <row r="418" ht="14.25" customHeight="1">
      <c r="C418" s="4"/>
      <c r="D418" s="4"/>
      <c r="E418" s="4"/>
      <c r="F418" s="4"/>
      <c r="G418" s="4"/>
      <c r="H418" s="4"/>
      <c r="I418" s="4"/>
      <c r="J418" s="4"/>
      <c r="K418" s="4"/>
      <c r="P418" s="4"/>
      <c r="Q418" s="4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D418" s="23"/>
    </row>
    <row r="419" ht="14.25" customHeight="1">
      <c r="C419" s="4"/>
      <c r="D419" s="4"/>
      <c r="E419" s="4"/>
      <c r="F419" s="4"/>
      <c r="G419" s="4"/>
      <c r="H419" s="4"/>
      <c r="I419" s="4"/>
      <c r="J419" s="4"/>
      <c r="K419" s="4"/>
      <c r="P419" s="4"/>
      <c r="Q419" s="4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D419" s="23"/>
    </row>
    <row r="420" ht="14.25" customHeight="1">
      <c r="C420" s="4"/>
      <c r="D420" s="4"/>
      <c r="E420" s="4"/>
      <c r="F420" s="4"/>
      <c r="G420" s="4"/>
      <c r="H420" s="4"/>
      <c r="I420" s="4"/>
      <c r="J420" s="4"/>
      <c r="K420" s="4"/>
      <c r="P420" s="4"/>
      <c r="Q420" s="4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D420" s="23"/>
    </row>
    <row r="421" ht="14.25" customHeight="1">
      <c r="C421" s="4"/>
      <c r="D421" s="4"/>
      <c r="E421" s="4"/>
      <c r="F421" s="4"/>
      <c r="G421" s="4"/>
      <c r="H421" s="4"/>
      <c r="I421" s="4"/>
      <c r="J421" s="4"/>
      <c r="K421" s="4"/>
      <c r="P421" s="4"/>
      <c r="Q421" s="4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D421" s="23"/>
    </row>
    <row r="422" ht="14.25" customHeight="1">
      <c r="C422" s="4"/>
      <c r="D422" s="4"/>
      <c r="E422" s="4"/>
      <c r="F422" s="4"/>
      <c r="G422" s="4"/>
      <c r="H422" s="4"/>
      <c r="I422" s="4"/>
      <c r="J422" s="4"/>
      <c r="K422" s="4"/>
      <c r="P422" s="4"/>
      <c r="Q422" s="4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D422" s="23"/>
    </row>
    <row r="423" ht="14.25" customHeight="1">
      <c r="C423" s="4"/>
      <c r="D423" s="4"/>
      <c r="E423" s="4"/>
      <c r="F423" s="4"/>
      <c r="G423" s="4"/>
      <c r="H423" s="4"/>
      <c r="I423" s="4"/>
      <c r="J423" s="4"/>
      <c r="K423" s="4"/>
      <c r="P423" s="4"/>
      <c r="Q423" s="4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D423" s="23"/>
    </row>
    <row r="424" ht="14.25" customHeight="1">
      <c r="C424" s="4"/>
      <c r="D424" s="4"/>
      <c r="E424" s="4"/>
      <c r="F424" s="4"/>
      <c r="G424" s="4"/>
      <c r="H424" s="4"/>
      <c r="I424" s="4"/>
      <c r="J424" s="4"/>
      <c r="K424" s="4"/>
      <c r="P424" s="4"/>
      <c r="Q424" s="4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D424" s="23"/>
    </row>
    <row r="425" ht="14.25" customHeight="1">
      <c r="C425" s="4"/>
      <c r="D425" s="4"/>
      <c r="E425" s="4"/>
      <c r="F425" s="4"/>
      <c r="G425" s="4"/>
      <c r="H425" s="4"/>
      <c r="I425" s="4"/>
      <c r="J425" s="4"/>
      <c r="K425" s="4"/>
      <c r="P425" s="4"/>
      <c r="Q425" s="4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D425" s="23"/>
    </row>
    <row r="426" ht="14.25" customHeight="1">
      <c r="C426" s="4"/>
      <c r="D426" s="4"/>
      <c r="E426" s="4"/>
      <c r="F426" s="4"/>
      <c r="G426" s="4"/>
      <c r="H426" s="4"/>
      <c r="I426" s="4"/>
      <c r="J426" s="4"/>
      <c r="K426" s="4"/>
      <c r="P426" s="4"/>
      <c r="Q426" s="4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D426" s="23"/>
    </row>
    <row r="427" ht="14.25" customHeight="1">
      <c r="C427" s="4"/>
      <c r="D427" s="4"/>
      <c r="E427" s="4"/>
      <c r="F427" s="4"/>
      <c r="G427" s="4"/>
      <c r="H427" s="4"/>
      <c r="I427" s="4"/>
      <c r="J427" s="4"/>
      <c r="K427" s="4"/>
      <c r="P427" s="4"/>
      <c r="Q427" s="4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D427" s="23"/>
    </row>
    <row r="428" ht="14.25" customHeight="1">
      <c r="C428" s="4"/>
      <c r="D428" s="4"/>
      <c r="E428" s="4"/>
      <c r="F428" s="4"/>
      <c r="G428" s="4"/>
      <c r="H428" s="4"/>
      <c r="I428" s="4"/>
      <c r="J428" s="4"/>
      <c r="K428" s="4"/>
      <c r="P428" s="4"/>
      <c r="Q428" s="4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D428" s="23"/>
    </row>
    <row r="429" ht="14.25" customHeight="1">
      <c r="C429" s="4"/>
      <c r="D429" s="4"/>
      <c r="E429" s="4"/>
      <c r="F429" s="4"/>
      <c r="G429" s="4"/>
      <c r="H429" s="4"/>
      <c r="I429" s="4"/>
      <c r="J429" s="4"/>
      <c r="K429" s="4"/>
      <c r="P429" s="4"/>
      <c r="Q429" s="4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D429" s="23"/>
    </row>
    <row r="430" ht="14.25" customHeight="1">
      <c r="C430" s="4"/>
      <c r="D430" s="4"/>
      <c r="E430" s="4"/>
      <c r="F430" s="4"/>
      <c r="G430" s="4"/>
      <c r="H430" s="4"/>
      <c r="I430" s="4"/>
      <c r="J430" s="4"/>
      <c r="K430" s="4"/>
      <c r="P430" s="4"/>
      <c r="Q430" s="4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D430" s="23"/>
    </row>
    <row r="431" ht="14.25" customHeight="1">
      <c r="C431" s="4"/>
      <c r="D431" s="4"/>
      <c r="E431" s="4"/>
      <c r="F431" s="4"/>
      <c r="G431" s="4"/>
      <c r="H431" s="4"/>
      <c r="I431" s="4"/>
      <c r="J431" s="4"/>
      <c r="K431" s="4"/>
      <c r="P431" s="4"/>
      <c r="Q431" s="4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D431" s="23"/>
    </row>
    <row r="432" ht="14.25" customHeight="1">
      <c r="C432" s="4"/>
      <c r="D432" s="4"/>
      <c r="E432" s="4"/>
      <c r="F432" s="4"/>
      <c r="G432" s="4"/>
      <c r="H432" s="4"/>
      <c r="I432" s="4"/>
      <c r="J432" s="4"/>
      <c r="K432" s="4"/>
      <c r="P432" s="4"/>
      <c r="Q432" s="4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D432" s="23"/>
    </row>
    <row r="433" ht="14.25" customHeight="1">
      <c r="C433" s="4"/>
      <c r="D433" s="4"/>
      <c r="E433" s="4"/>
      <c r="F433" s="4"/>
      <c r="G433" s="4"/>
      <c r="H433" s="4"/>
      <c r="I433" s="4"/>
      <c r="J433" s="4"/>
      <c r="K433" s="4"/>
      <c r="P433" s="4"/>
      <c r="Q433" s="4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D433" s="23"/>
    </row>
    <row r="434" ht="14.25" customHeight="1">
      <c r="C434" s="4"/>
      <c r="D434" s="4"/>
      <c r="E434" s="4"/>
      <c r="F434" s="4"/>
      <c r="G434" s="4"/>
      <c r="H434" s="4"/>
      <c r="I434" s="4"/>
      <c r="J434" s="4"/>
      <c r="K434" s="4"/>
      <c r="P434" s="4"/>
      <c r="Q434" s="4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D434" s="23"/>
    </row>
    <row r="435" ht="14.25" customHeight="1">
      <c r="C435" s="4"/>
      <c r="D435" s="4"/>
      <c r="E435" s="4"/>
      <c r="F435" s="4"/>
      <c r="G435" s="4"/>
      <c r="H435" s="4"/>
      <c r="I435" s="4"/>
      <c r="J435" s="4"/>
      <c r="K435" s="4"/>
      <c r="P435" s="4"/>
      <c r="Q435" s="4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D435" s="23"/>
    </row>
    <row r="436" ht="14.25" customHeight="1">
      <c r="C436" s="4"/>
      <c r="D436" s="4"/>
      <c r="E436" s="4"/>
      <c r="F436" s="4"/>
      <c r="G436" s="4"/>
      <c r="H436" s="4"/>
      <c r="I436" s="4"/>
      <c r="J436" s="4"/>
      <c r="K436" s="4"/>
      <c r="P436" s="4"/>
      <c r="Q436" s="4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D436" s="23"/>
    </row>
    <row r="437" ht="14.25" customHeight="1">
      <c r="C437" s="4"/>
      <c r="D437" s="4"/>
      <c r="E437" s="4"/>
      <c r="F437" s="4"/>
      <c r="G437" s="4"/>
      <c r="H437" s="4"/>
      <c r="I437" s="4"/>
      <c r="J437" s="4"/>
      <c r="K437" s="4"/>
      <c r="P437" s="4"/>
      <c r="Q437" s="4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D437" s="23"/>
    </row>
    <row r="438" ht="14.25" customHeight="1">
      <c r="C438" s="4"/>
      <c r="D438" s="4"/>
      <c r="E438" s="4"/>
      <c r="F438" s="4"/>
      <c r="G438" s="4"/>
      <c r="H438" s="4"/>
      <c r="I438" s="4"/>
      <c r="J438" s="4"/>
      <c r="K438" s="4"/>
      <c r="P438" s="4"/>
      <c r="Q438" s="4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D438" s="23"/>
    </row>
    <row r="439" ht="14.25" customHeight="1">
      <c r="C439" s="4"/>
      <c r="D439" s="4"/>
      <c r="E439" s="4"/>
      <c r="F439" s="4"/>
      <c r="G439" s="4"/>
      <c r="H439" s="4"/>
      <c r="I439" s="4"/>
      <c r="J439" s="4"/>
      <c r="K439" s="4"/>
      <c r="P439" s="4"/>
      <c r="Q439" s="4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D439" s="23"/>
    </row>
    <row r="440" ht="14.25" customHeight="1">
      <c r="C440" s="4"/>
      <c r="D440" s="4"/>
      <c r="E440" s="4"/>
      <c r="F440" s="4"/>
      <c r="G440" s="4"/>
      <c r="H440" s="4"/>
      <c r="I440" s="4"/>
      <c r="J440" s="4"/>
      <c r="K440" s="4"/>
      <c r="P440" s="4"/>
      <c r="Q440" s="4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D440" s="23"/>
    </row>
    <row r="441" ht="14.25" customHeight="1">
      <c r="C441" s="4"/>
      <c r="D441" s="4"/>
      <c r="E441" s="4"/>
      <c r="F441" s="4"/>
      <c r="G441" s="4"/>
      <c r="H441" s="4"/>
      <c r="I441" s="4"/>
      <c r="J441" s="4"/>
      <c r="K441" s="4"/>
      <c r="P441" s="4"/>
      <c r="Q441" s="4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D441" s="23"/>
    </row>
    <row r="442" ht="14.25" customHeight="1">
      <c r="C442" s="4"/>
      <c r="D442" s="4"/>
      <c r="E442" s="4"/>
      <c r="F442" s="4"/>
      <c r="G442" s="4"/>
      <c r="H442" s="4"/>
      <c r="I442" s="4"/>
      <c r="J442" s="4"/>
      <c r="K442" s="4"/>
      <c r="P442" s="4"/>
      <c r="Q442" s="4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D442" s="23"/>
    </row>
    <row r="443" ht="14.25" customHeight="1">
      <c r="C443" s="4"/>
      <c r="D443" s="4"/>
      <c r="E443" s="4"/>
      <c r="F443" s="4"/>
      <c r="G443" s="4"/>
      <c r="H443" s="4"/>
      <c r="I443" s="4"/>
      <c r="J443" s="4"/>
      <c r="K443" s="4"/>
      <c r="P443" s="4"/>
      <c r="Q443" s="4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D443" s="23"/>
    </row>
    <row r="444" ht="14.25" customHeight="1">
      <c r="C444" s="4"/>
      <c r="D444" s="4"/>
      <c r="E444" s="4"/>
      <c r="F444" s="4"/>
      <c r="G444" s="4"/>
      <c r="H444" s="4"/>
      <c r="I444" s="4"/>
      <c r="J444" s="4"/>
      <c r="K444" s="4"/>
      <c r="P444" s="4"/>
      <c r="Q444" s="4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D444" s="23"/>
    </row>
    <row r="445" ht="14.25" customHeight="1">
      <c r="C445" s="4"/>
      <c r="D445" s="4"/>
      <c r="E445" s="4"/>
      <c r="F445" s="4"/>
      <c r="G445" s="4"/>
      <c r="H445" s="4"/>
      <c r="I445" s="4"/>
      <c r="J445" s="4"/>
      <c r="K445" s="4"/>
      <c r="P445" s="4"/>
      <c r="Q445" s="4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D445" s="23"/>
    </row>
    <row r="446" ht="14.25" customHeight="1">
      <c r="C446" s="4"/>
      <c r="D446" s="4"/>
      <c r="E446" s="4"/>
      <c r="F446" s="4"/>
      <c r="G446" s="4"/>
      <c r="H446" s="4"/>
      <c r="I446" s="4"/>
      <c r="J446" s="4"/>
      <c r="K446" s="4"/>
      <c r="P446" s="4"/>
      <c r="Q446" s="4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D446" s="23"/>
    </row>
    <row r="447" ht="14.25" customHeight="1">
      <c r="C447" s="4"/>
      <c r="D447" s="4"/>
      <c r="E447" s="4"/>
      <c r="F447" s="4"/>
      <c r="G447" s="4"/>
      <c r="H447" s="4"/>
      <c r="I447" s="4"/>
      <c r="J447" s="4"/>
      <c r="K447" s="4"/>
      <c r="P447" s="4"/>
      <c r="Q447" s="4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D447" s="23"/>
    </row>
    <row r="448" ht="14.25" customHeight="1">
      <c r="C448" s="4"/>
      <c r="D448" s="4"/>
      <c r="E448" s="4"/>
      <c r="F448" s="4"/>
      <c r="G448" s="4"/>
      <c r="H448" s="4"/>
      <c r="I448" s="4"/>
      <c r="J448" s="4"/>
      <c r="K448" s="4"/>
      <c r="P448" s="4"/>
      <c r="Q448" s="4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D448" s="23"/>
    </row>
    <row r="449" ht="14.25" customHeight="1">
      <c r="C449" s="4"/>
      <c r="D449" s="4"/>
      <c r="E449" s="4"/>
      <c r="F449" s="4"/>
      <c r="G449" s="4"/>
      <c r="H449" s="4"/>
      <c r="I449" s="4"/>
      <c r="J449" s="4"/>
      <c r="K449" s="4"/>
      <c r="P449" s="4"/>
      <c r="Q449" s="4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D449" s="23"/>
    </row>
    <row r="450" ht="14.25" customHeight="1">
      <c r="C450" s="4"/>
      <c r="D450" s="4"/>
      <c r="E450" s="4"/>
      <c r="F450" s="4"/>
      <c r="G450" s="4"/>
      <c r="H450" s="4"/>
      <c r="I450" s="4"/>
      <c r="J450" s="4"/>
      <c r="K450" s="4"/>
      <c r="P450" s="4"/>
      <c r="Q450" s="4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D450" s="23"/>
    </row>
    <row r="451" ht="14.25" customHeight="1">
      <c r="C451" s="4"/>
      <c r="D451" s="4"/>
      <c r="E451" s="4"/>
      <c r="F451" s="4"/>
      <c r="G451" s="4"/>
      <c r="H451" s="4"/>
      <c r="I451" s="4"/>
      <c r="J451" s="4"/>
      <c r="K451" s="4"/>
      <c r="P451" s="4"/>
      <c r="Q451" s="4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D451" s="23"/>
    </row>
    <row r="452" ht="14.25" customHeight="1">
      <c r="C452" s="4"/>
      <c r="D452" s="4"/>
      <c r="E452" s="4"/>
      <c r="F452" s="4"/>
      <c r="G452" s="4"/>
      <c r="H452" s="4"/>
      <c r="I452" s="4"/>
      <c r="J452" s="4"/>
      <c r="K452" s="4"/>
      <c r="P452" s="4"/>
      <c r="Q452" s="4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D452" s="23"/>
    </row>
    <row r="453" ht="14.25" customHeight="1">
      <c r="C453" s="4"/>
      <c r="D453" s="4"/>
      <c r="E453" s="4"/>
      <c r="F453" s="4"/>
      <c r="G453" s="4"/>
      <c r="H453" s="4"/>
      <c r="I453" s="4"/>
      <c r="J453" s="4"/>
      <c r="K453" s="4"/>
      <c r="P453" s="4"/>
      <c r="Q453" s="4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D453" s="23"/>
    </row>
    <row r="454" ht="14.25" customHeight="1">
      <c r="C454" s="4"/>
      <c r="D454" s="4"/>
      <c r="E454" s="4"/>
      <c r="F454" s="4"/>
      <c r="G454" s="4"/>
      <c r="H454" s="4"/>
      <c r="I454" s="4"/>
      <c r="J454" s="4"/>
      <c r="K454" s="4"/>
      <c r="P454" s="4"/>
      <c r="Q454" s="4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D454" s="23"/>
    </row>
    <row r="455" ht="14.25" customHeight="1">
      <c r="C455" s="4"/>
      <c r="D455" s="4"/>
      <c r="E455" s="4"/>
      <c r="F455" s="4"/>
      <c r="G455" s="4"/>
      <c r="H455" s="4"/>
      <c r="I455" s="4"/>
      <c r="J455" s="4"/>
      <c r="K455" s="4"/>
      <c r="P455" s="4"/>
      <c r="Q455" s="4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D455" s="23"/>
    </row>
    <row r="456" ht="14.25" customHeight="1">
      <c r="C456" s="4"/>
      <c r="D456" s="4"/>
      <c r="E456" s="4"/>
      <c r="F456" s="4"/>
      <c r="G456" s="4"/>
      <c r="H456" s="4"/>
      <c r="I456" s="4"/>
      <c r="J456" s="4"/>
      <c r="K456" s="4"/>
      <c r="P456" s="4"/>
      <c r="Q456" s="4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D456" s="23"/>
    </row>
    <row r="457" ht="14.25" customHeight="1">
      <c r="C457" s="4"/>
      <c r="D457" s="4"/>
      <c r="E457" s="4"/>
      <c r="F457" s="4"/>
      <c r="G457" s="4"/>
      <c r="H457" s="4"/>
      <c r="I457" s="4"/>
      <c r="J457" s="4"/>
      <c r="K457" s="4"/>
      <c r="P457" s="4"/>
      <c r="Q457" s="4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D457" s="23"/>
    </row>
    <row r="458" ht="14.25" customHeight="1">
      <c r="C458" s="4"/>
      <c r="D458" s="4"/>
      <c r="E458" s="4"/>
      <c r="F458" s="4"/>
      <c r="G458" s="4"/>
      <c r="H458" s="4"/>
      <c r="I458" s="4"/>
      <c r="J458" s="4"/>
      <c r="K458" s="4"/>
      <c r="P458" s="4"/>
      <c r="Q458" s="4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D458" s="23"/>
    </row>
    <row r="459" ht="14.25" customHeight="1">
      <c r="C459" s="4"/>
      <c r="D459" s="4"/>
      <c r="E459" s="4"/>
      <c r="F459" s="4"/>
      <c r="G459" s="4"/>
      <c r="H459" s="4"/>
      <c r="I459" s="4"/>
      <c r="J459" s="4"/>
      <c r="K459" s="4"/>
      <c r="P459" s="4"/>
      <c r="Q459" s="4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D459" s="23"/>
    </row>
    <row r="460" ht="14.25" customHeight="1">
      <c r="C460" s="4"/>
      <c r="D460" s="4"/>
      <c r="E460" s="4"/>
      <c r="F460" s="4"/>
      <c r="G460" s="4"/>
      <c r="H460" s="4"/>
      <c r="I460" s="4"/>
      <c r="J460" s="4"/>
      <c r="K460" s="4"/>
      <c r="P460" s="4"/>
      <c r="Q460" s="4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D460" s="23"/>
    </row>
    <row r="461" ht="14.25" customHeight="1">
      <c r="C461" s="4"/>
      <c r="D461" s="4"/>
      <c r="E461" s="4"/>
      <c r="F461" s="4"/>
      <c r="G461" s="4"/>
      <c r="H461" s="4"/>
      <c r="I461" s="4"/>
      <c r="J461" s="4"/>
      <c r="K461" s="4"/>
      <c r="P461" s="4"/>
      <c r="Q461" s="4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D461" s="23"/>
    </row>
    <row r="462" ht="14.25" customHeight="1">
      <c r="C462" s="4"/>
      <c r="D462" s="4"/>
      <c r="E462" s="4"/>
      <c r="F462" s="4"/>
      <c r="G462" s="4"/>
      <c r="H462" s="4"/>
      <c r="I462" s="4"/>
      <c r="J462" s="4"/>
      <c r="K462" s="4"/>
      <c r="P462" s="4"/>
      <c r="Q462" s="4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D462" s="23"/>
    </row>
    <row r="463" ht="14.25" customHeight="1">
      <c r="C463" s="4"/>
      <c r="D463" s="4"/>
      <c r="E463" s="4"/>
      <c r="F463" s="4"/>
      <c r="G463" s="4"/>
      <c r="H463" s="4"/>
      <c r="I463" s="4"/>
      <c r="J463" s="4"/>
      <c r="K463" s="4"/>
      <c r="P463" s="4"/>
      <c r="Q463" s="4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D463" s="23"/>
    </row>
    <row r="464" ht="14.25" customHeight="1">
      <c r="C464" s="4"/>
      <c r="D464" s="4"/>
      <c r="E464" s="4"/>
      <c r="F464" s="4"/>
      <c r="G464" s="4"/>
      <c r="H464" s="4"/>
      <c r="I464" s="4"/>
      <c r="J464" s="4"/>
      <c r="K464" s="4"/>
      <c r="P464" s="4"/>
      <c r="Q464" s="4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D464" s="23"/>
    </row>
    <row r="465" ht="14.25" customHeight="1">
      <c r="C465" s="4"/>
      <c r="D465" s="4"/>
      <c r="E465" s="4"/>
      <c r="F465" s="4"/>
      <c r="G465" s="4"/>
      <c r="H465" s="4"/>
      <c r="I465" s="4"/>
      <c r="J465" s="4"/>
      <c r="K465" s="4"/>
      <c r="P465" s="4"/>
      <c r="Q465" s="4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D465" s="23"/>
    </row>
    <row r="466" ht="14.25" customHeight="1">
      <c r="C466" s="4"/>
      <c r="D466" s="4"/>
      <c r="E466" s="4"/>
      <c r="F466" s="4"/>
      <c r="G466" s="4"/>
      <c r="H466" s="4"/>
      <c r="I466" s="4"/>
      <c r="J466" s="4"/>
      <c r="K466" s="4"/>
      <c r="P466" s="4"/>
      <c r="Q466" s="4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D466" s="23"/>
    </row>
    <row r="467" ht="14.25" customHeight="1">
      <c r="C467" s="4"/>
      <c r="D467" s="4"/>
      <c r="E467" s="4"/>
      <c r="F467" s="4"/>
      <c r="G467" s="4"/>
      <c r="H467" s="4"/>
      <c r="I467" s="4"/>
      <c r="J467" s="4"/>
      <c r="K467" s="4"/>
      <c r="P467" s="4"/>
      <c r="Q467" s="4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D467" s="23"/>
    </row>
    <row r="468" ht="14.25" customHeight="1">
      <c r="C468" s="4"/>
      <c r="D468" s="4"/>
      <c r="E468" s="4"/>
      <c r="F468" s="4"/>
      <c r="G468" s="4"/>
      <c r="H468" s="4"/>
      <c r="I468" s="4"/>
      <c r="J468" s="4"/>
      <c r="K468" s="4"/>
      <c r="P468" s="4"/>
      <c r="Q468" s="4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D468" s="23"/>
    </row>
    <row r="469" ht="14.25" customHeight="1">
      <c r="C469" s="4"/>
      <c r="D469" s="4"/>
      <c r="E469" s="4"/>
      <c r="F469" s="4"/>
      <c r="G469" s="4"/>
      <c r="H469" s="4"/>
      <c r="I469" s="4"/>
      <c r="J469" s="4"/>
      <c r="K469" s="4"/>
      <c r="P469" s="4"/>
      <c r="Q469" s="4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D469" s="23"/>
    </row>
    <row r="470" ht="14.25" customHeight="1">
      <c r="C470" s="4"/>
      <c r="D470" s="4"/>
      <c r="E470" s="4"/>
      <c r="F470" s="4"/>
      <c r="G470" s="4"/>
      <c r="H470" s="4"/>
      <c r="I470" s="4"/>
      <c r="J470" s="4"/>
      <c r="K470" s="4"/>
      <c r="P470" s="4"/>
      <c r="Q470" s="4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D470" s="23"/>
    </row>
    <row r="471" ht="14.25" customHeight="1">
      <c r="C471" s="4"/>
      <c r="D471" s="4"/>
      <c r="E471" s="4"/>
      <c r="F471" s="4"/>
      <c r="G471" s="4"/>
      <c r="H471" s="4"/>
      <c r="I471" s="4"/>
      <c r="J471" s="4"/>
      <c r="K471" s="4"/>
      <c r="P471" s="4"/>
      <c r="Q471" s="4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D471" s="23"/>
    </row>
    <row r="472" ht="14.25" customHeight="1">
      <c r="C472" s="4"/>
      <c r="D472" s="4"/>
      <c r="E472" s="4"/>
      <c r="F472" s="4"/>
      <c r="G472" s="4"/>
      <c r="H472" s="4"/>
      <c r="I472" s="4"/>
      <c r="J472" s="4"/>
      <c r="K472" s="4"/>
      <c r="P472" s="4"/>
      <c r="Q472" s="4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D472" s="23"/>
    </row>
    <row r="473" ht="14.25" customHeight="1">
      <c r="C473" s="4"/>
      <c r="D473" s="4"/>
      <c r="E473" s="4"/>
      <c r="F473" s="4"/>
      <c r="G473" s="4"/>
      <c r="H473" s="4"/>
      <c r="I473" s="4"/>
      <c r="J473" s="4"/>
      <c r="K473" s="4"/>
      <c r="P473" s="4"/>
      <c r="Q473" s="4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D473" s="23"/>
    </row>
    <row r="474" ht="14.25" customHeight="1">
      <c r="C474" s="4"/>
      <c r="D474" s="4"/>
      <c r="E474" s="4"/>
      <c r="F474" s="4"/>
      <c r="G474" s="4"/>
      <c r="H474" s="4"/>
      <c r="I474" s="4"/>
      <c r="J474" s="4"/>
      <c r="K474" s="4"/>
      <c r="P474" s="4"/>
      <c r="Q474" s="4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D474" s="23"/>
    </row>
    <row r="475" ht="14.25" customHeight="1">
      <c r="C475" s="4"/>
      <c r="D475" s="4"/>
      <c r="E475" s="4"/>
      <c r="F475" s="4"/>
      <c r="G475" s="4"/>
      <c r="H475" s="4"/>
      <c r="I475" s="4"/>
      <c r="J475" s="4"/>
      <c r="K475" s="4"/>
      <c r="P475" s="4"/>
      <c r="Q475" s="4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D475" s="23"/>
    </row>
    <row r="476" ht="14.25" customHeight="1">
      <c r="C476" s="4"/>
      <c r="D476" s="4"/>
      <c r="E476" s="4"/>
      <c r="F476" s="4"/>
      <c r="G476" s="4"/>
      <c r="H476" s="4"/>
      <c r="I476" s="4"/>
      <c r="J476" s="4"/>
      <c r="K476" s="4"/>
      <c r="P476" s="4"/>
      <c r="Q476" s="4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D476" s="23"/>
    </row>
    <row r="477" ht="14.25" customHeight="1">
      <c r="C477" s="4"/>
      <c r="D477" s="4"/>
      <c r="E477" s="4"/>
      <c r="F477" s="4"/>
      <c r="G477" s="4"/>
      <c r="H477" s="4"/>
      <c r="I477" s="4"/>
      <c r="J477" s="4"/>
      <c r="K477" s="4"/>
      <c r="P477" s="4"/>
      <c r="Q477" s="4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D477" s="23"/>
    </row>
    <row r="478" ht="14.25" customHeight="1">
      <c r="C478" s="4"/>
      <c r="D478" s="4"/>
      <c r="E478" s="4"/>
      <c r="F478" s="4"/>
      <c r="G478" s="4"/>
      <c r="H478" s="4"/>
      <c r="I478" s="4"/>
      <c r="J478" s="4"/>
      <c r="K478" s="4"/>
      <c r="P478" s="4"/>
      <c r="Q478" s="4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D478" s="23"/>
    </row>
    <row r="479" ht="14.25" customHeight="1">
      <c r="C479" s="4"/>
      <c r="D479" s="4"/>
      <c r="E479" s="4"/>
      <c r="F479" s="4"/>
      <c r="G479" s="4"/>
      <c r="H479" s="4"/>
      <c r="I479" s="4"/>
      <c r="J479" s="4"/>
      <c r="K479" s="4"/>
      <c r="P479" s="4"/>
      <c r="Q479" s="4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D479" s="23"/>
    </row>
    <row r="480" ht="14.25" customHeight="1">
      <c r="C480" s="4"/>
      <c r="D480" s="4"/>
      <c r="E480" s="4"/>
      <c r="F480" s="4"/>
      <c r="G480" s="4"/>
      <c r="H480" s="4"/>
      <c r="I480" s="4"/>
      <c r="J480" s="4"/>
      <c r="K480" s="4"/>
      <c r="P480" s="4"/>
      <c r="Q480" s="4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D480" s="23"/>
    </row>
    <row r="481" ht="14.25" customHeight="1">
      <c r="C481" s="4"/>
      <c r="D481" s="4"/>
      <c r="E481" s="4"/>
      <c r="F481" s="4"/>
      <c r="G481" s="4"/>
      <c r="H481" s="4"/>
      <c r="I481" s="4"/>
      <c r="J481" s="4"/>
      <c r="K481" s="4"/>
      <c r="P481" s="4"/>
      <c r="Q481" s="4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D481" s="23"/>
    </row>
    <row r="482" ht="14.25" customHeight="1">
      <c r="C482" s="4"/>
      <c r="D482" s="4"/>
      <c r="E482" s="4"/>
      <c r="F482" s="4"/>
      <c r="G482" s="4"/>
      <c r="H482" s="4"/>
      <c r="I482" s="4"/>
      <c r="J482" s="4"/>
      <c r="K482" s="4"/>
      <c r="P482" s="4"/>
      <c r="Q482" s="4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D482" s="23"/>
    </row>
    <row r="483" ht="14.25" customHeight="1">
      <c r="C483" s="4"/>
      <c r="D483" s="4"/>
      <c r="E483" s="4"/>
      <c r="F483" s="4"/>
      <c r="G483" s="4"/>
      <c r="H483" s="4"/>
      <c r="I483" s="4"/>
      <c r="J483" s="4"/>
      <c r="K483" s="4"/>
      <c r="P483" s="4"/>
      <c r="Q483" s="4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D483" s="23"/>
    </row>
    <row r="484" ht="14.25" customHeight="1">
      <c r="C484" s="4"/>
      <c r="D484" s="4"/>
      <c r="E484" s="4"/>
      <c r="F484" s="4"/>
      <c r="G484" s="4"/>
      <c r="H484" s="4"/>
      <c r="I484" s="4"/>
      <c r="J484" s="4"/>
      <c r="K484" s="4"/>
      <c r="P484" s="4"/>
      <c r="Q484" s="4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D484" s="23"/>
    </row>
    <row r="485" ht="14.25" customHeight="1">
      <c r="C485" s="4"/>
      <c r="D485" s="4"/>
      <c r="E485" s="4"/>
      <c r="F485" s="4"/>
      <c r="G485" s="4"/>
      <c r="H485" s="4"/>
      <c r="I485" s="4"/>
      <c r="J485" s="4"/>
      <c r="K485" s="4"/>
      <c r="P485" s="4"/>
      <c r="Q485" s="4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D485" s="23"/>
    </row>
    <row r="486" ht="14.25" customHeight="1">
      <c r="C486" s="4"/>
      <c r="D486" s="4"/>
      <c r="E486" s="4"/>
      <c r="F486" s="4"/>
      <c r="G486" s="4"/>
      <c r="H486" s="4"/>
      <c r="I486" s="4"/>
      <c r="J486" s="4"/>
      <c r="K486" s="4"/>
      <c r="P486" s="4"/>
      <c r="Q486" s="4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D486" s="23"/>
    </row>
    <row r="487" ht="14.25" customHeight="1">
      <c r="C487" s="4"/>
      <c r="D487" s="4"/>
      <c r="E487" s="4"/>
      <c r="F487" s="4"/>
      <c r="G487" s="4"/>
      <c r="H487" s="4"/>
      <c r="I487" s="4"/>
      <c r="J487" s="4"/>
      <c r="K487" s="4"/>
      <c r="P487" s="4"/>
      <c r="Q487" s="4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D487" s="23"/>
    </row>
    <row r="488" ht="14.25" customHeight="1">
      <c r="C488" s="4"/>
      <c r="D488" s="4"/>
      <c r="E488" s="4"/>
      <c r="F488" s="4"/>
      <c r="G488" s="4"/>
      <c r="H488" s="4"/>
      <c r="I488" s="4"/>
      <c r="J488" s="4"/>
      <c r="K488" s="4"/>
      <c r="P488" s="4"/>
      <c r="Q488" s="4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D488" s="23"/>
    </row>
    <row r="489" ht="14.25" customHeight="1">
      <c r="C489" s="4"/>
      <c r="D489" s="4"/>
      <c r="E489" s="4"/>
      <c r="F489" s="4"/>
      <c r="G489" s="4"/>
      <c r="H489" s="4"/>
      <c r="I489" s="4"/>
      <c r="J489" s="4"/>
      <c r="K489" s="4"/>
      <c r="P489" s="4"/>
      <c r="Q489" s="4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D489" s="23"/>
    </row>
    <row r="490" ht="14.25" customHeight="1">
      <c r="C490" s="4"/>
      <c r="D490" s="4"/>
      <c r="E490" s="4"/>
      <c r="F490" s="4"/>
      <c r="G490" s="4"/>
      <c r="H490" s="4"/>
      <c r="I490" s="4"/>
      <c r="J490" s="4"/>
      <c r="K490" s="4"/>
      <c r="P490" s="4"/>
      <c r="Q490" s="4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D490" s="23"/>
    </row>
    <row r="491" ht="14.25" customHeight="1">
      <c r="C491" s="4"/>
      <c r="D491" s="4"/>
      <c r="E491" s="4"/>
      <c r="F491" s="4"/>
      <c r="G491" s="4"/>
      <c r="H491" s="4"/>
      <c r="I491" s="4"/>
      <c r="J491" s="4"/>
      <c r="K491" s="4"/>
      <c r="P491" s="4"/>
      <c r="Q491" s="4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D491" s="23"/>
    </row>
    <row r="492" ht="14.25" customHeight="1">
      <c r="C492" s="4"/>
      <c r="D492" s="4"/>
      <c r="E492" s="4"/>
      <c r="F492" s="4"/>
      <c r="G492" s="4"/>
      <c r="H492" s="4"/>
      <c r="I492" s="4"/>
      <c r="J492" s="4"/>
      <c r="K492" s="4"/>
      <c r="P492" s="4"/>
      <c r="Q492" s="4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D492" s="23"/>
    </row>
    <row r="493" ht="14.25" customHeight="1">
      <c r="C493" s="4"/>
      <c r="D493" s="4"/>
      <c r="E493" s="4"/>
      <c r="F493" s="4"/>
      <c r="G493" s="4"/>
      <c r="H493" s="4"/>
      <c r="I493" s="4"/>
      <c r="J493" s="4"/>
      <c r="K493" s="4"/>
      <c r="P493" s="4"/>
      <c r="Q493" s="4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D493" s="23"/>
    </row>
    <row r="494" ht="14.25" customHeight="1">
      <c r="C494" s="4"/>
      <c r="D494" s="4"/>
      <c r="E494" s="4"/>
      <c r="F494" s="4"/>
      <c r="G494" s="4"/>
      <c r="H494" s="4"/>
      <c r="I494" s="4"/>
      <c r="J494" s="4"/>
      <c r="K494" s="4"/>
      <c r="P494" s="4"/>
      <c r="Q494" s="4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D494" s="23"/>
    </row>
    <row r="495" ht="14.25" customHeight="1">
      <c r="C495" s="4"/>
      <c r="D495" s="4"/>
      <c r="E495" s="4"/>
      <c r="F495" s="4"/>
      <c r="G495" s="4"/>
      <c r="H495" s="4"/>
      <c r="I495" s="4"/>
      <c r="J495" s="4"/>
      <c r="K495" s="4"/>
      <c r="P495" s="4"/>
      <c r="Q495" s="4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D495" s="23"/>
    </row>
    <row r="496" ht="14.25" customHeight="1">
      <c r="C496" s="4"/>
      <c r="D496" s="4"/>
      <c r="E496" s="4"/>
      <c r="F496" s="4"/>
      <c r="G496" s="4"/>
      <c r="H496" s="4"/>
      <c r="I496" s="4"/>
      <c r="J496" s="4"/>
      <c r="K496" s="4"/>
      <c r="P496" s="4"/>
      <c r="Q496" s="4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D496" s="23"/>
    </row>
    <row r="497" ht="14.25" customHeight="1">
      <c r="C497" s="4"/>
      <c r="D497" s="4"/>
      <c r="E497" s="4"/>
      <c r="F497" s="4"/>
      <c r="G497" s="4"/>
      <c r="H497" s="4"/>
      <c r="I497" s="4"/>
      <c r="J497" s="4"/>
      <c r="K497" s="4"/>
      <c r="P497" s="4"/>
      <c r="Q497" s="4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D497" s="23"/>
    </row>
    <row r="498" ht="14.25" customHeight="1">
      <c r="C498" s="4"/>
      <c r="D498" s="4"/>
      <c r="E498" s="4"/>
      <c r="F498" s="4"/>
      <c r="G498" s="4"/>
      <c r="H498" s="4"/>
      <c r="I498" s="4"/>
      <c r="J498" s="4"/>
      <c r="K498" s="4"/>
      <c r="P498" s="4"/>
      <c r="Q498" s="4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D498" s="23"/>
    </row>
    <row r="499" ht="14.25" customHeight="1">
      <c r="C499" s="4"/>
      <c r="D499" s="4"/>
      <c r="E499" s="4"/>
      <c r="F499" s="4"/>
      <c r="G499" s="4"/>
      <c r="H499" s="4"/>
      <c r="I499" s="4"/>
      <c r="J499" s="4"/>
      <c r="K499" s="4"/>
      <c r="P499" s="4"/>
      <c r="Q499" s="4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D499" s="23"/>
    </row>
    <row r="500" ht="14.25" customHeight="1">
      <c r="C500" s="4"/>
      <c r="D500" s="4"/>
      <c r="E500" s="4"/>
      <c r="F500" s="4"/>
      <c r="G500" s="4"/>
      <c r="H500" s="4"/>
      <c r="I500" s="4"/>
      <c r="J500" s="4"/>
      <c r="K500" s="4"/>
      <c r="P500" s="4"/>
      <c r="Q500" s="4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D500" s="23"/>
    </row>
    <row r="501" ht="14.25" customHeight="1">
      <c r="C501" s="4"/>
      <c r="D501" s="4"/>
      <c r="E501" s="4"/>
      <c r="F501" s="4"/>
      <c r="G501" s="4"/>
      <c r="H501" s="4"/>
      <c r="I501" s="4"/>
      <c r="J501" s="4"/>
      <c r="K501" s="4"/>
      <c r="P501" s="4"/>
      <c r="Q501" s="4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D501" s="23"/>
    </row>
    <row r="502" ht="14.25" customHeight="1">
      <c r="C502" s="4"/>
      <c r="D502" s="4"/>
      <c r="E502" s="4"/>
      <c r="F502" s="4"/>
      <c r="G502" s="4"/>
      <c r="H502" s="4"/>
      <c r="I502" s="4"/>
      <c r="J502" s="4"/>
      <c r="K502" s="4"/>
      <c r="P502" s="4"/>
      <c r="Q502" s="4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D502" s="23"/>
    </row>
    <row r="503" ht="14.25" customHeight="1">
      <c r="C503" s="4"/>
      <c r="D503" s="4"/>
      <c r="E503" s="4"/>
      <c r="F503" s="4"/>
      <c r="G503" s="4"/>
      <c r="H503" s="4"/>
      <c r="I503" s="4"/>
      <c r="J503" s="4"/>
      <c r="K503" s="4"/>
      <c r="P503" s="4"/>
      <c r="Q503" s="4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D503" s="23"/>
    </row>
    <row r="504" ht="14.25" customHeight="1">
      <c r="C504" s="4"/>
      <c r="D504" s="4"/>
      <c r="E504" s="4"/>
      <c r="F504" s="4"/>
      <c r="G504" s="4"/>
      <c r="H504" s="4"/>
      <c r="I504" s="4"/>
      <c r="J504" s="4"/>
      <c r="K504" s="4"/>
      <c r="P504" s="4"/>
      <c r="Q504" s="4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D504" s="23"/>
    </row>
    <row r="505" ht="14.25" customHeight="1">
      <c r="C505" s="4"/>
      <c r="D505" s="4"/>
      <c r="E505" s="4"/>
      <c r="F505" s="4"/>
      <c r="G505" s="4"/>
      <c r="H505" s="4"/>
      <c r="I505" s="4"/>
      <c r="J505" s="4"/>
      <c r="K505" s="4"/>
      <c r="P505" s="4"/>
      <c r="Q505" s="4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D505" s="23"/>
    </row>
    <row r="506" ht="14.25" customHeight="1">
      <c r="C506" s="4"/>
      <c r="D506" s="4"/>
      <c r="E506" s="4"/>
      <c r="F506" s="4"/>
      <c r="G506" s="4"/>
      <c r="H506" s="4"/>
      <c r="I506" s="4"/>
      <c r="J506" s="4"/>
      <c r="K506" s="4"/>
      <c r="P506" s="4"/>
      <c r="Q506" s="4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D506" s="23"/>
    </row>
    <row r="507" ht="14.25" customHeight="1">
      <c r="C507" s="4"/>
      <c r="D507" s="4"/>
      <c r="E507" s="4"/>
      <c r="F507" s="4"/>
      <c r="G507" s="4"/>
      <c r="H507" s="4"/>
      <c r="I507" s="4"/>
      <c r="J507" s="4"/>
      <c r="K507" s="4"/>
      <c r="P507" s="4"/>
      <c r="Q507" s="4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D507" s="23"/>
    </row>
    <row r="508" ht="14.25" customHeight="1">
      <c r="C508" s="4"/>
      <c r="D508" s="4"/>
      <c r="E508" s="4"/>
      <c r="F508" s="4"/>
      <c r="G508" s="4"/>
      <c r="H508" s="4"/>
      <c r="I508" s="4"/>
      <c r="J508" s="4"/>
      <c r="K508" s="4"/>
      <c r="P508" s="4"/>
      <c r="Q508" s="4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D508" s="23"/>
    </row>
    <row r="509" ht="14.25" customHeight="1">
      <c r="C509" s="4"/>
      <c r="D509" s="4"/>
      <c r="E509" s="4"/>
      <c r="F509" s="4"/>
      <c r="G509" s="4"/>
      <c r="H509" s="4"/>
      <c r="I509" s="4"/>
      <c r="J509" s="4"/>
      <c r="K509" s="4"/>
      <c r="P509" s="4"/>
      <c r="Q509" s="4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D509" s="23"/>
    </row>
    <row r="510" ht="14.25" customHeight="1">
      <c r="C510" s="4"/>
      <c r="D510" s="4"/>
      <c r="E510" s="4"/>
      <c r="F510" s="4"/>
      <c r="G510" s="4"/>
      <c r="H510" s="4"/>
      <c r="I510" s="4"/>
      <c r="J510" s="4"/>
      <c r="K510" s="4"/>
      <c r="P510" s="4"/>
      <c r="Q510" s="4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D510" s="23"/>
    </row>
    <row r="511" ht="14.25" customHeight="1">
      <c r="C511" s="4"/>
      <c r="D511" s="4"/>
      <c r="E511" s="4"/>
      <c r="F511" s="4"/>
      <c r="G511" s="4"/>
      <c r="H511" s="4"/>
      <c r="I511" s="4"/>
      <c r="J511" s="4"/>
      <c r="K511" s="4"/>
      <c r="P511" s="4"/>
      <c r="Q511" s="4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D511" s="23"/>
    </row>
    <row r="512" ht="14.25" customHeight="1">
      <c r="C512" s="4"/>
      <c r="D512" s="4"/>
      <c r="E512" s="4"/>
      <c r="F512" s="4"/>
      <c r="G512" s="4"/>
      <c r="H512" s="4"/>
      <c r="I512" s="4"/>
      <c r="J512" s="4"/>
      <c r="K512" s="4"/>
      <c r="P512" s="4"/>
      <c r="Q512" s="4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D512" s="23"/>
    </row>
    <row r="513" ht="14.25" customHeight="1">
      <c r="C513" s="4"/>
      <c r="D513" s="4"/>
      <c r="E513" s="4"/>
      <c r="F513" s="4"/>
      <c r="G513" s="4"/>
      <c r="H513" s="4"/>
      <c r="I513" s="4"/>
      <c r="J513" s="4"/>
      <c r="K513" s="4"/>
      <c r="P513" s="4"/>
      <c r="Q513" s="4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D513" s="23"/>
    </row>
    <row r="514" ht="14.25" customHeight="1">
      <c r="C514" s="4"/>
      <c r="D514" s="4"/>
      <c r="E514" s="4"/>
      <c r="F514" s="4"/>
      <c r="G514" s="4"/>
      <c r="H514" s="4"/>
      <c r="I514" s="4"/>
      <c r="J514" s="4"/>
      <c r="K514" s="4"/>
      <c r="P514" s="4"/>
      <c r="Q514" s="4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D514" s="23"/>
    </row>
    <row r="515" ht="14.25" customHeight="1">
      <c r="C515" s="4"/>
      <c r="D515" s="4"/>
      <c r="E515" s="4"/>
      <c r="F515" s="4"/>
      <c r="G515" s="4"/>
      <c r="H515" s="4"/>
      <c r="I515" s="4"/>
      <c r="J515" s="4"/>
      <c r="K515" s="4"/>
      <c r="P515" s="4"/>
      <c r="Q515" s="4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D515" s="23"/>
    </row>
    <row r="516" ht="14.25" customHeight="1">
      <c r="C516" s="4"/>
      <c r="D516" s="4"/>
      <c r="E516" s="4"/>
      <c r="F516" s="4"/>
      <c r="G516" s="4"/>
      <c r="H516" s="4"/>
      <c r="I516" s="4"/>
      <c r="J516" s="4"/>
      <c r="K516" s="4"/>
      <c r="P516" s="4"/>
      <c r="Q516" s="4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D516" s="23"/>
    </row>
    <row r="517" ht="14.25" customHeight="1">
      <c r="C517" s="4"/>
      <c r="D517" s="4"/>
      <c r="E517" s="4"/>
      <c r="F517" s="4"/>
      <c r="G517" s="4"/>
      <c r="H517" s="4"/>
      <c r="I517" s="4"/>
      <c r="J517" s="4"/>
      <c r="K517" s="4"/>
      <c r="P517" s="4"/>
      <c r="Q517" s="4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D517" s="23"/>
    </row>
    <row r="518" ht="14.25" customHeight="1">
      <c r="C518" s="4"/>
      <c r="D518" s="4"/>
      <c r="E518" s="4"/>
      <c r="F518" s="4"/>
      <c r="G518" s="4"/>
      <c r="H518" s="4"/>
      <c r="I518" s="4"/>
      <c r="J518" s="4"/>
      <c r="K518" s="4"/>
      <c r="P518" s="4"/>
      <c r="Q518" s="4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D518" s="23"/>
    </row>
    <row r="519" ht="14.25" customHeight="1">
      <c r="C519" s="4"/>
      <c r="D519" s="4"/>
      <c r="E519" s="4"/>
      <c r="F519" s="4"/>
      <c r="G519" s="4"/>
      <c r="H519" s="4"/>
      <c r="I519" s="4"/>
      <c r="J519" s="4"/>
      <c r="K519" s="4"/>
      <c r="P519" s="4"/>
      <c r="Q519" s="4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D519" s="23"/>
    </row>
    <row r="520" ht="14.25" customHeight="1">
      <c r="C520" s="4"/>
      <c r="D520" s="4"/>
      <c r="E520" s="4"/>
      <c r="F520" s="4"/>
      <c r="G520" s="4"/>
      <c r="H520" s="4"/>
      <c r="I520" s="4"/>
      <c r="J520" s="4"/>
      <c r="K520" s="4"/>
      <c r="P520" s="4"/>
      <c r="Q520" s="4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D520" s="23"/>
    </row>
    <row r="521" ht="14.25" customHeight="1">
      <c r="C521" s="4"/>
      <c r="D521" s="4"/>
      <c r="E521" s="4"/>
      <c r="F521" s="4"/>
      <c r="G521" s="4"/>
      <c r="H521" s="4"/>
      <c r="I521" s="4"/>
      <c r="J521" s="4"/>
      <c r="K521" s="4"/>
      <c r="P521" s="4"/>
      <c r="Q521" s="4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D521" s="23"/>
    </row>
    <row r="522" ht="14.25" customHeight="1">
      <c r="C522" s="4"/>
      <c r="D522" s="4"/>
      <c r="E522" s="4"/>
      <c r="F522" s="4"/>
      <c r="G522" s="4"/>
      <c r="H522" s="4"/>
      <c r="I522" s="4"/>
      <c r="J522" s="4"/>
      <c r="K522" s="4"/>
      <c r="P522" s="4"/>
      <c r="Q522" s="4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D522" s="23"/>
    </row>
    <row r="523" ht="14.25" customHeight="1">
      <c r="C523" s="4"/>
      <c r="D523" s="4"/>
      <c r="E523" s="4"/>
      <c r="F523" s="4"/>
      <c r="G523" s="4"/>
      <c r="H523" s="4"/>
      <c r="I523" s="4"/>
      <c r="J523" s="4"/>
      <c r="K523" s="4"/>
      <c r="P523" s="4"/>
      <c r="Q523" s="4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D523" s="23"/>
    </row>
    <row r="524" ht="14.25" customHeight="1">
      <c r="C524" s="4"/>
      <c r="D524" s="4"/>
      <c r="E524" s="4"/>
      <c r="F524" s="4"/>
      <c r="G524" s="4"/>
      <c r="H524" s="4"/>
      <c r="I524" s="4"/>
      <c r="J524" s="4"/>
      <c r="K524" s="4"/>
      <c r="P524" s="4"/>
      <c r="Q524" s="4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D524" s="23"/>
    </row>
    <row r="525" ht="14.25" customHeight="1">
      <c r="C525" s="4"/>
      <c r="D525" s="4"/>
      <c r="E525" s="4"/>
      <c r="F525" s="4"/>
      <c r="G525" s="4"/>
      <c r="H525" s="4"/>
      <c r="I525" s="4"/>
      <c r="J525" s="4"/>
      <c r="K525" s="4"/>
      <c r="P525" s="4"/>
      <c r="Q525" s="4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D525" s="23"/>
    </row>
    <row r="526" ht="14.25" customHeight="1">
      <c r="C526" s="4"/>
      <c r="D526" s="4"/>
      <c r="E526" s="4"/>
      <c r="F526" s="4"/>
      <c r="G526" s="4"/>
      <c r="H526" s="4"/>
      <c r="I526" s="4"/>
      <c r="J526" s="4"/>
      <c r="K526" s="4"/>
      <c r="P526" s="4"/>
      <c r="Q526" s="4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D526" s="23"/>
    </row>
    <row r="527" ht="14.25" customHeight="1">
      <c r="C527" s="4"/>
      <c r="D527" s="4"/>
      <c r="E527" s="4"/>
      <c r="F527" s="4"/>
      <c r="G527" s="4"/>
      <c r="H527" s="4"/>
      <c r="I527" s="4"/>
      <c r="J527" s="4"/>
      <c r="K527" s="4"/>
      <c r="P527" s="4"/>
      <c r="Q527" s="4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D527" s="23"/>
    </row>
    <row r="528" ht="14.25" customHeight="1">
      <c r="C528" s="4"/>
      <c r="D528" s="4"/>
      <c r="E528" s="4"/>
      <c r="F528" s="4"/>
      <c r="G528" s="4"/>
      <c r="H528" s="4"/>
      <c r="I528" s="4"/>
      <c r="J528" s="4"/>
      <c r="K528" s="4"/>
      <c r="P528" s="4"/>
      <c r="Q528" s="4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D528" s="23"/>
    </row>
    <row r="529" ht="14.25" customHeight="1">
      <c r="C529" s="4"/>
      <c r="D529" s="4"/>
      <c r="E529" s="4"/>
      <c r="F529" s="4"/>
      <c r="G529" s="4"/>
      <c r="H529" s="4"/>
      <c r="I529" s="4"/>
      <c r="J529" s="4"/>
      <c r="K529" s="4"/>
      <c r="P529" s="4"/>
      <c r="Q529" s="4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D529" s="23"/>
    </row>
    <row r="530" ht="14.25" customHeight="1">
      <c r="C530" s="4"/>
      <c r="D530" s="4"/>
      <c r="E530" s="4"/>
      <c r="F530" s="4"/>
      <c r="G530" s="4"/>
      <c r="H530" s="4"/>
      <c r="I530" s="4"/>
      <c r="J530" s="4"/>
      <c r="K530" s="4"/>
      <c r="P530" s="4"/>
      <c r="Q530" s="4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D530" s="23"/>
    </row>
    <row r="531" ht="14.25" customHeight="1">
      <c r="C531" s="4"/>
      <c r="D531" s="4"/>
      <c r="E531" s="4"/>
      <c r="F531" s="4"/>
      <c r="G531" s="4"/>
      <c r="H531" s="4"/>
      <c r="I531" s="4"/>
      <c r="J531" s="4"/>
      <c r="K531" s="4"/>
      <c r="P531" s="4"/>
      <c r="Q531" s="4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D531" s="23"/>
    </row>
    <row r="532" ht="14.25" customHeight="1">
      <c r="C532" s="4"/>
      <c r="D532" s="4"/>
      <c r="E532" s="4"/>
      <c r="F532" s="4"/>
      <c r="G532" s="4"/>
      <c r="H532" s="4"/>
      <c r="I532" s="4"/>
      <c r="J532" s="4"/>
      <c r="K532" s="4"/>
      <c r="P532" s="4"/>
      <c r="Q532" s="4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D532" s="23"/>
    </row>
    <row r="533" ht="14.25" customHeight="1">
      <c r="C533" s="4"/>
      <c r="D533" s="4"/>
      <c r="E533" s="4"/>
      <c r="F533" s="4"/>
      <c r="G533" s="4"/>
      <c r="H533" s="4"/>
      <c r="I533" s="4"/>
      <c r="J533" s="4"/>
      <c r="K533" s="4"/>
      <c r="P533" s="4"/>
      <c r="Q533" s="4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D533" s="23"/>
    </row>
    <row r="534" ht="14.25" customHeight="1">
      <c r="C534" s="4"/>
      <c r="D534" s="4"/>
      <c r="E534" s="4"/>
      <c r="F534" s="4"/>
      <c r="G534" s="4"/>
      <c r="H534" s="4"/>
      <c r="I534" s="4"/>
      <c r="J534" s="4"/>
      <c r="K534" s="4"/>
      <c r="P534" s="4"/>
      <c r="Q534" s="4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D534" s="23"/>
    </row>
    <row r="535" ht="14.25" customHeight="1">
      <c r="C535" s="4"/>
      <c r="D535" s="4"/>
      <c r="E535" s="4"/>
      <c r="F535" s="4"/>
      <c r="G535" s="4"/>
      <c r="H535" s="4"/>
      <c r="I535" s="4"/>
      <c r="J535" s="4"/>
      <c r="K535" s="4"/>
      <c r="P535" s="4"/>
      <c r="Q535" s="4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D535" s="23"/>
    </row>
    <row r="536" ht="14.25" customHeight="1">
      <c r="C536" s="4"/>
      <c r="D536" s="4"/>
      <c r="E536" s="4"/>
      <c r="F536" s="4"/>
      <c r="G536" s="4"/>
      <c r="H536" s="4"/>
      <c r="I536" s="4"/>
      <c r="J536" s="4"/>
      <c r="K536" s="4"/>
      <c r="P536" s="4"/>
      <c r="Q536" s="4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D536" s="23"/>
    </row>
    <row r="537" ht="14.25" customHeight="1">
      <c r="C537" s="4"/>
      <c r="D537" s="4"/>
      <c r="E537" s="4"/>
      <c r="F537" s="4"/>
      <c r="G537" s="4"/>
      <c r="H537" s="4"/>
      <c r="I537" s="4"/>
      <c r="J537" s="4"/>
      <c r="K537" s="4"/>
      <c r="P537" s="4"/>
      <c r="Q537" s="4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D537" s="23"/>
    </row>
    <row r="538" ht="14.25" customHeight="1">
      <c r="C538" s="4"/>
      <c r="D538" s="4"/>
      <c r="E538" s="4"/>
      <c r="F538" s="4"/>
      <c r="G538" s="4"/>
      <c r="H538" s="4"/>
      <c r="I538" s="4"/>
      <c r="J538" s="4"/>
      <c r="K538" s="4"/>
      <c r="P538" s="4"/>
      <c r="Q538" s="4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D538" s="23"/>
    </row>
    <row r="539" ht="14.25" customHeight="1">
      <c r="C539" s="4"/>
      <c r="D539" s="4"/>
      <c r="E539" s="4"/>
      <c r="F539" s="4"/>
      <c r="G539" s="4"/>
      <c r="H539" s="4"/>
      <c r="I539" s="4"/>
      <c r="J539" s="4"/>
      <c r="K539" s="4"/>
      <c r="P539" s="4"/>
      <c r="Q539" s="4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D539" s="23"/>
    </row>
    <row r="540" ht="14.25" customHeight="1">
      <c r="C540" s="4"/>
      <c r="D540" s="4"/>
      <c r="E540" s="4"/>
      <c r="F540" s="4"/>
      <c r="G540" s="4"/>
      <c r="H540" s="4"/>
      <c r="I540" s="4"/>
      <c r="J540" s="4"/>
      <c r="K540" s="4"/>
      <c r="P540" s="4"/>
      <c r="Q540" s="4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D540" s="23"/>
    </row>
    <row r="541" ht="14.25" customHeight="1">
      <c r="C541" s="4"/>
      <c r="D541" s="4"/>
      <c r="E541" s="4"/>
      <c r="F541" s="4"/>
      <c r="G541" s="4"/>
      <c r="H541" s="4"/>
      <c r="I541" s="4"/>
      <c r="J541" s="4"/>
      <c r="K541" s="4"/>
      <c r="P541" s="4"/>
      <c r="Q541" s="4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D541" s="23"/>
    </row>
    <row r="542" ht="14.25" customHeight="1">
      <c r="C542" s="4"/>
      <c r="D542" s="4"/>
      <c r="E542" s="4"/>
      <c r="F542" s="4"/>
      <c r="G542" s="4"/>
      <c r="H542" s="4"/>
      <c r="I542" s="4"/>
      <c r="J542" s="4"/>
      <c r="K542" s="4"/>
      <c r="P542" s="4"/>
      <c r="Q542" s="4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D542" s="23"/>
    </row>
    <row r="543" ht="14.25" customHeight="1">
      <c r="C543" s="4"/>
      <c r="D543" s="4"/>
      <c r="E543" s="4"/>
      <c r="F543" s="4"/>
      <c r="G543" s="4"/>
      <c r="H543" s="4"/>
      <c r="I543" s="4"/>
      <c r="J543" s="4"/>
      <c r="K543" s="4"/>
      <c r="P543" s="4"/>
      <c r="Q543" s="4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D543" s="23"/>
    </row>
    <row r="544" ht="14.25" customHeight="1">
      <c r="C544" s="4"/>
      <c r="D544" s="4"/>
      <c r="E544" s="4"/>
      <c r="F544" s="4"/>
      <c r="G544" s="4"/>
      <c r="H544" s="4"/>
      <c r="I544" s="4"/>
      <c r="J544" s="4"/>
      <c r="K544" s="4"/>
      <c r="P544" s="4"/>
      <c r="Q544" s="4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D544" s="23"/>
    </row>
    <row r="545" ht="14.25" customHeight="1">
      <c r="C545" s="4"/>
      <c r="D545" s="4"/>
      <c r="E545" s="4"/>
      <c r="F545" s="4"/>
      <c r="G545" s="4"/>
      <c r="H545" s="4"/>
      <c r="I545" s="4"/>
      <c r="J545" s="4"/>
      <c r="K545" s="4"/>
      <c r="P545" s="4"/>
      <c r="Q545" s="4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D545" s="23"/>
    </row>
    <row r="546" ht="14.25" customHeight="1">
      <c r="C546" s="4"/>
      <c r="D546" s="4"/>
      <c r="E546" s="4"/>
      <c r="F546" s="4"/>
      <c r="G546" s="4"/>
      <c r="H546" s="4"/>
      <c r="I546" s="4"/>
      <c r="J546" s="4"/>
      <c r="K546" s="4"/>
      <c r="P546" s="4"/>
      <c r="Q546" s="4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D546" s="23"/>
    </row>
    <row r="547" ht="14.25" customHeight="1">
      <c r="C547" s="4"/>
      <c r="D547" s="4"/>
      <c r="E547" s="4"/>
      <c r="F547" s="4"/>
      <c r="G547" s="4"/>
      <c r="H547" s="4"/>
      <c r="I547" s="4"/>
      <c r="J547" s="4"/>
      <c r="K547" s="4"/>
      <c r="P547" s="4"/>
      <c r="Q547" s="4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D547" s="23"/>
    </row>
    <row r="548" ht="14.25" customHeight="1">
      <c r="C548" s="4"/>
      <c r="D548" s="4"/>
      <c r="E548" s="4"/>
      <c r="F548" s="4"/>
      <c r="G548" s="4"/>
      <c r="H548" s="4"/>
      <c r="I548" s="4"/>
      <c r="J548" s="4"/>
      <c r="K548" s="4"/>
      <c r="P548" s="4"/>
      <c r="Q548" s="4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D548" s="23"/>
    </row>
    <row r="549" ht="14.25" customHeight="1">
      <c r="C549" s="4"/>
      <c r="D549" s="4"/>
      <c r="E549" s="4"/>
      <c r="F549" s="4"/>
      <c r="G549" s="4"/>
      <c r="H549" s="4"/>
      <c r="I549" s="4"/>
      <c r="J549" s="4"/>
      <c r="K549" s="4"/>
      <c r="P549" s="4"/>
      <c r="Q549" s="4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D549" s="23"/>
    </row>
    <row r="550" ht="14.25" customHeight="1">
      <c r="C550" s="4"/>
      <c r="D550" s="4"/>
      <c r="E550" s="4"/>
      <c r="F550" s="4"/>
      <c r="G550" s="4"/>
      <c r="H550" s="4"/>
      <c r="I550" s="4"/>
      <c r="J550" s="4"/>
      <c r="K550" s="4"/>
      <c r="P550" s="4"/>
      <c r="Q550" s="4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D550" s="23"/>
    </row>
    <row r="551" ht="14.25" customHeight="1">
      <c r="C551" s="4"/>
      <c r="D551" s="4"/>
      <c r="E551" s="4"/>
      <c r="F551" s="4"/>
      <c r="G551" s="4"/>
      <c r="H551" s="4"/>
      <c r="I551" s="4"/>
      <c r="J551" s="4"/>
      <c r="K551" s="4"/>
      <c r="P551" s="4"/>
      <c r="Q551" s="4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D551" s="23"/>
    </row>
    <row r="552" ht="14.25" customHeight="1">
      <c r="C552" s="4"/>
      <c r="D552" s="4"/>
      <c r="E552" s="4"/>
      <c r="F552" s="4"/>
      <c r="G552" s="4"/>
      <c r="H552" s="4"/>
      <c r="I552" s="4"/>
      <c r="J552" s="4"/>
      <c r="K552" s="4"/>
      <c r="P552" s="4"/>
      <c r="Q552" s="4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D552" s="23"/>
    </row>
    <row r="553" ht="14.25" customHeight="1">
      <c r="C553" s="4"/>
      <c r="D553" s="4"/>
      <c r="E553" s="4"/>
      <c r="F553" s="4"/>
      <c r="G553" s="4"/>
      <c r="H553" s="4"/>
      <c r="I553" s="4"/>
      <c r="J553" s="4"/>
      <c r="K553" s="4"/>
      <c r="P553" s="4"/>
      <c r="Q553" s="4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D553" s="23"/>
    </row>
    <row r="554" ht="14.25" customHeight="1">
      <c r="C554" s="4"/>
      <c r="D554" s="4"/>
      <c r="E554" s="4"/>
      <c r="F554" s="4"/>
      <c r="G554" s="4"/>
      <c r="H554" s="4"/>
      <c r="I554" s="4"/>
      <c r="J554" s="4"/>
      <c r="K554" s="4"/>
      <c r="P554" s="4"/>
      <c r="Q554" s="4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D554" s="23"/>
    </row>
    <row r="555" ht="14.25" customHeight="1">
      <c r="C555" s="4"/>
      <c r="D555" s="4"/>
      <c r="E555" s="4"/>
      <c r="F555" s="4"/>
      <c r="G555" s="4"/>
      <c r="H555" s="4"/>
      <c r="I555" s="4"/>
      <c r="J555" s="4"/>
      <c r="K555" s="4"/>
      <c r="P555" s="4"/>
      <c r="Q555" s="4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D555" s="23"/>
    </row>
    <row r="556" ht="14.25" customHeight="1">
      <c r="C556" s="4"/>
      <c r="D556" s="4"/>
      <c r="E556" s="4"/>
      <c r="F556" s="4"/>
      <c r="G556" s="4"/>
      <c r="H556" s="4"/>
      <c r="I556" s="4"/>
      <c r="J556" s="4"/>
      <c r="K556" s="4"/>
      <c r="P556" s="4"/>
      <c r="Q556" s="4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D556" s="23"/>
    </row>
    <row r="557" ht="14.25" customHeight="1">
      <c r="C557" s="4"/>
      <c r="D557" s="4"/>
      <c r="E557" s="4"/>
      <c r="F557" s="4"/>
      <c r="G557" s="4"/>
      <c r="H557" s="4"/>
      <c r="I557" s="4"/>
      <c r="J557" s="4"/>
      <c r="K557" s="4"/>
      <c r="P557" s="4"/>
      <c r="Q557" s="4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D557" s="23"/>
    </row>
    <row r="558" ht="14.25" customHeight="1">
      <c r="C558" s="4"/>
      <c r="D558" s="4"/>
      <c r="E558" s="4"/>
      <c r="F558" s="4"/>
      <c r="G558" s="4"/>
      <c r="H558" s="4"/>
      <c r="I558" s="4"/>
      <c r="J558" s="4"/>
      <c r="K558" s="4"/>
      <c r="P558" s="4"/>
      <c r="Q558" s="4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D558" s="23"/>
    </row>
    <row r="559" ht="14.25" customHeight="1">
      <c r="C559" s="4"/>
      <c r="D559" s="4"/>
      <c r="E559" s="4"/>
      <c r="F559" s="4"/>
      <c r="G559" s="4"/>
      <c r="H559" s="4"/>
      <c r="I559" s="4"/>
      <c r="J559" s="4"/>
      <c r="K559" s="4"/>
      <c r="P559" s="4"/>
      <c r="Q559" s="4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D559" s="23"/>
    </row>
    <row r="560" ht="14.25" customHeight="1">
      <c r="C560" s="4"/>
      <c r="D560" s="4"/>
      <c r="E560" s="4"/>
      <c r="F560" s="4"/>
      <c r="G560" s="4"/>
      <c r="H560" s="4"/>
      <c r="I560" s="4"/>
      <c r="J560" s="4"/>
      <c r="K560" s="4"/>
      <c r="P560" s="4"/>
      <c r="Q560" s="4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D560" s="23"/>
    </row>
    <row r="561" ht="14.25" customHeight="1">
      <c r="C561" s="4"/>
      <c r="D561" s="4"/>
      <c r="E561" s="4"/>
      <c r="F561" s="4"/>
      <c r="G561" s="4"/>
      <c r="H561" s="4"/>
      <c r="I561" s="4"/>
      <c r="J561" s="4"/>
      <c r="K561" s="4"/>
      <c r="P561" s="4"/>
      <c r="Q561" s="4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D561" s="23"/>
    </row>
    <row r="562" ht="14.25" customHeight="1">
      <c r="C562" s="4"/>
      <c r="D562" s="4"/>
      <c r="E562" s="4"/>
      <c r="F562" s="4"/>
      <c r="G562" s="4"/>
      <c r="H562" s="4"/>
      <c r="I562" s="4"/>
      <c r="J562" s="4"/>
      <c r="K562" s="4"/>
      <c r="P562" s="4"/>
      <c r="Q562" s="4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D562" s="23"/>
    </row>
    <row r="563" ht="14.25" customHeight="1">
      <c r="C563" s="4"/>
      <c r="D563" s="4"/>
      <c r="E563" s="4"/>
      <c r="F563" s="4"/>
      <c r="G563" s="4"/>
      <c r="H563" s="4"/>
      <c r="I563" s="4"/>
      <c r="J563" s="4"/>
      <c r="K563" s="4"/>
      <c r="P563" s="4"/>
      <c r="Q563" s="4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D563" s="23"/>
    </row>
    <row r="564" ht="14.25" customHeight="1">
      <c r="C564" s="4"/>
      <c r="D564" s="4"/>
      <c r="E564" s="4"/>
      <c r="F564" s="4"/>
      <c r="G564" s="4"/>
      <c r="H564" s="4"/>
      <c r="I564" s="4"/>
      <c r="J564" s="4"/>
      <c r="K564" s="4"/>
      <c r="P564" s="4"/>
      <c r="Q564" s="4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D564" s="23"/>
    </row>
    <row r="565" ht="14.25" customHeight="1">
      <c r="C565" s="4"/>
      <c r="D565" s="4"/>
      <c r="E565" s="4"/>
      <c r="F565" s="4"/>
      <c r="G565" s="4"/>
      <c r="H565" s="4"/>
      <c r="I565" s="4"/>
      <c r="J565" s="4"/>
      <c r="K565" s="4"/>
      <c r="P565" s="4"/>
      <c r="Q565" s="4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D565" s="23"/>
    </row>
    <row r="566" ht="14.25" customHeight="1">
      <c r="C566" s="4"/>
      <c r="D566" s="4"/>
      <c r="E566" s="4"/>
      <c r="F566" s="4"/>
      <c r="G566" s="4"/>
      <c r="H566" s="4"/>
      <c r="I566" s="4"/>
      <c r="J566" s="4"/>
      <c r="K566" s="4"/>
      <c r="P566" s="4"/>
      <c r="Q566" s="4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D566" s="23"/>
    </row>
    <row r="567" ht="14.25" customHeight="1">
      <c r="C567" s="4"/>
      <c r="D567" s="4"/>
      <c r="E567" s="4"/>
      <c r="F567" s="4"/>
      <c r="G567" s="4"/>
      <c r="H567" s="4"/>
      <c r="I567" s="4"/>
      <c r="J567" s="4"/>
      <c r="K567" s="4"/>
      <c r="P567" s="4"/>
      <c r="Q567" s="4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D567" s="23"/>
    </row>
    <row r="568" ht="14.25" customHeight="1">
      <c r="C568" s="4"/>
      <c r="D568" s="4"/>
      <c r="E568" s="4"/>
      <c r="F568" s="4"/>
      <c r="G568" s="4"/>
      <c r="H568" s="4"/>
      <c r="I568" s="4"/>
      <c r="J568" s="4"/>
      <c r="K568" s="4"/>
      <c r="P568" s="4"/>
      <c r="Q568" s="4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D568" s="23"/>
    </row>
    <row r="569" ht="14.25" customHeight="1">
      <c r="C569" s="4"/>
      <c r="D569" s="4"/>
      <c r="E569" s="4"/>
      <c r="F569" s="4"/>
      <c r="G569" s="4"/>
      <c r="H569" s="4"/>
      <c r="I569" s="4"/>
      <c r="J569" s="4"/>
      <c r="K569" s="4"/>
      <c r="P569" s="4"/>
      <c r="Q569" s="4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D569" s="23"/>
    </row>
    <row r="570" ht="14.25" customHeight="1">
      <c r="C570" s="4"/>
      <c r="D570" s="4"/>
      <c r="E570" s="4"/>
      <c r="F570" s="4"/>
      <c r="G570" s="4"/>
      <c r="H570" s="4"/>
      <c r="I570" s="4"/>
      <c r="J570" s="4"/>
      <c r="K570" s="4"/>
      <c r="P570" s="4"/>
      <c r="Q570" s="4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D570" s="23"/>
    </row>
    <row r="571" ht="14.25" customHeight="1">
      <c r="C571" s="4"/>
      <c r="D571" s="4"/>
      <c r="E571" s="4"/>
      <c r="F571" s="4"/>
      <c r="G571" s="4"/>
      <c r="H571" s="4"/>
      <c r="I571" s="4"/>
      <c r="J571" s="4"/>
      <c r="K571" s="4"/>
      <c r="P571" s="4"/>
      <c r="Q571" s="4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D571" s="23"/>
    </row>
    <row r="572" ht="14.25" customHeight="1">
      <c r="C572" s="4"/>
      <c r="D572" s="4"/>
      <c r="E572" s="4"/>
      <c r="F572" s="4"/>
      <c r="G572" s="4"/>
      <c r="H572" s="4"/>
      <c r="I572" s="4"/>
      <c r="J572" s="4"/>
      <c r="K572" s="4"/>
      <c r="P572" s="4"/>
      <c r="Q572" s="4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D572" s="23"/>
    </row>
    <row r="573" ht="14.25" customHeight="1">
      <c r="C573" s="4"/>
      <c r="D573" s="4"/>
      <c r="E573" s="4"/>
      <c r="F573" s="4"/>
      <c r="G573" s="4"/>
      <c r="H573" s="4"/>
      <c r="I573" s="4"/>
      <c r="J573" s="4"/>
      <c r="K573" s="4"/>
      <c r="P573" s="4"/>
      <c r="Q573" s="4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D573" s="23"/>
    </row>
    <row r="574" ht="14.25" customHeight="1">
      <c r="C574" s="4"/>
      <c r="D574" s="4"/>
      <c r="E574" s="4"/>
      <c r="F574" s="4"/>
      <c r="G574" s="4"/>
      <c r="H574" s="4"/>
      <c r="I574" s="4"/>
      <c r="J574" s="4"/>
      <c r="K574" s="4"/>
      <c r="P574" s="4"/>
      <c r="Q574" s="4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D574" s="23"/>
    </row>
    <row r="575" ht="14.25" customHeight="1">
      <c r="C575" s="4"/>
      <c r="D575" s="4"/>
      <c r="E575" s="4"/>
      <c r="F575" s="4"/>
      <c r="G575" s="4"/>
      <c r="H575" s="4"/>
      <c r="I575" s="4"/>
      <c r="J575" s="4"/>
      <c r="K575" s="4"/>
      <c r="P575" s="4"/>
      <c r="Q575" s="4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D575" s="23"/>
    </row>
    <row r="576" ht="14.25" customHeight="1">
      <c r="C576" s="4"/>
      <c r="D576" s="4"/>
      <c r="E576" s="4"/>
      <c r="F576" s="4"/>
      <c r="G576" s="4"/>
      <c r="H576" s="4"/>
      <c r="I576" s="4"/>
      <c r="J576" s="4"/>
      <c r="K576" s="4"/>
      <c r="P576" s="4"/>
      <c r="Q576" s="4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D576" s="23"/>
    </row>
    <row r="577" ht="14.25" customHeight="1">
      <c r="C577" s="4"/>
      <c r="D577" s="4"/>
      <c r="E577" s="4"/>
      <c r="F577" s="4"/>
      <c r="G577" s="4"/>
      <c r="H577" s="4"/>
      <c r="I577" s="4"/>
      <c r="J577" s="4"/>
      <c r="K577" s="4"/>
      <c r="P577" s="4"/>
      <c r="Q577" s="4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D577" s="23"/>
    </row>
    <row r="578" ht="14.25" customHeight="1">
      <c r="C578" s="4"/>
      <c r="D578" s="4"/>
      <c r="E578" s="4"/>
      <c r="F578" s="4"/>
      <c r="G578" s="4"/>
      <c r="H578" s="4"/>
      <c r="I578" s="4"/>
      <c r="J578" s="4"/>
      <c r="K578" s="4"/>
      <c r="P578" s="4"/>
      <c r="Q578" s="4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D578" s="23"/>
    </row>
    <row r="579" ht="14.25" customHeight="1">
      <c r="C579" s="4"/>
      <c r="D579" s="4"/>
      <c r="E579" s="4"/>
      <c r="F579" s="4"/>
      <c r="G579" s="4"/>
      <c r="H579" s="4"/>
      <c r="I579" s="4"/>
      <c r="J579" s="4"/>
      <c r="K579" s="4"/>
      <c r="P579" s="4"/>
      <c r="Q579" s="4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D579" s="23"/>
    </row>
    <row r="580" ht="14.25" customHeight="1">
      <c r="C580" s="4"/>
      <c r="D580" s="4"/>
      <c r="E580" s="4"/>
      <c r="F580" s="4"/>
      <c r="G580" s="4"/>
      <c r="H580" s="4"/>
      <c r="I580" s="4"/>
      <c r="J580" s="4"/>
      <c r="K580" s="4"/>
      <c r="P580" s="4"/>
      <c r="Q580" s="4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D580" s="23"/>
    </row>
    <row r="581" ht="14.25" customHeight="1">
      <c r="C581" s="4"/>
      <c r="D581" s="4"/>
      <c r="E581" s="4"/>
      <c r="F581" s="4"/>
      <c r="G581" s="4"/>
      <c r="H581" s="4"/>
      <c r="I581" s="4"/>
      <c r="J581" s="4"/>
      <c r="K581" s="4"/>
      <c r="P581" s="4"/>
      <c r="Q581" s="4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D581" s="23"/>
    </row>
    <row r="582" ht="14.25" customHeight="1">
      <c r="C582" s="4"/>
      <c r="D582" s="4"/>
      <c r="E582" s="4"/>
      <c r="F582" s="4"/>
      <c r="G582" s="4"/>
      <c r="H582" s="4"/>
      <c r="I582" s="4"/>
      <c r="J582" s="4"/>
      <c r="K582" s="4"/>
      <c r="P582" s="4"/>
      <c r="Q582" s="4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D582" s="23"/>
    </row>
    <row r="583" ht="14.25" customHeight="1">
      <c r="C583" s="4"/>
      <c r="D583" s="4"/>
      <c r="E583" s="4"/>
      <c r="F583" s="4"/>
      <c r="G583" s="4"/>
      <c r="H583" s="4"/>
      <c r="I583" s="4"/>
      <c r="J583" s="4"/>
      <c r="K583" s="4"/>
      <c r="P583" s="4"/>
      <c r="Q583" s="4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D583" s="23"/>
    </row>
    <row r="584" ht="14.25" customHeight="1">
      <c r="C584" s="4"/>
      <c r="D584" s="4"/>
      <c r="E584" s="4"/>
      <c r="F584" s="4"/>
      <c r="G584" s="4"/>
      <c r="H584" s="4"/>
      <c r="I584" s="4"/>
      <c r="J584" s="4"/>
      <c r="K584" s="4"/>
      <c r="P584" s="4"/>
      <c r="Q584" s="4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D584" s="23"/>
    </row>
    <row r="585" ht="14.25" customHeight="1">
      <c r="C585" s="4"/>
      <c r="D585" s="4"/>
      <c r="E585" s="4"/>
      <c r="F585" s="4"/>
      <c r="G585" s="4"/>
      <c r="H585" s="4"/>
      <c r="I585" s="4"/>
      <c r="J585" s="4"/>
      <c r="K585" s="4"/>
      <c r="P585" s="4"/>
      <c r="Q585" s="4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D585" s="23"/>
    </row>
    <row r="586" ht="14.25" customHeight="1">
      <c r="C586" s="4"/>
      <c r="D586" s="4"/>
      <c r="E586" s="4"/>
      <c r="F586" s="4"/>
      <c r="G586" s="4"/>
      <c r="H586" s="4"/>
      <c r="I586" s="4"/>
      <c r="J586" s="4"/>
      <c r="K586" s="4"/>
      <c r="P586" s="4"/>
      <c r="Q586" s="4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D586" s="23"/>
    </row>
    <row r="587" ht="14.25" customHeight="1">
      <c r="C587" s="4"/>
      <c r="D587" s="4"/>
      <c r="E587" s="4"/>
      <c r="F587" s="4"/>
      <c r="G587" s="4"/>
      <c r="H587" s="4"/>
      <c r="I587" s="4"/>
      <c r="J587" s="4"/>
      <c r="K587" s="4"/>
      <c r="P587" s="4"/>
      <c r="Q587" s="4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D587" s="23"/>
    </row>
    <row r="588" ht="14.25" customHeight="1">
      <c r="C588" s="4"/>
      <c r="D588" s="4"/>
      <c r="E588" s="4"/>
      <c r="F588" s="4"/>
      <c r="G588" s="4"/>
      <c r="H588" s="4"/>
      <c r="I588" s="4"/>
      <c r="J588" s="4"/>
      <c r="K588" s="4"/>
      <c r="P588" s="4"/>
      <c r="Q588" s="4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D588" s="23"/>
    </row>
    <row r="589" ht="14.25" customHeight="1">
      <c r="C589" s="4"/>
      <c r="D589" s="4"/>
      <c r="E589" s="4"/>
      <c r="F589" s="4"/>
      <c r="G589" s="4"/>
      <c r="H589" s="4"/>
      <c r="I589" s="4"/>
      <c r="J589" s="4"/>
      <c r="K589" s="4"/>
      <c r="P589" s="4"/>
      <c r="Q589" s="4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D589" s="23"/>
    </row>
    <row r="590" ht="14.25" customHeight="1">
      <c r="C590" s="4"/>
      <c r="D590" s="4"/>
      <c r="E590" s="4"/>
      <c r="F590" s="4"/>
      <c r="G590" s="4"/>
      <c r="H590" s="4"/>
      <c r="I590" s="4"/>
      <c r="J590" s="4"/>
      <c r="K590" s="4"/>
      <c r="P590" s="4"/>
      <c r="Q590" s="4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D590" s="23"/>
    </row>
    <row r="591" ht="14.25" customHeight="1">
      <c r="C591" s="4"/>
      <c r="D591" s="4"/>
      <c r="E591" s="4"/>
      <c r="F591" s="4"/>
      <c r="G591" s="4"/>
      <c r="H591" s="4"/>
      <c r="I591" s="4"/>
      <c r="J591" s="4"/>
      <c r="K591" s="4"/>
      <c r="P591" s="4"/>
      <c r="Q591" s="4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D591" s="23"/>
    </row>
    <row r="592" ht="14.25" customHeight="1">
      <c r="C592" s="4"/>
      <c r="D592" s="4"/>
      <c r="E592" s="4"/>
      <c r="F592" s="4"/>
      <c r="G592" s="4"/>
      <c r="H592" s="4"/>
      <c r="I592" s="4"/>
      <c r="J592" s="4"/>
      <c r="K592" s="4"/>
      <c r="P592" s="4"/>
      <c r="Q592" s="4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D592" s="23"/>
    </row>
    <row r="593" ht="14.25" customHeight="1">
      <c r="C593" s="4"/>
      <c r="D593" s="4"/>
      <c r="E593" s="4"/>
      <c r="F593" s="4"/>
      <c r="G593" s="4"/>
      <c r="H593" s="4"/>
      <c r="I593" s="4"/>
      <c r="J593" s="4"/>
      <c r="K593" s="4"/>
      <c r="P593" s="4"/>
      <c r="Q593" s="4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D593" s="23"/>
    </row>
    <row r="594" ht="14.25" customHeight="1">
      <c r="C594" s="4"/>
      <c r="D594" s="4"/>
      <c r="E594" s="4"/>
      <c r="F594" s="4"/>
      <c r="G594" s="4"/>
      <c r="H594" s="4"/>
      <c r="I594" s="4"/>
      <c r="J594" s="4"/>
      <c r="K594" s="4"/>
      <c r="P594" s="4"/>
      <c r="Q594" s="4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D594" s="23"/>
    </row>
    <row r="595" ht="14.25" customHeight="1">
      <c r="C595" s="4"/>
      <c r="D595" s="4"/>
      <c r="E595" s="4"/>
      <c r="F595" s="4"/>
      <c r="G595" s="4"/>
      <c r="H595" s="4"/>
      <c r="I595" s="4"/>
      <c r="J595" s="4"/>
      <c r="K595" s="4"/>
      <c r="P595" s="4"/>
      <c r="Q595" s="4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D595" s="23"/>
    </row>
    <row r="596" ht="14.25" customHeight="1">
      <c r="C596" s="4"/>
      <c r="D596" s="4"/>
      <c r="E596" s="4"/>
      <c r="F596" s="4"/>
      <c r="G596" s="4"/>
      <c r="H596" s="4"/>
      <c r="I596" s="4"/>
      <c r="J596" s="4"/>
      <c r="K596" s="4"/>
      <c r="P596" s="4"/>
      <c r="Q596" s="4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D596" s="23"/>
    </row>
    <row r="597" ht="14.25" customHeight="1">
      <c r="C597" s="4"/>
      <c r="D597" s="4"/>
      <c r="E597" s="4"/>
      <c r="F597" s="4"/>
      <c r="G597" s="4"/>
      <c r="H597" s="4"/>
      <c r="I597" s="4"/>
      <c r="J597" s="4"/>
      <c r="K597" s="4"/>
      <c r="P597" s="4"/>
      <c r="Q597" s="4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D597" s="23"/>
    </row>
    <row r="598" ht="14.25" customHeight="1">
      <c r="C598" s="4"/>
      <c r="D598" s="4"/>
      <c r="E598" s="4"/>
      <c r="F598" s="4"/>
      <c r="G598" s="4"/>
      <c r="H598" s="4"/>
      <c r="I598" s="4"/>
      <c r="J598" s="4"/>
      <c r="K598" s="4"/>
      <c r="P598" s="4"/>
      <c r="Q598" s="4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D598" s="23"/>
    </row>
    <row r="599" ht="14.25" customHeight="1">
      <c r="C599" s="4"/>
      <c r="D599" s="4"/>
      <c r="E599" s="4"/>
      <c r="F599" s="4"/>
      <c r="G599" s="4"/>
      <c r="H599" s="4"/>
      <c r="I599" s="4"/>
      <c r="J599" s="4"/>
      <c r="K599" s="4"/>
      <c r="P599" s="4"/>
      <c r="Q599" s="4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D599" s="23"/>
    </row>
    <row r="600" ht="14.25" customHeight="1">
      <c r="C600" s="4"/>
      <c r="D600" s="4"/>
      <c r="E600" s="4"/>
      <c r="F600" s="4"/>
      <c r="G600" s="4"/>
      <c r="H600" s="4"/>
      <c r="I600" s="4"/>
      <c r="J600" s="4"/>
      <c r="K600" s="4"/>
      <c r="P600" s="4"/>
      <c r="Q600" s="4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D600" s="23"/>
    </row>
    <row r="601" ht="14.25" customHeight="1">
      <c r="C601" s="4"/>
      <c r="D601" s="4"/>
      <c r="E601" s="4"/>
      <c r="F601" s="4"/>
      <c r="G601" s="4"/>
      <c r="H601" s="4"/>
      <c r="I601" s="4"/>
      <c r="J601" s="4"/>
      <c r="K601" s="4"/>
      <c r="P601" s="4"/>
      <c r="Q601" s="4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D601" s="23"/>
    </row>
    <row r="602" ht="14.25" customHeight="1">
      <c r="C602" s="4"/>
      <c r="D602" s="4"/>
      <c r="E602" s="4"/>
      <c r="F602" s="4"/>
      <c r="G602" s="4"/>
      <c r="H602" s="4"/>
      <c r="I602" s="4"/>
      <c r="J602" s="4"/>
      <c r="K602" s="4"/>
      <c r="P602" s="4"/>
      <c r="Q602" s="4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D602" s="23"/>
    </row>
    <row r="603" ht="14.25" customHeight="1">
      <c r="C603" s="4"/>
      <c r="D603" s="4"/>
      <c r="E603" s="4"/>
      <c r="F603" s="4"/>
      <c r="G603" s="4"/>
      <c r="H603" s="4"/>
      <c r="I603" s="4"/>
      <c r="J603" s="4"/>
      <c r="K603" s="4"/>
      <c r="P603" s="4"/>
      <c r="Q603" s="4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D603" s="23"/>
    </row>
    <row r="604" ht="14.25" customHeight="1">
      <c r="C604" s="4"/>
      <c r="D604" s="4"/>
      <c r="E604" s="4"/>
      <c r="F604" s="4"/>
      <c r="G604" s="4"/>
      <c r="H604" s="4"/>
      <c r="I604" s="4"/>
      <c r="J604" s="4"/>
      <c r="K604" s="4"/>
      <c r="P604" s="4"/>
      <c r="Q604" s="4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D604" s="23"/>
    </row>
    <row r="605" ht="14.25" customHeight="1">
      <c r="C605" s="4"/>
      <c r="D605" s="4"/>
      <c r="E605" s="4"/>
      <c r="F605" s="4"/>
      <c r="G605" s="4"/>
      <c r="H605" s="4"/>
      <c r="I605" s="4"/>
      <c r="J605" s="4"/>
      <c r="K605" s="4"/>
      <c r="P605" s="4"/>
      <c r="Q605" s="4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D605" s="23"/>
    </row>
    <row r="606" ht="14.25" customHeight="1">
      <c r="C606" s="4"/>
      <c r="D606" s="4"/>
      <c r="E606" s="4"/>
      <c r="F606" s="4"/>
      <c r="G606" s="4"/>
      <c r="H606" s="4"/>
      <c r="I606" s="4"/>
      <c r="J606" s="4"/>
      <c r="K606" s="4"/>
      <c r="P606" s="4"/>
      <c r="Q606" s="4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D606" s="23"/>
    </row>
    <row r="607" ht="14.25" customHeight="1">
      <c r="C607" s="4"/>
      <c r="D607" s="4"/>
      <c r="E607" s="4"/>
      <c r="F607" s="4"/>
      <c r="G607" s="4"/>
      <c r="H607" s="4"/>
      <c r="I607" s="4"/>
      <c r="J607" s="4"/>
      <c r="K607" s="4"/>
      <c r="P607" s="4"/>
      <c r="Q607" s="4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D607" s="23"/>
    </row>
    <row r="608" ht="14.25" customHeight="1">
      <c r="C608" s="4"/>
      <c r="D608" s="4"/>
      <c r="E608" s="4"/>
      <c r="F608" s="4"/>
      <c r="G608" s="4"/>
      <c r="H608" s="4"/>
      <c r="I608" s="4"/>
      <c r="J608" s="4"/>
      <c r="K608" s="4"/>
      <c r="P608" s="4"/>
      <c r="Q608" s="4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D608" s="23"/>
    </row>
    <row r="609" ht="14.25" customHeight="1">
      <c r="C609" s="4"/>
      <c r="D609" s="4"/>
      <c r="E609" s="4"/>
      <c r="F609" s="4"/>
      <c r="G609" s="4"/>
      <c r="H609" s="4"/>
      <c r="I609" s="4"/>
      <c r="J609" s="4"/>
      <c r="K609" s="4"/>
      <c r="P609" s="4"/>
      <c r="Q609" s="4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D609" s="23"/>
    </row>
    <row r="610" ht="14.25" customHeight="1">
      <c r="C610" s="4"/>
      <c r="D610" s="4"/>
      <c r="E610" s="4"/>
      <c r="F610" s="4"/>
      <c r="G610" s="4"/>
      <c r="H610" s="4"/>
      <c r="I610" s="4"/>
      <c r="J610" s="4"/>
      <c r="K610" s="4"/>
      <c r="P610" s="4"/>
      <c r="Q610" s="4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D610" s="23"/>
    </row>
    <row r="611" ht="14.25" customHeight="1">
      <c r="C611" s="4"/>
      <c r="D611" s="4"/>
      <c r="E611" s="4"/>
      <c r="F611" s="4"/>
      <c r="G611" s="4"/>
      <c r="H611" s="4"/>
      <c r="I611" s="4"/>
      <c r="J611" s="4"/>
      <c r="K611" s="4"/>
      <c r="P611" s="4"/>
      <c r="Q611" s="4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D611" s="23"/>
    </row>
    <row r="612" ht="14.25" customHeight="1">
      <c r="C612" s="4"/>
      <c r="D612" s="4"/>
      <c r="E612" s="4"/>
      <c r="F612" s="4"/>
      <c r="G612" s="4"/>
      <c r="H612" s="4"/>
      <c r="I612" s="4"/>
      <c r="J612" s="4"/>
      <c r="K612" s="4"/>
      <c r="P612" s="4"/>
      <c r="Q612" s="4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D612" s="23"/>
    </row>
    <row r="613" ht="14.25" customHeight="1">
      <c r="C613" s="4"/>
      <c r="D613" s="4"/>
      <c r="E613" s="4"/>
      <c r="F613" s="4"/>
      <c r="G613" s="4"/>
      <c r="H613" s="4"/>
      <c r="I613" s="4"/>
      <c r="J613" s="4"/>
      <c r="K613" s="4"/>
      <c r="P613" s="4"/>
      <c r="Q613" s="4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D613" s="23"/>
    </row>
    <row r="614" ht="14.25" customHeight="1">
      <c r="C614" s="4"/>
      <c r="D614" s="4"/>
      <c r="E614" s="4"/>
      <c r="F614" s="4"/>
      <c r="G614" s="4"/>
      <c r="H614" s="4"/>
      <c r="I614" s="4"/>
      <c r="J614" s="4"/>
      <c r="K614" s="4"/>
      <c r="P614" s="4"/>
      <c r="Q614" s="4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D614" s="23"/>
    </row>
    <row r="615" ht="14.25" customHeight="1">
      <c r="C615" s="4"/>
      <c r="D615" s="4"/>
      <c r="E615" s="4"/>
      <c r="F615" s="4"/>
      <c r="G615" s="4"/>
      <c r="H615" s="4"/>
      <c r="I615" s="4"/>
      <c r="J615" s="4"/>
      <c r="K615" s="4"/>
      <c r="P615" s="4"/>
      <c r="Q615" s="4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D615" s="23"/>
    </row>
    <row r="616" ht="14.25" customHeight="1">
      <c r="C616" s="4"/>
      <c r="D616" s="4"/>
      <c r="E616" s="4"/>
      <c r="F616" s="4"/>
      <c r="G616" s="4"/>
      <c r="H616" s="4"/>
      <c r="I616" s="4"/>
      <c r="J616" s="4"/>
      <c r="K616" s="4"/>
      <c r="P616" s="4"/>
      <c r="Q616" s="4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D616" s="23"/>
    </row>
    <row r="617" ht="14.25" customHeight="1">
      <c r="C617" s="4"/>
      <c r="D617" s="4"/>
      <c r="E617" s="4"/>
      <c r="F617" s="4"/>
      <c r="G617" s="4"/>
      <c r="H617" s="4"/>
      <c r="I617" s="4"/>
      <c r="J617" s="4"/>
      <c r="K617" s="4"/>
      <c r="P617" s="4"/>
      <c r="Q617" s="4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D617" s="23"/>
    </row>
    <row r="618" ht="14.25" customHeight="1">
      <c r="C618" s="4"/>
      <c r="D618" s="4"/>
      <c r="E618" s="4"/>
      <c r="F618" s="4"/>
      <c r="G618" s="4"/>
      <c r="H618" s="4"/>
      <c r="I618" s="4"/>
      <c r="J618" s="4"/>
      <c r="K618" s="4"/>
      <c r="P618" s="4"/>
      <c r="Q618" s="4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D618" s="23"/>
    </row>
    <row r="619" ht="14.25" customHeight="1">
      <c r="C619" s="4"/>
      <c r="D619" s="4"/>
      <c r="E619" s="4"/>
      <c r="F619" s="4"/>
      <c r="G619" s="4"/>
      <c r="H619" s="4"/>
      <c r="I619" s="4"/>
      <c r="J619" s="4"/>
      <c r="K619" s="4"/>
      <c r="P619" s="4"/>
      <c r="Q619" s="4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D619" s="23"/>
    </row>
    <row r="620" ht="14.25" customHeight="1">
      <c r="C620" s="4"/>
      <c r="D620" s="4"/>
      <c r="E620" s="4"/>
      <c r="F620" s="4"/>
      <c r="G620" s="4"/>
      <c r="H620" s="4"/>
      <c r="I620" s="4"/>
      <c r="J620" s="4"/>
      <c r="K620" s="4"/>
      <c r="P620" s="4"/>
      <c r="Q620" s="4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D620" s="23"/>
    </row>
    <row r="621" ht="14.25" customHeight="1">
      <c r="C621" s="4"/>
      <c r="D621" s="4"/>
      <c r="E621" s="4"/>
      <c r="F621" s="4"/>
      <c r="G621" s="4"/>
      <c r="H621" s="4"/>
      <c r="I621" s="4"/>
      <c r="J621" s="4"/>
      <c r="K621" s="4"/>
      <c r="P621" s="4"/>
      <c r="Q621" s="4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D621" s="23"/>
    </row>
    <row r="622" ht="14.25" customHeight="1">
      <c r="C622" s="4"/>
      <c r="D622" s="4"/>
      <c r="E622" s="4"/>
      <c r="F622" s="4"/>
      <c r="G622" s="4"/>
      <c r="H622" s="4"/>
      <c r="I622" s="4"/>
      <c r="J622" s="4"/>
      <c r="K622" s="4"/>
      <c r="P622" s="4"/>
      <c r="Q622" s="4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D622" s="23"/>
    </row>
    <row r="623" ht="14.25" customHeight="1">
      <c r="C623" s="4"/>
      <c r="D623" s="4"/>
      <c r="E623" s="4"/>
      <c r="F623" s="4"/>
      <c r="G623" s="4"/>
      <c r="H623" s="4"/>
      <c r="I623" s="4"/>
      <c r="J623" s="4"/>
      <c r="K623" s="4"/>
      <c r="P623" s="4"/>
      <c r="Q623" s="4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D623" s="23"/>
    </row>
    <row r="624" ht="14.25" customHeight="1">
      <c r="C624" s="4"/>
      <c r="D624" s="4"/>
      <c r="E624" s="4"/>
      <c r="F624" s="4"/>
      <c r="G624" s="4"/>
      <c r="H624" s="4"/>
      <c r="I624" s="4"/>
      <c r="J624" s="4"/>
      <c r="K624" s="4"/>
      <c r="P624" s="4"/>
      <c r="Q624" s="4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D624" s="23"/>
    </row>
    <row r="625" ht="14.25" customHeight="1">
      <c r="C625" s="4"/>
      <c r="D625" s="4"/>
      <c r="E625" s="4"/>
      <c r="F625" s="4"/>
      <c r="G625" s="4"/>
      <c r="H625" s="4"/>
      <c r="I625" s="4"/>
      <c r="J625" s="4"/>
      <c r="K625" s="4"/>
      <c r="P625" s="4"/>
      <c r="Q625" s="4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D625" s="23"/>
    </row>
    <row r="626" ht="14.25" customHeight="1">
      <c r="C626" s="4"/>
      <c r="D626" s="4"/>
      <c r="E626" s="4"/>
      <c r="F626" s="4"/>
      <c r="G626" s="4"/>
      <c r="H626" s="4"/>
      <c r="I626" s="4"/>
      <c r="J626" s="4"/>
      <c r="K626" s="4"/>
      <c r="P626" s="4"/>
      <c r="Q626" s="4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D626" s="23"/>
    </row>
    <row r="627" ht="14.25" customHeight="1">
      <c r="C627" s="4"/>
      <c r="D627" s="4"/>
      <c r="E627" s="4"/>
      <c r="F627" s="4"/>
      <c r="G627" s="4"/>
      <c r="H627" s="4"/>
      <c r="I627" s="4"/>
      <c r="J627" s="4"/>
      <c r="K627" s="4"/>
      <c r="P627" s="4"/>
      <c r="Q627" s="4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D627" s="23"/>
    </row>
    <row r="628" ht="14.25" customHeight="1">
      <c r="C628" s="4"/>
      <c r="D628" s="4"/>
      <c r="E628" s="4"/>
      <c r="F628" s="4"/>
      <c r="G628" s="4"/>
      <c r="H628" s="4"/>
      <c r="I628" s="4"/>
      <c r="J628" s="4"/>
      <c r="K628" s="4"/>
      <c r="P628" s="4"/>
      <c r="Q628" s="4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D628" s="23"/>
    </row>
    <row r="629" ht="14.25" customHeight="1">
      <c r="C629" s="4"/>
      <c r="D629" s="4"/>
      <c r="E629" s="4"/>
      <c r="F629" s="4"/>
      <c r="G629" s="4"/>
      <c r="H629" s="4"/>
      <c r="I629" s="4"/>
      <c r="J629" s="4"/>
      <c r="K629" s="4"/>
      <c r="P629" s="4"/>
      <c r="Q629" s="4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D629" s="23"/>
    </row>
    <row r="630" ht="14.25" customHeight="1">
      <c r="C630" s="4"/>
      <c r="D630" s="4"/>
      <c r="E630" s="4"/>
      <c r="F630" s="4"/>
      <c r="G630" s="4"/>
      <c r="H630" s="4"/>
      <c r="I630" s="4"/>
      <c r="J630" s="4"/>
      <c r="K630" s="4"/>
      <c r="P630" s="4"/>
      <c r="Q630" s="4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D630" s="23"/>
    </row>
    <row r="631" ht="14.25" customHeight="1">
      <c r="C631" s="4"/>
      <c r="D631" s="4"/>
      <c r="E631" s="4"/>
      <c r="F631" s="4"/>
      <c r="G631" s="4"/>
      <c r="H631" s="4"/>
      <c r="I631" s="4"/>
      <c r="J631" s="4"/>
      <c r="K631" s="4"/>
      <c r="P631" s="4"/>
      <c r="Q631" s="4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D631" s="23"/>
    </row>
    <row r="632" ht="14.25" customHeight="1">
      <c r="C632" s="4"/>
      <c r="D632" s="4"/>
      <c r="E632" s="4"/>
      <c r="F632" s="4"/>
      <c r="G632" s="4"/>
      <c r="H632" s="4"/>
      <c r="I632" s="4"/>
      <c r="J632" s="4"/>
      <c r="K632" s="4"/>
      <c r="P632" s="4"/>
      <c r="Q632" s="4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D632" s="23"/>
    </row>
    <row r="633" ht="14.25" customHeight="1">
      <c r="C633" s="4"/>
      <c r="D633" s="4"/>
      <c r="E633" s="4"/>
      <c r="F633" s="4"/>
      <c r="G633" s="4"/>
      <c r="H633" s="4"/>
      <c r="I633" s="4"/>
      <c r="J633" s="4"/>
      <c r="K633" s="4"/>
      <c r="P633" s="4"/>
      <c r="Q633" s="4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D633" s="23"/>
    </row>
    <row r="634" ht="14.25" customHeight="1">
      <c r="C634" s="4"/>
      <c r="D634" s="4"/>
      <c r="E634" s="4"/>
      <c r="F634" s="4"/>
      <c r="G634" s="4"/>
      <c r="H634" s="4"/>
      <c r="I634" s="4"/>
      <c r="J634" s="4"/>
      <c r="K634" s="4"/>
      <c r="P634" s="4"/>
      <c r="Q634" s="4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D634" s="23"/>
    </row>
    <row r="635" ht="14.25" customHeight="1">
      <c r="C635" s="4"/>
      <c r="D635" s="4"/>
      <c r="E635" s="4"/>
      <c r="F635" s="4"/>
      <c r="G635" s="4"/>
      <c r="H635" s="4"/>
      <c r="I635" s="4"/>
      <c r="J635" s="4"/>
      <c r="K635" s="4"/>
      <c r="P635" s="4"/>
      <c r="Q635" s="4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D635" s="23"/>
    </row>
    <row r="636" ht="14.25" customHeight="1">
      <c r="C636" s="4"/>
      <c r="D636" s="4"/>
      <c r="E636" s="4"/>
      <c r="F636" s="4"/>
      <c r="G636" s="4"/>
      <c r="H636" s="4"/>
      <c r="I636" s="4"/>
      <c r="J636" s="4"/>
      <c r="K636" s="4"/>
      <c r="P636" s="4"/>
      <c r="Q636" s="4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D636" s="23"/>
    </row>
    <row r="637" ht="14.25" customHeight="1">
      <c r="C637" s="4"/>
      <c r="D637" s="4"/>
      <c r="E637" s="4"/>
      <c r="F637" s="4"/>
      <c r="G637" s="4"/>
      <c r="H637" s="4"/>
      <c r="I637" s="4"/>
      <c r="J637" s="4"/>
      <c r="K637" s="4"/>
      <c r="P637" s="4"/>
      <c r="Q637" s="4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D637" s="23"/>
    </row>
    <row r="638" ht="14.25" customHeight="1">
      <c r="C638" s="4"/>
      <c r="D638" s="4"/>
      <c r="E638" s="4"/>
      <c r="F638" s="4"/>
      <c r="G638" s="4"/>
      <c r="H638" s="4"/>
      <c r="I638" s="4"/>
      <c r="J638" s="4"/>
      <c r="K638" s="4"/>
      <c r="P638" s="4"/>
      <c r="Q638" s="4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D638" s="23"/>
    </row>
    <row r="639" ht="14.25" customHeight="1">
      <c r="C639" s="4"/>
      <c r="D639" s="4"/>
      <c r="E639" s="4"/>
      <c r="F639" s="4"/>
      <c r="G639" s="4"/>
      <c r="H639" s="4"/>
      <c r="I639" s="4"/>
      <c r="J639" s="4"/>
      <c r="K639" s="4"/>
      <c r="P639" s="4"/>
      <c r="Q639" s="4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D639" s="23"/>
    </row>
    <row r="640" ht="14.25" customHeight="1">
      <c r="C640" s="4"/>
      <c r="D640" s="4"/>
      <c r="E640" s="4"/>
      <c r="F640" s="4"/>
      <c r="G640" s="4"/>
      <c r="H640" s="4"/>
      <c r="I640" s="4"/>
      <c r="J640" s="4"/>
      <c r="K640" s="4"/>
      <c r="P640" s="4"/>
      <c r="Q640" s="4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D640" s="23"/>
    </row>
    <row r="641" ht="14.25" customHeight="1">
      <c r="C641" s="4"/>
      <c r="D641" s="4"/>
      <c r="E641" s="4"/>
      <c r="F641" s="4"/>
      <c r="G641" s="4"/>
      <c r="H641" s="4"/>
      <c r="I641" s="4"/>
      <c r="J641" s="4"/>
      <c r="K641" s="4"/>
      <c r="P641" s="4"/>
      <c r="Q641" s="4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D641" s="23"/>
    </row>
    <row r="642" ht="14.25" customHeight="1">
      <c r="C642" s="4"/>
      <c r="D642" s="4"/>
      <c r="E642" s="4"/>
      <c r="F642" s="4"/>
      <c r="G642" s="4"/>
      <c r="H642" s="4"/>
      <c r="I642" s="4"/>
      <c r="J642" s="4"/>
      <c r="K642" s="4"/>
      <c r="P642" s="4"/>
      <c r="Q642" s="4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D642" s="23"/>
    </row>
    <row r="643" ht="14.25" customHeight="1">
      <c r="C643" s="4"/>
      <c r="D643" s="4"/>
      <c r="E643" s="4"/>
      <c r="F643" s="4"/>
      <c r="G643" s="4"/>
      <c r="H643" s="4"/>
      <c r="I643" s="4"/>
      <c r="J643" s="4"/>
      <c r="K643" s="4"/>
      <c r="P643" s="4"/>
      <c r="Q643" s="4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D643" s="23"/>
    </row>
    <row r="644" ht="14.25" customHeight="1">
      <c r="C644" s="4"/>
      <c r="D644" s="4"/>
      <c r="E644" s="4"/>
      <c r="F644" s="4"/>
      <c r="G644" s="4"/>
      <c r="H644" s="4"/>
      <c r="I644" s="4"/>
      <c r="J644" s="4"/>
      <c r="K644" s="4"/>
      <c r="P644" s="4"/>
      <c r="Q644" s="4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D644" s="23"/>
    </row>
    <row r="645" ht="14.25" customHeight="1">
      <c r="C645" s="4"/>
      <c r="D645" s="4"/>
      <c r="E645" s="4"/>
      <c r="F645" s="4"/>
      <c r="G645" s="4"/>
      <c r="H645" s="4"/>
      <c r="I645" s="4"/>
      <c r="J645" s="4"/>
      <c r="K645" s="4"/>
      <c r="P645" s="4"/>
      <c r="Q645" s="4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D645" s="23"/>
    </row>
    <row r="646" ht="14.25" customHeight="1">
      <c r="C646" s="4"/>
      <c r="D646" s="4"/>
      <c r="E646" s="4"/>
      <c r="F646" s="4"/>
      <c r="G646" s="4"/>
      <c r="H646" s="4"/>
      <c r="I646" s="4"/>
      <c r="J646" s="4"/>
      <c r="K646" s="4"/>
      <c r="P646" s="4"/>
      <c r="Q646" s="4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D646" s="23"/>
    </row>
    <row r="647" ht="14.25" customHeight="1">
      <c r="C647" s="4"/>
      <c r="D647" s="4"/>
      <c r="E647" s="4"/>
      <c r="F647" s="4"/>
      <c r="G647" s="4"/>
      <c r="H647" s="4"/>
      <c r="I647" s="4"/>
      <c r="J647" s="4"/>
      <c r="K647" s="4"/>
      <c r="P647" s="4"/>
      <c r="Q647" s="4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D647" s="23"/>
    </row>
    <row r="648" ht="14.25" customHeight="1">
      <c r="C648" s="4"/>
      <c r="D648" s="4"/>
      <c r="E648" s="4"/>
      <c r="F648" s="4"/>
      <c r="G648" s="4"/>
      <c r="H648" s="4"/>
      <c r="I648" s="4"/>
      <c r="J648" s="4"/>
      <c r="K648" s="4"/>
      <c r="P648" s="4"/>
      <c r="Q648" s="4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D648" s="23"/>
    </row>
    <row r="649" ht="14.25" customHeight="1">
      <c r="C649" s="4"/>
      <c r="D649" s="4"/>
      <c r="E649" s="4"/>
      <c r="F649" s="4"/>
      <c r="G649" s="4"/>
      <c r="H649" s="4"/>
      <c r="I649" s="4"/>
      <c r="J649" s="4"/>
      <c r="K649" s="4"/>
      <c r="P649" s="4"/>
      <c r="Q649" s="4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D649" s="23"/>
    </row>
    <row r="650" ht="14.25" customHeight="1">
      <c r="C650" s="4"/>
      <c r="D650" s="4"/>
      <c r="E650" s="4"/>
      <c r="F650" s="4"/>
      <c r="G650" s="4"/>
      <c r="H650" s="4"/>
      <c r="I650" s="4"/>
      <c r="J650" s="4"/>
      <c r="K650" s="4"/>
      <c r="P650" s="4"/>
      <c r="Q650" s="4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D650" s="23"/>
    </row>
    <row r="651" ht="14.25" customHeight="1">
      <c r="C651" s="4"/>
      <c r="D651" s="4"/>
      <c r="E651" s="4"/>
      <c r="F651" s="4"/>
      <c r="G651" s="4"/>
      <c r="H651" s="4"/>
      <c r="I651" s="4"/>
      <c r="J651" s="4"/>
      <c r="K651" s="4"/>
      <c r="P651" s="4"/>
      <c r="Q651" s="4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D651" s="23"/>
    </row>
    <row r="652" ht="14.25" customHeight="1">
      <c r="C652" s="4"/>
      <c r="D652" s="4"/>
      <c r="E652" s="4"/>
      <c r="F652" s="4"/>
      <c r="G652" s="4"/>
      <c r="H652" s="4"/>
      <c r="I652" s="4"/>
      <c r="J652" s="4"/>
      <c r="K652" s="4"/>
      <c r="P652" s="4"/>
      <c r="Q652" s="4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D652" s="23"/>
    </row>
    <row r="653" ht="14.25" customHeight="1">
      <c r="C653" s="4"/>
      <c r="D653" s="4"/>
      <c r="E653" s="4"/>
      <c r="F653" s="4"/>
      <c r="G653" s="4"/>
      <c r="H653" s="4"/>
      <c r="I653" s="4"/>
      <c r="J653" s="4"/>
      <c r="K653" s="4"/>
      <c r="P653" s="4"/>
      <c r="Q653" s="4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D653" s="23"/>
    </row>
    <row r="654" ht="14.25" customHeight="1">
      <c r="C654" s="4"/>
      <c r="D654" s="4"/>
      <c r="E654" s="4"/>
      <c r="F654" s="4"/>
      <c r="G654" s="4"/>
      <c r="H654" s="4"/>
      <c r="I654" s="4"/>
      <c r="J654" s="4"/>
      <c r="K654" s="4"/>
      <c r="P654" s="4"/>
      <c r="Q654" s="4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D654" s="23"/>
    </row>
    <row r="655" ht="14.25" customHeight="1">
      <c r="C655" s="4"/>
      <c r="D655" s="4"/>
      <c r="E655" s="4"/>
      <c r="F655" s="4"/>
      <c r="G655" s="4"/>
      <c r="H655" s="4"/>
      <c r="I655" s="4"/>
      <c r="J655" s="4"/>
      <c r="K655" s="4"/>
      <c r="P655" s="4"/>
      <c r="Q655" s="4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D655" s="23"/>
    </row>
    <row r="656" ht="14.25" customHeight="1">
      <c r="C656" s="4"/>
      <c r="D656" s="4"/>
      <c r="E656" s="4"/>
      <c r="F656" s="4"/>
      <c r="G656" s="4"/>
      <c r="H656" s="4"/>
      <c r="I656" s="4"/>
      <c r="J656" s="4"/>
      <c r="K656" s="4"/>
      <c r="P656" s="4"/>
      <c r="Q656" s="4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D656" s="23"/>
    </row>
    <row r="657" ht="14.25" customHeight="1">
      <c r="C657" s="4"/>
      <c r="D657" s="4"/>
      <c r="E657" s="4"/>
      <c r="F657" s="4"/>
      <c r="G657" s="4"/>
      <c r="H657" s="4"/>
      <c r="I657" s="4"/>
      <c r="J657" s="4"/>
      <c r="K657" s="4"/>
      <c r="P657" s="4"/>
      <c r="Q657" s="4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D657" s="23"/>
    </row>
    <row r="658" ht="14.25" customHeight="1">
      <c r="C658" s="4"/>
      <c r="D658" s="4"/>
      <c r="E658" s="4"/>
      <c r="F658" s="4"/>
      <c r="G658" s="4"/>
      <c r="H658" s="4"/>
      <c r="I658" s="4"/>
      <c r="J658" s="4"/>
      <c r="K658" s="4"/>
      <c r="P658" s="4"/>
      <c r="Q658" s="4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D658" s="23"/>
    </row>
    <row r="659" ht="14.25" customHeight="1">
      <c r="C659" s="4"/>
      <c r="D659" s="4"/>
      <c r="E659" s="4"/>
      <c r="F659" s="4"/>
      <c r="G659" s="4"/>
      <c r="H659" s="4"/>
      <c r="I659" s="4"/>
      <c r="J659" s="4"/>
      <c r="K659" s="4"/>
      <c r="P659" s="4"/>
      <c r="Q659" s="4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D659" s="23"/>
    </row>
    <row r="660" ht="14.25" customHeight="1">
      <c r="C660" s="4"/>
      <c r="D660" s="4"/>
      <c r="E660" s="4"/>
      <c r="F660" s="4"/>
      <c r="G660" s="4"/>
      <c r="H660" s="4"/>
      <c r="I660" s="4"/>
      <c r="J660" s="4"/>
      <c r="K660" s="4"/>
      <c r="P660" s="4"/>
      <c r="Q660" s="4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D660" s="23"/>
    </row>
    <row r="661" ht="14.25" customHeight="1">
      <c r="C661" s="4"/>
      <c r="D661" s="4"/>
      <c r="E661" s="4"/>
      <c r="F661" s="4"/>
      <c r="G661" s="4"/>
      <c r="H661" s="4"/>
      <c r="I661" s="4"/>
      <c r="J661" s="4"/>
      <c r="K661" s="4"/>
      <c r="P661" s="4"/>
      <c r="Q661" s="4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D661" s="23"/>
    </row>
    <row r="662" ht="14.25" customHeight="1">
      <c r="C662" s="4"/>
      <c r="D662" s="4"/>
      <c r="E662" s="4"/>
      <c r="F662" s="4"/>
      <c r="G662" s="4"/>
      <c r="H662" s="4"/>
      <c r="I662" s="4"/>
      <c r="J662" s="4"/>
      <c r="K662" s="4"/>
      <c r="P662" s="4"/>
      <c r="Q662" s="4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D662" s="23"/>
    </row>
    <row r="663" ht="14.25" customHeight="1">
      <c r="C663" s="4"/>
      <c r="D663" s="4"/>
      <c r="E663" s="4"/>
      <c r="F663" s="4"/>
      <c r="G663" s="4"/>
      <c r="H663" s="4"/>
      <c r="I663" s="4"/>
      <c r="J663" s="4"/>
      <c r="K663" s="4"/>
      <c r="P663" s="4"/>
      <c r="Q663" s="4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D663" s="23"/>
    </row>
    <row r="664" ht="14.25" customHeight="1">
      <c r="C664" s="4"/>
      <c r="D664" s="4"/>
      <c r="E664" s="4"/>
      <c r="F664" s="4"/>
      <c r="G664" s="4"/>
      <c r="H664" s="4"/>
      <c r="I664" s="4"/>
      <c r="J664" s="4"/>
      <c r="K664" s="4"/>
      <c r="P664" s="4"/>
      <c r="Q664" s="4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D664" s="23"/>
    </row>
    <row r="665" ht="14.25" customHeight="1">
      <c r="C665" s="4"/>
      <c r="D665" s="4"/>
      <c r="E665" s="4"/>
      <c r="F665" s="4"/>
      <c r="G665" s="4"/>
      <c r="H665" s="4"/>
      <c r="I665" s="4"/>
      <c r="J665" s="4"/>
      <c r="K665" s="4"/>
      <c r="P665" s="4"/>
      <c r="Q665" s="4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D665" s="23"/>
    </row>
    <row r="666" ht="14.25" customHeight="1">
      <c r="C666" s="4"/>
      <c r="D666" s="4"/>
      <c r="E666" s="4"/>
      <c r="F666" s="4"/>
      <c r="G666" s="4"/>
      <c r="H666" s="4"/>
      <c r="I666" s="4"/>
      <c r="J666" s="4"/>
      <c r="K666" s="4"/>
      <c r="P666" s="4"/>
      <c r="Q666" s="4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D666" s="23"/>
    </row>
    <row r="667" ht="14.25" customHeight="1">
      <c r="C667" s="4"/>
      <c r="D667" s="4"/>
      <c r="E667" s="4"/>
      <c r="F667" s="4"/>
      <c r="G667" s="4"/>
      <c r="H667" s="4"/>
      <c r="I667" s="4"/>
      <c r="J667" s="4"/>
      <c r="K667" s="4"/>
      <c r="P667" s="4"/>
      <c r="Q667" s="4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D667" s="23"/>
    </row>
    <row r="668" ht="14.25" customHeight="1">
      <c r="C668" s="4"/>
      <c r="D668" s="4"/>
      <c r="E668" s="4"/>
      <c r="F668" s="4"/>
      <c r="G668" s="4"/>
      <c r="H668" s="4"/>
      <c r="I668" s="4"/>
      <c r="J668" s="4"/>
      <c r="K668" s="4"/>
      <c r="P668" s="4"/>
      <c r="Q668" s="4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D668" s="23"/>
    </row>
    <row r="669" ht="14.25" customHeight="1">
      <c r="C669" s="4"/>
      <c r="D669" s="4"/>
      <c r="E669" s="4"/>
      <c r="F669" s="4"/>
      <c r="G669" s="4"/>
      <c r="H669" s="4"/>
      <c r="I669" s="4"/>
      <c r="J669" s="4"/>
      <c r="K669" s="4"/>
      <c r="P669" s="4"/>
      <c r="Q669" s="4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D669" s="23"/>
    </row>
    <row r="670" ht="14.25" customHeight="1">
      <c r="C670" s="4"/>
      <c r="D670" s="4"/>
      <c r="E670" s="4"/>
      <c r="F670" s="4"/>
      <c r="G670" s="4"/>
      <c r="H670" s="4"/>
      <c r="I670" s="4"/>
      <c r="J670" s="4"/>
      <c r="K670" s="4"/>
      <c r="P670" s="4"/>
      <c r="Q670" s="4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D670" s="23"/>
    </row>
    <row r="671" ht="14.25" customHeight="1">
      <c r="C671" s="4"/>
      <c r="D671" s="4"/>
      <c r="E671" s="4"/>
      <c r="F671" s="4"/>
      <c r="G671" s="4"/>
      <c r="H671" s="4"/>
      <c r="I671" s="4"/>
      <c r="J671" s="4"/>
      <c r="K671" s="4"/>
      <c r="P671" s="4"/>
      <c r="Q671" s="4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D671" s="23"/>
    </row>
    <row r="672" ht="14.25" customHeight="1">
      <c r="C672" s="4"/>
      <c r="D672" s="4"/>
      <c r="E672" s="4"/>
      <c r="F672" s="4"/>
      <c r="G672" s="4"/>
      <c r="H672" s="4"/>
      <c r="I672" s="4"/>
      <c r="J672" s="4"/>
      <c r="K672" s="4"/>
      <c r="P672" s="4"/>
      <c r="Q672" s="4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D672" s="23"/>
    </row>
    <row r="673" ht="14.25" customHeight="1">
      <c r="C673" s="4"/>
      <c r="D673" s="4"/>
      <c r="E673" s="4"/>
      <c r="F673" s="4"/>
      <c r="G673" s="4"/>
      <c r="H673" s="4"/>
      <c r="I673" s="4"/>
      <c r="J673" s="4"/>
      <c r="K673" s="4"/>
      <c r="P673" s="4"/>
      <c r="Q673" s="4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D673" s="23"/>
    </row>
    <row r="674" ht="14.25" customHeight="1">
      <c r="C674" s="4"/>
      <c r="D674" s="4"/>
      <c r="E674" s="4"/>
      <c r="F674" s="4"/>
      <c r="G674" s="4"/>
      <c r="H674" s="4"/>
      <c r="I674" s="4"/>
      <c r="J674" s="4"/>
      <c r="K674" s="4"/>
      <c r="P674" s="4"/>
      <c r="Q674" s="4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D674" s="23"/>
    </row>
    <row r="675" ht="14.25" customHeight="1">
      <c r="C675" s="4"/>
      <c r="D675" s="4"/>
      <c r="E675" s="4"/>
      <c r="F675" s="4"/>
      <c r="G675" s="4"/>
      <c r="H675" s="4"/>
      <c r="I675" s="4"/>
      <c r="J675" s="4"/>
      <c r="K675" s="4"/>
      <c r="P675" s="4"/>
      <c r="Q675" s="4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D675" s="23"/>
    </row>
    <row r="676" ht="14.25" customHeight="1">
      <c r="C676" s="4"/>
      <c r="D676" s="4"/>
      <c r="E676" s="4"/>
      <c r="F676" s="4"/>
      <c r="G676" s="4"/>
      <c r="H676" s="4"/>
      <c r="I676" s="4"/>
      <c r="J676" s="4"/>
      <c r="K676" s="4"/>
      <c r="P676" s="4"/>
      <c r="Q676" s="4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D676" s="23"/>
    </row>
    <row r="677" ht="14.25" customHeight="1">
      <c r="C677" s="4"/>
      <c r="D677" s="4"/>
      <c r="E677" s="4"/>
      <c r="F677" s="4"/>
      <c r="G677" s="4"/>
      <c r="H677" s="4"/>
      <c r="I677" s="4"/>
      <c r="J677" s="4"/>
      <c r="K677" s="4"/>
      <c r="P677" s="4"/>
      <c r="Q677" s="4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D677" s="23"/>
    </row>
    <row r="678" ht="14.25" customHeight="1">
      <c r="C678" s="4"/>
      <c r="D678" s="4"/>
      <c r="E678" s="4"/>
      <c r="F678" s="4"/>
      <c r="G678" s="4"/>
      <c r="H678" s="4"/>
      <c r="I678" s="4"/>
      <c r="J678" s="4"/>
      <c r="K678" s="4"/>
      <c r="P678" s="4"/>
      <c r="Q678" s="4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D678" s="23"/>
    </row>
    <row r="679" ht="14.25" customHeight="1">
      <c r="C679" s="4"/>
      <c r="D679" s="4"/>
      <c r="E679" s="4"/>
      <c r="F679" s="4"/>
      <c r="G679" s="4"/>
      <c r="H679" s="4"/>
      <c r="I679" s="4"/>
      <c r="J679" s="4"/>
      <c r="K679" s="4"/>
      <c r="P679" s="4"/>
      <c r="Q679" s="4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D679" s="23"/>
    </row>
    <row r="680" ht="14.25" customHeight="1">
      <c r="C680" s="4"/>
      <c r="D680" s="4"/>
      <c r="E680" s="4"/>
      <c r="F680" s="4"/>
      <c r="G680" s="4"/>
      <c r="H680" s="4"/>
      <c r="I680" s="4"/>
      <c r="J680" s="4"/>
      <c r="K680" s="4"/>
      <c r="P680" s="4"/>
      <c r="Q680" s="4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D680" s="23"/>
    </row>
    <row r="681" ht="14.25" customHeight="1">
      <c r="C681" s="4"/>
      <c r="D681" s="4"/>
      <c r="E681" s="4"/>
      <c r="F681" s="4"/>
      <c r="G681" s="4"/>
      <c r="H681" s="4"/>
      <c r="I681" s="4"/>
      <c r="J681" s="4"/>
      <c r="K681" s="4"/>
      <c r="P681" s="4"/>
      <c r="Q681" s="4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D681" s="23"/>
    </row>
    <row r="682" ht="14.25" customHeight="1">
      <c r="C682" s="4"/>
      <c r="D682" s="4"/>
      <c r="E682" s="4"/>
      <c r="F682" s="4"/>
      <c r="G682" s="4"/>
      <c r="H682" s="4"/>
      <c r="I682" s="4"/>
      <c r="J682" s="4"/>
      <c r="K682" s="4"/>
      <c r="P682" s="4"/>
      <c r="Q682" s="4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D682" s="23"/>
    </row>
    <row r="683" ht="14.25" customHeight="1">
      <c r="C683" s="4"/>
      <c r="D683" s="4"/>
      <c r="E683" s="4"/>
      <c r="F683" s="4"/>
      <c r="G683" s="4"/>
      <c r="H683" s="4"/>
      <c r="I683" s="4"/>
      <c r="J683" s="4"/>
      <c r="K683" s="4"/>
      <c r="P683" s="4"/>
      <c r="Q683" s="4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D683" s="23"/>
    </row>
    <row r="684" ht="14.25" customHeight="1">
      <c r="C684" s="4"/>
      <c r="D684" s="4"/>
      <c r="E684" s="4"/>
      <c r="F684" s="4"/>
      <c r="G684" s="4"/>
      <c r="H684" s="4"/>
      <c r="I684" s="4"/>
      <c r="J684" s="4"/>
      <c r="K684" s="4"/>
      <c r="P684" s="4"/>
      <c r="Q684" s="4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D684" s="23"/>
    </row>
    <row r="685" ht="14.25" customHeight="1">
      <c r="C685" s="4"/>
      <c r="D685" s="4"/>
      <c r="E685" s="4"/>
      <c r="F685" s="4"/>
      <c r="G685" s="4"/>
      <c r="H685" s="4"/>
      <c r="I685" s="4"/>
      <c r="J685" s="4"/>
      <c r="K685" s="4"/>
      <c r="P685" s="4"/>
      <c r="Q685" s="4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D685" s="23"/>
    </row>
    <row r="686" ht="14.25" customHeight="1">
      <c r="C686" s="4"/>
      <c r="D686" s="4"/>
      <c r="E686" s="4"/>
      <c r="F686" s="4"/>
      <c r="G686" s="4"/>
      <c r="H686" s="4"/>
      <c r="I686" s="4"/>
      <c r="J686" s="4"/>
      <c r="K686" s="4"/>
      <c r="P686" s="4"/>
      <c r="Q686" s="4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D686" s="23"/>
    </row>
    <row r="687" ht="14.25" customHeight="1">
      <c r="C687" s="4"/>
      <c r="D687" s="4"/>
      <c r="E687" s="4"/>
      <c r="F687" s="4"/>
      <c r="G687" s="4"/>
      <c r="H687" s="4"/>
      <c r="I687" s="4"/>
      <c r="J687" s="4"/>
      <c r="K687" s="4"/>
      <c r="P687" s="4"/>
      <c r="Q687" s="4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D687" s="23"/>
    </row>
    <row r="688" ht="14.25" customHeight="1">
      <c r="C688" s="4"/>
      <c r="D688" s="4"/>
      <c r="E688" s="4"/>
      <c r="F688" s="4"/>
      <c r="G688" s="4"/>
      <c r="H688" s="4"/>
      <c r="I688" s="4"/>
      <c r="J688" s="4"/>
      <c r="K688" s="4"/>
      <c r="P688" s="4"/>
      <c r="Q688" s="4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D688" s="23"/>
    </row>
    <row r="689" ht="14.25" customHeight="1">
      <c r="C689" s="4"/>
      <c r="D689" s="4"/>
      <c r="E689" s="4"/>
      <c r="F689" s="4"/>
      <c r="G689" s="4"/>
      <c r="H689" s="4"/>
      <c r="I689" s="4"/>
      <c r="J689" s="4"/>
      <c r="K689" s="4"/>
      <c r="P689" s="4"/>
      <c r="Q689" s="4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D689" s="23"/>
    </row>
    <row r="690" ht="14.25" customHeight="1">
      <c r="C690" s="4"/>
      <c r="D690" s="4"/>
      <c r="E690" s="4"/>
      <c r="F690" s="4"/>
      <c r="G690" s="4"/>
      <c r="H690" s="4"/>
      <c r="I690" s="4"/>
      <c r="J690" s="4"/>
      <c r="K690" s="4"/>
      <c r="P690" s="4"/>
      <c r="Q690" s="4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D690" s="23"/>
    </row>
    <row r="691" ht="14.25" customHeight="1">
      <c r="C691" s="4"/>
      <c r="D691" s="4"/>
      <c r="E691" s="4"/>
      <c r="F691" s="4"/>
      <c r="G691" s="4"/>
      <c r="H691" s="4"/>
      <c r="I691" s="4"/>
      <c r="J691" s="4"/>
      <c r="K691" s="4"/>
      <c r="P691" s="4"/>
      <c r="Q691" s="4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D691" s="23"/>
    </row>
    <row r="692" ht="14.25" customHeight="1">
      <c r="C692" s="4"/>
      <c r="D692" s="4"/>
      <c r="E692" s="4"/>
      <c r="F692" s="4"/>
      <c r="G692" s="4"/>
      <c r="H692" s="4"/>
      <c r="I692" s="4"/>
      <c r="J692" s="4"/>
      <c r="K692" s="4"/>
      <c r="P692" s="4"/>
      <c r="Q692" s="4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D692" s="23"/>
    </row>
    <row r="693" ht="14.25" customHeight="1">
      <c r="C693" s="4"/>
      <c r="D693" s="4"/>
      <c r="E693" s="4"/>
      <c r="F693" s="4"/>
      <c r="G693" s="4"/>
      <c r="H693" s="4"/>
      <c r="I693" s="4"/>
      <c r="J693" s="4"/>
      <c r="K693" s="4"/>
      <c r="P693" s="4"/>
      <c r="Q693" s="4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D693" s="23"/>
    </row>
    <row r="694" ht="14.25" customHeight="1">
      <c r="C694" s="4"/>
      <c r="D694" s="4"/>
      <c r="E694" s="4"/>
      <c r="F694" s="4"/>
      <c r="G694" s="4"/>
      <c r="H694" s="4"/>
      <c r="I694" s="4"/>
      <c r="J694" s="4"/>
      <c r="K694" s="4"/>
      <c r="P694" s="4"/>
      <c r="Q694" s="4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D694" s="23"/>
    </row>
    <row r="695" ht="14.25" customHeight="1">
      <c r="C695" s="4"/>
      <c r="D695" s="4"/>
      <c r="E695" s="4"/>
      <c r="F695" s="4"/>
      <c r="G695" s="4"/>
      <c r="H695" s="4"/>
      <c r="I695" s="4"/>
      <c r="J695" s="4"/>
      <c r="K695" s="4"/>
      <c r="P695" s="4"/>
      <c r="Q695" s="4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D695" s="23"/>
    </row>
    <row r="696" ht="14.25" customHeight="1">
      <c r="C696" s="4"/>
      <c r="D696" s="4"/>
      <c r="E696" s="4"/>
      <c r="F696" s="4"/>
      <c r="G696" s="4"/>
      <c r="H696" s="4"/>
      <c r="I696" s="4"/>
      <c r="J696" s="4"/>
      <c r="K696" s="4"/>
      <c r="P696" s="4"/>
      <c r="Q696" s="4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D696" s="23"/>
    </row>
    <row r="697" ht="14.25" customHeight="1">
      <c r="C697" s="4"/>
      <c r="D697" s="4"/>
      <c r="E697" s="4"/>
      <c r="F697" s="4"/>
      <c r="G697" s="4"/>
      <c r="H697" s="4"/>
      <c r="I697" s="4"/>
      <c r="J697" s="4"/>
      <c r="K697" s="4"/>
      <c r="P697" s="4"/>
      <c r="Q697" s="4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D697" s="23"/>
    </row>
    <row r="698" ht="14.25" customHeight="1">
      <c r="C698" s="4"/>
      <c r="D698" s="4"/>
      <c r="E698" s="4"/>
      <c r="F698" s="4"/>
      <c r="G698" s="4"/>
      <c r="H698" s="4"/>
      <c r="I698" s="4"/>
      <c r="J698" s="4"/>
      <c r="K698" s="4"/>
      <c r="P698" s="4"/>
      <c r="Q698" s="4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D698" s="23"/>
    </row>
    <row r="699" ht="14.25" customHeight="1">
      <c r="C699" s="4"/>
      <c r="D699" s="4"/>
      <c r="E699" s="4"/>
      <c r="F699" s="4"/>
      <c r="G699" s="4"/>
      <c r="H699" s="4"/>
      <c r="I699" s="4"/>
      <c r="J699" s="4"/>
      <c r="K699" s="4"/>
      <c r="P699" s="4"/>
      <c r="Q699" s="4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D699" s="23"/>
    </row>
    <row r="700" ht="14.25" customHeight="1">
      <c r="C700" s="4"/>
      <c r="D700" s="4"/>
      <c r="E700" s="4"/>
      <c r="F700" s="4"/>
      <c r="G700" s="4"/>
      <c r="H700" s="4"/>
      <c r="I700" s="4"/>
      <c r="J700" s="4"/>
      <c r="K700" s="4"/>
      <c r="P700" s="4"/>
      <c r="Q700" s="4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D700" s="23"/>
    </row>
    <row r="701" ht="14.25" customHeight="1">
      <c r="C701" s="4"/>
      <c r="D701" s="4"/>
      <c r="E701" s="4"/>
      <c r="F701" s="4"/>
      <c r="G701" s="4"/>
      <c r="H701" s="4"/>
      <c r="I701" s="4"/>
      <c r="J701" s="4"/>
      <c r="K701" s="4"/>
      <c r="P701" s="4"/>
      <c r="Q701" s="4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D701" s="23"/>
    </row>
    <row r="702" ht="14.25" customHeight="1">
      <c r="C702" s="4"/>
      <c r="D702" s="4"/>
      <c r="E702" s="4"/>
      <c r="F702" s="4"/>
      <c r="G702" s="4"/>
      <c r="H702" s="4"/>
      <c r="I702" s="4"/>
      <c r="J702" s="4"/>
      <c r="K702" s="4"/>
      <c r="P702" s="4"/>
      <c r="Q702" s="4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D702" s="23"/>
    </row>
    <row r="703" ht="14.25" customHeight="1">
      <c r="C703" s="4"/>
      <c r="D703" s="4"/>
      <c r="E703" s="4"/>
      <c r="F703" s="4"/>
      <c r="G703" s="4"/>
      <c r="H703" s="4"/>
      <c r="I703" s="4"/>
      <c r="J703" s="4"/>
      <c r="K703" s="4"/>
      <c r="P703" s="4"/>
      <c r="Q703" s="4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D703" s="23"/>
    </row>
    <row r="704" ht="14.25" customHeight="1">
      <c r="C704" s="4"/>
      <c r="D704" s="4"/>
      <c r="E704" s="4"/>
      <c r="F704" s="4"/>
      <c r="G704" s="4"/>
      <c r="H704" s="4"/>
      <c r="I704" s="4"/>
      <c r="J704" s="4"/>
      <c r="K704" s="4"/>
      <c r="P704" s="4"/>
      <c r="Q704" s="4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D704" s="23"/>
    </row>
    <row r="705" ht="14.25" customHeight="1">
      <c r="C705" s="4"/>
      <c r="D705" s="4"/>
      <c r="E705" s="4"/>
      <c r="F705" s="4"/>
      <c r="G705" s="4"/>
      <c r="H705" s="4"/>
      <c r="I705" s="4"/>
      <c r="J705" s="4"/>
      <c r="K705" s="4"/>
      <c r="P705" s="4"/>
      <c r="Q705" s="4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D705" s="23"/>
    </row>
    <row r="706" ht="14.25" customHeight="1">
      <c r="C706" s="4"/>
      <c r="D706" s="4"/>
      <c r="E706" s="4"/>
      <c r="F706" s="4"/>
      <c r="G706" s="4"/>
      <c r="H706" s="4"/>
      <c r="I706" s="4"/>
      <c r="J706" s="4"/>
      <c r="K706" s="4"/>
      <c r="P706" s="4"/>
      <c r="Q706" s="4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D706" s="23"/>
    </row>
    <row r="707" ht="14.25" customHeight="1">
      <c r="C707" s="4"/>
      <c r="D707" s="4"/>
      <c r="E707" s="4"/>
      <c r="F707" s="4"/>
      <c r="G707" s="4"/>
      <c r="H707" s="4"/>
      <c r="I707" s="4"/>
      <c r="J707" s="4"/>
      <c r="K707" s="4"/>
      <c r="P707" s="4"/>
      <c r="Q707" s="4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D707" s="23"/>
    </row>
    <row r="708" ht="14.25" customHeight="1">
      <c r="C708" s="4"/>
      <c r="D708" s="4"/>
      <c r="E708" s="4"/>
      <c r="F708" s="4"/>
      <c r="G708" s="4"/>
      <c r="H708" s="4"/>
      <c r="I708" s="4"/>
      <c r="J708" s="4"/>
      <c r="K708" s="4"/>
      <c r="P708" s="4"/>
      <c r="Q708" s="4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D708" s="23"/>
    </row>
    <row r="709" ht="14.25" customHeight="1">
      <c r="C709" s="4"/>
      <c r="D709" s="4"/>
      <c r="E709" s="4"/>
      <c r="F709" s="4"/>
      <c r="G709" s="4"/>
      <c r="H709" s="4"/>
      <c r="I709" s="4"/>
      <c r="J709" s="4"/>
      <c r="K709" s="4"/>
      <c r="P709" s="4"/>
      <c r="Q709" s="4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D709" s="23"/>
    </row>
    <row r="710" ht="14.25" customHeight="1">
      <c r="C710" s="4"/>
      <c r="D710" s="4"/>
      <c r="E710" s="4"/>
      <c r="F710" s="4"/>
      <c r="G710" s="4"/>
      <c r="H710" s="4"/>
      <c r="I710" s="4"/>
      <c r="J710" s="4"/>
      <c r="K710" s="4"/>
      <c r="P710" s="4"/>
      <c r="Q710" s="4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D710" s="23"/>
    </row>
    <row r="711" ht="14.25" customHeight="1">
      <c r="C711" s="4"/>
      <c r="D711" s="4"/>
      <c r="E711" s="4"/>
      <c r="F711" s="4"/>
      <c r="G711" s="4"/>
      <c r="H711" s="4"/>
      <c r="I711" s="4"/>
      <c r="J711" s="4"/>
      <c r="K711" s="4"/>
      <c r="P711" s="4"/>
      <c r="Q711" s="4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D711" s="23"/>
    </row>
    <row r="712" ht="14.25" customHeight="1">
      <c r="C712" s="4"/>
      <c r="D712" s="4"/>
      <c r="E712" s="4"/>
      <c r="F712" s="4"/>
      <c r="G712" s="4"/>
      <c r="H712" s="4"/>
      <c r="I712" s="4"/>
      <c r="J712" s="4"/>
      <c r="K712" s="4"/>
      <c r="P712" s="4"/>
      <c r="Q712" s="4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D712" s="23"/>
    </row>
    <row r="713" ht="14.25" customHeight="1">
      <c r="C713" s="4"/>
      <c r="D713" s="4"/>
      <c r="E713" s="4"/>
      <c r="F713" s="4"/>
      <c r="G713" s="4"/>
      <c r="H713" s="4"/>
      <c r="I713" s="4"/>
      <c r="J713" s="4"/>
      <c r="K713" s="4"/>
      <c r="P713" s="4"/>
      <c r="Q713" s="4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D713" s="23"/>
    </row>
    <row r="714" ht="14.25" customHeight="1">
      <c r="C714" s="4"/>
      <c r="D714" s="4"/>
      <c r="E714" s="4"/>
      <c r="F714" s="4"/>
      <c r="G714" s="4"/>
      <c r="H714" s="4"/>
      <c r="I714" s="4"/>
      <c r="J714" s="4"/>
      <c r="K714" s="4"/>
      <c r="P714" s="4"/>
      <c r="Q714" s="4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D714" s="23"/>
    </row>
    <row r="715" ht="14.25" customHeight="1">
      <c r="C715" s="4"/>
      <c r="D715" s="4"/>
      <c r="E715" s="4"/>
      <c r="F715" s="4"/>
      <c r="G715" s="4"/>
      <c r="H715" s="4"/>
      <c r="I715" s="4"/>
      <c r="J715" s="4"/>
      <c r="K715" s="4"/>
      <c r="P715" s="4"/>
      <c r="Q715" s="4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D715" s="23"/>
    </row>
    <row r="716" ht="14.25" customHeight="1">
      <c r="C716" s="4"/>
      <c r="D716" s="4"/>
      <c r="E716" s="4"/>
      <c r="F716" s="4"/>
      <c r="G716" s="4"/>
      <c r="H716" s="4"/>
      <c r="I716" s="4"/>
      <c r="J716" s="4"/>
      <c r="K716" s="4"/>
      <c r="P716" s="4"/>
      <c r="Q716" s="4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D716" s="23"/>
    </row>
    <row r="717" ht="14.25" customHeight="1">
      <c r="C717" s="4"/>
      <c r="D717" s="4"/>
      <c r="E717" s="4"/>
      <c r="F717" s="4"/>
      <c r="G717" s="4"/>
      <c r="H717" s="4"/>
      <c r="I717" s="4"/>
      <c r="J717" s="4"/>
      <c r="K717" s="4"/>
      <c r="P717" s="4"/>
      <c r="Q717" s="4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D717" s="23"/>
    </row>
    <row r="718" ht="14.25" customHeight="1">
      <c r="C718" s="4"/>
      <c r="D718" s="4"/>
      <c r="E718" s="4"/>
      <c r="F718" s="4"/>
      <c r="G718" s="4"/>
      <c r="H718" s="4"/>
      <c r="I718" s="4"/>
      <c r="J718" s="4"/>
      <c r="K718" s="4"/>
      <c r="P718" s="4"/>
      <c r="Q718" s="4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D718" s="23"/>
    </row>
    <row r="719" ht="14.25" customHeight="1">
      <c r="C719" s="4"/>
      <c r="D719" s="4"/>
      <c r="E719" s="4"/>
      <c r="F719" s="4"/>
      <c r="G719" s="4"/>
      <c r="H719" s="4"/>
      <c r="I719" s="4"/>
      <c r="J719" s="4"/>
      <c r="K719" s="4"/>
      <c r="P719" s="4"/>
      <c r="Q719" s="4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D719" s="23"/>
    </row>
    <row r="720" ht="14.25" customHeight="1">
      <c r="C720" s="4"/>
      <c r="D720" s="4"/>
      <c r="E720" s="4"/>
      <c r="F720" s="4"/>
      <c r="G720" s="4"/>
      <c r="H720" s="4"/>
      <c r="I720" s="4"/>
      <c r="J720" s="4"/>
      <c r="K720" s="4"/>
      <c r="P720" s="4"/>
      <c r="Q720" s="4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D720" s="23"/>
    </row>
    <row r="721" ht="14.25" customHeight="1">
      <c r="C721" s="4"/>
      <c r="D721" s="4"/>
      <c r="E721" s="4"/>
      <c r="F721" s="4"/>
      <c r="G721" s="4"/>
      <c r="H721" s="4"/>
      <c r="I721" s="4"/>
      <c r="J721" s="4"/>
      <c r="K721" s="4"/>
      <c r="P721" s="4"/>
      <c r="Q721" s="4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D721" s="23"/>
    </row>
    <row r="722" ht="14.25" customHeight="1">
      <c r="C722" s="4"/>
      <c r="D722" s="4"/>
      <c r="E722" s="4"/>
      <c r="F722" s="4"/>
      <c r="G722" s="4"/>
      <c r="H722" s="4"/>
      <c r="I722" s="4"/>
      <c r="J722" s="4"/>
      <c r="K722" s="4"/>
      <c r="P722" s="4"/>
      <c r="Q722" s="4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D722" s="23"/>
    </row>
    <row r="723" ht="14.25" customHeight="1">
      <c r="C723" s="4"/>
      <c r="D723" s="4"/>
      <c r="E723" s="4"/>
      <c r="F723" s="4"/>
      <c r="G723" s="4"/>
      <c r="H723" s="4"/>
      <c r="I723" s="4"/>
      <c r="J723" s="4"/>
      <c r="K723" s="4"/>
      <c r="P723" s="4"/>
      <c r="Q723" s="4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D723" s="23"/>
    </row>
    <row r="724" ht="14.25" customHeight="1">
      <c r="C724" s="4"/>
      <c r="D724" s="4"/>
      <c r="E724" s="4"/>
      <c r="F724" s="4"/>
      <c r="G724" s="4"/>
      <c r="H724" s="4"/>
      <c r="I724" s="4"/>
      <c r="J724" s="4"/>
      <c r="K724" s="4"/>
      <c r="P724" s="4"/>
      <c r="Q724" s="4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D724" s="23"/>
    </row>
    <row r="725" ht="14.25" customHeight="1">
      <c r="C725" s="4"/>
      <c r="D725" s="4"/>
      <c r="E725" s="4"/>
      <c r="F725" s="4"/>
      <c r="G725" s="4"/>
      <c r="H725" s="4"/>
      <c r="I725" s="4"/>
      <c r="J725" s="4"/>
      <c r="K725" s="4"/>
      <c r="P725" s="4"/>
      <c r="Q725" s="4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D725" s="23"/>
    </row>
    <row r="726" ht="14.25" customHeight="1">
      <c r="C726" s="4"/>
      <c r="D726" s="4"/>
      <c r="E726" s="4"/>
      <c r="F726" s="4"/>
      <c r="G726" s="4"/>
      <c r="H726" s="4"/>
      <c r="I726" s="4"/>
      <c r="J726" s="4"/>
      <c r="K726" s="4"/>
      <c r="P726" s="4"/>
      <c r="Q726" s="4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D726" s="23"/>
    </row>
    <row r="727" ht="14.25" customHeight="1">
      <c r="C727" s="4"/>
      <c r="D727" s="4"/>
      <c r="E727" s="4"/>
      <c r="F727" s="4"/>
      <c r="G727" s="4"/>
      <c r="H727" s="4"/>
      <c r="I727" s="4"/>
      <c r="J727" s="4"/>
      <c r="K727" s="4"/>
      <c r="P727" s="4"/>
      <c r="Q727" s="4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D727" s="23"/>
    </row>
    <row r="728" ht="14.25" customHeight="1">
      <c r="C728" s="4"/>
      <c r="D728" s="4"/>
      <c r="E728" s="4"/>
      <c r="F728" s="4"/>
      <c r="G728" s="4"/>
      <c r="H728" s="4"/>
      <c r="I728" s="4"/>
      <c r="J728" s="4"/>
      <c r="K728" s="4"/>
      <c r="P728" s="4"/>
      <c r="Q728" s="4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D728" s="23"/>
    </row>
    <row r="729" ht="14.25" customHeight="1">
      <c r="C729" s="4"/>
      <c r="D729" s="4"/>
      <c r="E729" s="4"/>
      <c r="F729" s="4"/>
      <c r="G729" s="4"/>
      <c r="H729" s="4"/>
      <c r="I729" s="4"/>
      <c r="J729" s="4"/>
      <c r="K729" s="4"/>
      <c r="P729" s="4"/>
      <c r="Q729" s="4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D729" s="23"/>
    </row>
    <row r="730" ht="14.25" customHeight="1">
      <c r="C730" s="4"/>
      <c r="D730" s="4"/>
      <c r="E730" s="4"/>
      <c r="F730" s="4"/>
      <c r="G730" s="4"/>
      <c r="H730" s="4"/>
      <c r="I730" s="4"/>
      <c r="J730" s="4"/>
      <c r="K730" s="4"/>
      <c r="P730" s="4"/>
      <c r="Q730" s="4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D730" s="23"/>
    </row>
    <row r="731" ht="14.25" customHeight="1">
      <c r="C731" s="4"/>
      <c r="D731" s="4"/>
      <c r="E731" s="4"/>
      <c r="F731" s="4"/>
      <c r="G731" s="4"/>
      <c r="H731" s="4"/>
      <c r="I731" s="4"/>
      <c r="J731" s="4"/>
      <c r="K731" s="4"/>
      <c r="P731" s="4"/>
      <c r="Q731" s="4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D731" s="23"/>
    </row>
    <row r="732" ht="14.25" customHeight="1">
      <c r="C732" s="4"/>
      <c r="D732" s="4"/>
      <c r="E732" s="4"/>
      <c r="F732" s="4"/>
      <c r="G732" s="4"/>
      <c r="H732" s="4"/>
      <c r="I732" s="4"/>
      <c r="J732" s="4"/>
      <c r="K732" s="4"/>
      <c r="P732" s="4"/>
      <c r="Q732" s="4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D732" s="23"/>
    </row>
    <row r="733" ht="14.25" customHeight="1">
      <c r="C733" s="4"/>
      <c r="D733" s="4"/>
      <c r="E733" s="4"/>
      <c r="F733" s="4"/>
      <c r="G733" s="4"/>
      <c r="H733" s="4"/>
      <c r="I733" s="4"/>
      <c r="J733" s="4"/>
      <c r="K733" s="4"/>
      <c r="P733" s="4"/>
      <c r="Q733" s="4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D733" s="23"/>
    </row>
    <row r="734" ht="14.25" customHeight="1">
      <c r="C734" s="4"/>
      <c r="D734" s="4"/>
      <c r="E734" s="4"/>
      <c r="F734" s="4"/>
      <c r="G734" s="4"/>
      <c r="H734" s="4"/>
      <c r="I734" s="4"/>
      <c r="J734" s="4"/>
      <c r="K734" s="4"/>
      <c r="P734" s="4"/>
      <c r="Q734" s="4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D734" s="23"/>
    </row>
    <row r="735" ht="14.25" customHeight="1">
      <c r="C735" s="4"/>
      <c r="D735" s="4"/>
      <c r="E735" s="4"/>
      <c r="F735" s="4"/>
      <c r="G735" s="4"/>
      <c r="H735" s="4"/>
      <c r="I735" s="4"/>
      <c r="J735" s="4"/>
      <c r="K735" s="4"/>
      <c r="P735" s="4"/>
      <c r="Q735" s="4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D735" s="23"/>
    </row>
    <row r="736" ht="14.25" customHeight="1">
      <c r="C736" s="4"/>
      <c r="D736" s="4"/>
      <c r="E736" s="4"/>
      <c r="F736" s="4"/>
      <c r="G736" s="4"/>
      <c r="H736" s="4"/>
      <c r="I736" s="4"/>
      <c r="J736" s="4"/>
      <c r="K736" s="4"/>
      <c r="P736" s="4"/>
      <c r="Q736" s="4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D736" s="23"/>
    </row>
    <row r="737" ht="14.25" customHeight="1">
      <c r="C737" s="4"/>
      <c r="D737" s="4"/>
      <c r="E737" s="4"/>
      <c r="F737" s="4"/>
      <c r="G737" s="4"/>
      <c r="H737" s="4"/>
      <c r="I737" s="4"/>
      <c r="J737" s="4"/>
      <c r="K737" s="4"/>
      <c r="P737" s="4"/>
      <c r="Q737" s="4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D737" s="23"/>
    </row>
    <row r="738" ht="14.25" customHeight="1">
      <c r="C738" s="4"/>
      <c r="D738" s="4"/>
      <c r="E738" s="4"/>
      <c r="F738" s="4"/>
      <c r="G738" s="4"/>
      <c r="H738" s="4"/>
      <c r="I738" s="4"/>
      <c r="J738" s="4"/>
      <c r="K738" s="4"/>
      <c r="P738" s="4"/>
      <c r="Q738" s="4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D738" s="23"/>
    </row>
    <row r="739" ht="14.25" customHeight="1">
      <c r="C739" s="4"/>
      <c r="D739" s="4"/>
      <c r="E739" s="4"/>
      <c r="F739" s="4"/>
      <c r="G739" s="4"/>
      <c r="H739" s="4"/>
      <c r="I739" s="4"/>
      <c r="J739" s="4"/>
      <c r="K739" s="4"/>
      <c r="P739" s="4"/>
      <c r="Q739" s="4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D739" s="23"/>
    </row>
    <row r="740" ht="14.25" customHeight="1">
      <c r="C740" s="4"/>
      <c r="D740" s="4"/>
      <c r="E740" s="4"/>
      <c r="F740" s="4"/>
      <c r="G740" s="4"/>
      <c r="H740" s="4"/>
      <c r="I740" s="4"/>
      <c r="J740" s="4"/>
      <c r="K740" s="4"/>
      <c r="P740" s="4"/>
      <c r="Q740" s="4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D740" s="23"/>
    </row>
    <row r="741" ht="14.25" customHeight="1">
      <c r="C741" s="4"/>
      <c r="D741" s="4"/>
      <c r="E741" s="4"/>
      <c r="F741" s="4"/>
      <c r="G741" s="4"/>
      <c r="H741" s="4"/>
      <c r="I741" s="4"/>
      <c r="J741" s="4"/>
      <c r="K741" s="4"/>
      <c r="P741" s="4"/>
      <c r="Q741" s="4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D741" s="23"/>
    </row>
    <row r="742" ht="14.25" customHeight="1">
      <c r="C742" s="4"/>
      <c r="D742" s="4"/>
      <c r="E742" s="4"/>
      <c r="F742" s="4"/>
      <c r="G742" s="4"/>
      <c r="H742" s="4"/>
      <c r="I742" s="4"/>
      <c r="J742" s="4"/>
      <c r="K742" s="4"/>
      <c r="P742" s="4"/>
      <c r="Q742" s="4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D742" s="23"/>
    </row>
    <row r="743" ht="14.25" customHeight="1">
      <c r="C743" s="4"/>
      <c r="D743" s="4"/>
      <c r="E743" s="4"/>
      <c r="F743" s="4"/>
      <c r="G743" s="4"/>
      <c r="H743" s="4"/>
      <c r="I743" s="4"/>
      <c r="J743" s="4"/>
      <c r="K743" s="4"/>
      <c r="P743" s="4"/>
      <c r="Q743" s="4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D743" s="23"/>
    </row>
    <row r="744" ht="14.25" customHeight="1">
      <c r="C744" s="4"/>
      <c r="D744" s="4"/>
      <c r="E744" s="4"/>
      <c r="F744" s="4"/>
      <c r="G744" s="4"/>
      <c r="H744" s="4"/>
      <c r="I744" s="4"/>
      <c r="J744" s="4"/>
      <c r="K744" s="4"/>
      <c r="P744" s="4"/>
      <c r="Q744" s="4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D744" s="23"/>
    </row>
    <row r="745" ht="14.25" customHeight="1">
      <c r="C745" s="4"/>
      <c r="D745" s="4"/>
      <c r="E745" s="4"/>
      <c r="F745" s="4"/>
      <c r="G745" s="4"/>
      <c r="H745" s="4"/>
      <c r="I745" s="4"/>
      <c r="J745" s="4"/>
      <c r="K745" s="4"/>
      <c r="P745" s="4"/>
      <c r="Q745" s="4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D745" s="23"/>
    </row>
    <row r="746" ht="14.25" customHeight="1">
      <c r="C746" s="4"/>
      <c r="D746" s="4"/>
      <c r="E746" s="4"/>
      <c r="F746" s="4"/>
      <c r="G746" s="4"/>
      <c r="H746" s="4"/>
      <c r="I746" s="4"/>
      <c r="J746" s="4"/>
      <c r="K746" s="4"/>
      <c r="P746" s="4"/>
      <c r="Q746" s="4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D746" s="23"/>
    </row>
    <row r="747" ht="14.25" customHeight="1">
      <c r="C747" s="4"/>
      <c r="D747" s="4"/>
      <c r="E747" s="4"/>
      <c r="F747" s="4"/>
      <c r="G747" s="4"/>
      <c r="H747" s="4"/>
      <c r="I747" s="4"/>
      <c r="J747" s="4"/>
      <c r="K747" s="4"/>
      <c r="P747" s="4"/>
      <c r="Q747" s="4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D747" s="23"/>
    </row>
    <row r="748" ht="14.25" customHeight="1">
      <c r="C748" s="4"/>
      <c r="D748" s="4"/>
      <c r="E748" s="4"/>
      <c r="F748" s="4"/>
      <c r="G748" s="4"/>
      <c r="H748" s="4"/>
      <c r="I748" s="4"/>
      <c r="J748" s="4"/>
      <c r="K748" s="4"/>
      <c r="P748" s="4"/>
      <c r="Q748" s="4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D748" s="23"/>
    </row>
    <row r="749" ht="14.25" customHeight="1">
      <c r="C749" s="4"/>
      <c r="D749" s="4"/>
      <c r="E749" s="4"/>
      <c r="F749" s="4"/>
      <c r="G749" s="4"/>
      <c r="H749" s="4"/>
      <c r="I749" s="4"/>
      <c r="J749" s="4"/>
      <c r="K749" s="4"/>
      <c r="P749" s="4"/>
      <c r="Q749" s="4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D749" s="23"/>
    </row>
    <row r="750" ht="14.25" customHeight="1">
      <c r="C750" s="4"/>
      <c r="D750" s="4"/>
      <c r="E750" s="4"/>
      <c r="F750" s="4"/>
      <c r="G750" s="4"/>
      <c r="H750" s="4"/>
      <c r="I750" s="4"/>
      <c r="J750" s="4"/>
      <c r="K750" s="4"/>
      <c r="P750" s="4"/>
      <c r="Q750" s="4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D750" s="23"/>
    </row>
    <row r="751" ht="14.25" customHeight="1">
      <c r="C751" s="4"/>
      <c r="D751" s="4"/>
      <c r="E751" s="4"/>
      <c r="F751" s="4"/>
      <c r="G751" s="4"/>
      <c r="H751" s="4"/>
      <c r="I751" s="4"/>
      <c r="J751" s="4"/>
      <c r="K751" s="4"/>
      <c r="P751" s="4"/>
      <c r="Q751" s="4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D751" s="23"/>
    </row>
    <row r="752" ht="14.25" customHeight="1">
      <c r="C752" s="4"/>
      <c r="D752" s="4"/>
      <c r="E752" s="4"/>
      <c r="F752" s="4"/>
      <c r="G752" s="4"/>
      <c r="H752" s="4"/>
      <c r="I752" s="4"/>
      <c r="J752" s="4"/>
      <c r="K752" s="4"/>
      <c r="P752" s="4"/>
      <c r="Q752" s="4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D752" s="23"/>
    </row>
    <row r="753" ht="14.25" customHeight="1">
      <c r="C753" s="4"/>
      <c r="D753" s="4"/>
      <c r="E753" s="4"/>
      <c r="F753" s="4"/>
      <c r="G753" s="4"/>
      <c r="H753" s="4"/>
      <c r="I753" s="4"/>
      <c r="J753" s="4"/>
      <c r="K753" s="4"/>
      <c r="P753" s="4"/>
      <c r="Q753" s="4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D753" s="23"/>
    </row>
    <row r="754" ht="14.25" customHeight="1">
      <c r="C754" s="4"/>
      <c r="D754" s="4"/>
      <c r="E754" s="4"/>
      <c r="F754" s="4"/>
      <c r="G754" s="4"/>
      <c r="H754" s="4"/>
      <c r="I754" s="4"/>
      <c r="J754" s="4"/>
      <c r="K754" s="4"/>
      <c r="P754" s="4"/>
      <c r="Q754" s="4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D754" s="23"/>
    </row>
    <row r="755" ht="14.25" customHeight="1">
      <c r="C755" s="4"/>
      <c r="D755" s="4"/>
      <c r="E755" s="4"/>
      <c r="F755" s="4"/>
      <c r="G755" s="4"/>
      <c r="H755" s="4"/>
      <c r="I755" s="4"/>
      <c r="J755" s="4"/>
      <c r="K755" s="4"/>
      <c r="P755" s="4"/>
      <c r="Q755" s="4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D755" s="23"/>
    </row>
    <row r="756" ht="14.25" customHeight="1">
      <c r="C756" s="4"/>
      <c r="D756" s="4"/>
      <c r="E756" s="4"/>
      <c r="F756" s="4"/>
      <c r="G756" s="4"/>
      <c r="H756" s="4"/>
      <c r="I756" s="4"/>
      <c r="J756" s="4"/>
      <c r="K756" s="4"/>
      <c r="P756" s="4"/>
      <c r="Q756" s="4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D756" s="23"/>
    </row>
    <row r="757" ht="14.25" customHeight="1">
      <c r="C757" s="4"/>
      <c r="D757" s="4"/>
      <c r="E757" s="4"/>
      <c r="F757" s="4"/>
      <c r="G757" s="4"/>
      <c r="H757" s="4"/>
      <c r="I757" s="4"/>
      <c r="J757" s="4"/>
      <c r="K757" s="4"/>
      <c r="P757" s="4"/>
      <c r="Q757" s="4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D757" s="23"/>
    </row>
    <row r="758" ht="14.25" customHeight="1">
      <c r="C758" s="4"/>
      <c r="D758" s="4"/>
      <c r="E758" s="4"/>
      <c r="F758" s="4"/>
      <c r="G758" s="4"/>
      <c r="H758" s="4"/>
      <c r="I758" s="4"/>
      <c r="J758" s="4"/>
      <c r="K758" s="4"/>
      <c r="P758" s="4"/>
      <c r="Q758" s="4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D758" s="23"/>
    </row>
    <row r="759" ht="14.25" customHeight="1">
      <c r="C759" s="4"/>
      <c r="D759" s="4"/>
      <c r="E759" s="4"/>
      <c r="F759" s="4"/>
      <c r="G759" s="4"/>
      <c r="H759" s="4"/>
      <c r="I759" s="4"/>
      <c r="J759" s="4"/>
      <c r="K759" s="4"/>
      <c r="P759" s="4"/>
      <c r="Q759" s="4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D759" s="23"/>
    </row>
    <row r="760" ht="14.25" customHeight="1">
      <c r="C760" s="4"/>
      <c r="D760" s="4"/>
      <c r="E760" s="4"/>
      <c r="F760" s="4"/>
      <c r="G760" s="4"/>
      <c r="H760" s="4"/>
      <c r="I760" s="4"/>
      <c r="J760" s="4"/>
      <c r="K760" s="4"/>
      <c r="P760" s="4"/>
      <c r="Q760" s="4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D760" s="23"/>
    </row>
    <row r="761" ht="14.25" customHeight="1">
      <c r="C761" s="4"/>
      <c r="D761" s="4"/>
      <c r="E761" s="4"/>
      <c r="F761" s="4"/>
      <c r="G761" s="4"/>
      <c r="H761" s="4"/>
      <c r="I761" s="4"/>
      <c r="J761" s="4"/>
      <c r="K761" s="4"/>
      <c r="P761" s="4"/>
      <c r="Q761" s="4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D761" s="23"/>
    </row>
    <row r="762" ht="14.25" customHeight="1">
      <c r="C762" s="4"/>
      <c r="D762" s="4"/>
      <c r="E762" s="4"/>
      <c r="F762" s="4"/>
      <c r="G762" s="4"/>
      <c r="H762" s="4"/>
      <c r="I762" s="4"/>
      <c r="J762" s="4"/>
      <c r="K762" s="4"/>
      <c r="P762" s="4"/>
      <c r="Q762" s="4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D762" s="23"/>
    </row>
    <row r="763" ht="14.25" customHeight="1">
      <c r="C763" s="4"/>
      <c r="D763" s="4"/>
      <c r="E763" s="4"/>
      <c r="F763" s="4"/>
      <c r="G763" s="4"/>
      <c r="H763" s="4"/>
      <c r="I763" s="4"/>
      <c r="J763" s="4"/>
      <c r="K763" s="4"/>
      <c r="P763" s="4"/>
      <c r="Q763" s="4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D763" s="23"/>
    </row>
    <row r="764" ht="14.25" customHeight="1">
      <c r="C764" s="4"/>
      <c r="D764" s="4"/>
      <c r="E764" s="4"/>
      <c r="F764" s="4"/>
      <c r="G764" s="4"/>
      <c r="H764" s="4"/>
      <c r="I764" s="4"/>
      <c r="J764" s="4"/>
      <c r="K764" s="4"/>
      <c r="P764" s="4"/>
      <c r="Q764" s="4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D764" s="23"/>
    </row>
    <row r="765" ht="14.25" customHeight="1">
      <c r="C765" s="4"/>
      <c r="D765" s="4"/>
      <c r="E765" s="4"/>
      <c r="F765" s="4"/>
      <c r="G765" s="4"/>
      <c r="H765" s="4"/>
      <c r="I765" s="4"/>
      <c r="J765" s="4"/>
      <c r="K765" s="4"/>
      <c r="P765" s="4"/>
      <c r="Q765" s="4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D765" s="23"/>
    </row>
    <row r="766" ht="14.25" customHeight="1">
      <c r="C766" s="4"/>
      <c r="D766" s="4"/>
      <c r="E766" s="4"/>
      <c r="F766" s="4"/>
      <c r="G766" s="4"/>
      <c r="H766" s="4"/>
      <c r="I766" s="4"/>
      <c r="J766" s="4"/>
      <c r="K766" s="4"/>
      <c r="P766" s="4"/>
      <c r="Q766" s="4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D766" s="23"/>
    </row>
    <row r="767" ht="14.25" customHeight="1">
      <c r="C767" s="4"/>
      <c r="D767" s="4"/>
      <c r="E767" s="4"/>
      <c r="F767" s="4"/>
      <c r="G767" s="4"/>
      <c r="H767" s="4"/>
      <c r="I767" s="4"/>
      <c r="J767" s="4"/>
      <c r="K767" s="4"/>
      <c r="P767" s="4"/>
      <c r="Q767" s="4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D767" s="23"/>
    </row>
    <row r="768" ht="14.25" customHeight="1">
      <c r="C768" s="4"/>
      <c r="D768" s="4"/>
      <c r="E768" s="4"/>
      <c r="F768" s="4"/>
      <c r="G768" s="4"/>
      <c r="H768" s="4"/>
      <c r="I768" s="4"/>
      <c r="J768" s="4"/>
      <c r="K768" s="4"/>
      <c r="P768" s="4"/>
      <c r="Q768" s="4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D768" s="23"/>
    </row>
    <row r="769" ht="14.25" customHeight="1">
      <c r="C769" s="4"/>
      <c r="D769" s="4"/>
      <c r="E769" s="4"/>
      <c r="F769" s="4"/>
      <c r="G769" s="4"/>
      <c r="H769" s="4"/>
      <c r="I769" s="4"/>
      <c r="J769" s="4"/>
      <c r="K769" s="4"/>
      <c r="P769" s="4"/>
      <c r="Q769" s="4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D769" s="23"/>
    </row>
    <row r="770" ht="14.25" customHeight="1">
      <c r="C770" s="4"/>
      <c r="D770" s="4"/>
      <c r="E770" s="4"/>
      <c r="F770" s="4"/>
      <c r="G770" s="4"/>
      <c r="H770" s="4"/>
      <c r="I770" s="4"/>
      <c r="J770" s="4"/>
      <c r="K770" s="4"/>
      <c r="P770" s="4"/>
      <c r="Q770" s="4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D770" s="23"/>
    </row>
    <row r="771" ht="14.25" customHeight="1">
      <c r="C771" s="4"/>
      <c r="D771" s="4"/>
      <c r="E771" s="4"/>
      <c r="F771" s="4"/>
      <c r="G771" s="4"/>
      <c r="H771" s="4"/>
      <c r="I771" s="4"/>
      <c r="J771" s="4"/>
      <c r="K771" s="4"/>
      <c r="P771" s="4"/>
      <c r="Q771" s="4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D771" s="23"/>
    </row>
    <row r="772" ht="14.25" customHeight="1">
      <c r="C772" s="4"/>
      <c r="D772" s="4"/>
      <c r="E772" s="4"/>
      <c r="F772" s="4"/>
      <c r="G772" s="4"/>
      <c r="H772" s="4"/>
      <c r="I772" s="4"/>
      <c r="J772" s="4"/>
      <c r="K772" s="4"/>
      <c r="P772" s="4"/>
      <c r="Q772" s="4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D772" s="23"/>
    </row>
    <row r="773" ht="14.25" customHeight="1">
      <c r="C773" s="4"/>
      <c r="D773" s="4"/>
      <c r="E773" s="4"/>
      <c r="F773" s="4"/>
      <c r="G773" s="4"/>
      <c r="H773" s="4"/>
      <c r="I773" s="4"/>
      <c r="J773" s="4"/>
      <c r="K773" s="4"/>
      <c r="P773" s="4"/>
      <c r="Q773" s="4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D773" s="23"/>
    </row>
    <row r="774" ht="14.25" customHeight="1">
      <c r="C774" s="4"/>
      <c r="D774" s="4"/>
      <c r="E774" s="4"/>
      <c r="F774" s="4"/>
      <c r="G774" s="4"/>
      <c r="H774" s="4"/>
      <c r="I774" s="4"/>
      <c r="J774" s="4"/>
      <c r="K774" s="4"/>
      <c r="P774" s="4"/>
      <c r="Q774" s="4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D774" s="23"/>
    </row>
    <row r="775" ht="14.25" customHeight="1">
      <c r="C775" s="4"/>
      <c r="D775" s="4"/>
      <c r="E775" s="4"/>
      <c r="F775" s="4"/>
      <c r="G775" s="4"/>
      <c r="H775" s="4"/>
      <c r="I775" s="4"/>
      <c r="J775" s="4"/>
      <c r="K775" s="4"/>
      <c r="P775" s="4"/>
      <c r="Q775" s="4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D775" s="23"/>
    </row>
    <row r="776" ht="14.25" customHeight="1">
      <c r="C776" s="4"/>
      <c r="D776" s="4"/>
      <c r="E776" s="4"/>
      <c r="F776" s="4"/>
      <c r="G776" s="4"/>
      <c r="H776" s="4"/>
      <c r="I776" s="4"/>
      <c r="J776" s="4"/>
      <c r="K776" s="4"/>
      <c r="P776" s="4"/>
      <c r="Q776" s="4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D776" s="23"/>
    </row>
    <row r="777" ht="14.25" customHeight="1">
      <c r="C777" s="4"/>
      <c r="D777" s="4"/>
      <c r="E777" s="4"/>
      <c r="F777" s="4"/>
      <c r="G777" s="4"/>
      <c r="H777" s="4"/>
      <c r="I777" s="4"/>
      <c r="J777" s="4"/>
      <c r="K777" s="4"/>
      <c r="P777" s="4"/>
      <c r="Q777" s="4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D777" s="23"/>
    </row>
    <row r="778" ht="14.25" customHeight="1">
      <c r="C778" s="4"/>
      <c r="D778" s="4"/>
      <c r="E778" s="4"/>
      <c r="F778" s="4"/>
      <c r="G778" s="4"/>
      <c r="H778" s="4"/>
      <c r="I778" s="4"/>
      <c r="J778" s="4"/>
      <c r="K778" s="4"/>
      <c r="P778" s="4"/>
      <c r="Q778" s="4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D778" s="23"/>
    </row>
    <row r="779" ht="14.25" customHeight="1">
      <c r="C779" s="4"/>
      <c r="D779" s="4"/>
      <c r="E779" s="4"/>
      <c r="F779" s="4"/>
      <c r="G779" s="4"/>
      <c r="H779" s="4"/>
      <c r="I779" s="4"/>
      <c r="J779" s="4"/>
      <c r="K779" s="4"/>
      <c r="P779" s="4"/>
      <c r="Q779" s="4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D779" s="23"/>
    </row>
    <row r="780" ht="14.25" customHeight="1">
      <c r="C780" s="4"/>
      <c r="D780" s="4"/>
      <c r="E780" s="4"/>
      <c r="F780" s="4"/>
      <c r="G780" s="4"/>
      <c r="H780" s="4"/>
      <c r="I780" s="4"/>
      <c r="J780" s="4"/>
      <c r="K780" s="4"/>
      <c r="P780" s="4"/>
      <c r="Q780" s="4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D780" s="23"/>
    </row>
    <row r="781" ht="14.25" customHeight="1">
      <c r="C781" s="4"/>
      <c r="D781" s="4"/>
      <c r="E781" s="4"/>
      <c r="F781" s="4"/>
      <c r="G781" s="4"/>
      <c r="H781" s="4"/>
      <c r="I781" s="4"/>
      <c r="J781" s="4"/>
      <c r="K781" s="4"/>
      <c r="P781" s="4"/>
      <c r="Q781" s="4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D781" s="23"/>
    </row>
    <row r="782" ht="14.25" customHeight="1">
      <c r="C782" s="4"/>
      <c r="D782" s="4"/>
      <c r="E782" s="4"/>
      <c r="F782" s="4"/>
      <c r="G782" s="4"/>
      <c r="H782" s="4"/>
      <c r="I782" s="4"/>
      <c r="J782" s="4"/>
      <c r="K782" s="4"/>
      <c r="P782" s="4"/>
      <c r="Q782" s="4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D782" s="23"/>
    </row>
    <row r="783" ht="14.25" customHeight="1">
      <c r="C783" s="4"/>
      <c r="D783" s="4"/>
      <c r="E783" s="4"/>
      <c r="F783" s="4"/>
      <c r="G783" s="4"/>
      <c r="H783" s="4"/>
      <c r="I783" s="4"/>
      <c r="J783" s="4"/>
      <c r="K783" s="4"/>
      <c r="P783" s="4"/>
      <c r="Q783" s="4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D783" s="23"/>
    </row>
    <row r="784" ht="14.25" customHeight="1">
      <c r="C784" s="4"/>
      <c r="D784" s="4"/>
      <c r="E784" s="4"/>
      <c r="F784" s="4"/>
      <c r="G784" s="4"/>
      <c r="H784" s="4"/>
      <c r="I784" s="4"/>
      <c r="J784" s="4"/>
      <c r="K784" s="4"/>
      <c r="P784" s="4"/>
      <c r="Q784" s="4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D784" s="23"/>
    </row>
    <row r="785" ht="14.25" customHeight="1">
      <c r="C785" s="4"/>
      <c r="D785" s="4"/>
      <c r="E785" s="4"/>
      <c r="F785" s="4"/>
      <c r="G785" s="4"/>
      <c r="H785" s="4"/>
      <c r="I785" s="4"/>
      <c r="J785" s="4"/>
      <c r="K785" s="4"/>
      <c r="P785" s="4"/>
      <c r="Q785" s="4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D785" s="23"/>
    </row>
    <row r="786" ht="14.25" customHeight="1">
      <c r="C786" s="4"/>
      <c r="D786" s="4"/>
      <c r="E786" s="4"/>
      <c r="F786" s="4"/>
      <c r="G786" s="4"/>
      <c r="H786" s="4"/>
      <c r="I786" s="4"/>
      <c r="J786" s="4"/>
      <c r="K786" s="4"/>
      <c r="P786" s="4"/>
      <c r="Q786" s="4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D786" s="23"/>
    </row>
    <row r="787" ht="14.25" customHeight="1">
      <c r="C787" s="4"/>
      <c r="D787" s="4"/>
      <c r="E787" s="4"/>
      <c r="F787" s="4"/>
      <c r="G787" s="4"/>
      <c r="H787" s="4"/>
      <c r="I787" s="4"/>
      <c r="J787" s="4"/>
      <c r="K787" s="4"/>
      <c r="P787" s="4"/>
      <c r="Q787" s="4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D787" s="23"/>
    </row>
    <row r="788" ht="14.25" customHeight="1">
      <c r="C788" s="4"/>
      <c r="D788" s="4"/>
      <c r="E788" s="4"/>
      <c r="F788" s="4"/>
      <c r="G788" s="4"/>
      <c r="H788" s="4"/>
      <c r="I788" s="4"/>
      <c r="J788" s="4"/>
      <c r="K788" s="4"/>
      <c r="P788" s="4"/>
      <c r="Q788" s="4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D788" s="23"/>
    </row>
    <row r="789" ht="14.25" customHeight="1">
      <c r="C789" s="4"/>
      <c r="D789" s="4"/>
      <c r="E789" s="4"/>
      <c r="F789" s="4"/>
      <c r="G789" s="4"/>
      <c r="H789" s="4"/>
      <c r="I789" s="4"/>
      <c r="J789" s="4"/>
      <c r="K789" s="4"/>
      <c r="P789" s="4"/>
      <c r="Q789" s="4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D789" s="23"/>
    </row>
    <row r="790" ht="14.25" customHeight="1">
      <c r="C790" s="4"/>
      <c r="D790" s="4"/>
      <c r="E790" s="4"/>
      <c r="F790" s="4"/>
      <c r="G790" s="4"/>
      <c r="H790" s="4"/>
      <c r="I790" s="4"/>
      <c r="J790" s="4"/>
      <c r="K790" s="4"/>
      <c r="P790" s="4"/>
      <c r="Q790" s="4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D790" s="23"/>
    </row>
    <row r="791" ht="14.25" customHeight="1">
      <c r="C791" s="4"/>
      <c r="D791" s="4"/>
      <c r="E791" s="4"/>
      <c r="F791" s="4"/>
      <c r="G791" s="4"/>
      <c r="H791" s="4"/>
      <c r="I791" s="4"/>
      <c r="J791" s="4"/>
      <c r="K791" s="4"/>
      <c r="P791" s="4"/>
      <c r="Q791" s="4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D791" s="23"/>
    </row>
    <row r="792" ht="14.25" customHeight="1">
      <c r="C792" s="4"/>
      <c r="D792" s="4"/>
      <c r="E792" s="4"/>
      <c r="F792" s="4"/>
      <c r="G792" s="4"/>
      <c r="H792" s="4"/>
      <c r="I792" s="4"/>
      <c r="J792" s="4"/>
      <c r="K792" s="4"/>
      <c r="P792" s="4"/>
      <c r="Q792" s="4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D792" s="23"/>
    </row>
    <row r="793" ht="14.25" customHeight="1">
      <c r="C793" s="4"/>
      <c r="D793" s="4"/>
      <c r="E793" s="4"/>
      <c r="F793" s="4"/>
      <c r="G793" s="4"/>
      <c r="H793" s="4"/>
      <c r="I793" s="4"/>
      <c r="J793" s="4"/>
      <c r="K793" s="4"/>
      <c r="P793" s="4"/>
      <c r="Q793" s="4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D793" s="23"/>
    </row>
    <row r="794" ht="14.25" customHeight="1">
      <c r="C794" s="4"/>
      <c r="D794" s="4"/>
      <c r="E794" s="4"/>
      <c r="F794" s="4"/>
      <c r="G794" s="4"/>
      <c r="H794" s="4"/>
      <c r="I794" s="4"/>
      <c r="J794" s="4"/>
      <c r="K794" s="4"/>
      <c r="P794" s="4"/>
      <c r="Q794" s="4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D794" s="23"/>
    </row>
    <row r="795" ht="14.25" customHeight="1">
      <c r="C795" s="4"/>
      <c r="D795" s="4"/>
      <c r="E795" s="4"/>
      <c r="F795" s="4"/>
      <c r="G795" s="4"/>
      <c r="H795" s="4"/>
      <c r="I795" s="4"/>
      <c r="J795" s="4"/>
      <c r="K795" s="4"/>
      <c r="P795" s="4"/>
      <c r="Q795" s="4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D795" s="23"/>
    </row>
    <row r="796" ht="14.25" customHeight="1">
      <c r="C796" s="4"/>
      <c r="D796" s="4"/>
      <c r="E796" s="4"/>
      <c r="F796" s="4"/>
      <c r="G796" s="4"/>
      <c r="H796" s="4"/>
      <c r="I796" s="4"/>
      <c r="J796" s="4"/>
      <c r="K796" s="4"/>
      <c r="P796" s="4"/>
      <c r="Q796" s="4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D796" s="23"/>
    </row>
    <row r="797" ht="14.25" customHeight="1">
      <c r="C797" s="4"/>
      <c r="D797" s="4"/>
      <c r="E797" s="4"/>
      <c r="F797" s="4"/>
      <c r="G797" s="4"/>
      <c r="H797" s="4"/>
      <c r="I797" s="4"/>
      <c r="J797" s="4"/>
      <c r="K797" s="4"/>
      <c r="P797" s="4"/>
      <c r="Q797" s="4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D797" s="23"/>
    </row>
    <row r="798" ht="14.25" customHeight="1">
      <c r="C798" s="4"/>
      <c r="D798" s="4"/>
      <c r="E798" s="4"/>
      <c r="F798" s="4"/>
      <c r="G798" s="4"/>
      <c r="H798" s="4"/>
      <c r="I798" s="4"/>
      <c r="J798" s="4"/>
      <c r="K798" s="4"/>
      <c r="P798" s="4"/>
      <c r="Q798" s="4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D798" s="23"/>
    </row>
    <row r="799" ht="14.25" customHeight="1">
      <c r="C799" s="4"/>
      <c r="D799" s="4"/>
      <c r="E799" s="4"/>
      <c r="F799" s="4"/>
      <c r="G799" s="4"/>
      <c r="H799" s="4"/>
      <c r="I799" s="4"/>
      <c r="J799" s="4"/>
      <c r="K799" s="4"/>
      <c r="P799" s="4"/>
      <c r="Q799" s="4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D799" s="23"/>
    </row>
    <row r="800" ht="14.25" customHeight="1">
      <c r="C800" s="4"/>
      <c r="D800" s="4"/>
      <c r="E800" s="4"/>
      <c r="F800" s="4"/>
      <c r="G800" s="4"/>
      <c r="H800" s="4"/>
      <c r="I800" s="4"/>
      <c r="J800" s="4"/>
      <c r="K800" s="4"/>
      <c r="P800" s="4"/>
      <c r="Q800" s="4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D800" s="23"/>
    </row>
    <row r="801" ht="14.25" customHeight="1">
      <c r="C801" s="4"/>
      <c r="D801" s="4"/>
      <c r="E801" s="4"/>
      <c r="F801" s="4"/>
      <c r="G801" s="4"/>
      <c r="H801" s="4"/>
      <c r="I801" s="4"/>
      <c r="J801" s="4"/>
      <c r="K801" s="4"/>
      <c r="P801" s="4"/>
      <c r="Q801" s="4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D801" s="23"/>
    </row>
    <row r="802" ht="14.25" customHeight="1">
      <c r="C802" s="4"/>
      <c r="D802" s="4"/>
      <c r="E802" s="4"/>
      <c r="F802" s="4"/>
      <c r="G802" s="4"/>
      <c r="H802" s="4"/>
      <c r="I802" s="4"/>
      <c r="J802" s="4"/>
      <c r="K802" s="4"/>
      <c r="P802" s="4"/>
      <c r="Q802" s="4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D802" s="23"/>
    </row>
    <row r="803" ht="14.25" customHeight="1">
      <c r="C803" s="4"/>
      <c r="D803" s="4"/>
      <c r="E803" s="4"/>
      <c r="F803" s="4"/>
      <c r="G803" s="4"/>
      <c r="H803" s="4"/>
      <c r="I803" s="4"/>
      <c r="J803" s="4"/>
      <c r="K803" s="4"/>
      <c r="P803" s="4"/>
      <c r="Q803" s="4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D803" s="23"/>
    </row>
    <row r="804" ht="14.25" customHeight="1">
      <c r="C804" s="4"/>
      <c r="D804" s="4"/>
      <c r="E804" s="4"/>
      <c r="F804" s="4"/>
      <c r="G804" s="4"/>
      <c r="H804" s="4"/>
      <c r="I804" s="4"/>
      <c r="J804" s="4"/>
      <c r="K804" s="4"/>
      <c r="P804" s="4"/>
      <c r="Q804" s="4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D804" s="23"/>
    </row>
    <row r="805" ht="14.25" customHeight="1">
      <c r="C805" s="4"/>
      <c r="D805" s="4"/>
      <c r="E805" s="4"/>
      <c r="F805" s="4"/>
      <c r="G805" s="4"/>
      <c r="H805" s="4"/>
      <c r="I805" s="4"/>
      <c r="J805" s="4"/>
      <c r="K805" s="4"/>
      <c r="P805" s="4"/>
      <c r="Q805" s="4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D805" s="23"/>
    </row>
    <row r="806" ht="14.25" customHeight="1">
      <c r="C806" s="4"/>
      <c r="D806" s="4"/>
      <c r="E806" s="4"/>
      <c r="F806" s="4"/>
      <c r="G806" s="4"/>
      <c r="H806" s="4"/>
      <c r="I806" s="4"/>
      <c r="J806" s="4"/>
      <c r="K806" s="4"/>
      <c r="P806" s="4"/>
      <c r="Q806" s="4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D806" s="23"/>
    </row>
    <row r="807" ht="14.25" customHeight="1">
      <c r="C807" s="4"/>
      <c r="D807" s="4"/>
      <c r="E807" s="4"/>
      <c r="F807" s="4"/>
      <c r="G807" s="4"/>
      <c r="H807" s="4"/>
      <c r="I807" s="4"/>
      <c r="J807" s="4"/>
      <c r="K807" s="4"/>
      <c r="P807" s="4"/>
      <c r="Q807" s="4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D807" s="23"/>
    </row>
    <row r="808" ht="14.25" customHeight="1">
      <c r="C808" s="4"/>
      <c r="D808" s="4"/>
      <c r="E808" s="4"/>
      <c r="F808" s="4"/>
      <c r="G808" s="4"/>
      <c r="H808" s="4"/>
      <c r="I808" s="4"/>
      <c r="J808" s="4"/>
      <c r="K808" s="4"/>
      <c r="P808" s="4"/>
      <c r="Q808" s="4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D808" s="23"/>
    </row>
    <row r="809" ht="14.25" customHeight="1">
      <c r="C809" s="4"/>
      <c r="D809" s="4"/>
      <c r="E809" s="4"/>
      <c r="F809" s="4"/>
      <c r="G809" s="4"/>
      <c r="H809" s="4"/>
      <c r="I809" s="4"/>
      <c r="J809" s="4"/>
      <c r="K809" s="4"/>
      <c r="P809" s="4"/>
      <c r="Q809" s="4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D809" s="23"/>
    </row>
    <row r="810" ht="14.25" customHeight="1">
      <c r="C810" s="4"/>
      <c r="D810" s="4"/>
      <c r="E810" s="4"/>
      <c r="F810" s="4"/>
      <c r="G810" s="4"/>
      <c r="H810" s="4"/>
      <c r="I810" s="4"/>
      <c r="J810" s="4"/>
      <c r="K810" s="4"/>
      <c r="P810" s="4"/>
      <c r="Q810" s="4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D810" s="23"/>
    </row>
    <row r="811" ht="14.25" customHeight="1">
      <c r="C811" s="4"/>
      <c r="D811" s="4"/>
      <c r="E811" s="4"/>
      <c r="F811" s="4"/>
      <c r="G811" s="4"/>
      <c r="H811" s="4"/>
      <c r="I811" s="4"/>
      <c r="J811" s="4"/>
      <c r="K811" s="4"/>
      <c r="P811" s="4"/>
      <c r="Q811" s="4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D811" s="23"/>
    </row>
    <row r="812" ht="14.25" customHeight="1">
      <c r="C812" s="4"/>
      <c r="D812" s="4"/>
      <c r="E812" s="4"/>
      <c r="F812" s="4"/>
      <c r="G812" s="4"/>
      <c r="H812" s="4"/>
      <c r="I812" s="4"/>
      <c r="J812" s="4"/>
      <c r="K812" s="4"/>
      <c r="P812" s="4"/>
      <c r="Q812" s="4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D812" s="23"/>
    </row>
    <row r="813" ht="14.25" customHeight="1">
      <c r="C813" s="4"/>
      <c r="D813" s="4"/>
      <c r="E813" s="4"/>
      <c r="F813" s="4"/>
      <c r="G813" s="4"/>
      <c r="H813" s="4"/>
      <c r="I813" s="4"/>
      <c r="J813" s="4"/>
      <c r="K813" s="4"/>
      <c r="P813" s="4"/>
      <c r="Q813" s="4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D813" s="23"/>
    </row>
    <row r="814" ht="14.25" customHeight="1">
      <c r="C814" s="4"/>
      <c r="D814" s="4"/>
      <c r="E814" s="4"/>
      <c r="F814" s="4"/>
      <c r="G814" s="4"/>
      <c r="H814" s="4"/>
      <c r="I814" s="4"/>
      <c r="J814" s="4"/>
      <c r="K814" s="4"/>
      <c r="P814" s="4"/>
      <c r="Q814" s="4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D814" s="23"/>
    </row>
    <row r="815" ht="14.25" customHeight="1">
      <c r="C815" s="4"/>
      <c r="D815" s="4"/>
      <c r="E815" s="4"/>
      <c r="F815" s="4"/>
      <c r="G815" s="4"/>
      <c r="H815" s="4"/>
      <c r="I815" s="4"/>
      <c r="J815" s="4"/>
      <c r="K815" s="4"/>
      <c r="P815" s="4"/>
      <c r="Q815" s="4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D815" s="23"/>
    </row>
    <row r="816" ht="14.25" customHeight="1">
      <c r="C816" s="4"/>
      <c r="D816" s="4"/>
      <c r="E816" s="4"/>
      <c r="F816" s="4"/>
      <c r="G816" s="4"/>
      <c r="H816" s="4"/>
      <c r="I816" s="4"/>
      <c r="J816" s="4"/>
      <c r="K816" s="4"/>
      <c r="P816" s="4"/>
      <c r="Q816" s="4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D816" s="23"/>
    </row>
    <row r="817" ht="14.25" customHeight="1">
      <c r="C817" s="4"/>
      <c r="D817" s="4"/>
      <c r="E817" s="4"/>
      <c r="F817" s="4"/>
      <c r="G817" s="4"/>
      <c r="H817" s="4"/>
      <c r="I817" s="4"/>
      <c r="J817" s="4"/>
      <c r="K817" s="4"/>
      <c r="P817" s="4"/>
      <c r="Q817" s="4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D817" s="23"/>
    </row>
    <row r="818" ht="14.25" customHeight="1">
      <c r="C818" s="4"/>
      <c r="D818" s="4"/>
      <c r="E818" s="4"/>
      <c r="F818" s="4"/>
      <c r="G818" s="4"/>
      <c r="H818" s="4"/>
      <c r="I818" s="4"/>
      <c r="J818" s="4"/>
      <c r="K818" s="4"/>
      <c r="P818" s="4"/>
      <c r="Q818" s="4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D818" s="23"/>
    </row>
    <row r="819" ht="14.25" customHeight="1">
      <c r="C819" s="4"/>
      <c r="D819" s="4"/>
      <c r="E819" s="4"/>
      <c r="F819" s="4"/>
      <c r="G819" s="4"/>
      <c r="H819" s="4"/>
      <c r="I819" s="4"/>
      <c r="J819" s="4"/>
      <c r="K819" s="4"/>
      <c r="P819" s="4"/>
      <c r="Q819" s="4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D819" s="23"/>
    </row>
    <row r="820" ht="14.25" customHeight="1">
      <c r="C820" s="4"/>
      <c r="D820" s="4"/>
      <c r="E820" s="4"/>
      <c r="F820" s="4"/>
      <c r="G820" s="4"/>
      <c r="H820" s="4"/>
      <c r="I820" s="4"/>
      <c r="J820" s="4"/>
      <c r="K820" s="4"/>
      <c r="P820" s="4"/>
      <c r="Q820" s="4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D820" s="23"/>
    </row>
    <row r="821" ht="14.25" customHeight="1">
      <c r="C821" s="4"/>
      <c r="D821" s="4"/>
      <c r="E821" s="4"/>
      <c r="F821" s="4"/>
      <c r="G821" s="4"/>
      <c r="H821" s="4"/>
      <c r="I821" s="4"/>
      <c r="J821" s="4"/>
      <c r="K821" s="4"/>
      <c r="P821" s="4"/>
      <c r="Q821" s="4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D821" s="23"/>
    </row>
    <row r="822" ht="14.25" customHeight="1">
      <c r="C822" s="4"/>
      <c r="D822" s="4"/>
      <c r="E822" s="4"/>
      <c r="F822" s="4"/>
      <c r="G822" s="4"/>
      <c r="H822" s="4"/>
      <c r="I822" s="4"/>
      <c r="J822" s="4"/>
      <c r="K822" s="4"/>
      <c r="P822" s="4"/>
      <c r="Q822" s="4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D822" s="23"/>
    </row>
    <row r="823" ht="14.25" customHeight="1">
      <c r="C823" s="4"/>
      <c r="D823" s="4"/>
      <c r="E823" s="4"/>
      <c r="F823" s="4"/>
      <c r="G823" s="4"/>
      <c r="H823" s="4"/>
      <c r="I823" s="4"/>
      <c r="J823" s="4"/>
      <c r="K823" s="4"/>
      <c r="P823" s="4"/>
      <c r="Q823" s="4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D823" s="23"/>
    </row>
    <row r="824" ht="14.25" customHeight="1">
      <c r="C824" s="4"/>
      <c r="D824" s="4"/>
      <c r="E824" s="4"/>
      <c r="F824" s="4"/>
      <c r="G824" s="4"/>
      <c r="H824" s="4"/>
      <c r="I824" s="4"/>
      <c r="J824" s="4"/>
      <c r="K824" s="4"/>
      <c r="P824" s="4"/>
      <c r="Q824" s="4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D824" s="23"/>
    </row>
    <row r="825" ht="14.25" customHeight="1">
      <c r="C825" s="4"/>
      <c r="D825" s="4"/>
      <c r="E825" s="4"/>
      <c r="F825" s="4"/>
      <c r="G825" s="4"/>
      <c r="H825" s="4"/>
      <c r="I825" s="4"/>
      <c r="J825" s="4"/>
      <c r="K825" s="4"/>
      <c r="P825" s="4"/>
      <c r="Q825" s="4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D825" s="23"/>
    </row>
    <row r="826" ht="14.25" customHeight="1">
      <c r="C826" s="4"/>
      <c r="D826" s="4"/>
      <c r="E826" s="4"/>
      <c r="F826" s="4"/>
      <c r="G826" s="4"/>
      <c r="H826" s="4"/>
      <c r="I826" s="4"/>
      <c r="J826" s="4"/>
      <c r="K826" s="4"/>
      <c r="P826" s="4"/>
      <c r="Q826" s="4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D826" s="23"/>
    </row>
    <row r="827" ht="14.25" customHeight="1">
      <c r="C827" s="4"/>
      <c r="D827" s="4"/>
      <c r="E827" s="4"/>
      <c r="F827" s="4"/>
      <c r="G827" s="4"/>
      <c r="H827" s="4"/>
      <c r="I827" s="4"/>
      <c r="J827" s="4"/>
      <c r="K827" s="4"/>
      <c r="P827" s="4"/>
      <c r="Q827" s="4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D827" s="23"/>
    </row>
    <row r="828" ht="14.25" customHeight="1">
      <c r="C828" s="4"/>
      <c r="D828" s="4"/>
      <c r="E828" s="4"/>
      <c r="F828" s="4"/>
      <c r="G828" s="4"/>
      <c r="H828" s="4"/>
      <c r="I828" s="4"/>
      <c r="J828" s="4"/>
      <c r="K828" s="4"/>
      <c r="P828" s="4"/>
      <c r="Q828" s="4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D828" s="23"/>
    </row>
    <row r="829" ht="14.25" customHeight="1">
      <c r="C829" s="4"/>
      <c r="D829" s="4"/>
      <c r="E829" s="4"/>
      <c r="F829" s="4"/>
      <c r="G829" s="4"/>
      <c r="H829" s="4"/>
      <c r="I829" s="4"/>
      <c r="J829" s="4"/>
      <c r="K829" s="4"/>
      <c r="P829" s="4"/>
      <c r="Q829" s="4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D829" s="23"/>
    </row>
    <row r="830" ht="14.25" customHeight="1">
      <c r="C830" s="4"/>
      <c r="D830" s="4"/>
      <c r="E830" s="4"/>
      <c r="F830" s="4"/>
      <c r="G830" s="4"/>
      <c r="H830" s="4"/>
      <c r="I830" s="4"/>
      <c r="J830" s="4"/>
      <c r="K830" s="4"/>
      <c r="P830" s="4"/>
      <c r="Q830" s="4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D830" s="23"/>
    </row>
    <row r="831" ht="14.25" customHeight="1">
      <c r="C831" s="4"/>
      <c r="D831" s="4"/>
      <c r="E831" s="4"/>
      <c r="F831" s="4"/>
      <c r="G831" s="4"/>
      <c r="H831" s="4"/>
      <c r="I831" s="4"/>
      <c r="J831" s="4"/>
      <c r="K831" s="4"/>
      <c r="P831" s="4"/>
      <c r="Q831" s="4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D831" s="23"/>
    </row>
    <row r="832" ht="14.25" customHeight="1">
      <c r="C832" s="4"/>
      <c r="D832" s="4"/>
      <c r="E832" s="4"/>
      <c r="F832" s="4"/>
      <c r="G832" s="4"/>
      <c r="H832" s="4"/>
      <c r="I832" s="4"/>
      <c r="J832" s="4"/>
      <c r="K832" s="4"/>
      <c r="P832" s="4"/>
      <c r="Q832" s="4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D832" s="23"/>
    </row>
    <row r="833" ht="14.25" customHeight="1">
      <c r="C833" s="4"/>
      <c r="D833" s="4"/>
      <c r="E833" s="4"/>
      <c r="F833" s="4"/>
      <c r="G833" s="4"/>
      <c r="H833" s="4"/>
      <c r="I833" s="4"/>
      <c r="J833" s="4"/>
      <c r="K833" s="4"/>
      <c r="P833" s="4"/>
      <c r="Q833" s="4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D833" s="23"/>
    </row>
    <row r="834" ht="14.25" customHeight="1">
      <c r="C834" s="4"/>
      <c r="D834" s="4"/>
      <c r="E834" s="4"/>
      <c r="F834" s="4"/>
      <c r="G834" s="4"/>
      <c r="H834" s="4"/>
      <c r="I834" s="4"/>
      <c r="J834" s="4"/>
      <c r="K834" s="4"/>
      <c r="P834" s="4"/>
      <c r="Q834" s="4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D834" s="23"/>
    </row>
    <row r="835" ht="14.25" customHeight="1">
      <c r="C835" s="4"/>
      <c r="D835" s="4"/>
      <c r="E835" s="4"/>
      <c r="F835" s="4"/>
      <c r="G835" s="4"/>
      <c r="H835" s="4"/>
      <c r="I835" s="4"/>
      <c r="J835" s="4"/>
      <c r="K835" s="4"/>
      <c r="P835" s="4"/>
      <c r="Q835" s="4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D835" s="23"/>
    </row>
    <row r="836" ht="14.25" customHeight="1">
      <c r="C836" s="4"/>
      <c r="D836" s="4"/>
      <c r="E836" s="4"/>
      <c r="F836" s="4"/>
      <c r="G836" s="4"/>
      <c r="H836" s="4"/>
      <c r="I836" s="4"/>
      <c r="J836" s="4"/>
      <c r="K836" s="4"/>
      <c r="P836" s="4"/>
      <c r="Q836" s="4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D836" s="23"/>
    </row>
    <row r="837" ht="14.25" customHeight="1">
      <c r="C837" s="4"/>
      <c r="D837" s="4"/>
      <c r="E837" s="4"/>
      <c r="F837" s="4"/>
      <c r="G837" s="4"/>
      <c r="H837" s="4"/>
      <c r="I837" s="4"/>
      <c r="J837" s="4"/>
      <c r="K837" s="4"/>
      <c r="P837" s="4"/>
      <c r="Q837" s="4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D837" s="23"/>
    </row>
    <row r="838" ht="14.25" customHeight="1">
      <c r="C838" s="4"/>
      <c r="D838" s="4"/>
      <c r="E838" s="4"/>
      <c r="F838" s="4"/>
      <c r="G838" s="4"/>
      <c r="H838" s="4"/>
      <c r="I838" s="4"/>
      <c r="J838" s="4"/>
      <c r="K838" s="4"/>
      <c r="P838" s="4"/>
      <c r="Q838" s="4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D838" s="23"/>
    </row>
    <row r="839" ht="14.25" customHeight="1">
      <c r="C839" s="4"/>
      <c r="D839" s="4"/>
      <c r="E839" s="4"/>
      <c r="F839" s="4"/>
      <c r="G839" s="4"/>
      <c r="H839" s="4"/>
      <c r="I839" s="4"/>
      <c r="J839" s="4"/>
      <c r="K839" s="4"/>
      <c r="P839" s="4"/>
      <c r="Q839" s="4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D839" s="23"/>
    </row>
    <row r="840" ht="14.25" customHeight="1">
      <c r="C840" s="4"/>
      <c r="D840" s="4"/>
      <c r="E840" s="4"/>
      <c r="F840" s="4"/>
      <c r="G840" s="4"/>
      <c r="H840" s="4"/>
      <c r="I840" s="4"/>
      <c r="J840" s="4"/>
      <c r="K840" s="4"/>
      <c r="P840" s="4"/>
      <c r="Q840" s="4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D840" s="23"/>
    </row>
    <row r="841" ht="14.25" customHeight="1">
      <c r="C841" s="4"/>
      <c r="D841" s="4"/>
      <c r="E841" s="4"/>
      <c r="F841" s="4"/>
      <c r="G841" s="4"/>
      <c r="H841" s="4"/>
      <c r="I841" s="4"/>
      <c r="J841" s="4"/>
      <c r="K841" s="4"/>
      <c r="P841" s="4"/>
      <c r="Q841" s="4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D841" s="23"/>
    </row>
    <row r="842" ht="14.25" customHeight="1">
      <c r="C842" s="4"/>
      <c r="D842" s="4"/>
      <c r="E842" s="4"/>
      <c r="F842" s="4"/>
      <c r="G842" s="4"/>
      <c r="H842" s="4"/>
      <c r="I842" s="4"/>
      <c r="J842" s="4"/>
      <c r="K842" s="4"/>
      <c r="P842" s="4"/>
      <c r="Q842" s="4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D842" s="23"/>
    </row>
    <row r="843" ht="14.25" customHeight="1">
      <c r="C843" s="4"/>
      <c r="D843" s="4"/>
      <c r="E843" s="4"/>
      <c r="F843" s="4"/>
      <c r="G843" s="4"/>
      <c r="H843" s="4"/>
      <c r="I843" s="4"/>
      <c r="J843" s="4"/>
      <c r="K843" s="4"/>
      <c r="P843" s="4"/>
      <c r="Q843" s="4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D843" s="23"/>
    </row>
    <row r="844" ht="14.25" customHeight="1">
      <c r="C844" s="4"/>
      <c r="D844" s="4"/>
      <c r="E844" s="4"/>
      <c r="F844" s="4"/>
      <c r="G844" s="4"/>
      <c r="H844" s="4"/>
      <c r="I844" s="4"/>
      <c r="J844" s="4"/>
      <c r="K844" s="4"/>
      <c r="P844" s="4"/>
      <c r="Q844" s="4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D844" s="23"/>
    </row>
    <row r="845" ht="14.25" customHeight="1">
      <c r="C845" s="4"/>
      <c r="D845" s="4"/>
      <c r="E845" s="4"/>
      <c r="F845" s="4"/>
      <c r="G845" s="4"/>
      <c r="H845" s="4"/>
      <c r="I845" s="4"/>
      <c r="J845" s="4"/>
      <c r="K845" s="4"/>
      <c r="P845" s="4"/>
      <c r="Q845" s="4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D845" s="23"/>
    </row>
    <row r="846" ht="14.25" customHeight="1">
      <c r="C846" s="4"/>
      <c r="D846" s="4"/>
      <c r="E846" s="4"/>
      <c r="F846" s="4"/>
      <c r="G846" s="4"/>
      <c r="H846" s="4"/>
      <c r="I846" s="4"/>
      <c r="J846" s="4"/>
      <c r="K846" s="4"/>
      <c r="P846" s="4"/>
      <c r="Q846" s="4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D846" s="23"/>
    </row>
    <row r="847" ht="14.25" customHeight="1">
      <c r="C847" s="4"/>
      <c r="D847" s="4"/>
      <c r="E847" s="4"/>
      <c r="F847" s="4"/>
      <c r="G847" s="4"/>
      <c r="H847" s="4"/>
      <c r="I847" s="4"/>
      <c r="J847" s="4"/>
      <c r="K847" s="4"/>
      <c r="P847" s="4"/>
      <c r="Q847" s="4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D847" s="23"/>
    </row>
    <row r="848" ht="14.25" customHeight="1">
      <c r="C848" s="4"/>
      <c r="D848" s="4"/>
      <c r="E848" s="4"/>
      <c r="F848" s="4"/>
      <c r="G848" s="4"/>
      <c r="H848" s="4"/>
      <c r="I848" s="4"/>
      <c r="J848" s="4"/>
      <c r="K848" s="4"/>
      <c r="P848" s="4"/>
      <c r="Q848" s="4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D848" s="23"/>
    </row>
    <row r="849" ht="14.25" customHeight="1">
      <c r="C849" s="4"/>
      <c r="D849" s="4"/>
      <c r="E849" s="4"/>
      <c r="F849" s="4"/>
      <c r="G849" s="4"/>
      <c r="H849" s="4"/>
      <c r="I849" s="4"/>
      <c r="J849" s="4"/>
      <c r="K849" s="4"/>
      <c r="P849" s="4"/>
      <c r="Q849" s="4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D849" s="23"/>
    </row>
    <row r="850" ht="14.25" customHeight="1">
      <c r="C850" s="4"/>
      <c r="D850" s="4"/>
      <c r="E850" s="4"/>
      <c r="F850" s="4"/>
      <c r="G850" s="4"/>
      <c r="H850" s="4"/>
      <c r="I850" s="4"/>
      <c r="J850" s="4"/>
      <c r="K850" s="4"/>
      <c r="P850" s="4"/>
      <c r="Q850" s="4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D850" s="23"/>
    </row>
    <row r="851" ht="14.25" customHeight="1">
      <c r="C851" s="4"/>
      <c r="D851" s="4"/>
      <c r="E851" s="4"/>
      <c r="F851" s="4"/>
      <c r="G851" s="4"/>
      <c r="H851" s="4"/>
      <c r="I851" s="4"/>
      <c r="J851" s="4"/>
      <c r="K851" s="4"/>
      <c r="P851" s="4"/>
      <c r="Q851" s="4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D851" s="23"/>
    </row>
    <row r="852" ht="14.25" customHeight="1">
      <c r="C852" s="4"/>
      <c r="D852" s="4"/>
      <c r="E852" s="4"/>
      <c r="F852" s="4"/>
      <c r="G852" s="4"/>
      <c r="H852" s="4"/>
      <c r="I852" s="4"/>
      <c r="J852" s="4"/>
      <c r="K852" s="4"/>
      <c r="P852" s="4"/>
      <c r="Q852" s="4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D852" s="23"/>
    </row>
    <row r="853" ht="14.25" customHeight="1">
      <c r="C853" s="4"/>
      <c r="D853" s="4"/>
      <c r="E853" s="4"/>
      <c r="F853" s="4"/>
      <c r="G853" s="4"/>
      <c r="H853" s="4"/>
      <c r="I853" s="4"/>
      <c r="J853" s="4"/>
      <c r="K853" s="4"/>
      <c r="P853" s="4"/>
      <c r="Q853" s="4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D853" s="23"/>
    </row>
    <row r="854" ht="14.25" customHeight="1">
      <c r="C854" s="4"/>
      <c r="D854" s="4"/>
      <c r="E854" s="4"/>
      <c r="F854" s="4"/>
      <c r="G854" s="4"/>
      <c r="H854" s="4"/>
      <c r="I854" s="4"/>
      <c r="J854" s="4"/>
      <c r="K854" s="4"/>
      <c r="P854" s="4"/>
      <c r="Q854" s="4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D854" s="23"/>
    </row>
    <row r="855" ht="14.25" customHeight="1">
      <c r="C855" s="4"/>
      <c r="D855" s="4"/>
      <c r="E855" s="4"/>
      <c r="F855" s="4"/>
      <c r="G855" s="4"/>
      <c r="H855" s="4"/>
      <c r="I855" s="4"/>
      <c r="J855" s="4"/>
      <c r="K855" s="4"/>
      <c r="P855" s="4"/>
      <c r="Q855" s="4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D855" s="23"/>
    </row>
    <row r="856" ht="14.25" customHeight="1">
      <c r="C856" s="4"/>
      <c r="D856" s="4"/>
      <c r="E856" s="4"/>
      <c r="F856" s="4"/>
      <c r="G856" s="4"/>
      <c r="H856" s="4"/>
      <c r="I856" s="4"/>
      <c r="J856" s="4"/>
      <c r="K856" s="4"/>
      <c r="P856" s="4"/>
      <c r="Q856" s="4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D856" s="23"/>
    </row>
    <row r="857" ht="14.25" customHeight="1">
      <c r="C857" s="4"/>
      <c r="D857" s="4"/>
      <c r="E857" s="4"/>
      <c r="F857" s="4"/>
      <c r="G857" s="4"/>
      <c r="H857" s="4"/>
      <c r="I857" s="4"/>
      <c r="J857" s="4"/>
      <c r="K857" s="4"/>
      <c r="P857" s="4"/>
      <c r="Q857" s="4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D857" s="23"/>
    </row>
    <row r="858" ht="14.25" customHeight="1">
      <c r="C858" s="4"/>
      <c r="D858" s="4"/>
      <c r="E858" s="4"/>
      <c r="F858" s="4"/>
      <c r="G858" s="4"/>
      <c r="H858" s="4"/>
      <c r="I858" s="4"/>
      <c r="J858" s="4"/>
      <c r="K858" s="4"/>
      <c r="P858" s="4"/>
      <c r="Q858" s="4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D858" s="23"/>
    </row>
    <row r="859" ht="14.25" customHeight="1">
      <c r="C859" s="4"/>
      <c r="D859" s="4"/>
      <c r="E859" s="4"/>
      <c r="F859" s="4"/>
      <c r="G859" s="4"/>
      <c r="H859" s="4"/>
      <c r="I859" s="4"/>
      <c r="J859" s="4"/>
      <c r="K859" s="4"/>
      <c r="P859" s="4"/>
      <c r="Q859" s="4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D859" s="23"/>
    </row>
    <row r="860" ht="14.25" customHeight="1">
      <c r="C860" s="4"/>
      <c r="D860" s="4"/>
      <c r="E860" s="4"/>
      <c r="F860" s="4"/>
      <c r="G860" s="4"/>
      <c r="H860" s="4"/>
      <c r="I860" s="4"/>
      <c r="J860" s="4"/>
      <c r="K860" s="4"/>
      <c r="P860" s="4"/>
      <c r="Q860" s="4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D860" s="23"/>
    </row>
    <row r="861" ht="14.25" customHeight="1">
      <c r="C861" s="4"/>
      <c r="D861" s="4"/>
      <c r="E861" s="4"/>
      <c r="F861" s="4"/>
      <c r="G861" s="4"/>
      <c r="H861" s="4"/>
      <c r="I861" s="4"/>
      <c r="J861" s="4"/>
      <c r="K861" s="4"/>
      <c r="P861" s="4"/>
      <c r="Q861" s="4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D861" s="23"/>
    </row>
    <row r="862" ht="14.25" customHeight="1">
      <c r="C862" s="4"/>
      <c r="D862" s="4"/>
      <c r="E862" s="4"/>
      <c r="F862" s="4"/>
      <c r="G862" s="4"/>
      <c r="H862" s="4"/>
      <c r="I862" s="4"/>
      <c r="J862" s="4"/>
      <c r="K862" s="4"/>
      <c r="P862" s="4"/>
      <c r="Q862" s="4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D862" s="23"/>
    </row>
    <row r="863" ht="14.25" customHeight="1">
      <c r="C863" s="4"/>
      <c r="D863" s="4"/>
      <c r="E863" s="4"/>
      <c r="F863" s="4"/>
      <c r="G863" s="4"/>
      <c r="H863" s="4"/>
      <c r="I863" s="4"/>
      <c r="J863" s="4"/>
      <c r="K863" s="4"/>
      <c r="P863" s="4"/>
      <c r="Q863" s="4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D863" s="23"/>
    </row>
    <row r="864" ht="14.25" customHeight="1">
      <c r="C864" s="4"/>
      <c r="D864" s="4"/>
      <c r="E864" s="4"/>
      <c r="F864" s="4"/>
      <c r="G864" s="4"/>
      <c r="H864" s="4"/>
      <c r="I864" s="4"/>
      <c r="J864" s="4"/>
      <c r="K864" s="4"/>
      <c r="P864" s="4"/>
      <c r="Q864" s="4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D864" s="23"/>
    </row>
    <row r="865" ht="14.25" customHeight="1">
      <c r="C865" s="4"/>
      <c r="D865" s="4"/>
      <c r="E865" s="4"/>
      <c r="F865" s="4"/>
      <c r="G865" s="4"/>
      <c r="H865" s="4"/>
      <c r="I865" s="4"/>
      <c r="J865" s="4"/>
      <c r="K865" s="4"/>
      <c r="P865" s="4"/>
      <c r="Q865" s="4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D865" s="23"/>
    </row>
    <row r="866" ht="14.25" customHeight="1">
      <c r="C866" s="4"/>
      <c r="D866" s="4"/>
      <c r="E866" s="4"/>
      <c r="F866" s="4"/>
      <c r="G866" s="4"/>
      <c r="H866" s="4"/>
      <c r="I866" s="4"/>
      <c r="J866" s="4"/>
      <c r="K866" s="4"/>
      <c r="P866" s="4"/>
      <c r="Q866" s="4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D866" s="23"/>
    </row>
    <row r="867" ht="14.25" customHeight="1">
      <c r="C867" s="4"/>
      <c r="D867" s="4"/>
      <c r="E867" s="4"/>
      <c r="F867" s="4"/>
      <c r="G867" s="4"/>
      <c r="H867" s="4"/>
      <c r="I867" s="4"/>
      <c r="J867" s="4"/>
      <c r="K867" s="4"/>
      <c r="P867" s="4"/>
      <c r="Q867" s="4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D867" s="23"/>
    </row>
    <row r="868" ht="14.25" customHeight="1">
      <c r="C868" s="4"/>
      <c r="D868" s="4"/>
      <c r="E868" s="4"/>
      <c r="F868" s="4"/>
      <c r="G868" s="4"/>
      <c r="H868" s="4"/>
      <c r="I868" s="4"/>
      <c r="J868" s="4"/>
      <c r="K868" s="4"/>
      <c r="P868" s="4"/>
      <c r="Q868" s="4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D868" s="23"/>
    </row>
    <row r="869" ht="14.25" customHeight="1">
      <c r="C869" s="4"/>
      <c r="D869" s="4"/>
      <c r="E869" s="4"/>
      <c r="F869" s="4"/>
      <c r="G869" s="4"/>
      <c r="H869" s="4"/>
      <c r="I869" s="4"/>
      <c r="J869" s="4"/>
      <c r="K869" s="4"/>
      <c r="P869" s="4"/>
      <c r="Q869" s="4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D869" s="23"/>
    </row>
    <row r="870" ht="14.25" customHeight="1">
      <c r="C870" s="4"/>
      <c r="D870" s="4"/>
      <c r="E870" s="4"/>
      <c r="F870" s="4"/>
      <c r="G870" s="4"/>
      <c r="H870" s="4"/>
      <c r="I870" s="4"/>
      <c r="J870" s="4"/>
      <c r="K870" s="4"/>
      <c r="P870" s="4"/>
      <c r="Q870" s="4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D870" s="23"/>
    </row>
    <row r="871" ht="14.25" customHeight="1">
      <c r="C871" s="4"/>
      <c r="D871" s="4"/>
      <c r="E871" s="4"/>
      <c r="F871" s="4"/>
      <c r="G871" s="4"/>
      <c r="H871" s="4"/>
      <c r="I871" s="4"/>
      <c r="J871" s="4"/>
      <c r="K871" s="4"/>
      <c r="P871" s="4"/>
      <c r="Q871" s="4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D871" s="23"/>
    </row>
    <row r="872" ht="14.25" customHeight="1">
      <c r="C872" s="4"/>
      <c r="D872" s="4"/>
      <c r="E872" s="4"/>
      <c r="F872" s="4"/>
      <c r="G872" s="4"/>
      <c r="H872" s="4"/>
      <c r="I872" s="4"/>
      <c r="J872" s="4"/>
      <c r="K872" s="4"/>
      <c r="P872" s="4"/>
      <c r="Q872" s="4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D872" s="23"/>
    </row>
    <row r="873" ht="14.25" customHeight="1">
      <c r="C873" s="4"/>
      <c r="D873" s="4"/>
      <c r="E873" s="4"/>
      <c r="F873" s="4"/>
      <c r="G873" s="4"/>
      <c r="H873" s="4"/>
      <c r="I873" s="4"/>
      <c r="J873" s="4"/>
      <c r="K873" s="4"/>
      <c r="P873" s="4"/>
      <c r="Q873" s="4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D873" s="23"/>
    </row>
    <row r="874" ht="14.25" customHeight="1">
      <c r="C874" s="4"/>
      <c r="D874" s="4"/>
      <c r="E874" s="4"/>
      <c r="F874" s="4"/>
      <c r="G874" s="4"/>
      <c r="H874" s="4"/>
      <c r="I874" s="4"/>
      <c r="J874" s="4"/>
      <c r="K874" s="4"/>
      <c r="P874" s="4"/>
      <c r="Q874" s="4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D874" s="23"/>
    </row>
    <row r="875" ht="14.25" customHeight="1">
      <c r="C875" s="4"/>
      <c r="D875" s="4"/>
      <c r="E875" s="4"/>
      <c r="F875" s="4"/>
      <c r="G875" s="4"/>
      <c r="H875" s="4"/>
      <c r="I875" s="4"/>
      <c r="J875" s="4"/>
      <c r="K875" s="4"/>
      <c r="P875" s="4"/>
      <c r="Q875" s="4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D875" s="23"/>
    </row>
    <row r="876" ht="14.25" customHeight="1">
      <c r="C876" s="4"/>
      <c r="D876" s="4"/>
      <c r="E876" s="4"/>
      <c r="F876" s="4"/>
      <c r="G876" s="4"/>
      <c r="H876" s="4"/>
      <c r="I876" s="4"/>
      <c r="J876" s="4"/>
      <c r="K876" s="4"/>
      <c r="P876" s="4"/>
      <c r="Q876" s="4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D876" s="23"/>
    </row>
    <row r="877" ht="14.25" customHeight="1">
      <c r="C877" s="4"/>
      <c r="D877" s="4"/>
      <c r="E877" s="4"/>
      <c r="F877" s="4"/>
      <c r="G877" s="4"/>
      <c r="H877" s="4"/>
      <c r="I877" s="4"/>
      <c r="J877" s="4"/>
      <c r="K877" s="4"/>
      <c r="P877" s="4"/>
      <c r="Q877" s="4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D877" s="23"/>
    </row>
    <row r="878" ht="14.25" customHeight="1">
      <c r="C878" s="4"/>
      <c r="D878" s="4"/>
      <c r="E878" s="4"/>
      <c r="F878" s="4"/>
      <c r="G878" s="4"/>
      <c r="H878" s="4"/>
      <c r="I878" s="4"/>
      <c r="J878" s="4"/>
      <c r="K878" s="4"/>
      <c r="P878" s="4"/>
      <c r="Q878" s="4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D878" s="23"/>
    </row>
    <row r="879" ht="14.25" customHeight="1">
      <c r="C879" s="4"/>
      <c r="D879" s="4"/>
      <c r="E879" s="4"/>
      <c r="F879" s="4"/>
      <c r="G879" s="4"/>
      <c r="H879" s="4"/>
      <c r="I879" s="4"/>
      <c r="J879" s="4"/>
      <c r="K879" s="4"/>
      <c r="P879" s="4"/>
      <c r="Q879" s="4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D879" s="23"/>
    </row>
    <row r="880" ht="14.25" customHeight="1">
      <c r="C880" s="4"/>
      <c r="D880" s="4"/>
      <c r="E880" s="4"/>
      <c r="F880" s="4"/>
      <c r="G880" s="4"/>
      <c r="H880" s="4"/>
      <c r="I880" s="4"/>
      <c r="J880" s="4"/>
      <c r="K880" s="4"/>
      <c r="P880" s="4"/>
      <c r="Q880" s="4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D880" s="23"/>
    </row>
    <row r="881" ht="14.25" customHeight="1">
      <c r="C881" s="4"/>
      <c r="D881" s="4"/>
      <c r="E881" s="4"/>
      <c r="F881" s="4"/>
      <c r="G881" s="4"/>
      <c r="H881" s="4"/>
      <c r="I881" s="4"/>
      <c r="J881" s="4"/>
      <c r="K881" s="4"/>
      <c r="P881" s="4"/>
      <c r="Q881" s="4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D881" s="23"/>
    </row>
    <row r="882" ht="14.25" customHeight="1">
      <c r="C882" s="4"/>
      <c r="D882" s="4"/>
      <c r="E882" s="4"/>
      <c r="F882" s="4"/>
      <c r="G882" s="4"/>
      <c r="H882" s="4"/>
      <c r="I882" s="4"/>
      <c r="J882" s="4"/>
      <c r="K882" s="4"/>
      <c r="P882" s="4"/>
      <c r="Q882" s="4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D882" s="23"/>
    </row>
    <row r="883" ht="14.25" customHeight="1">
      <c r="C883" s="4"/>
      <c r="D883" s="4"/>
      <c r="E883" s="4"/>
      <c r="F883" s="4"/>
      <c r="G883" s="4"/>
      <c r="H883" s="4"/>
      <c r="I883" s="4"/>
      <c r="J883" s="4"/>
      <c r="K883" s="4"/>
      <c r="P883" s="4"/>
      <c r="Q883" s="4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D883" s="23"/>
    </row>
    <row r="884" ht="14.25" customHeight="1">
      <c r="C884" s="4"/>
      <c r="D884" s="4"/>
      <c r="E884" s="4"/>
      <c r="F884" s="4"/>
      <c r="G884" s="4"/>
      <c r="H884" s="4"/>
      <c r="I884" s="4"/>
      <c r="J884" s="4"/>
      <c r="K884" s="4"/>
      <c r="P884" s="4"/>
      <c r="Q884" s="4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D884" s="23"/>
    </row>
    <row r="885" ht="14.25" customHeight="1">
      <c r="C885" s="4"/>
      <c r="D885" s="4"/>
      <c r="E885" s="4"/>
      <c r="F885" s="4"/>
      <c r="G885" s="4"/>
      <c r="H885" s="4"/>
      <c r="I885" s="4"/>
      <c r="J885" s="4"/>
      <c r="K885" s="4"/>
      <c r="P885" s="4"/>
      <c r="Q885" s="4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D885" s="23"/>
    </row>
    <row r="886" ht="14.25" customHeight="1">
      <c r="C886" s="4"/>
      <c r="D886" s="4"/>
      <c r="E886" s="4"/>
      <c r="F886" s="4"/>
      <c r="G886" s="4"/>
      <c r="H886" s="4"/>
      <c r="I886" s="4"/>
      <c r="J886" s="4"/>
      <c r="K886" s="4"/>
      <c r="P886" s="4"/>
      <c r="Q886" s="4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D886" s="23"/>
    </row>
    <row r="887" ht="14.25" customHeight="1">
      <c r="C887" s="4"/>
      <c r="D887" s="4"/>
      <c r="E887" s="4"/>
      <c r="F887" s="4"/>
      <c r="G887" s="4"/>
      <c r="H887" s="4"/>
      <c r="I887" s="4"/>
      <c r="J887" s="4"/>
      <c r="K887" s="4"/>
      <c r="P887" s="4"/>
      <c r="Q887" s="4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D887" s="23"/>
    </row>
    <row r="888" ht="14.25" customHeight="1">
      <c r="C888" s="4"/>
      <c r="D888" s="4"/>
      <c r="E888" s="4"/>
      <c r="F888" s="4"/>
      <c r="G888" s="4"/>
      <c r="H888" s="4"/>
      <c r="I888" s="4"/>
      <c r="J888" s="4"/>
      <c r="K888" s="4"/>
      <c r="P888" s="4"/>
      <c r="Q888" s="4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D888" s="23"/>
    </row>
    <row r="889" ht="14.25" customHeight="1">
      <c r="C889" s="4"/>
      <c r="D889" s="4"/>
      <c r="E889" s="4"/>
      <c r="F889" s="4"/>
      <c r="G889" s="4"/>
      <c r="H889" s="4"/>
      <c r="I889" s="4"/>
      <c r="J889" s="4"/>
      <c r="K889" s="4"/>
      <c r="P889" s="4"/>
      <c r="Q889" s="4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D889" s="23"/>
    </row>
    <row r="890" ht="14.25" customHeight="1">
      <c r="C890" s="4"/>
      <c r="D890" s="4"/>
      <c r="E890" s="4"/>
      <c r="F890" s="4"/>
      <c r="G890" s="4"/>
      <c r="H890" s="4"/>
      <c r="I890" s="4"/>
      <c r="J890" s="4"/>
      <c r="K890" s="4"/>
      <c r="P890" s="4"/>
      <c r="Q890" s="4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D890" s="23"/>
    </row>
    <row r="891" ht="14.25" customHeight="1">
      <c r="C891" s="4"/>
      <c r="D891" s="4"/>
      <c r="E891" s="4"/>
      <c r="F891" s="4"/>
      <c r="G891" s="4"/>
      <c r="H891" s="4"/>
      <c r="I891" s="4"/>
      <c r="J891" s="4"/>
      <c r="K891" s="4"/>
      <c r="P891" s="4"/>
      <c r="Q891" s="4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D891" s="23"/>
    </row>
    <row r="892" ht="14.25" customHeight="1">
      <c r="C892" s="4"/>
      <c r="D892" s="4"/>
      <c r="E892" s="4"/>
      <c r="F892" s="4"/>
      <c r="G892" s="4"/>
      <c r="H892" s="4"/>
      <c r="I892" s="4"/>
      <c r="J892" s="4"/>
      <c r="K892" s="4"/>
      <c r="P892" s="4"/>
      <c r="Q892" s="4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D892" s="23"/>
    </row>
    <row r="893" ht="14.25" customHeight="1">
      <c r="C893" s="4"/>
      <c r="D893" s="4"/>
      <c r="E893" s="4"/>
      <c r="F893" s="4"/>
      <c r="G893" s="4"/>
      <c r="H893" s="4"/>
      <c r="I893" s="4"/>
      <c r="J893" s="4"/>
      <c r="K893" s="4"/>
      <c r="P893" s="4"/>
      <c r="Q893" s="4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D893" s="23"/>
    </row>
    <row r="894" ht="14.25" customHeight="1">
      <c r="C894" s="4"/>
      <c r="D894" s="4"/>
      <c r="E894" s="4"/>
      <c r="F894" s="4"/>
      <c r="G894" s="4"/>
      <c r="H894" s="4"/>
      <c r="I894" s="4"/>
      <c r="J894" s="4"/>
      <c r="K894" s="4"/>
      <c r="P894" s="4"/>
      <c r="Q894" s="4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D894" s="23"/>
    </row>
    <row r="895" ht="14.25" customHeight="1">
      <c r="C895" s="4"/>
      <c r="D895" s="4"/>
      <c r="E895" s="4"/>
      <c r="F895" s="4"/>
      <c r="G895" s="4"/>
      <c r="H895" s="4"/>
      <c r="I895" s="4"/>
      <c r="J895" s="4"/>
      <c r="K895" s="4"/>
      <c r="P895" s="4"/>
      <c r="Q895" s="4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D895" s="23"/>
    </row>
    <row r="896" ht="14.25" customHeight="1">
      <c r="C896" s="4"/>
      <c r="D896" s="4"/>
      <c r="E896" s="4"/>
      <c r="F896" s="4"/>
      <c r="G896" s="4"/>
      <c r="H896" s="4"/>
      <c r="I896" s="4"/>
      <c r="J896" s="4"/>
      <c r="K896" s="4"/>
      <c r="P896" s="4"/>
      <c r="Q896" s="4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D896" s="23"/>
    </row>
    <row r="897" ht="14.25" customHeight="1">
      <c r="C897" s="4"/>
      <c r="D897" s="4"/>
      <c r="E897" s="4"/>
      <c r="F897" s="4"/>
      <c r="G897" s="4"/>
      <c r="H897" s="4"/>
      <c r="I897" s="4"/>
      <c r="J897" s="4"/>
      <c r="K897" s="4"/>
      <c r="P897" s="4"/>
      <c r="Q897" s="4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D897" s="23"/>
    </row>
    <row r="898" ht="14.25" customHeight="1">
      <c r="C898" s="4"/>
      <c r="D898" s="4"/>
      <c r="E898" s="4"/>
      <c r="F898" s="4"/>
      <c r="G898" s="4"/>
      <c r="H898" s="4"/>
      <c r="I898" s="4"/>
      <c r="J898" s="4"/>
      <c r="K898" s="4"/>
      <c r="P898" s="4"/>
      <c r="Q898" s="4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D898" s="23"/>
    </row>
    <row r="899" ht="14.25" customHeight="1">
      <c r="C899" s="4"/>
      <c r="D899" s="4"/>
      <c r="E899" s="4"/>
      <c r="F899" s="4"/>
      <c r="G899" s="4"/>
      <c r="H899" s="4"/>
      <c r="I899" s="4"/>
      <c r="J899" s="4"/>
      <c r="K899" s="4"/>
      <c r="P899" s="4"/>
      <c r="Q899" s="4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D899" s="23"/>
    </row>
    <row r="900" ht="14.25" customHeight="1">
      <c r="C900" s="4"/>
      <c r="D900" s="4"/>
      <c r="E900" s="4"/>
      <c r="F900" s="4"/>
      <c r="G900" s="4"/>
      <c r="H900" s="4"/>
      <c r="I900" s="4"/>
      <c r="J900" s="4"/>
      <c r="K900" s="4"/>
      <c r="P900" s="4"/>
      <c r="Q900" s="4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D900" s="23"/>
    </row>
    <row r="901" ht="14.25" customHeight="1">
      <c r="C901" s="4"/>
      <c r="D901" s="4"/>
      <c r="E901" s="4"/>
      <c r="F901" s="4"/>
      <c r="G901" s="4"/>
      <c r="H901" s="4"/>
      <c r="I901" s="4"/>
      <c r="J901" s="4"/>
      <c r="K901" s="4"/>
      <c r="P901" s="4"/>
      <c r="Q901" s="4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D901" s="23"/>
    </row>
    <row r="902" ht="14.25" customHeight="1">
      <c r="C902" s="4"/>
      <c r="D902" s="4"/>
      <c r="E902" s="4"/>
      <c r="F902" s="4"/>
      <c r="G902" s="4"/>
      <c r="H902" s="4"/>
      <c r="I902" s="4"/>
      <c r="J902" s="4"/>
      <c r="K902" s="4"/>
      <c r="P902" s="4"/>
      <c r="Q902" s="4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D902" s="23"/>
    </row>
    <row r="903" ht="14.25" customHeight="1">
      <c r="C903" s="4"/>
      <c r="D903" s="4"/>
      <c r="E903" s="4"/>
      <c r="F903" s="4"/>
      <c r="G903" s="4"/>
      <c r="H903" s="4"/>
      <c r="I903" s="4"/>
      <c r="J903" s="4"/>
      <c r="K903" s="4"/>
      <c r="P903" s="4"/>
      <c r="Q903" s="4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D903" s="23"/>
    </row>
    <row r="904" ht="14.25" customHeight="1">
      <c r="C904" s="4"/>
      <c r="D904" s="4"/>
      <c r="E904" s="4"/>
      <c r="F904" s="4"/>
      <c r="G904" s="4"/>
      <c r="H904" s="4"/>
      <c r="I904" s="4"/>
      <c r="J904" s="4"/>
      <c r="K904" s="4"/>
      <c r="P904" s="4"/>
      <c r="Q904" s="4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D904" s="23"/>
    </row>
    <row r="905" ht="14.25" customHeight="1">
      <c r="C905" s="4"/>
      <c r="D905" s="4"/>
      <c r="E905" s="4"/>
      <c r="F905" s="4"/>
      <c r="G905" s="4"/>
      <c r="H905" s="4"/>
      <c r="I905" s="4"/>
      <c r="J905" s="4"/>
      <c r="K905" s="4"/>
      <c r="P905" s="4"/>
      <c r="Q905" s="4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D905" s="23"/>
    </row>
    <row r="906" ht="14.25" customHeight="1">
      <c r="C906" s="4"/>
      <c r="D906" s="4"/>
      <c r="E906" s="4"/>
      <c r="F906" s="4"/>
      <c r="G906" s="4"/>
      <c r="H906" s="4"/>
      <c r="I906" s="4"/>
      <c r="J906" s="4"/>
      <c r="K906" s="4"/>
      <c r="P906" s="4"/>
      <c r="Q906" s="4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D906" s="23"/>
    </row>
    <row r="907" ht="14.25" customHeight="1">
      <c r="C907" s="4"/>
      <c r="D907" s="4"/>
      <c r="E907" s="4"/>
      <c r="F907" s="4"/>
      <c r="G907" s="4"/>
      <c r="H907" s="4"/>
      <c r="I907" s="4"/>
      <c r="J907" s="4"/>
      <c r="K907" s="4"/>
      <c r="P907" s="4"/>
      <c r="Q907" s="4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D907" s="23"/>
    </row>
    <row r="908" ht="14.25" customHeight="1">
      <c r="C908" s="4"/>
      <c r="D908" s="4"/>
      <c r="E908" s="4"/>
      <c r="F908" s="4"/>
      <c r="G908" s="4"/>
      <c r="H908" s="4"/>
      <c r="I908" s="4"/>
      <c r="J908" s="4"/>
      <c r="K908" s="4"/>
      <c r="P908" s="4"/>
      <c r="Q908" s="4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D908" s="23"/>
    </row>
    <row r="909" ht="14.25" customHeight="1">
      <c r="C909" s="4"/>
      <c r="D909" s="4"/>
      <c r="E909" s="4"/>
      <c r="F909" s="4"/>
      <c r="G909" s="4"/>
      <c r="H909" s="4"/>
      <c r="I909" s="4"/>
      <c r="J909" s="4"/>
      <c r="K909" s="4"/>
      <c r="P909" s="4"/>
      <c r="Q909" s="4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D909" s="23"/>
    </row>
    <row r="910" ht="14.25" customHeight="1">
      <c r="C910" s="4"/>
      <c r="D910" s="4"/>
      <c r="E910" s="4"/>
      <c r="F910" s="4"/>
      <c r="G910" s="4"/>
      <c r="H910" s="4"/>
      <c r="I910" s="4"/>
      <c r="J910" s="4"/>
      <c r="K910" s="4"/>
      <c r="P910" s="4"/>
      <c r="Q910" s="4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D910" s="23"/>
    </row>
    <row r="911" ht="14.25" customHeight="1">
      <c r="C911" s="4"/>
      <c r="D911" s="4"/>
      <c r="E911" s="4"/>
      <c r="F911" s="4"/>
      <c r="G911" s="4"/>
      <c r="H911" s="4"/>
      <c r="I911" s="4"/>
      <c r="J911" s="4"/>
      <c r="K911" s="4"/>
      <c r="P911" s="4"/>
      <c r="Q911" s="4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D911" s="23"/>
    </row>
    <row r="912" ht="14.25" customHeight="1">
      <c r="C912" s="4"/>
      <c r="D912" s="4"/>
      <c r="E912" s="4"/>
      <c r="F912" s="4"/>
      <c r="G912" s="4"/>
      <c r="H912" s="4"/>
      <c r="I912" s="4"/>
      <c r="J912" s="4"/>
      <c r="K912" s="4"/>
      <c r="P912" s="4"/>
      <c r="Q912" s="4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D912" s="23"/>
    </row>
    <row r="913" ht="14.25" customHeight="1">
      <c r="C913" s="4"/>
      <c r="D913" s="4"/>
      <c r="E913" s="4"/>
      <c r="F913" s="4"/>
      <c r="G913" s="4"/>
      <c r="H913" s="4"/>
      <c r="I913" s="4"/>
      <c r="J913" s="4"/>
      <c r="K913" s="4"/>
      <c r="P913" s="4"/>
      <c r="Q913" s="4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D913" s="23"/>
    </row>
    <row r="914" ht="14.25" customHeight="1">
      <c r="C914" s="4"/>
      <c r="D914" s="4"/>
      <c r="E914" s="4"/>
      <c r="F914" s="4"/>
      <c r="G914" s="4"/>
      <c r="H914" s="4"/>
      <c r="I914" s="4"/>
      <c r="J914" s="4"/>
      <c r="K914" s="4"/>
      <c r="P914" s="4"/>
      <c r="Q914" s="4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D914" s="23"/>
    </row>
    <row r="915" ht="14.25" customHeight="1">
      <c r="C915" s="4"/>
      <c r="D915" s="4"/>
      <c r="E915" s="4"/>
      <c r="F915" s="4"/>
      <c r="G915" s="4"/>
      <c r="H915" s="4"/>
      <c r="I915" s="4"/>
      <c r="J915" s="4"/>
      <c r="K915" s="4"/>
      <c r="P915" s="4"/>
      <c r="Q915" s="4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D915" s="23"/>
    </row>
    <row r="916" ht="14.25" customHeight="1">
      <c r="C916" s="4"/>
      <c r="D916" s="4"/>
      <c r="E916" s="4"/>
      <c r="F916" s="4"/>
      <c r="G916" s="4"/>
      <c r="H916" s="4"/>
      <c r="I916" s="4"/>
      <c r="J916" s="4"/>
      <c r="K916" s="4"/>
      <c r="P916" s="4"/>
      <c r="Q916" s="4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D916" s="23"/>
    </row>
    <row r="917" ht="14.25" customHeight="1">
      <c r="C917" s="4"/>
      <c r="D917" s="4"/>
      <c r="E917" s="4"/>
      <c r="F917" s="4"/>
      <c r="G917" s="4"/>
      <c r="H917" s="4"/>
      <c r="I917" s="4"/>
      <c r="J917" s="4"/>
      <c r="K917" s="4"/>
      <c r="P917" s="4"/>
      <c r="Q917" s="4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D917" s="23"/>
    </row>
    <row r="918" ht="14.25" customHeight="1">
      <c r="C918" s="4"/>
      <c r="D918" s="4"/>
      <c r="E918" s="4"/>
      <c r="F918" s="4"/>
      <c r="G918" s="4"/>
      <c r="H918" s="4"/>
      <c r="I918" s="4"/>
      <c r="J918" s="4"/>
      <c r="K918" s="4"/>
      <c r="P918" s="4"/>
      <c r="Q918" s="4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D918" s="23"/>
    </row>
    <row r="919" ht="14.25" customHeight="1">
      <c r="C919" s="4"/>
      <c r="D919" s="4"/>
      <c r="E919" s="4"/>
      <c r="F919" s="4"/>
      <c r="G919" s="4"/>
      <c r="H919" s="4"/>
      <c r="I919" s="4"/>
      <c r="J919" s="4"/>
      <c r="K919" s="4"/>
      <c r="P919" s="4"/>
      <c r="Q919" s="4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D919" s="23"/>
    </row>
    <row r="920" ht="14.25" customHeight="1">
      <c r="C920" s="4"/>
      <c r="D920" s="4"/>
      <c r="E920" s="4"/>
      <c r="F920" s="4"/>
      <c r="G920" s="4"/>
      <c r="H920" s="4"/>
      <c r="I920" s="4"/>
      <c r="J920" s="4"/>
      <c r="K920" s="4"/>
      <c r="P920" s="4"/>
      <c r="Q920" s="4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D920" s="23"/>
    </row>
    <row r="921" ht="14.25" customHeight="1">
      <c r="C921" s="4"/>
      <c r="D921" s="4"/>
      <c r="E921" s="4"/>
      <c r="F921" s="4"/>
      <c r="G921" s="4"/>
      <c r="H921" s="4"/>
      <c r="I921" s="4"/>
      <c r="J921" s="4"/>
      <c r="K921" s="4"/>
      <c r="P921" s="4"/>
      <c r="Q921" s="4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D921" s="23"/>
    </row>
    <row r="922" ht="14.25" customHeight="1">
      <c r="C922" s="4"/>
      <c r="D922" s="4"/>
      <c r="E922" s="4"/>
      <c r="F922" s="4"/>
      <c r="G922" s="4"/>
      <c r="H922" s="4"/>
      <c r="I922" s="4"/>
      <c r="J922" s="4"/>
      <c r="K922" s="4"/>
      <c r="P922" s="4"/>
      <c r="Q922" s="4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D922" s="23"/>
    </row>
    <row r="923" ht="14.25" customHeight="1">
      <c r="C923" s="4"/>
      <c r="D923" s="4"/>
      <c r="E923" s="4"/>
      <c r="F923" s="4"/>
      <c r="G923" s="4"/>
      <c r="H923" s="4"/>
      <c r="I923" s="4"/>
      <c r="J923" s="4"/>
      <c r="K923" s="4"/>
      <c r="P923" s="4"/>
      <c r="Q923" s="4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D923" s="23"/>
    </row>
    <row r="924" ht="14.25" customHeight="1">
      <c r="C924" s="4"/>
      <c r="D924" s="4"/>
      <c r="E924" s="4"/>
      <c r="F924" s="4"/>
      <c r="G924" s="4"/>
      <c r="H924" s="4"/>
      <c r="I924" s="4"/>
      <c r="J924" s="4"/>
      <c r="K924" s="4"/>
      <c r="P924" s="4"/>
      <c r="Q924" s="4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D924" s="23"/>
    </row>
    <row r="925" ht="14.25" customHeight="1">
      <c r="C925" s="4"/>
      <c r="D925" s="4"/>
      <c r="E925" s="4"/>
      <c r="F925" s="4"/>
      <c r="G925" s="4"/>
      <c r="H925" s="4"/>
      <c r="I925" s="4"/>
      <c r="J925" s="4"/>
      <c r="K925" s="4"/>
      <c r="P925" s="4"/>
      <c r="Q925" s="4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D925" s="23"/>
    </row>
    <row r="926" ht="14.25" customHeight="1">
      <c r="C926" s="4"/>
      <c r="D926" s="4"/>
      <c r="E926" s="4"/>
      <c r="F926" s="4"/>
      <c r="G926" s="4"/>
      <c r="H926" s="4"/>
      <c r="I926" s="4"/>
      <c r="J926" s="4"/>
      <c r="K926" s="4"/>
      <c r="P926" s="4"/>
      <c r="Q926" s="4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D926" s="23"/>
    </row>
    <row r="927" ht="14.25" customHeight="1">
      <c r="C927" s="4"/>
      <c r="D927" s="4"/>
      <c r="E927" s="4"/>
      <c r="F927" s="4"/>
      <c r="G927" s="4"/>
      <c r="H927" s="4"/>
      <c r="I927" s="4"/>
      <c r="J927" s="4"/>
      <c r="K927" s="4"/>
      <c r="P927" s="4"/>
      <c r="Q927" s="4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D927" s="23"/>
    </row>
    <row r="928" ht="14.25" customHeight="1">
      <c r="C928" s="4"/>
      <c r="D928" s="4"/>
      <c r="E928" s="4"/>
      <c r="F928" s="4"/>
      <c r="G928" s="4"/>
      <c r="H928" s="4"/>
      <c r="I928" s="4"/>
      <c r="J928" s="4"/>
      <c r="K928" s="4"/>
      <c r="P928" s="4"/>
      <c r="Q928" s="4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D928" s="23"/>
    </row>
    <row r="929" ht="14.25" customHeight="1">
      <c r="C929" s="4"/>
      <c r="D929" s="4"/>
      <c r="E929" s="4"/>
      <c r="F929" s="4"/>
      <c r="G929" s="4"/>
      <c r="H929" s="4"/>
      <c r="I929" s="4"/>
      <c r="J929" s="4"/>
      <c r="K929" s="4"/>
      <c r="P929" s="4"/>
      <c r="Q929" s="4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D929" s="23"/>
    </row>
    <row r="930" ht="14.25" customHeight="1">
      <c r="C930" s="4"/>
      <c r="D930" s="4"/>
      <c r="E930" s="4"/>
      <c r="F930" s="4"/>
      <c r="G930" s="4"/>
      <c r="H930" s="4"/>
      <c r="I930" s="4"/>
      <c r="J930" s="4"/>
      <c r="K930" s="4"/>
      <c r="P930" s="4"/>
      <c r="Q930" s="4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D930" s="23"/>
    </row>
    <row r="931" ht="14.25" customHeight="1">
      <c r="C931" s="4"/>
      <c r="D931" s="4"/>
      <c r="E931" s="4"/>
      <c r="F931" s="4"/>
      <c r="G931" s="4"/>
      <c r="H931" s="4"/>
      <c r="I931" s="4"/>
      <c r="J931" s="4"/>
      <c r="K931" s="4"/>
      <c r="P931" s="4"/>
      <c r="Q931" s="4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D931" s="23"/>
    </row>
    <row r="932" ht="14.25" customHeight="1">
      <c r="C932" s="4"/>
      <c r="D932" s="4"/>
      <c r="E932" s="4"/>
      <c r="F932" s="4"/>
      <c r="G932" s="4"/>
      <c r="H932" s="4"/>
      <c r="I932" s="4"/>
      <c r="J932" s="4"/>
      <c r="K932" s="4"/>
      <c r="P932" s="4"/>
      <c r="Q932" s="4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D932" s="23"/>
    </row>
    <row r="933" ht="14.25" customHeight="1">
      <c r="C933" s="4"/>
      <c r="D933" s="4"/>
      <c r="E933" s="4"/>
      <c r="F933" s="4"/>
      <c r="G933" s="4"/>
      <c r="H933" s="4"/>
      <c r="I933" s="4"/>
      <c r="J933" s="4"/>
      <c r="K933" s="4"/>
      <c r="P933" s="4"/>
      <c r="Q933" s="4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D933" s="23"/>
    </row>
    <row r="934" ht="14.25" customHeight="1">
      <c r="C934" s="4"/>
      <c r="D934" s="4"/>
      <c r="E934" s="4"/>
      <c r="F934" s="4"/>
      <c r="G934" s="4"/>
      <c r="H934" s="4"/>
      <c r="I934" s="4"/>
      <c r="J934" s="4"/>
      <c r="K934" s="4"/>
      <c r="P934" s="4"/>
      <c r="Q934" s="4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D934" s="23"/>
    </row>
    <row r="935" ht="14.25" customHeight="1">
      <c r="C935" s="4"/>
      <c r="D935" s="4"/>
      <c r="E935" s="4"/>
      <c r="F935" s="4"/>
      <c r="G935" s="4"/>
      <c r="H935" s="4"/>
      <c r="I935" s="4"/>
      <c r="J935" s="4"/>
      <c r="K935" s="4"/>
      <c r="P935" s="4"/>
      <c r="Q935" s="4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D935" s="23"/>
    </row>
    <row r="936" ht="14.25" customHeight="1">
      <c r="C936" s="4"/>
      <c r="D936" s="4"/>
      <c r="E936" s="4"/>
      <c r="F936" s="4"/>
      <c r="G936" s="4"/>
      <c r="H936" s="4"/>
      <c r="I936" s="4"/>
      <c r="J936" s="4"/>
      <c r="K936" s="4"/>
      <c r="P936" s="4"/>
      <c r="Q936" s="4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D936" s="23"/>
    </row>
    <row r="937" ht="14.25" customHeight="1">
      <c r="C937" s="4"/>
      <c r="D937" s="4"/>
      <c r="E937" s="4"/>
      <c r="F937" s="4"/>
      <c r="G937" s="4"/>
      <c r="H937" s="4"/>
      <c r="I937" s="4"/>
      <c r="J937" s="4"/>
      <c r="K937" s="4"/>
      <c r="P937" s="4"/>
      <c r="Q937" s="4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D937" s="23"/>
    </row>
    <row r="938" ht="14.25" customHeight="1">
      <c r="C938" s="4"/>
      <c r="D938" s="4"/>
      <c r="E938" s="4"/>
      <c r="F938" s="4"/>
      <c r="G938" s="4"/>
      <c r="H938" s="4"/>
      <c r="I938" s="4"/>
      <c r="J938" s="4"/>
      <c r="K938" s="4"/>
      <c r="P938" s="4"/>
      <c r="Q938" s="4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D938" s="23"/>
    </row>
    <row r="939" ht="14.25" customHeight="1">
      <c r="C939" s="4"/>
      <c r="D939" s="4"/>
      <c r="E939" s="4"/>
      <c r="F939" s="4"/>
      <c r="G939" s="4"/>
      <c r="H939" s="4"/>
      <c r="I939" s="4"/>
      <c r="J939" s="4"/>
      <c r="K939" s="4"/>
      <c r="P939" s="4"/>
      <c r="Q939" s="4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D939" s="23"/>
    </row>
    <row r="940" ht="14.25" customHeight="1">
      <c r="C940" s="4"/>
      <c r="D940" s="4"/>
      <c r="E940" s="4"/>
      <c r="F940" s="4"/>
      <c r="G940" s="4"/>
      <c r="H940" s="4"/>
      <c r="I940" s="4"/>
      <c r="J940" s="4"/>
      <c r="K940" s="4"/>
      <c r="P940" s="4"/>
      <c r="Q940" s="4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D940" s="23"/>
    </row>
    <row r="941" ht="14.25" customHeight="1">
      <c r="C941" s="4"/>
      <c r="D941" s="4"/>
      <c r="E941" s="4"/>
      <c r="F941" s="4"/>
      <c r="G941" s="4"/>
      <c r="H941" s="4"/>
      <c r="I941" s="4"/>
      <c r="J941" s="4"/>
      <c r="K941" s="4"/>
      <c r="P941" s="4"/>
      <c r="Q941" s="4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D941" s="23"/>
    </row>
    <row r="942" ht="14.25" customHeight="1">
      <c r="C942" s="4"/>
      <c r="D942" s="4"/>
      <c r="E942" s="4"/>
      <c r="F942" s="4"/>
      <c r="G942" s="4"/>
      <c r="H942" s="4"/>
      <c r="I942" s="4"/>
      <c r="J942" s="4"/>
      <c r="K942" s="4"/>
      <c r="P942" s="4"/>
      <c r="Q942" s="4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D942" s="23"/>
    </row>
    <row r="943" ht="14.25" customHeight="1">
      <c r="C943" s="4"/>
      <c r="D943" s="4"/>
      <c r="E943" s="4"/>
      <c r="F943" s="4"/>
      <c r="G943" s="4"/>
      <c r="H943" s="4"/>
      <c r="I943" s="4"/>
      <c r="J943" s="4"/>
      <c r="K943" s="4"/>
      <c r="P943" s="4"/>
      <c r="Q943" s="4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D943" s="23"/>
    </row>
    <row r="944" ht="14.25" customHeight="1">
      <c r="C944" s="4"/>
      <c r="D944" s="4"/>
      <c r="E944" s="4"/>
      <c r="F944" s="4"/>
      <c r="G944" s="4"/>
      <c r="H944" s="4"/>
      <c r="I944" s="4"/>
      <c r="J944" s="4"/>
      <c r="K944" s="4"/>
      <c r="P944" s="4"/>
      <c r="Q944" s="4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D944" s="23"/>
    </row>
    <row r="945" ht="14.25" customHeight="1">
      <c r="C945" s="4"/>
      <c r="D945" s="4"/>
      <c r="E945" s="4"/>
      <c r="F945" s="4"/>
      <c r="G945" s="4"/>
      <c r="H945" s="4"/>
      <c r="I945" s="4"/>
      <c r="J945" s="4"/>
      <c r="K945" s="4"/>
      <c r="P945" s="4"/>
      <c r="Q945" s="4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D945" s="23"/>
    </row>
    <row r="946" ht="14.25" customHeight="1">
      <c r="C946" s="4"/>
      <c r="D946" s="4"/>
      <c r="E946" s="4"/>
      <c r="F946" s="4"/>
      <c r="G946" s="4"/>
      <c r="H946" s="4"/>
      <c r="I946" s="4"/>
      <c r="J946" s="4"/>
      <c r="K946" s="4"/>
      <c r="P946" s="4"/>
      <c r="Q946" s="4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D946" s="23"/>
    </row>
    <row r="947" ht="14.25" customHeight="1">
      <c r="C947" s="4"/>
      <c r="D947" s="4"/>
      <c r="E947" s="4"/>
      <c r="F947" s="4"/>
      <c r="G947" s="4"/>
      <c r="H947" s="4"/>
      <c r="I947" s="4"/>
      <c r="J947" s="4"/>
      <c r="K947" s="4"/>
      <c r="P947" s="4"/>
      <c r="Q947" s="4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D947" s="23"/>
    </row>
    <row r="948" ht="14.25" customHeight="1">
      <c r="C948" s="4"/>
      <c r="D948" s="4"/>
      <c r="E948" s="4"/>
      <c r="F948" s="4"/>
      <c r="G948" s="4"/>
      <c r="H948" s="4"/>
      <c r="I948" s="4"/>
      <c r="J948" s="4"/>
      <c r="K948" s="4"/>
      <c r="P948" s="4"/>
      <c r="Q948" s="4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D948" s="23"/>
    </row>
    <row r="949" ht="14.25" customHeight="1">
      <c r="C949" s="4"/>
      <c r="D949" s="4"/>
      <c r="E949" s="4"/>
      <c r="F949" s="4"/>
      <c r="G949" s="4"/>
      <c r="H949" s="4"/>
      <c r="I949" s="4"/>
      <c r="J949" s="4"/>
      <c r="K949" s="4"/>
      <c r="P949" s="4"/>
      <c r="Q949" s="4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D949" s="23"/>
    </row>
    <row r="950" ht="14.25" customHeight="1">
      <c r="C950" s="4"/>
      <c r="D950" s="4"/>
      <c r="E950" s="4"/>
      <c r="F950" s="4"/>
      <c r="G950" s="4"/>
      <c r="H950" s="4"/>
      <c r="I950" s="4"/>
      <c r="J950" s="4"/>
      <c r="K950" s="4"/>
      <c r="P950" s="4"/>
      <c r="Q950" s="4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D950" s="23"/>
    </row>
    <row r="951" ht="14.25" customHeight="1">
      <c r="C951" s="4"/>
      <c r="D951" s="4"/>
      <c r="E951" s="4"/>
      <c r="F951" s="4"/>
      <c r="G951" s="4"/>
      <c r="H951" s="4"/>
      <c r="I951" s="4"/>
      <c r="J951" s="4"/>
      <c r="K951" s="4"/>
      <c r="P951" s="4"/>
      <c r="Q951" s="4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D951" s="23"/>
    </row>
    <row r="952" ht="14.25" customHeight="1">
      <c r="C952" s="4"/>
      <c r="D952" s="4"/>
      <c r="E952" s="4"/>
      <c r="F952" s="4"/>
      <c r="G952" s="4"/>
      <c r="H952" s="4"/>
      <c r="I952" s="4"/>
      <c r="J952" s="4"/>
      <c r="K952" s="4"/>
      <c r="P952" s="4"/>
      <c r="Q952" s="4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D952" s="23"/>
    </row>
    <row r="953" ht="14.25" customHeight="1">
      <c r="C953" s="4"/>
      <c r="D953" s="4"/>
      <c r="E953" s="4"/>
      <c r="F953" s="4"/>
      <c r="G953" s="4"/>
      <c r="H953" s="4"/>
      <c r="I953" s="4"/>
      <c r="J953" s="4"/>
      <c r="K953" s="4"/>
      <c r="P953" s="4"/>
      <c r="Q953" s="4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D953" s="23"/>
    </row>
    <row r="954" ht="14.25" customHeight="1">
      <c r="C954" s="4"/>
      <c r="D954" s="4"/>
      <c r="E954" s="4"/>
      <c r="F954" s="4"/>
      <c r="G954" s="4"/>
      <c r="H954" s="4"/>
      <c r="I954" s="4"/>
      <c r="J954" s="4"/>
      <c r="K954" s="4"/>
      <c r="P954" s="4"/>
      <c r="Q954" s="4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D954" s="23"/>
    </row>
    <row r="955" ht="14.25" customHeight="1">
      <c r="C955" s="4"/>
      <c r="D955" s="4"/>
      <c r="E955" s="4"/>
      <c r="F955" s="4"/>
      <c r="G955" s="4"/>
      <c r="H955" s="4"/>
      <c r="I955" s="4"/>
      <c r="J955" s="4"/>
      <c r="K955" s="4"/>
      <c r="P955" s="4"/>
      <c r="Q955" s="4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D955" s="23"/>
    </row>
    <row r="956" ht="14.25" customHeight="1">
      <c r="C956" s="4"/>
      <c r="D956" s="4"/>
      <c r="E956" s="4"/>
      <c r="F956" s="4"/>
      <c r="G956" s="4"/>
      <c r="H956" s="4"/>
      <c r="I956" s="4"/>
      <c r="J956" s="4"/>
      <c r="K956" s="4"/>
      <c r="P956" s="4"/>
      <c r="Q956" s="4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D956" s="23"/>
    </row>
    <row r="957" ht="14.25" customHeight="1">
      <c r="C957" s="4"/>
      <c r="D957" s="4"/>
      <c r="E957" s="4"/>
      <c r="F957" s="4"/>
      <c r="G957" s="4"/>
      <c r="H957" s="4"/>
      <c r="I957" s="4"/>
      <c r="J957" s="4"/>
      <c r="K957" s="4"/>
      <c r="P957" s="4"/>
      <c r="Q957" s="4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D957" s="23"/>
    </row>
    <row r="958" ht="14.25" customHeight="1">
      <c r="C958" s="4"/>
      <c r="D958" s="4"/>
      <c r="E958" s="4"/>
      <c r="F958" s="4"/>
      <c r="G958" s="4"/>
      <c r="H958" s="4"/>
      <c r="I958" s="4"/>
      <c r="J958" s="4"/>
      <c r="K958" s="4"/>
      <c r="P958" s="4"/>
      <c r="Q958" s="4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D958" s="23"/>
    </row>
    <row r="959" ht="14.25" customHeight="1">
      <c r="C959" s="4"/>
      <c r="D959" s="4"/>
      <c r="E959" s="4"/>
      <c r="F959" s="4"/>
      <c r="G959" s="4"/>
      <c r="H959" s="4"/>
      <c r="I959" s="4"/>
      <c r="J959" s="4"/>
      <c r="K959" s="4"/>
      <c r="P959" s="4"/>
      <c r="Q959" s="4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D959" s="23"/>
    </row>
    <row r="960" ht="14.25" customHeight="1">
      <c r="C960" s="4"/>
      <c r="D960" s="4"/>
      <c r="E960" s="4"/>
      <c r="F960" s="4"/>
      <c r="G960" s="4"/>
      <c r="H960" s="4"/>
      <c r="I960" s="4"/>
      <c r="J960" s="4"/>
      <c r="K960" s="4"/>
      <c r="P960" s="4"/>
      <c r="Q960" s="4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D960" s="23"/>
    </row>
    <row r="961" ht="14.25" customHeight="1">
      <c r="C961" s="4"/>
      <c r="D961" s="4"/>
      <c r="E961" s="4"/>
      <c r="F961" s="4"/>
      <c r="G961" s="4"/>
      <c r="H961" s="4"/>
      <c r="I961" s="4"/>
      <c r="J961" s="4"/>
      <c r="K961" s="4"/>
      <c r="P961" s="4"/>
      <c r="Q961" s="4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D961" s="23"/>
    </row>
    <row r="962" ht="14.25" customHeight="1">
      <c r="C962" s="4"/>
      <c r="D962" s="4"/>
      <c r="E962" s="4"/>
      <c r="F962" s="4"/>
      <c r="G962" s="4"/>
      <c r="H962" s="4"/>
      <c r="I962" s="4"/>
      <c r="J962" s="4"/>
      <c r="K962" s="4"/>
      <c r="P962" s="4"/>
      <c r="Q962" s="4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D962" s="23"/>
    </row>
    <row r="963" ht="14.25" customHeight="1">
      <c r="C963" s="4"/>
      <c r="D963" s="4"/>
      <c r="E963" s="4"/>
      <c r="F963" s="4"/>
      <c r="G963" s="4"/>
      <c r="H963" s="4"/>
      <c r="I963" s="4"/>
      <c r="J963" s="4"/>
      <c r="K963" s="4"/>
      <c r="P963" s="4"/>
      <c r="Q963" s="4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D963" s="23"/>
    </row>
    <row r="964" ht="14.25" customHeight="1">
      <c r="C964" s="4"/>
      <c r="D964" s="4"/>
      <c r="E964" s="4"/>
      <c r="F964" s="4"/>
      <c r="G964" s="4"/>
      <c r="H964" s="4"/>
      <c r="I964" s="4"/>
      <c r="J964" s="4"/>
      <c r="K964" s="4"/>
      <c r="P964" s="4"/>
      <c r="Q964" s="4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D964" s="23"/>
    </row>
    <row r="965" ht="14.25" customHeight="1">
      <c r="C965" s="4"/>
      <c r="D965" s="4"/>
      <c r="E965" s="4"/>
      <c r="F965" s="4"/>
      <c r="G965" s="4"/>
      <c r="H965" s="4"/>
      <c r="I965" s="4"/>
      <c r="J965" s="4"/>
      <c r="K965" s="4"/>
      <c r="P965" s="4"/>
      <c r="Q965" s="4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D965" s="23"/>
    </row>
    <row r="966" ht="14.25" customHeight="1">
      <c r="C966" s="4"/>
      <c r="D966" s="4"/>
      <c r="E966" s="4"/>
      <c r="F966" s="4"/>
      <c r="G966" s="4"/>
      <c r="H966" s="4"/>
      <c r="I966" s="4"/>
      <c r="J966" s="4"/>
      <c r="K966" s="4"/>
      <c r="P966" s="4"/>
      <c r="Q966" s="4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D966" s="23"/>
    </row>
    <row r="967" ht="14.25" customHeight="1">
      <c r="C967" s="4"/>
      <c r="D967" s="4"/>
      <c r="E967" s="4"/>
      <c r="F967" s="4"/>
      <c r="G967" s="4"/>
      <c r="H967" s="4"/>
      <c r="I967" s="4"/>
      <c r="J967" s="4"/>
      <c r="K967" s="4"/>
      <c r="P967" s="4"/>
      <c r="Q967" s="4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D967" s="23"/>
    </row>
    <row r="968" ht="14.25" customHeight="1">
      <c r="C968" s="4"/>
      <c r="D968" s="4"/>
      <c r="E968" s="4"/>
      <c r="F968" s="4"/>
      <c r="G968" s="4"/>
      <c r="H968" s="4"/>
      <c r="I968" s="4"/>
      <c r="J968" s="4"/>
      <c r="K968" s="4"/>
      <c r="P968" s="4"/>
      <c r="Q968" s="4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D968" s="23"/>
    </row>
    <row r="969" ht="14.25" customHeight="1">
      <c r="C969" s="4"/>
      <c r="D969" s="4"/>
      <c r="E969" s="4"/>
      <c r="F969" s="4"/>
      <c r="G969" s="4"/>
      <c r="H969" s="4"/>
      <c r="I969" s="4"/>
      <c r="J969" s="4"/>
      <c r="K969" s="4"/>
      <c r="P969" s="4"/>
      <c r="Q969" s="4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D969" s="23"/>
    </row>
    <row r="970" ht="14.25" customHeight="1">
      <c r="C970" s="4"/>
      <c r="D970" s="4"/>
      <c r="E970" s="4"/>
      <c r="F970" s="4"/>
      <c r="G970" s="4"/>
      <c r="H970" s="4"/>
      <c r="I970" s="4"/>
      <c r="J970" s="4"/>
      <c r="K970" s="4"/>
      <c r="P970" s="4"/>
      <c r="Q970" s="4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D970" s="23"/>
    </row>
    <row r="971" ht="14.25" customHeight="1">
      <c r="C971" s="4"/>
      <c r="D971" s="4"/>
      <c r="E971" s="4"/>
      <c r="F971" s="4"/>
      <c r="G971" s="4"/>
      <c r="H971" s="4"/>
      <c r="I971" s="4"/>
      <c r="J971" s="4"/>
      <c r="K971" s="4"/>
      <c r="P971" s="4"/>
      <c r="Q971" s="4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D971" s="23"/>
    </row>
    <row r="972" ht="14.25" customHeight="1">
      <c r="C972" s="4"/>
      <c r="D972" s="4"/>
      <c r="E972" s="4"/>
      <c r="F972" s="4"/>
      <c r="G972" s="4"/>
      <c r="H972" s="4"/>
      <c r="I972" s="4"/>
      <c r="J972" s="4"/>
      <c r="K972" s="4"/>
      <c r="P972" s="4"/>
      <c r="Q972" s="4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D972" s="23"/>
    </row>
    <row r="973" ht="14.25" customHeight="1">
      <c r="C973" s="4"/>
      <c r="D973" s="4"/>
      <c r="E973" s="4"/>
      <c r="F973" s="4"/>
      <c r="G973" s="4"/>
      <c r="H973" s="4"/>
      <c r="I973" s="4"/>
      <c r="J973" s="4"/>
      <c r="K973" s="4"/>
      <c r="P973" s="4"/>
      <c r="Q973" s="4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D973" s="23"/>
    </row>
  </sheetData>
  <autoFilter ref="$A$1:$AE$129">
    <filterColumn colId="1">
      <filters>
        <filter val="Y"/>
      </filters>
    </filterColumn>
    <filterColumn colId="8">
      <filters>
        <filter val="2"/>
        <filter val="4"/>
        <filter val="10"/>
      </filters>
    </filterColumn>
    <sortState ref="A1:AE129">
      <sortCondition ref="L1:L129"/>
      <sortCondition descending="1" ref="Q1:Q129"/>
      <sortCondition ref="K1:K129"/>
      <sortCondition descending="1" ref="S1:S129"/>
      <sortCondition ref="N1:N129"/>
    </sortState>
  </autoFilter>
  <conditionalFormatting sqref="N1:N973">
    <cfRule type="colorScale" priority="1">
      <colorScale>
        <cfvo type="min"/>
        <cfvo type="max"/>
        <color rgb="FFFFFFFF"/>
        <color rgb="FF980000"/>
      </colorScale>
    </cfRule>
  </conditionalFormatting>
  <conditionalFormatting sqref="T1:T973">
    <cfRule type="colorScale" priority="2">
      <colorScale>
        <cfvo type="min"/>
        <cfvo type="max"/>
        <color rgb="FFFFFFFF"/>
        <color rgb="FF980000"/>
      </colorScale>
    </cfRule>
  </conditionalFormatting>
  <conditionalFormatting sqref="Q1:Q973">
    <cfRule type="colorScale" priority="3">
      <colorScale>
        <cfvo type="min"/>
        <cfvo type="max"/>
        <color rgb="FFFFFFFF"/>
        <color rgb="FF980000"/>
      </colorScale>
    </cfRule>
  </conditionalFormatting>
  <conditionalFormatting sqref="P1:P973">
    <cfRule type="colorScale" priority="4">
      <colorScale>
        <cfvo type="min"/>
        <cfvo type="max"/>
        <color rgb="FFFFFFFF"/>
        <color rgb="FF980000"/>
      </colorScale>
    </cfRule>
  </conditionalFormatting>
  <conditionalFormatting sqref="R1:R973">
    <cfRule type="cellIs" dxfId="0" priority="5" operator="equal">
      <formula>"TRUE"</formula>
    </cfRule>
  </conditionalFormatting>
  <conditionalFormatting sqref="R1:R973">
    <cfRule type="cellIs" dxfId="1" priority="6" operator="equal">
      <formula>"FALSE"</formula>
    </cfRule>
  </conditionalFormatting>
  <conditionalFormatting sqref="O1:O973">
    <cfRule type="colorScale" priority="7">
      <colorScale>
        <cfvo type="min"/>
        <cfvo type="max"/>
        <color rgb="FFFFFFFF"/>
        <color rgb="FF980000"/>
      </colorScale>
    </cfRule>
  </conditionalFormatting>
  <conditionalFormatting sqref="S1:S973">
    <cfRule type="colorScale" priority="8">
      <colorScale>
        <cfvo type="min"/>
        <cfvo type="max"/>
        <color rgb="FFFFFFFF"/>
        <color rgb="FF980000"/>
      </colorScale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2018-01-16T13:34:43Z</dcterms:created>
  <dc:creator>Tony Bagnall (CMP - Staff)</dc:creator>
</cp:coreProperties>
</file>