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Rowan University\Classes\Accounting Analytics\"/>
    </mc:Choice>
  </mc:AlternateContent>
  <xr:revisionPtr revIDLastSave="0" documentId="8_{CB1AC029-08CA-44D1-A40C-630EB63A7009}" xr6:coauthVersionLast="47" xr6:coauthVersionMax="47" xr10:uidLastSave="{00000000-0000-0000-0000-000000000000}"/>
  <bookViews>
    <workbookView xWindow="-120" yWindow="-120" windowWidth="29040" windowHeight="15840" xr2:uid="{7FDAF25C-9281-45FC-8124-F3FBF345C77D}"/>
  </bookViews>
  <sheets>
    <sheet name="paste_value" sheetId="1" r:id="rId1"/>
    <sheet name="formula" sheetId="2" r:id="rId2"/>
  </sheets>
  <externalReferences>
    <externalReference r:id="rId3"/>
    <externalReference r:id="rId4"/>
    <externalReference r:id="rId5"/>
  </externalReferences>
  <definedNames>
    <definedName name="Ccy">'[1]Financial Statements'!$G$3</definedName>
    <definedName name="CIQWBGuid" hidden="1">"240a0e3d-16f3-4892-bd61-954b0a2e934e"</definedName>
    <definedName name="CIQWBInfo" hidden="1">"{ ""CIQVersion"":""9.45.614.5792""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44449.337037037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C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C3" i="2"/>
  <c r="D3" i="2"/>
  <c r="D4" i="2" s="1"/>
  <c r="D5" i="2" s="1"/>
  <c r="D6" i="2" s="1"/>
  <c r="D7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C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C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C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C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C9" i="2"/>
  <c r="D9" i="2"/>
  <c r="D10" i="2" s="1"/>
  <c r="D11" i="2" s="1"/>
  <c r="D12" i="2" s="1"/>
  <c r="D13" i="2" s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C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C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C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C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C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C15" i="2"/>
  <c r="D15" i="2"/>
  <c r="D16" i="2" s="1"/>
  <c r="D17" i="2" s="1"/>
  <c r="D18" i="2" s="1"/>
  <c r="D19" i="2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C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C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C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C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C21" i="2"/>
  <c r="D21" i="2"/>
  <c r="D22" i="2" s="1"/>
  <c r="D23" i="2" s="1"/>
  <c r="D24" i="2" s="1"/>
  <c r="D25" i="2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C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C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C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C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C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C28" i="2"/>
  <c r="D28" i="2"/>
  <c r="D29" i="2" s="1"/>
  <c r="D30" i="2" s="1"/>
  <c r="D31" i="2" s="1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C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C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C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C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C34" i="2"/>
  <c r="D34" i="2"/>
  <c r="D35" i="2" s="1"/>
  <c r="D36" i="2" s="1"/>
  <c r="D37" i="2" s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C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C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C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C39" i="2"/>
  <c r="D39" i="2"/>
  <c r="D40" i="2" s="1"/>
  <c r="D41" i="2" s="1"/>
  <c r="D42" i="2" s="1"/>
  <c r="D43" i="2" s="1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A40" i="2"/>
  <c r="C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A41" i="2"/>
  <c r="C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A42" i="2"/>
  <c r="C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A43" i="2"/>
  <c r="C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A44" i="2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A45" i="2"/>
  <c r="C45" i="2"/>
  <c r="D45" i="2"/>
  <c r="D46" i="2" s="1"/>
  <c r="D47" i="2" s="1"/>
  <c r="D48" i="2" s="1"/>
  <c r="D49" i="2" s="1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A46" i="2"/>
  <c r="C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A47" i="2"/>
  <c r="C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A48" i="2"/>
  <c r="C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A49" i="2"/>
  <c r="C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A50" i="2"/>
  <c r="C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A51" i="2"/>
  <c r="C51" i="2"/>
  <c r="D51" i="2"/>
  <c r="D52" i="2" s="1"/>
  <c r="D53" i="2" s="1"/>
  <c r="D54" i="2" s="1"/>
  <c r="D55" i="2" s="1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A52" i="2"/>
  <c r="C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A53" i="2"/>
  <c r="C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A54" i="2"/>
  <c r="C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A55" i="2"/>
  <c r="C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A56" i="2"/>
  <c r="C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A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A58" i="2"/>
  <c r="C58" i="2"/>
  <c r="D58" i="2"/>
  <c r="D59" i="2" s="1"/>
  <c r="D60" i="2" s="1"/>
  <c r="D61" i="2" s="1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A59" i="2"/>
  <c r="C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A60" i="2"/>
  <c r="C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A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A62" i="2"/>
  <c r="C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A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A64" i="2"/>
  <c r="C64" i="2"/>
  <c r="D64" i="2"/>
  <c r="D65" i="2" s="1"/>
  <c r="D66" i="2" s="1"/>
  <c r="D67" i="2" s="1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A65" i="2"/>
  <c r="C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A66" i="2"/>
  <c r="C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A67" i="2"/>
  <c r="C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A68" i="2"/>
  <c r="C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A69" i="2"/>
  <c r="C69" i="2"/>
  <c r="D69" i="2"/>
  <c r="D70" i="2" s="1"/>
  <c r="D71" i="2" s="1"/>
  <c r="D72" i="2" s="1"/>
  <c r="D73" i="2" s="1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A70" i="2"/>
  <c r="C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A71" i="2"/>
  <c r="C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A72" i="2"/>
  <c r="C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A73" i="2"/>
  <c r="C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A74" i="2"/>
  <c r="C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A75" i="2"/>
  <c r="C75" i="2"/>
  <c r="D75" i="2"/>
  <c r="D76" i="2" s="1"/>
  <c r="D77" i="2" s="1"/>
  <c r="D78" i="2" s="1"/>
  <c r="D79" i="2" s="1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A76" i="2"/>
  <c r="C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A77" i="2"/>
  <c r="C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A78" i="2"/>
  <c r="C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A79" i="2"/>
  <c r="C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A80" i="2"/>
  <c r="C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A81" i="2"/>
  <c r="C81" i="2"/>
  <c r="D81" i="2"/>
  <c r="D82" i="2" s="1"/>
  <c r="D83" i="2" s="1"/>
  <c r="D84" i="2" s="1"/>
  <c r="D85" i="2" s="1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A82" i="2"/>
  <c r="C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A83" i="2"/>
  <c r="C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A84" i="2"/>
  <c r="C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A85" i="2"/>
  <c r="C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</calcChain>
</file>

<file path=xl/sharedStrings.xml><?xml version="1.0" encoding="utf-8"?>
<sst xmlns="http://schemas.openxmlformats.org/spreadsheetml/2006/main" count="724" uniqueCount="63">
  <si>
    <t>Company Name</t>
  </si>
  <si>
    <t>Ticker</t>
  </si>
  <si>
    <t>Industry</t>
  </si>
  <si>
    <t>Date</t>
  </si>
  <si>
    <t>Total Revenue</t>
  </si>
  <si>
    <t>Net Income</t>
  </si>
  <si>
    <t>Cash And Equivalents</t>
  </si>
  <si>
    <t>Tot Cash &amp; ST Investments</t>
  </si>
  <si>
    <t>Total Current Assets</t>
  </si>
  <si>
    <t>Total Assets</t>
  </si>
  <si>
    <t>Total Current Liabilities</t>
  </si>
  <si>
    <t>Total Liabilities</t>
  </si>
  <si>
    <t>Pref Stock Equity</t>
  </si>
  <si>
    <t>Common Stock Equity</t>
  </si>
  <si>
    <t>Pd in Capital Common</t>
  </si>
  <si>
    <t>Assets</t>
  </si>
  <si>
    <t>Retained Earnings</t>
  </si>
  <si>
    <t>Total Owner Equity</t>
  </si>
  <si>
    <t>Total Out Shr</t>
  </si>
  <si>
    <t>Total Debt</t>
  </si>
  <si>
    <t>Pref Dividends</t>
  </si>
  <si>
    <t>Cost of Goods Sold</t>
  </si>
  <si>
    <t>Cash &amp; Equiv</t>
  </si>
  <si>
    <t>Accounts Receivable</t>
  </si>
  <si>
    <t>Inventory</t>
  </si>
  <si>
    <t>CIQ_Custom1</t>
  </si>
  <si>
    <t>CIQ_Custom2</t>
  </si>
  <si>
    <t>Ford Motor Company</t>
  </si>
  <si>
    <t>NYSE:F</t>
  </si>
  <si>
    <t>Automobiles</t>
  </si>
  <si>
    <t>None</t>
  </si>
  <si>
    <t>na</t>
  </si>
  <si>
    <t>Apple Inc.</t>
  </si>
  <si>
    <t>NasdaqGS:AAPL</t>
  </si>
  <si>
    <t>Technology Hardware, Storage and Peripherals</t>
  </si>
  <si>
    <t/>
  </si>
  <si>
    <t>General Motors Company</t>
  </si>
  <si>
    <t>NYSE:GM</t>
  </si>
  <si>
    <t>Toyota Motor Corporation</t>
  </si>
  <si>
    <t>TSE:7203</t>
  </si>
  <si>
    <t>Tesla, Inc.</t>
  </si>
  <si>
    <t>NasdaqGS:TSLA</t>
  </si>
  <si>
    <t>Mitsubishi Corporation</t>
  </si>
  <si>
    <t>TSE:8058</t>
  </si>
  <si>
    <t>Trading Companies and Distributors</t>
  </si>
  <si>
    <t>Hyundai Motor Company</t>
  </si>
  <si>
    <t>KOSE:A005380</t>
  </si>
  <si>
    <t>Kia Corporation</t>
  </si>
  <si>
    <t>KOSE:A000270</t>
  </si>
  <si>
    <t>The Home Depot, Inc.</t>
  </si>
  <si>
    <t>NYSE:HD</t>
  </si>
  <si>
    <t>Specialty Retail</t>
  </si>
  <si>
    <t>Honda Motor Co., Ltd.</t>
  </si>
  <si>
    <t>NYSE:HMC</t>
  </si>
  <si>
    <t>Suzuki Motor Corporation</t>
  </si>
  <si>
    <t>TSE:7269</t>
  </si>
  <si>
    <t>Subaru Corporation</t>
  </si>
  <si>
    <t>TSE:7270</t>
  </si>
  <si>
    <t>Daimler AG</t>
  </si>
  <si>
    <t>XTRA:DAI</t>
  </si>
  <si>
    <t>AB Volvo (publ)</t>
  </si>
  <si>
    <t>OM:VOLV B</t>
  </si>
  <si>
    <t>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</si>
</sst>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ddi\Downloads\CapIQ_AutomotiveFinancials%20(1).xlsx" TargetMode="External"/><Relationship Id="rId1" Type="http://schemas.openxmlformats.org/officeDocument/2006/relationships/externalLinkPath" Target="/Users/leddi/Downloads/CapIQ_AutomotiveFinancial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IQHiddenCacheSheet"/>
      <sheetName val="paste_valu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E8C7-B7B4-4ED5-BC72-645A9A8ECD9D}">
  <dimension ref="A1:AA85"/>
  <sheetViews>
    <sheetView tabSelected="1" topLeftCell="H1" workbookViewId="0">
      <selection activeCell="B5" sqref="B5"/>
    </sheetView>
  </sheetViews>
  <sheetFormatPr defaultRowHeight="12.75" x14ac:dyDescent="0.2"/>
  <cols>
    <col min="1" max="1" width="21.85546875" bestFit="1" customWidth="1"/>
    <col min="2" max="2" width="14.7109375" bestFit="1" customWidth="1"/>
    <col min="3" max="3" width="39.42578125" bestFit="1" customWidth="1"/>
    <col min="4" max="4" width="7.85546875" bestFit="1" customWidth="1"/>
    <col min="5" max="5" width="12.28515625" bestFit="1" customWidth="1"/>
    <col min="6" max="6" width="9.85546875" bestFit="1" customWidth="1"/>
    <col min="7" max="7" width="18.28515625" bestFit="1" customWidth="1"/>
    <col min="8" max="8" width="23" bestFit="1" customWidth="1"/>
    <col min="9" max="9" width="17.42578125" bestFit="1" customWidth="1"/>
    <col min="10" max="10" width="10.85546875" bestFit="1" customWidth="1"/>
    <col min="11" max="11" width="19.28515625" bestFit="1" customWidth="1"/>
    <col min="12" max="12" width="12.5703125" bestFit="1" customWidth="1"/>
    <col min="13" max="13" width="14.85546875" bestFit="1" customWidth="1"/>
    <col min="14" max="14" width="18.5703125" bestFit="1" customWidth="1"/>
    <col min="15" max="15" width="18.7109375" bestFit="1" customWidth="1"/>
    <col min="16" max="16" width="6.85546875" bestFit="1" customWidth="1"/>
    <col min="17" max="17" width="15.42578125" bestFit="1" customWidth="1"/>
    <col min="18" max="18" width="16.28515625" bestFit="1" customWidth="1"/>
    <col min="19" max="19" width="11.5703125" bestFit="1" customWidth="1"/>
    <col min="20" max="20" width="9.140625" bestFit="1" customWidth="1"/>
    <col min="21" max="21" width="12.42578125" bestFit="1" customWidth="1"/>
    <col min="22" max="22" width="16.7109375" bestFit="1" customWidth="1"/>
    <col min="23" max="23" width="11.42578125" bestFit="1" customWidth="1"/>
    <col min="24" max="24" width="17.5703125" bestFit="1" customWidth="1"/>
    <col min="25" max="25" width="8.140625" bestFit="1" customWidth="1"/>
    <col min="26" max="27" width="12.1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</row>
    <row r="2" spans="1:27" x14ac:dyDescent="0.2">
      <c r="A2" t="s">
        <v>27</v>
      </c>
      <c r="B2" s="1" t="s">
        <v>28</v>
      </c>
      <c r="C2" s="3" t="s">
        <v>29</v>
      </c>
      <c r="D2" s="4">
        <v>44197</v>
      </c>
      <c r="E2" s="3">
        <v>127144</v>
      </c>
      <c r="F2" s="3">
        <v>-1279</v>
      </c>
      <c r="G2" s="3">
        <v>10894</v>
      </c>
      <c r="H2" s="3">
        <v>30752</v>
      </c>
      <c r="I2" s="3">
        <v>116744</v>
      </c>
      <c r="J2" s="3">
        <v>267261</v>
      </c>
      <c r="K2" s="3">
        <v>97192</v>
      </c>
      <c r="L2" s="3">
        <v>236450</v>
      </c>
      <c r="M2" s="3" t="s">
        <v>30</v>
      </c>
      <c r="N2" s="3">
        <v>41</v>
      </c>
      <c r="O2" s="3">
        <v>22290</v>
      </c>
      <c r="P2" s="3">
        <v>267261</v>
      </c>
      <c r="Q2" s="3">
        <v>18243</v>
      </c>
      <c r="R2" s="3">
        <v>30811</v>
      </c>
      <c r="S2" s="3">
        <v>3978.6950200000001</v>
      </c>
      <c r="T2" s="3">
        <v>162998</v>
      </c>
      <c r="U2" s="3" t="s">
        <v>31</v>
      </c>
      <c r="V2" s="3">
        <v>112528</v>
      </c>
      <c r="W2" s="3">
        <v>10894</v>
      </c>
      <c r="X2" s="3">
        <v>3422</v>
      </c>
      <c r="Y2" s="3">
        <v>10808</v>
      </c>
      <c r="Z2" t="s">
        <v>30</v>
      </c>
      <c r="AA2" s="3"/>
    </row>
    <row r="3" spans="1:27" x14ac:dyDescent="0.2">
      <c r="A3" t="s">
        <v>27</v>
      </c>
      <c r="B3" s="1" t="s">
        <v>28</v>
      </c>
      <c r="C3" s="3" t="s">
        <v>29</v>
      </c>
      <c r="D3" s="4">
        <v>43831</v>
      </c>
      <c r="E3" s="3">
        <v>155900</v>
      </c>
      <c r="F3" s="3">
        <v>47</v>
      </c>
      <c r="G3" s="3">
        <v>8437</v>
      </c>
      <c r="H3" s="3">
        <v>22288</v>
      </c>
      <c r="I3" s="3">
        <v>114047</v>
      </c>
      <c r="J3" s="3">
        <v>258537</v>
      </c>
      <c r="K3" s="3">
        <v>98132</v>
      </c>
      <c r="L3" s="3">
        <v>225307</v>
      </c>
      <c r="M3" s="3" t="s">
        <v>30</v>
      </c>
      <c r="N3" s="3">
        <v>41</v>
      </c>
      <c r="O3" s="3">
        <v>22165</v>
      </c>
      <c r="P3" s="3">
        <v>258537</v>
      </c>
      <c r="Q3" s="3">
        <v>20320</v>
      </c>
      <c r="R3" s="3">
        <v>33230</v>
      </c>
      <c r="S3" s="3">
        <v>3964.9303300000001</v>
      </c>
      <c r="T3" s="3">
        <v>156721</v>
      </c>
      <c r="U3" s="3" t="s">
        <v>31</v>
      </c>
      <c r="V3" s="3">
        <v>133889</v>
      </c>
      <c r="W3" s="3">
        <v>8437</v>
      </c>
      <c r="X3" s="3">
        <v>9237</v>
      </c>
      <c r="Y3" s="3">
        <v>10786</v>
      </c>
      <c r="Z3" t="s">
        <v>30</v>
      </c>
    </row>
    <row r="4" spans="1:27" x14ac:dyDescent="0.2">
      <c r="A4" t="s">
        <v>27</v>
      </c>
      <c r="B4" s="1" t="s">
        <v>28</v>
      </c>
      <c r="C4" s="3" t="s">
        <v>29</v>
      </c>
      <c r="D4" s="4">
        <v>43466</v>
      </c>
      <c r="E4" s="3">
        <v>160338</v>
      </c>
      <c r="F4" s="3">
        <v>3677</v>
      </c>
      <c r="G4" s="3">
        <v>7111</v>
      </c>
      <c r="H4" s="3">
        <v>23036</v>
      </c>
      <c r="I4" s="3">
        <v>114649</v>
      </c>
      <c r="J4" s="3">
        <v>256540</v>
      </c>
      <c r="K4" s="3">
        <v>95569</v>
      </c>
      <c r="L4" s="3">
        <v>220474</v>
      </c>
      <c r="M4" s="3" t="s">
        <v>30</v>
      </c>
      <c r="N4" s="3">
        <v>41</v>
      </c>
      <c r="O4" s="3">
        <v>22006</v>
      </c>
      <c r="P4" s="3">
        <v>256540</v>
      </c>
      <c r="Q4" s="3">
        <v>22668</v>
      </c>
      <c r="R4" s="3">
        <v>36066</v>
      </c>
      <c r="S4" s="3">
        <v>3978.5517399999999</v>
      </c>
      <c r="T4" s="3">
        <v>154213</v>
      </c>
      <c r="U4" s="3" t="s">
        <v>31</v>
      </c>
      <c r="V4" s="3">
        <v>136269</v>
      </c>
      <c r="W4" s="3">
        <v>7111</v>
      </c>
      <c r="X4" s="3">
        <v>11195</v>
      </c>
      <c r="Y4" s="3">
        <v>11220</v>
      </c>
      <c r="Z4" t="s">
        <v>30</v>
      </c>
    </row>
    <row r="5" spans="1:27" x14ac:dyDescent="0.2">
      <c r="A5" t="s">
        <v>27</v>
      </c>
      <c r="B5" s="1" t="s">
        <v>28</v>
      </c>
      <c r="C5" s="3" t="s">
        <v>29</v>
      </c>
      <c r="D5" s="4">
        <v>43101</v>
      </c>
      <c r="E5" s="3">
        <v>156776</v>
      </c>
      <c r="F5" s="3">
        <v>7731</v>
      </c>
      <c r="G5" s="3">
        <v>8934</v>
      </c>
      <c r="H5" s="3">
        <v>26488</v>
      </c>
      <c r="I5" s="3">
        <v>116801</v>
      </c>
      <c r="J5" s="3">
        <v>258496</v>
      </c>
      <c r="K5" s="3">
        <v>94600</v>
      </c>
      <c r="L5" s="3">
        <v>222792</v>
      </c>
      <c r="M5" s="3" t="s">
        <v>30</v>
      </c>
      <c r="N5" s="3">
        <v>41</v>
      </c>
      <c r="O5" s="3">
        <v>21843</v>
      </c>
      <c r="P5" s="3">
        <v>258496</v>
      </c>
      <c r="Q5" s="3">
        <v>21906</v>
      </c>
      <c r="R5" s="3">
        <v>35704</v>
      </c>
      <c r="S5" s="3">
        <v>3973.3516599999998</v>
      </c>
      <c r="T5" s="3">
        <v>154287</v>
      </c>
      <c r="U5" s="3" t="s">
        <v>31</v>
      </c>
      <c r="V5" s="3">
        <v>131321</v>
      </c>
      <c r="W5" s="3">
        <v>8934</v>
      </c>
      <c r="X5" s="3">
        <v>10599</v>
      </c>
      <c r="Y5" s="3">
        <v>11176</v>
      </c>
      <c r="Z5" t="s">
        <v>30</v>
      </c>
    </row>
    <row r="6" spans="1:27" x14ac:dyDescent="0.2">
      <c r="A6" t="s">
        <v>27</v>
      </c>
      <c r="B6" s="1" t="s">
        <v>28</v>
      </c>
      <c r="C6" s="3" t="s">
        <v>29</v>
      </c>
      <c r="D6" s="4">
        <v>42736</v>
      </c>
      <c r="E6" s="3">
        <v>151800</v>
      </c>
      <c r="F6" s="3">
        <v>4589</v>
      </c>
      <c r="G6" s="3">
        <v>7828</v>
      </c>
      <c r="H6" s="3">
        <v>27470</v>
      </c>
      <c r="I6" s="3">
        <v>108461</v>
      </c>
      <c r="J6" s="3">
        <v>237951</v>
      </c>
      <c r="K6" s="3">
        <v>90281</v>
      </c>
      <c r="L6" s="3">
        <v>208668</v>
      </c>
      <c r="M6" s="3" t="s">
        <v>30</v>
      </c>
      <c r="N6" s="3">
        <v>41</v>
      </c>
      <c r="O6" s="3">
        <v>21630</v>
      </c>
      <c r="P6" s="3">
        <v>237951</v>
      </c>
      <c r="Q6" s="3">
        <v>15634</v>
      </c>
      <c r="R6" s="3">
        <v>29283</v>
      </c>
      <c r="S6" s="3">
        <v>3974.2971699999998</v>
      </c>
      <c r="T6" s="3">
        <v>142970</v>
      </c>
      <c r="U6" s="3" t="s">
        <v>31</v>
      </c>
      <c r="V6" s="3">
        <v>126195</v>
      </c>
      <c r="W6" s="3">
        <v>7828</v>
      </c>
      <c r="X6" s="3">
        <v>11102</v>
      </c>
      <c r="Y6" s="3">
        <v>8898</v>
      </c>
      <c r="Z6" t="s">
        <v>30</v>
      </c>
    </row>
    <row r="7" spans="1:27" x14ac:dyDescent="0.2">
      <c r="A7" t="s">
        <v>27</v>
      </c>
      <c r="B7" s="1" t="s">
        <v>28</v>
      </c>
      <c r="C7" s="3" t="s">
        <v>29</v>
      </c>
      <c r="D7" s="4">
        <v>42370</v>
      </c>
      <c r="E7" s="3">
        <v>149558</v>
      </c>
      <c r="F7" s="3">
        <v>7373</v>
      </c>
      <c r="G7" s="3">
        <v>5386</v>
      </c>
      <c r="H7" s="3">
        <v>23567</v>
      </c>
      <c r="I7" s="3">
        <v>102587</v>
      </c>
      <c r="J7" s="3">
        <v>224925</v>
      </c>
      <c r="K7" s="3">
        <v>82336</v>
      </c>
      <c r="L7" s="3">
        <v>196174</v>
      </c>
      <c r="M7" s="3" t="s">
        <v>30</v>
      </c>
      <c r="N7" s="3">
        <v>41</v>
      </c>
      <c r="O7" s="3">
        <v>21421</v>
      </c>
      <c r="P7" s="3">
        <v>224925</v>
      </c>
      <c r="Q7" s="3">
        <v>14414</v>
      </c>
      <c r="R7" s="3">
        <v>28751</v>
      </c>
      <c r="S7" s="3">
        <v>3969.5132600000002</v>
      </c>
      <c r="T7" s="3">
        <v>132854</v>
      </c>
      <c r="U7" s="3" t="s">
        <v>31</v>
      </c>
      <c r="V7" s="3">
        <v>124446</v>
      </c>
      <c r="W7" s="3">
        <v>5386</v>
      </c>
      <c r="X7" s="3">
        <v>11042</v>
      </c>
      <c r="Y7" s="3">
        <v>8319</v>
      </c>
      <c r="Z7" t="s">
        <v>30</v>
      </c>
    </row>
    <row r="8" spans="1:27" x14ac:dyDescent="0.2">
      <c r="A8" t="s">
        <v>32</v>
      </c>
      <c r="B8" t="s">
        <v>33</v>
      </c>
      <c r="C8" s="3" t="s">
        <v>34</v>
      </c>
      <c r="D8" s="4">
        <v>44197</v>
      </c>
      <c r="E8" s="3">
        <v>274515</v>
      </c>
      <c r="F8" s="3">
        <v>57411</v>
      </c>
      <c r="G8" s="3">
        <v>38016</v>
      </c>
      <c r="H8" s="3">
        <v>90943</v>
      </c>
      <c r="I8" s="3">
        <v>143713</v>
      </c>
      <c r="J8" s="3">
        <v>323888</v>
      </c>
      <c r="K8" s="3">
        <v>105392</v>
      </c>
      <c r="L8" s="3">
        <v>258549</v>
      </c>
      <c r="M8" s="3" t="s">
        <v>35</v>
      </c>
      <c r="N8" s="3">
        <v>50779</v>
      </c>
      <c r="O8" s="3" t="s">
        <v>35</v>
      </c>
      <c r="P8" s="3">
        <v>323888</v>
      </c>
      <c r="Q8" s="3">
        <v>14966</v>
      </c>
      <c r="R8" s="3">
        <v>65339</v>
      </c>
      <c r="S8" s="3">
        <v>17001.802</v>
      </c>
      <c r="T8" s="3">
        <v>122278</v>
      </c>
      <c r="U8" s="3" t="s">
        <v>31</v>
      </c>
      <c r="V8" s="3">
        <v>169559</v>
      </c>
      <c r="W8" s="3">
        <v>38016</v>
      </c>
      <c r="X8" s="3">
        <v>16120</v>
      </c>
      <c r="Y8" s="3">
        <v>4061</v>
      </c>
      <c r="Z8" t="s">
        <v>30</v>
      </c>
    </row>
    <row r="9" spans="1:27" x14ac:dyDescent="0.2">
      <c r="A9" t="s">
        <v>32</v>
      </c>
      <c r="B9" t="s">
        <v>33</v>
      </c>
      <c r="C9" s="3" t="s">
        <v>34</v>
      </c>
      <c r="D9" s="4">
        <v>43831</v>
      </c>
      <c r="E9" s="3">
        <v>260174</v>
      </c>
      <c r="F9" s="3">
        <v>55256</v>
      </c>
      <c r="G9" s="3">
        <v>48844</v>
      </c>
      <c r="H9" s="3">
        <v>100557</v>
      </c>
      <c r="I9" s="3">
        <v>162819</v>
      </c>
      <c r="J9" s="3">
        <v>338516</v>
      </c>
      <c r="K9" s="3">
        <v>105718</v>
      </c>
      <c r="L9" s="3">
        <v>248028</v>
      </c>
      <c r="M9" s="3" t="s">
        <v>35</v>
      </c>
      <c r="N9" s="3">
        <v>45174</v>
      </c>
      <c r="O9" s="3" t="s">
        <v>35</v>
      </c>
      <c r="P9" s="3">
        <v>338516</v>
      </c>
      <c r="Q9" s="3">
        <v>45898</v>
      </c>
      <c r="R9" s="3">
        <v>90488</v>
      </c>
      <c r="S9" s="3">
        <v>17773.060000000001</v>
      </c>
      <c r="T9" s="3">
        <v>108047</v>
      </c>
      <c r="U9" s="3" t="s">
        <v>31</v>
      </c>
      <c r="V9" s="3">
        <v>161782</v>
      </c>
      <c r="W9" s="3">
        <v>48844</v>
      </c>
      <c r="X9" s="3">
        <v>22926</v>
      </c>
      <c r="Y9" s="3">
        <v>4106</v>
      </c>
      <c r="Z9" t="s">
        <v>30</v>
      </c>
    </row>
    <row r="10" spans="1:27" x14ac:dyDescent="0.2">
      <c r="A10" t="s">
        <v>32</v>
      </c>
      <c r="B10" t="s">
        <v>33</v>
      </c>
      <c r="C10" s="3" t="s">
        <v>34</v>
      </c>
      <c r="D10" s="4">
        <v>43466</v>
      </c>
      <c r="E10" s="3">
        <v>265595</v>
      </c>
      <c r="F10" s="3">
        <v>59531</v>
      </c>
      <c r="G10" s="3">
        <v>25913</v>
      </c>
      <c r="H10" s="3">
        <v>66301</v>
      </c>
      <c r="I10" s="3">
        <v>131339</v>
      </c>
      <c r="J10" s="3">
        <v>365725</v>
      </c>
      <c r="K10" s="3">
        <v>115929</v>
      </c>
      <c r="L10" s="3">
        <v>258578</v>
      </c>
      <c r="M10" s="3" t="s">
        <v>35</v>
      </c>
      <c r="N10" s="3">
        <v>40201</v>
      </c>
      <c r="O10" s="3" t="s">
        <v>35</v>
      </c>
      <c r="P10" s="3">
        <v>365725</v>
      </c>
      <c r="Q10" s="3">
        <v>70400</v>
      </c>
      <c r="R10" s="3">
        <v>107147</v>
      </c>
      <c r="S10" s="3">
        <v>18981.592000000001</v>
      </c>
      <c r="T10" s="3">
        <v>114483</v>
      </c>
      <c r="U10" s="3" t="s">
        <v>31</v>
      </c>
      <c r="V10" s="3">
        <v>163756</v>
      </c>
      <c r="W10" s="3">
        <v>25913</v>
      </c>
      <c r="X10" s="3">
        <v>23186</v>
      </c>
      <c r="Y10" s="3">
        <v>3956</v>
      </c>
      <c r="Z10" t="s">
        <v>30</v>
      </c>
    </row>
    <row r="11" spans="1:27" x14ac:dyDescent="0.2">
      <c r="A11" t="s">
        <v>32</v>
      </c>
      <c r="B11" t="s">
        <v>33</v>
      </c>
      <c r="C11" s="3" t="s">
        <v>34</v>
      </c>
      <c r="D11" s="4">
        <v>43101</v>
      </c>
      <c r="E11" s="3">
        <v>229234</v>
      </c>
      <c r="F11" s="3">
        <v>48351</v>
      </c>
      <c r="G11" s="3">
        <v>20289</v>
      </c>
      <c r="H11" s="3">
        <v>74181</v>
      </c>
      <c r="I11" s="3">
        <v>128645</v>
      </c>
      <c r="J11" s="3">
        <v>375319</v>
      </c>
      <c r="K11" s="3">
        <v>100814</v>
      </c>
      <c r="L11" s="3">
        <v>241272</v>
      </c>
      <c r="M11" s="3" t="s">
        <v>35</v>
      </c>
      <c r="N11" s="3">
        <v>35867</v>
      </c>
      <c r="O11" s="3" t="s">
        <v>35</v>
      </c>
      <c r="P11" s="3">
        <v>375319</v>
      </c>
      <c r="Q11" s="3">
        <v>98330</v>
      </c>
      <c r="R11" s="3">
        <v>134047</v>
      </c>
      <c r="S11" s="3">
        <v>20537.248</v>
      </c>
      <c r="T11" s="3">
        <v>115680</v>
      </c>
      <c r="U11" s="3" t="s">
        <v>31</v>
      </c>
      <c r="V11" s="3">
        <v>141048</v>
      </c>
      <c r="W11" s="3">
        <v>20289</v>
      </c>
      <c r="X11" s="3">
        <v>17874</v>
      </c>
      <c r="Y11" s="3">
        <v>4855</v>
      </c>
      <c r="Z11" t="s">
        <v>30</v>
      </c>
    </row>
    <row r="12" spans="1:27" x14ac:dyDescent="0.2">
      <c r="A12" t="s">
        <v>32</v>
      </c>
      <c r="B12" t="s">
        <v>33</v>
      </c>
      <c r="C12" s="3" t="s">
        <v>34</v>
      </c>
      <c r="D12" s="4">
        <v>42736</v>
      </c>
      <c r="E12" s="3">
        <v>215639</v>
      </c>
      <c r="F12" s="3">
        <v>45687</v>
      </c>
      <c r="G12" s="3">
        <v>20484</v>
      </c>
      <c r="H12" s="3">
        <v>67155</v>
      </c>
      <c r="I12" s="3">
        <v>106869</v>
      </c>
      <c r="J12" s="3">
        <v>321686</v>
      </c>
      <c r="K12" s="3">
        <v>79006</v>
      </c>
      <c r="L12" s="3">
        <v>193437</v>
      </c>
      <c r="M12" s="3" t="s">
        <v>35</v>
      </c>
      <c r="N12" s="3">
        <v>31251</v>
      </c>
      <c r="O12" s="3" t="s">
        <v>35</v>
      </c>
      <c r="P12" s="3">
        <v>321686</v>
      </c>
      <c r="Q12" s="3">
        <v>96364</v>
      </c>
      <c r="R12" s="3">
        <v>128249</v>
      </c>
      <c r="S12" s="3">
        <v>21329.252</v>
      </c>
      <c r="T12" s="3">
        <v>87032</v>
      </c>
      <c r="U12" s="3" t="s">
        <v>31</v>
      </c>
      <c r="V12" s="3">
        <v>131376</v>
      </c>
      <c r="W12" s="3">
        <v>20484</v>
      </c>
      <c r="X12" s="3">
        <v>15754</v>
      </c>
      <c r="Y12" s="3">
        <v>2132</v>
      </c>
      <c r="Z12" t="s">
        <v>30</v>
      </c>
    </row>
    <row r="13" spans="1:27" x14ac:dyDescent="0.2">
      <c r="A13" t="s">
        <v>32</v>
      </c>
      <c r="B13" t="s">
        <v>33</v>
      </c>
      <c r="C13" s="3" t="s">
        <v>34</v>
      </c>
      <c r="D13" s="4">
        <v>42370</v>
      </c>
      <c r="E13" s="3">
        <v>233715</v>
      </c>
      <c r="F13" s="3">
        <v>53394</v>
      </c>
      <c r="G13" s="3">
        <v>21120</v>
      </c>
      <c r="H13" s="3">
        <v>41995</v>
      </c>
      <c r="I13" s="3">
        <v>89378</v>
      </c>
      <c r="J13" s="3">
        <v>290345</v>
      </c>
      <c r="K13" s="3">
        <v>80610</v>
      </c>
      <c r="L13" s="3">
        <v>170990</v>
      </c>
      <c r="M13" s="3" t="s">
        <v>35</v>
      </c>
      <c r="N13" s="3">
        <v>27416</v>
      </c>
      <c r="O13" s="3" t="s">
        <v>35</v>
      </c>
      <c r="P13" s="3">
        <v>290345</v>
      </c>
      <c r="Q13" s="3">
        <v>92284</v>
      </c>
      <c r="R13" s="3">
        <v>119355</v>
      </c>
      <c r="S13" s="3">
        <v>22301.324000000001</v>
      </c>
      <c r="T13" s="3">
        <v>64341</v>
      </c>
      <c r="U13" s="3" t="s">
        <v>31</v>
      </c>
      <c r="V13" s="3">
        <v>140089</v>
      </c>
      <c r="W13" s="3">
        <v>21120</v>
      </c>
      <c r="X13" s="3">
        <v>16849</v>
      </c>
      <c r="Y13" s="3">
        <v>2349</v>
      </c>
      <c r="Z13" t="s">
        <v>30</v>
      </c>
    </row>
    <row r="14" spans="1:27" x14ac:dyDescent="0.2">
      <c r="A14" t="s">
        <v>36</v>
      </c>
      <c r="B14" s="1" t="s">
        <v>37</v>
      </c>
      <c r="C14" s="3" t="s">
        <v>29</v>
      </c>
      <c r="D14" s="4">
        <v>44197</v>
      </c>
      <c r="E14" s="3">
        <v>122485</v>
      </c>
      <c r="F14" s="3">
        <v>6427</v>
      </c>
      <c r="G14" s="3">
        <v>14892</v>
      </c>
      <c r="H14" s="3">
        <v>23938</v>
      </c>
      <c r="I14" s="3">
        <v>80924</v>
      </c>
      <c r="J14" s="3">
        <v>235194</v>
      </c>
      <c r="K14" s="3">
        <v>79910</v>
      </c>
      <c r="L14" s="3">
        <v>185517</v>
      </c>
      <c r="M14" s="3" t="s">
        <v>30</v>
      </c>
      <c r="N14" s="3">
        <v>14</v>
      </c>
      <c r="O14" s="3">
        <v>26542</v>
      </c>
      <c r="P14" s="3">
        <v>235194</v>
      </c>
      <c r="Q14" s="3">
        <v>31962</v>
      </c>
      <c r="R14" s="3">
        <v>49677</v>
      </c>
      <c r="S14" s="3">
        <v>1440.91282</v>
      </c>
      <c r="T14" s="3">
        <v>111072</v>
      </c>
      <c r="U14" s="3">
        <v>180</v>
      </c>
      <c r="V14" s="3">
        <v>96856</v>
      </c>
      <c r="W14" s="3">
        <v>14892</v>
      </c>
      <c r="X14" s="3">
        <v>8035</v>
      </c>
      <c r="Y14" s="3">
        <v>10235</v>
      </c>
      <c r="Z14" t="s">
        <v>30</v>
      </c>
    </row>
    <row r="15" spans="1:27" x14ac:dyDescent="0.2">
      <c r="A15" t="s">
        <v>36</v>
      </c>
      <c r="B15" s="1" t="s">
        <v>37</v>
      </c>
      <c r="C15" s="3" t="s">
        <v>29</v>
      </c>
      <c r="D15" s="4">
        <v>43831</v>
      </c>
      <c r="E15" s="3">
        <v>137237</v>
      </c>
      <c r="F15" s="3">
        <v>6732</v>
      </c>
      <c r="G15" s="3">
        <v>15769</v>
      </c>
      <c r="H15" s="3">
        <v>19943</v>
      </c>
      <c r="I15" s="3">
        <v>74992</v>
      </c>
      <c r="J15" s="3">
        <v>228037</v>
      </c>
      <c r="K15" s="3">
        <v>84905</v>
      </c>
      <c r="L15" s="3">
        <v>182080</v>
      </c>
      <c r="M15" s="3" t="s">
        <v>30</v>
      </c>
      <c r="N15" s="3">
        <v>14</v>
      </c>
      <c r="O15" s="3">
        <v>26074</v>
      </c>
      <c r="P15" s="3">
        <v>228037</v>
      </c>
      <c r="Q15" s="3">
        <v>26860</v>
      </c>
      <c r="R15" s="3">
        <v>45957</v>
      </c>
      <c r="S15" s="3">
        <v>1429.00206</v>
      </c>
      <c r="T15" s="3">
        <v>104573</v>
      </c>
      <c r="U15" s="3">
        <v>151</v>
      </c>
      <c r="V15" s="3">
        <v>110311</v>
      </c>
      <c r="W15" s="3">
        <v>15769</v>
      </c>
      <c r="X15" s="3">
        <v>6797</v>
      </c>
      <c r="Y15" s="3">
        <v>10398</v>
      </c>
      <c r="Z15" t="s">
        <v>30</v>
      </c>
    </row>
    <row r="16" spans="1:27" x14ac:dyDescent="0.2">
      <c r="A16" t="s">
        <v>36</v>
      </c>
      <c r="B16" s="1" t="s">
        <v>37</v>
      </c>
      <c r="C16" s="3" t="s">
        <v>29</v>
      </c>
      <c r="D16" s="4">
        <v>43466</v>
      </c>
      <c r="E16" s="3">
        <v>147049</v>
      </c>
      <c r="F16" s="3">
        <v>8014</v>
      </c>
      <c r="G16" s="3">
        <v>15944</v>
      </c>
      <c r="H16" s="3">
        <v>22445</v>
      </c>
      <c r="I16" s="3">
        <v>75293</v>
      </c>
      <c r="J16" s="3">
        <v>227339</v>
      </c>
      <c r="K16" s="3">
        <v>82237</v>
      </c>
      <c r="L16" s="3">
        <v>184562</v>
      </c>
      <c r="M16" s="3" t="s">
        <v>30</v>
      </c>
      <c r="N16" s="3">
        <v>14</v>
      </c>
      <c r="O16" s="3">
        <v>25563</v>
      </c>
      <c r="P16" s="3">
        <v>227339</v>
      </c>
      <c r="Q16" s="3">
        <v>22322</v>
      </c>
      <c r="R16" s="3">
        <v>42777</v>
      </c>
      <c r="S16" s="3">
        <v>1409.47893</v>
      </c>
      <c r="T16" s="3">
        <v>104951</v>
      </c>
      <c r="U16" s="3">
        <v>98</v>
      </c>
      <c r="V16" s="3">
        <v>120656</v>
      </c>
      <c r="W16" s="3">
        <v>15944</v>
      </c>
      <c r="X16" s="3">
        <v>6549</v>
      </c>
      <c r="Y16" s="3">
        <v>9816</v>
      </c>
      <c r="Z16" t="s">
        <v>30</v>
      </c>
    </row>
    <row r="17" spans="1:26" x14ac:dyDescent="0.2">
      <c r="A17" t="s">
        <v>36</v>
      </c>
      <c r="B17" s="1" t="s">
        <v>37</v>
      </c>
      <c r="C17" s="3" t="s">
        <v>29</v>
      </c>
      <c r="D17" s="4">
        <v>43101</v>
      </c>
      <c r="E17" s="3">
        <v>145588</v>
      </c>
      <c r="F17" s="3">
        <v>-3864</v>
      </c>
      <c r="G17" s="3">
        <v>11212</v>
      </c>
      <c r="H17" s="3">
        <v>19525</v>
      </c>
      <c r="I17" s="3">
        <v>68744</v>
      </c>
      <c r="J17" s="3">
        <v>212482</v>
      </c>
      <c r="K17" s="3">
        <v>76890</v>
      </c>
      <c r="L17" s="3">
        <v>176282</v>
      </c>
      <c r="M17" s="3" t="s">
        <v>30</v>
      </c>
      <c r="N17" s="3">
        <v>14</v>
      </c>
      <c r="O17" s="3">
        <v>25371</v>
      </c>
      <c r="P17" s="3">
        <v>212482</v>
      </c>
      <c r="Q17" s="3">
        <v>17627</v>
      </c>
      <c r="R17" s="3">
        <v>36200</v>
      </c>
      <c r="S17" s="3">
        <v>1402.6303600000001</v>
      </c>
      <c r="T17" s="3">
        <v>94219</v>
      </c>
      <c r="U17" s="3">
        <v>16</v>
      </c>
      <c r="V17" s="3">
        <v>116229</v>
      </c>
      <c r="W17" s="3">
        <v>11212</v>
      </c>
      <c r="X17" s="3">
        <v>8164</v>
      </c>
      <c r="Y17" s="3">
        <v>10663</v>
      </c>
      <c r="Z17" t="s">
        <v>30</v>
      </c>
    </row>
    <row r="18" spans="1:26" x14ac:dyDescent="0.2">
      <c r="A18" t="s">
        <v>36</v>
      </c>
      <c r="B18" s="1" t="s">
        <v>37</v>
      </c>
      <c r="C18" s="3" t="s">
        <v>29</v>
      </c>
      <c r="D18" s="4">
        <v>42736</v>
      </c>
      <c r="E18" s="3">
        <v>149184</v>
      </c>
      <c r="F18" s="3">
        <v>9427</v>
      </c>
      <c r="G18" s="3">
        <v>9774</v>
      </c>
      <c r="H18" s="3">
        <v>21615</v>
      </c>
      <c r="I18" s="3">
        <v>76203</v>
      </c>
      <c r="J18" s="3">
        <v>221690</v>
      </c>
      <c r="K18" s="3">
        <v>85181</v>
      </c>
      <c r="L18" s="3">
        <v>177615</v>
      </c>
      <c r="M18" s="3" t="s">
        <v>30</v>
      </c>
      <c r="N18" s="3">
        <v>15</v>
      </c>
      <c r="O18" s="3">
        <v>26983</v>
      </c>
      <c r="P18" s="3">
        <v>221690</v>
      </c>
      <c r="Q18" s="3">
        <v>26168</v>
      </c>
      <c r="R18" s="3">
        <v>44075</v>
      </c>
      <c r="S18" s="3">
        <v>1497.9645599999999</v>
      </c>
      <c r="T18" s="3">
        <v>75123</v>
      </c>
      <c r="U18" s="3" t="s">
        <v>31</v>
      </c>
      <c r="V18" s="3">
        <v>121584</v>
      </c>
      <c r="W18" s="3">
        <v>9774</v>
      </c>
      <c r="X18" s="3">
        <v>8700</v>
      </c>
      <c r="Y18" s="3">
        <v>11040</v>
      </c>
      <c r="Z18" t="s">
        <v>30</v>
      </c>
    </row>
    <row r="19" spans="1:26" x14ac:dyDescent="0.2">
      <c r="A19" t="s">
        <v>36</v>
      </c>
      <c r="B19" s="1" t="s">
        <v>37</v>
      </c>
      <c r="C19" s="3" t="s">
        <v>29</v>
      </c>
      <c r="D19" s="4">
        <v>42370</v>
      </c>
      <c r="E19" s="3">
        <v>135725</v>
      </c>
      <c r="F19" s="3">
        <v>9687</v>
      </c>
      <c r="G19" s="3">
        <v>12138</v>
      </c>
      <c r="H19" s="3">
        <v>20301</v>
      </c>
      <c r="I19" s="3">
        <v>69408</v>
      </c>
      <c r="J19" s="3">
        <v>194338</v>
      </c>
      <c r="K19" s="3">
        <v>71217</v>
      </c>
      <c r="L19" s="3">
        <v>154015</v>
      </c>
      <c r="M19" s="3" t="s">
        <v>30</v>
      </c>
      <c r="N19" s="3">
        <v>15</v>
      </c>
      <c r="O19" s="3">
        <v>27607</v>
      </c>
      <c r="P19" s="3">
        <v>194338</v>
      </c>
      <c r="Q19" s="3">
        <v>20285</v>
      </c>
      <c r="R19" s="3">
        <v>40323</v>
      </c>
      <c r="S19" s="3">
        <v>1544.49261</v>
      </c>
      <c r="T19" s="3">
        <v>63111</v>
      </c>
      <c r="U19" s="3" t="s">
        <v>31</v>
      </c>
      <c r="V19" s="3">
        <v>112395</v>
      </c>
      <c r="W19" s="3">
        <v>12138</v>
      </c>
      <c r="X19" s="3">
        <v>8337</v>
      </c>
      <c r="Y19" s="3">
        <v>13764</v>
      </c>
      <c r="Z19" t="s">
        <v>30</v>
      </c>
    </row>
    <row r="20" spans="1:26" x14ac:dyDescent="0.2">
      <c r="A20" t="s">
        <v>38</v>
      </c>
      <c r="B20" s="1" t="s">
        <v>39</v>
      </c>
      <c r="C20" s="3" t="s">
        <v>29</v>
      </c>
      <c r="D20" s="4">
        <v>44197</v>
      </c>
      <c r="E20" s="3">
        <v>277564.99348</v>
      </c>
      <c r="F20" s="3">
        <v>18922.883379999999</v>
      </c>
      <c r="G20" s="3">
        <v>38088.977859999999</v>
      </c>
      <c r="H20" s="3">
        <v>57775.285750000003</v>
      </c>
      <c r="I20" s="3">
        <v>176235.76613</v>
      </c>
      <c r="J20" s="3">
        <v>501592.58731999999</v>
      </c>
      <c r="K20" s="3">
        <v>168604.76448000001</v>
      </c>
      <c r="L20" s="3">
        <v>303278.30858999997</v>
      </c>
      <c r="M20" s="3" t="s">
        <v>30</v>
      </c>
      <c r="N20" s="3">
        <v>3689.9873499999999</v>
      </c>
      <c r="O20" s="3">
        <v>4547.6294399999997</v>
      </c>
      <c r="P20" s="3">
        <v>501592.58731999999</v>
      </c>
      <c r="Q20" s="3">
        <v>206632.42378000001</v>
      </c>
      <c r="R20" s="3">
        <v>198314.27872999999</v>
      </c>
      <c r="S20" s="3">
        <v>2766.1525299999998</v>
      </c>
      <c r="T20" s="3">
        <v>202236.94764999999</v>
      </c>
      <c r="U20" s="3" t="s">
        <v>31</v>
      </c>
      <c r="V20" s="3">
        <v>214713.45426</v>
      </c>
      <c r="W20" s="3">
        <v>38088.977859999999</v>
      </c>
      <c r="X20" s="3">
        <v>19409.268410000001</v>
      </c>
      <c r="Y20" s="3">
        <v>23548.745569999999</v>
      </c>
      <c r="Z20" t="s">
        <v>30</v>
      </c>
    </row>
    <row r="21" spans="1:26" x14ac:dyDescent="0.2">
      <c r="A21" t="s">
        <v>38</v>
      </c>
      <c r="B21" s="1" t="s">
        <v>39</v>
      </c>
      <c r="C21" s="3" t="s">
        <v>29</v>
      </c>
      <c r="D21" s="4">
        <v>43831</v>
      </c>
      <c r="E21" s="3">
        <v>272770.32825999998</v>
      </c>
      <c r="F21" s="3">
        <v>16991.90454</v>
      </c>
      <c r="G21" s="3">
        <v>25180.14543</v>
      </c>
      <c r="H21" s="3">
        <v>46025.402430000002</v>
      </c>
      <c r="I21" s="3">
        <v>170374.84362</v>
      </c>
      <c r="J21" s="3">
        <v>468702.71103000001</v>
      </c>
      <c r="K21" s="3">
        <v>164488.20000000001</v>
      </c>
      <c r="L21" s="3">
        <v>287607.71612</v>
      </c>
      <c r="M21" s="3" t="s">
        <v>30</v>
      </c>
      <c r="N21" s="3">
        <v>3583.1602600000001</v>
      </c>
      <c r="O21" s="3">
        <v>4396.3720300000004</v>
      </c>
      <c r="P21" s="3">
        <v>468702.71103000001</v>
      </c>
      <c r="Q21" s="3">
        <v>198425.36167000001</v>
      </c>
      <c r="R21" s="3">
        <v>181094.99489999999</v>
      </c>
      <c r="S21" s="3">
        <v>2832.4391700000001</v>
      </c>
      <c r="T21" s="3">
        <v>183812.33981999999</v>
      </c>
      <c r="U21" s="3">
        <v>133.45366000000001</v>
      </c>
      <c r="V21" s="3">
        <v>211077.46849</v>
      </c>
      <c r="W21" s="3">
        <v>25180.14543</v>
      </c>
      <c r="X21" s="3">
        <v>21412.633580000002</v>
      </c>
      <c r="Y21" s="3">
        <v>23972.52882</v>
      </c>
      <c r="Z21" t="s">
        <v>30</v>
      </c>
    </row>
    <row r="22" spans="1:26" x14ac:dyDescent="0.2">
      <c r="A22" t="s">
        <v>38</v>
      </c>
      <c r="B22" s="1" t="s">
        <v>39</v>
      </c>
      <c r="C22" s="3" t="s">
        <v>29</v>
      </c>
      <c r="D22" s="4">
        <v>43466</v>
      </c>
      <c r="E22" s="3">
        <v>276630.20942000003</v>
      </c>
      <c r="F22" s="3">
        <v>23482.727910000001</v>
      </c>
      <c r="G22" s="3">
        <v>22508.58353</v>
      </c>
      <c r="H22" s="3">
        <v>45994.126750000003</v>
      </c>
      <c r="I22" s="3">
        <v>170920.92519000001</v>
      </c>
      <c r="J22" s="3">
        <v>473690.04645000002</v>
      </c>
      <c r="K22" s="3">
        <v>167571.12982</v>
      </c>
      <c r="L22" s="3">
        <v>290741.00524999999</v>
      </c>
      <c r="M22" s="3" t="s">
        <v>30</v>
      </c>
      <c r="N22" s="3">
        <v>3738.5247300000001</v>
      </c>
      <c r="O22" s="3">
        <v>4590.1984199999997</v>
      </c>
      <c r="P22" s="3">
        <v>473690.04645000002</v>
      </c>
      <c r="Q22" s="3">
        <v>183357.32707999999</v>
      </c>
      <c r="R22" s="3">
        <v>182949.04120000001</v>
      </c>
      <c r="S22" s="3">
        <v>2909.9239899999998</v>
      </c>
      <c r="T22" s="3">
        <v>183994.26511000001</v>
      </c>
      <c r="U22" s="3">
        <v>115.72902000000001</v>
      </c>
      <c r="V22" s="3">
        <v>212800.48087</v>
      </c>
      <c r="W22" s="3">
        <v>22508.58353</v>
      </c>
      <c r="X22" s="3">
        <v>20898.847559999998</v>
      </c>
      <c r="Y22" s="3">
        <v>23914.025900000001</v>
      </c>
      <c r="Z22" t="s">
        <v>30</v>
      </c>
    </row>
    <row r="23" spans="1:26" x14ac:dyDescent="0.2">
      <c r="A23" t="s">
        <v>38</v>
      </c>
      <c r="B23" s="1" t="s">
        <v>39</v>
      </c>
      <c r="C23" s="3" t="s">
        <v>29</v>
      </c>
      <c r="D23" s="4">
        <v>43101</v>
      </c>
      <c r="E23" s="3">
        <v>247508.46111</v>
      </c>
      <c r="F23" s="3">
        <v>16422.502489999999</v>
      </c>
      <c r="G23" s="3">
        <v>20242.726760000001</v>
      </c>
      <c r="H23" s="3">
        <v>43422.493929999997</v>
      </c>
      <c r="I23" s="3">
        <v>159943.45530999999</v>
      </c>
      <c r="J23" s="3">
        <v>437221.40565999999</v>
      </c>
      <c r="K23" s="3">
        <v>155327.04269</v>
      </c>
      <c r="L23" s="3">
        <v>274144.48842000001</v>
      </c>
      <c r="M23" s="3" t="s">
        <v>30</v>
      </c>
      <c r="N23" s="3">
        <v>3560.9866000000002</v>
      </c>
      <c r="O23" s="3">
        <v>4340.9238299999997</v>
      </c>
      <c r="P23" s="3">
        <v>437221.40565999999</v>
      </c>
      <c r="Q23" s="3">
        <v>157857.13240999999</v>
      </c>
      <c r="R23" s="3">
        <v>163076.91724000001</v>
      </c>
      <c r="S23" s="3">
        <v>2974.7228599999999</v>
      </c>
      <c r="T23" s="3">
        <v>173823.00709</v>
      </c>
      <c r="U23" s="3">
        <v>87.847539999999995</v>
      </c>
      <c r="V23" s="3">
        <v>193211.07913</v>
      </c>
      <c r="W23" s="3">
        <v>20242.726760000001</v>
      </c>
      <c r="X23" s="3">
        <v>18977.022710000001</v>
      </c>
      <c r="Y23" s="3">
        <v>21422.57431</v>
      </c>
      <c r="Z23" t="s">
        <v>30</v>
      </c>
    </row>
    <row r="24" spans="1:26" x14ac:dyDescent="0.2">
      <c r="A24" t="s">
        <v>38</v>
      </c>
      <c r="B24" s="1" t="s">
        <v>39</v>
      </c>
      <c r="C24" s="3" t="s">
        <v>29</v>
      </c>
      <c r="D24" s="4">
        <v>42736</v>
      </c>
      <c r="E24" s="3">
        <v>252786.72769</v>
      </c>
      <c r="F24" s="3">
        <v>20582.893339999999</v>
      </c>
      <c r="G24" s="3">
        <v>20631.469349999999</v>
      </c>
      <c r="H24" s="3">
        <v>41452.552430000003</v>
      </c>
      <c r="I24" s="3">
        <v>162064.36616000001</v>
      </c>
      <c r="J24" s="3">
        <v>422103.90590999997</v>
      </c>
      <c r="K24" s="3">
        <v>143507.07792000001</v>
      </c>
      <c r="L24" s="3">
        <v>265389.71750999999</v>
      </c>
      <c r="M24" s="3" t="s">
        <v>30</v>
      </c>
      <c r="N24" s="3">
        <v>3533.7307099999998</v>
      </c>
      <c r="O24" s="3">
        <v>4878.6131699999996</v>
      </c>
      <c r="P24" s="3">
        <v>422103.90590999997</v>
      </c>
      <c r="Q24" s="3">
        <v>149468.13141</v>
      </c>
      <c r="R24" s="3">
        <v>156714.18840000001</v>
      </c>
      <c r="S24" s="3">
        <v>3037.67587</v>
      </c>
      <c r="T24" s="3">
        <v>164794.16310999999</v>
      </c>
      <c r="U24" s="3">
        <v>54.174079999999996</v>
      </c>
      <c r="V24" s="3">
        <v>190958.39298</v>
      </c>
      <c r="W24" s="3">
        <v>20631.469349999999</v>
      </c>
      <c r="X24" s="3">
        <v>17801.254099999998</v>
      </c>
      <c r="Y24" s="3">
        <v>18347.37369</v>
      </c>
      <c r="Z24" t="s">
        <v>30</v>
      </c>
    </row>
    <row r="25" spans="1:26" x14ac:dyDescent="0.2">
      <c r="A25" t="s">
        <v>38</v>
      </c>
      <c r="B25" s="1" t="s">
        <v>39</v>
      </c>
      <c r="C25" s="3" t="s">
        <v>29</v>
      </c>
      <c r="D25" s="4">
        <v>42370</v>
      </c>
      <c r="E25" s="3">
        <v>226973.26058</v>
      </c>
      <c r="F25" s="3">
        <v>18112.659749999999</v>
      </c>
      <c r="G25" s="3">
        <v>14009.451059999999</v>
      </c>
      <c r="H25" s="3">
        <v>34505.692819999997</v>
      </c>
      <c r="I25" s="3">
        <v>149482.43481999999</v>
      </c>
      <c r="J25" s="3">
        <v>397781.73966000002</v>
      </c>
      <c r="K25" s="3">
        <v>136940.54775</v>
      </c>
      <c r="L25" s="3">
        <v>250708.40564000001</v>
      </c>
      <c r="M25" s="3" t="s">
        <v>30</v>
      </c>
      <c r="N25" s="3">
        <v>3309.0258199999998</v>
      </c>
      <c r="O25" s="3">
        <v>4559.1633499999998</v>
      </c>
      <c r="P25" s="3">
        <v>397781.73966000002</v>
      </c>
      <c r="Q25" s="3">
        <v>129943.72287</v>
      </c>
      <c r="R25" s="3">
        <v>147073.33400999999</v>
      </c>
      <c r="S25" s="3">
        <v>3146.8139999999999</v>
      </c>
      <c r="T25" s="3">
        <v>161107.67882</v>
      </c>
      <c r="U25" s="3" t="s">
        <v>31</v>
      </c>
      <c r="V25" s="3">
        <v>174317.54657000001</v>
      </c>
      <c r="W25" s="3">
        <v>14009.451059999999</v>
      </c>
      <c r="X25" s="3">
        <v>17573.63148</v>
      </c>
      <c r="Y25" s="3">
        <v>17814.968270000001</v>
      </c>
      <c r="Z25" t="s">
        <v>30</v>
      </c>
    </row>
    <row r="26" spans="1:26" x14ac:dyDescent="0.2">
      <c r="A26" t="s">
        <v>40</v>
      </c>
      <c r="B26" t="s">
        <v>41</v>
      </c>
      <c r="C26" s="3" t="s">
        <v>29</v>
      </c>
      <c r="D26" s="4">
        <v>44197</v>
      </c>
      <c r="E26" s="3">
        <v>31536</v>
      </c>
      <c r="F26" s="3">
        <v>721</v>
      </c>
      <c r="G26" s="3">
        <v>19384</v>
      </c>
      <c r="H26" s="3">
        <v>19384</v>
      </c>
      <c r="I26" s="3">
        <v>26717</v>
      </c>
      <c r="J26" s="3">
        <v>52148</v>
      </c>
      <c r="K26" s="3">
        <v>14248</v>
      </c>
      <c r="L26" s="3">
        <v>28469</v>
      </c>
      <c r="M26" s="3" t="s">
        <v>30</v>
      </c>
      <c r="N26" s="3">
        <v>1</v>
      </c>
      <c r="O26" s="3">
        <v>27260</v>
      </c>
      <c r="P26" s="3">
        <v>52148</v>
      </c>
      <c r="Q26" s="3">
        <v>-5399</v>
      </c>
      <c r="R26" s="3">
        <v>23679</v>
      </c>
      <c r="S26" s="3">
        <v>959.85350000000005</v>
      </c>
      <c r="T26" s="3">
        <v>13337</v>
      </c>
      <c r="U26" s="3">
        <v>31</v>
      </c>
      <c r="V26" s="3">
        <v>24906</v>
      </c>
      <c r="W26" s="3">
        <v>19384</v>
      </c>
      <c r="X26" s="3">
        <v>1903</v>
      </c>
      <c r="Y26" s="3">
        <v>4101</v>
      </c>
      <c r="Z26" t="s">
        <v>30</v>
      </c>
    </row>
    <row r="27" spans="1:26" x14ac:dyDescent="0.2">
      <c r="A27" t="s">
        <v>40</v>
      </c>
      <c r="B27" s="1" t="s">
        <v>41</v>
      </c>
      <c r="C27" s="3" t="s">
        <v>29</v>
      </c>
      <c r="D27" s="4">
        <v>43831</v>
      </c>
      <c r="E27" s="3">
        <v>24578</v>
      </c>
      <c r="F27" s="3">
        <v>-862</v>
      </c>
      <c r="G27" s="3">
        <v>6268</v>
      </c>
      <c r="H27" s="3">
        <v>6268</v>
      </c>
      <c r="I27" s="3">
        <v>12103</v>
      </c>
      <c r="J27" s="3">
        <v>34309</v>
      </c>
      <c r="K27" s="3">
        <v>10667</v>
      </c>
      <c r="L27" s="3">
        <v>26199</v>
      </c>
      <c r="M27" s="3" t="s">
        <v>30</v>
      </c>
      <c r="N27" s="3">
        <v>1</v>
      </c>
      <c r="O27" s="3">
        <v>12736</v>
      </c>
      <c r="P27" s="3">
        <v>34309</v>
      </c>
      <c r="Q27" s="3">
        <v>-6083</v>
      </c>
      <c r="R27" s="3">
        <v>8110</v>
      </c>
      <c r="S27" s="3">
        <v>906.70793000000003</v>
      </c>
      <c r="T27" s="3">
        <v>14576</v>
      </c>
      <c r="U27" s="3">
        <v>8</v>
      </c>
      <c r="V27" s="3">
        <v>20509</v>
      </c>
      <c r="W27" s="3">
        <v>6268</v>
      </c>
      <c r="X27" s="3">
        <v>1324</v>
      </c>
      <c r="Y27" s="3">
        <v>3552</v>
      </c>
      <c r="Z27" t="s">
        <v>30</v>
      </c>
    </row>
    <row r="28" spans="1:26" x14ac:dyDescent="0.2">
      <c r="A28" t="s">
        <v>40</v>
      </c>
      <c r="B28" s="1" t="s">
        <v>41</v>
      </c>
      <c r="C28" s="3" t="s">
        <v>29</v>
      </c>
      <c r="D28" s="4">
        <v>43466</v>
      </c>
      <c r="E28" s="3">
        <v>21461</v>
      </c>
      <c r="F28" s="3">
        <v>-976</v>
      </c>
      <c r="G28" s="3">
        <v>3686</v>
      </c>
      <c r="H28" s="3">
        <v>3686</v>
      </c>
      <c r="I28" s="3">
        <v>8307</v>
      </c>
      <c r="J28" s="3">
        <v>29740</v>
      </c>
      <c r="K28" s="3">
        <v>9993</v>
      </c>
      <c r="L28" s="3">
        <v>23427</v>
      </c>
      <c r="M28" s="3" t="s">
        <v>30</v>
      </c>
      <c r="N28" s="3" t="s">
        <v>31</v>
      </c>
      <c r="O28" s="3">
        <v>10249</v>
      </c>
      <c r="P28" s="3">
        <v>29740</v>
      </c>
      <c r="Q28" s="3">
        <v>-5318</v>
      </c>
      <c r="R28" s="3">
        <v>6313</v>
      </c>
      <c r="S28" s="3">
        <v>863.60744</v>
      </c>
      <c r="T28" s="3">
        <v>13828</v>
      </c>
      <c r="U28" s="3" t="s">
        <v>31</v>
      </c>
      <c r="V28" s="3">
        <v>17419</v>
      </c>
      <c r="W28" s="3">
        <v>3686</v>
      </c>
      <c r="X28" s="3">
        <v>949</v>
      </c>
      <c r="Y28" s="3">
        <v>3113</v>
      </c>
      <c r="Z28" t="s">
        <v>30</v>
      </c>
    </row>
    <row r="29" spans="1:26" x14ac:dyDescent="0.2">
      <c r="A29" t="s">
        <v>40</v>
      </c>
      <c r="B29" t="s">
        <v>41</v>
      </c>
      <c r="C29" s="3" t="s">
        <v>29</v>
      </c>
      <c r="D29" s="4">
        <v>43101</v>
      </c>
      <c r="E29" s="3">
        <v>11759</v>
      </c>
      <c r="F29" s="3">
        <v>-1962</v>
      </c>
      <c r="G29" s="3">
        <v>3367.9140000000002</v>
      </c>
      <c r="H29" s="3">
        <v>3367.9140000000002</v>
      </c>
      <c r="I29" s="3">
        <v>6570.52</v>
      </c>
      <c r="J29" s="3">
        <v>28655.371999999999</v>
      </c>
      <c r="K29" s="3">
        <v>7674.74</v>
      </c>
      <c r="L29" s="3">
        <v>23023.05</v>
      </c>
      <c r="M29" s="3" t="s">
        <v>30</v>
      </c>
      <c r="N29" s="3">
        <v>0.16900000000000001</v>
      </c>
      <c r="O29" s="3">
        <v>9178.0239999999994</v>
      </c>
      <c r="P29" s="3">
        <v>28655.371999999999</v>
      </c>
      <c r="Q29" s="3">
        <v>-4974.299</v>
      </c>
      <c r="R29" s="3">
        <v>5632.3220000000001</v>
      </c>
      <c r="S29" s="3">
        <v>844.59970999999996</v>
      </c>
      <c r="T29" s="3">
        <v>12130.862999999999</v>
      </c>
      <c r="U29" s="3" t="s">
        <v>31</v>
      </c>
      <c r="V29" s="3">
        <v>9536</v>
      </c>
      <c r="W29" s="3">
        <v>3367.9140000000002</v>
      </c>
      <c r="X29" s="3">
        <v>515.38099999999997</v>
      </c>
      <c r="Y29" s="3">
        <v>2263.5369999999998</v>
      </c>
      <c r="Z29" t="s">
        <v>30</v>
      </c>
    </row>
    <row r="30" spans="1:26" x14ac:dyDescent="0.2">
      <c r="A30" t="s">
        <v>40</v>
      </c>
      <c r="B30" s="1" t="s">
        <v>41</v>
      </c>
      <c r="C30" s="3" t="s">
        <v>29</v>
      </c>
      <c r="D30" s="4">
        <v>42736</v>
      </c>
      <c r="E30" s="3">
        <v>7000.1319999999996</v>
      </c>
      <c r="F30" s="3">
        <v>-674.91399999999999</v>
      </c>
      <c r="G30" s="3">
        <v>3393.2159999999999</v>
      </c>
      <c r="H30" s="3">
        <v>3393.2159999999999</v>
      </c>
      <c r="I30" s="3">
        <v>6259.7960000000003</v>
      </c>
      <c r="J30" s="3">
        <v>22664.076000000001</v>
      </c>
      <c r="K30" s="3">
        <v>5835.7889999999998</v>
      </c>
      <c r="L30" s="3">
        <v>16758.951000000001</v>
      </c>
      <c r="M30" s="3" t="s">
        <v>30</v>
      </c>
      <c r="N30" s="3">
        <v>0.161</v>
      </c>
      <c r="O30" s="3">
        <v>7773.7269999999999</v>
      </c>
      <c r="P30" s="3">
        <v>22664.076000000001</v>
      </c>
      <c r="Q30" s="3">
        <v>-2997.2370000000001</v>
      </c>
      <c r="R30" s="3">
        <v>5905.125</v>
      </c>
      <c r="S30" s="3">
        <v>808.35213999999996</v>
      </c>
      <c r="T30" s="3">
        <v>8588.1149999999998</v>
      </c>
      <c r="U30" s="3" t="s">
        <v>31</v>
      </c>
      <c r="V30" s="3">
        <v>5400.875</v>
      </c>
      <c r="W30" s="3">
        <v>3393.2159999999999</v>
      </c>
      <c r="X30" s="3">
        <v>499.142</v>
      </c>
      <c r="Y30" s="3">
        <v>2067.4540000000002</v>
      </c>
      <c r="Z30" t="s">
        <v>30</v>
      </c>
    </row>
    <row r="31" spans="1:26" x14ac:dyDescent="0.2">
      <c r="A31" t="s">
        <v>40</v>
      </c>
      <c r="B31" s="1" t="s">
        <v>41</v>
      </c>
      <c r="C31" s="3" t="s">
        <v>29</v>
      </c>
      <c r="D31" s="4">
        <v>42370</v>
      </c>
      <c r="E31" s="3">
        <v>4046.0250000000001</v>
      </c>
      <c r="F31" s="3">
        <v>-888.66300000000001</v>
      </c>
      <c r="G31" s="3">
        <v>1196.9079999999999</v>
      </c>
      <c r="H31" s="3">
        <v>1196.9079999999999</v>
      </c>
      <c r="I31" s="3">
        <v>2782.0059999999999</v>
      </c>
      <c r="J31" s="3">
        <v>8067.9390000000003</v>
      </c>
      <c r="K31" s="3">
        <v>2858.32</v>
      </c>
      <c r="L31" s="3">
        <v>6984.2349999999997</v>
      </c>
      <c r="M31" s="3" t="s">
        <v>30</v>
      </c>
      <c r="N31" s="3">
        <v>0.13100000000000001</v>
      </c>
      <c r="O31" s="3">
        <v>3409.4520000000002</v>
      </c>
      <c r="P31" s="3">
        <v>8067.9390000000003</v>
      </c>
      <c r="Q31" s="3">
        <v>-2322.3229999999999</v>
      </c>
      <c r="R31" s="3">
        <v>1083.704</v>
      </c>
      <c r="S31" s="3">
        <v>660.28169000000003</v>
      </c>
      <c r="T31" s="3">
        <v>2898.9940000000001</v>
      </c>
      <c r="U31" s="3" t="s">
        <v>31</v>
      </c>
      <c r="V31" s="3">
        <v>3122.5219999999999</v>
      </c>
      <c r="W31" s="3">
        <v>1196.9079999999999</v>
      </c>
      <c r="X31" s="3">
        <v>168.965</v>
      </c>
      <c r="Y31" s="3">
        <v>1277.838</v>
      </c>
      <c r="Z31" t="s">
        <v>30</v>
      </c>
    </row>
    <row r="32" spans="1:26" x14ac:dyDescent="0.2">
      <c r="A32" t="s">
        <v>42</v>
      </c>
      <c r="B32" s="1" t="s">
        <v>43</v>
      </c>
      <c r="C32" s="3" t="s">
        <v>44</v>
      </c>
      <c r="D32" s="4">
        <v>44197</v>
      </c>
      <c r="E32" s="3">
        <v>137355.57616999999</v>
      </c>
      <c r="F32" s="3">
        <v>4975.3073899999999</v>
      </c>
      <c r="G32" s="3">
        <v>12293.563899999999</v>
      </c>
      <c r="H32" s="3">
        <v>13717.38509</v>
      </c>
      <c r="I32" s="3">
        <v>64472.689460000001</v>
      </c>
      <c r="J32" s="3">
        <v>167593.77020999999</v>
      </c>
      <c r="K32" s="3">
        <v>49685.612309999997</v>
      </c>
      <c r="L32" s="3">
        <v>109817.01609</v>
      </c>
      <c r="M32" s="3" t="s">
        <v>30</v>
      </c>
      <c r="N32" s="3">
        <v>1900.0298299999999</v>
      </c>
      <c r="O32" s="3">
        <v>2120.3417300000001</v>
      </c>
      <c r="P32" s="3">
        <v>167593.77020999999</v>
      </c>
      <c r="Q32" s="3">
        <v>43439.278299999998</v>
      </c>
      <c r="R32" s="3">
        <v>57776.754119999998</v>
      </c>
      <c r="S32" s="3">
        <v>1484.4965099999999</v>
      </c>
      <c r="T32" s="3">
        <v>67502.772689999998</v>
      </c>
      <c r="U32" s="3" t="s">
        <v>31</v>
      </c>
      <c r="V32" s="3">
        <v>120749.76879</v>
      </c>
      <c r="W32" s="3">
        <v>12293.563899999999</v>
      </c>
      <c r="X32" s="3">
        <v>27497.045979999999</v>
      </c>
      <c r="Y32" s="3">
        <v>12030.25094</v>
      </c>
      <c r="Z32" t="s">
        <v>30</v>
      </c>
    </row>
    <row r="33" spans="1:26" x14ac:dyDescent="0.2">
      <c r="A33" t="s">
        <v>42</v>
      </c>
      <c r="B33" s="1" t="s">
        <v>43</v>
      </c>
      <c r="C33" s="3" t="s">
        <v>44</v>
      </c>
      <c r="D33" s="4">
        <v>43831</v>
      </c>
      <c r="E33" s="3">
        <v>145327.70063000001</v>
      </c>
      <c r="F33" s="3">
        <v>5331.0800600000002</v>
      </c>
      <c r="G33" s="3">
        <v>10473.62119</v>
      </c>
      <c r="H33" s="3">
        <v>12436.187690000001</v>
      </c>
      <c r="I33" s="3">
        <v>63522.459929999997</v>
      </c>
      <c r="J33" s="3">
        <v>149199.52616000001</v>
      </c>
      <c r="K33" s="3">
        <v>46509.176449999999</v>
      </c>
      <c r="L33" s="3">
        <v>89304.933640000003</v>
      </c>
      <c r="M33" s="3" t="s">
        <v>30</v>
      </c>
      <c r="N33" s="3">
        <v>1845.02296</v>
      </c>
      <c r="O33" s="3">
        <v>2060.64428</v>
      </c>
      <c r="P33" s="3">
        <v>149199.52616000001</v>
      </c>
      <c r="Q33" s="3">
        <v>39318.932110000002</v>
      </c>
      <c r="R33" s="3">
        <v>59894.592519999998</v>
      </c>
      <c r="S33" s="3">
        <v>1586.9772499999999</v>
      </c>
      <c r="T33" s="3">
        <v>48527.893109999997</v>
      </c>
      <c r="U33" s="3" t="s">
        <v>31</v>
      </c>
      <c r="V33" s="3">
        <v>127428.70289</v>
      </c>
      <c r="W33" s="3">
        <v>10473.62119</v>
      </c>
      <c r="X33" s="3">
        <v>31942.32372</v>
      </c>
      <c r="Y33" s="3">
        <v>10953.361269999999</v>
      </c>
      <c r="Z33" t="s">
        <v>30</v>
      </c>
    </row>
    <row r="34" spans="1:26" x14ac:dyDescent="0.2">
      <c r="A34" t="s">
        <v>42</v>
      </c>
      <c r="B34" s="1" t="s">
        <v>43</v>
      </c>
      <c r="C34" s="3" t="s">
        <v>44</v>
      </c>
      <c r="D34" s="4">
        <v>43466</v>
      </c>
      <c r="E34" s="3">
        <v>71252.712759999995</v>
      </c>
      <c r="F34" s="3">
        <v>5274.4506099999999</v>
      </c>
      <c r="G34" s="3">
        <v>9467.1724300000005</v>
      </c>
      <c r="H34" s="3">
        <v>11794.614750000001</v>
      </c>
      <c r="I34" s="3">
        <v>63827.139219999997</v>
      </c>
      <c r="J34" s="3">
        <v>151000.32728999999</v>
      </c>
      <c r="K34" s="3">
        <v>46296.673719999999</v>
      </c>
      <c r="L34" s="3">
        <v>92008.648019999993</v>
      </c>
      <c r="M34" s="3" t="s">
        <v>30</v>
      </c>
      <c r="N34" s="3">
        <v>1925.0224499999999</v>
      </c>
      <c r="O34" s="3">
        <v>2160.1903000000002</v>
      </c>
      <c r="P34" s="3">
        <v>151000.32728999999</v>
      </c>
      <c r="Q34" s="3">
        <v>37511.569029999999</v>
      </c>
      <c r="R34" s="3">
        <v>58991.679270000001</v>
      </c>
      <c r="S34" s="3">
        <v>1585.9292499999999</v>
      </c>
      <c r="T34" s="3">
        <v>48485.290180000004</v>
      </c>
      <c r="U34" s="3" t="s">
        <v>31</v>
      </c>
      <c r="V34" s="3">
        <v>53466.22352</v>
      </c>
      <c r="W34" s="3">
        <v>9467.1724300000005</v>
      </c>
      <c r="X34" s="3">
        <v>31705.58034</v>
      </c>
      <c r="Y34" s="3">
        <v>11340.35175</v>
      </c>
      <c r="Z34" t="s">
        <v>30</v>
      </c>
    </row>
    <row r="35" spans="1:26" x14ac:dyDescent="0.2">
      <c r="A35" t="s">
        <v>42</v>
      </c>
      <c r="B35" s="1" t="s">
        <v>43</v>
      </c>
      <c r="C35" s="3" t="s">
        <v>44</v>
      </c>
      <c r="D35" s="4">
        <v>43101</v>
      </c>
      <c r="E35" s="3">
        <v>57630.144359999998</v>
      </c>
      <c r="F35" s="3">
        <v>3948.8162000000002</v>
      </c>
      <c r="G35" s="3">
        <v>10273.668320000001</v>
      </c>
      <c r="H35" s="3">
        <v>12713.20198</v>
      </c>
      <c r="I35" s="3">
        <v>58002.377549999997</v>
      </c>
      <c r="J35" s="3">
        <v>141287.50885000001</v>
      </c>
      <c r="K35" s="3">
        <v>41953.740539999999</v>
      </c>
      <c r="L35" s="3">
        <v>89368.126900000003</v>
      </c>
      <c r="M35" s="3" t="s">
        <v>30</v>
      </c>
      <c r="N35" s="3">
        <v>1833.6054099999999</v>
      </c>
      <c r="O35" s="3">
        <v>1979.91931</v>
      </c>
      <c r="P35" s="3">
        <v>141287.50885000001</v>
      </c>
      <c r="Q35" s="3">
        <v>32513.399590000001</v>
      </c>
      <c r="R35" s="3">
        <v>51919.381950000003</v>
      </c>
      <c r="S35" s="3">
        <v>1585.47963</v>
      </c>
      <c r="T35" s="3">
        <v>49806.718240000002</v>
      </c>
      <c r="U35" s="3" t="s">
        <v>31</v>
      </c>
      <c r="V35" s="3">
        <v>45758.960330000002</v>
      </c>
      <c r="W35" s="3">
        <v>10273.668320000001</v>
      </c>
      <c r="X35" s="3">
        <v>27015.29189</v>
      </c>
      <c r="Y35" s="3">
        <v>9956.3947700000008</v>
      </c>
      <c r="Z35" t="s">
        <v>30</v>
      </c>
    </row>
    <row r="36" spans="1:26" x14ac:dyDescent="0.2">
      <c r="A36" t="s">
        <v>42</v>
      </c>
      <c r="B36" s="1" t="s">
        <v>43</v>
      </c>
      <c r="C36" s="3" t="s">
        <v>44</v>
      </c>
      <c r="D36" s="4">
        <v>42736</v>
      </c>
      <c r="E36" s="3">
        <v>61637.430480000003</v>
      </c>
      <c r="F36" s="3">
        <v>-1329.6101200000001</v>
      </c>
      <c r="G36" s="3">
        <v>13358.489970000001</v>
      </c>
      <c r="H36" s="3">
        <v>15647.952310000001</v>
      </c>
      <c r="I36" s="3">
        <v>58358.76384</v>
      </c>
      <c r="J36" s="3">
        <v>132754.14142</v>
      </c>
      <c r="K36" s="3">
        <v>39455.649700000002</v>
      </c>
      <c r="L36" s="3">
        <v>88098.376250000001</v>
      </c>
      <c r="M36" s="3" t="s">
        <v>30</v>
      </c>
      <c r="N36" s="3">
        <v>1819.5709400000001</v>
      </c>
      <c r="O36" s="3">
        <v>2338.3587400000001</v>
      </c>
      <c r="P36" s="3">
        <v>132754.14142</v>
      </c>
      <c r="Q36" s="3">
        <v>28710.402770000001</v>
      </c>
      <c r="R36" s="3">
        <v>44655.765169999999</v>
      </c>
      <c r="S36" s="3">
        <v>1584.5945200000001</v>
      </c>
      <c r="T36" s="3">
        <v>54202.382749999997</v>
      </c>
      <c r="U36" s="3" t="s">
        <v>31</v>
      </c>
      <c r="V36" s="3">
        <v>51776.492870000002</v>
      </c>
      <c r="W36" s="3">
        <v>13358.489970000001</v>
      </c>
      <c r="X36" s="3">
        <v>24382.27018</v>
      </c>
      <c r="Y36" s="3">
        <v>9200.3555899999992</v>
      </c>
      <c r="Z36" t="s">
        <v>30</v>
      </c>
    </row>
    <row r="37" spans="1:26" x14ac:dyDescent="0.2">
      <c r="A37" t="s">
        <v>42</v>
      </c>
      <c r="B37" s="1" t="s">
        <v>43</v>
      </c>
      <c r="C37" s="3" t="s">
        <v>44</v>
      </c>
      <c r="D37" s="4">
        <v>42370</v>
      </c>
      <c r="E37" s="3">
        <v>63917.736069999999</v>
      </c>
      <c r="F37" s="3">
        <v>3338.3949299999999</v>
      </c>
      <c r="G37" s="3">
        <v>14377.773429999999</v>
      </c>
      <c r="H37" s="3">
        <v>17622.85225</v>
      </c>
      <c r="I37" s="3">
        <v>63411.035499999998</v>
      </c>
      <c r="J37" s="3">
        <v>139798.03593000001</v>
      </c>
      <c r="K37" s="3">
        <v>41495.000399999997</v>
      </c>
      <c r="L37" s="3">
        <v>89330.870999999999</v>
      </c>
      <c r="M37" s="3" t="s">
        <v>30</v>
      </c>
      <c r="N37" s="3">
        <v>1703.8670199999999</v>
      </c>
      <c r="O37" s="3">
        <v>2222.5852599999998</v>
      </c>
      <c r="P37" s="3">
        <v>139798.03593000001</v>
      </c>
      <c r="Q37" s="3">
        <v>29931.219860000001</v>
      </c>
      <c r="R37" s="3">
        <v>50467.164929999999</v>
      </c>
      <c r="S37" s="3">
        <v>1620.38363</v>
      </c>
      <c r="T37" s="3">
        <v>53360.731110000001</v>
      </c>
      <c r="U37" s="3" t="s">
        <v>31</v>
      </c>
      <c r="V37" s="3">
        <v>53856.70579</v>
      </c>
      <c r="W37" s="3">
        <v>14377.773429999999</v>
      </c>
      <c r="X37" s="3">
        <v>26259.8305</v>
      </c>
      <c r="Y37" s="3">
        <v>10847.129139999999</v>
      </c>
      <c r="Z37" t="s">
        <v>30</v>
      </c>
    </row>
    <row r="38" spans="1:26" x14ac:dyDescent="0.2">
      <c r="A38" t="s">
        <v>45</v>
      </c>
      <c r="B38" s="1" t="s">
        <v>46</v>
      </c>
      <c r="C38" s="3" t="s">
        <v>29</v>
      </c>
      <c r="D38" s="4">
        <v>44197</v>
      </c>
      <c r="E38" s="3">
        <v>95562.355580000003</v>
      </c>
      <c r="F38" s="3">
        <v>1308.9000000000001</v>
      </c>
      <c r="G38" s="3">
        <v>9062.2181500000006</v>
      </c>
      <c r="H38" s="3">
        <v>27437.028999999999</v>
      </c>
      <c r="I38" s="3">
        <v>76898.556580000004</v>
      </c>
      <c r="J38" s="3">
        <v>192364.30296999999</v>
      </c>
      <c r="K38" s="3">
        <v>54636.765679999997</v>
      </c>
      <c r="L38" s="3">
        <v>122215.34904</v>
      </c>
      <c r="M38" s="3">
        <v>304.16269999999997</v>
      </c>
      <c r="N38" s="3">
        <v>1064.05808</v>
      </c>
      <c r="O38" s="3">
        <v>3850.2345599999999</v>
      </c>
      <c r="P38" s="3">
        <v>192364.30296999999</v>
      </c>
      <c r="Q38" s="3">
        <v>63322.363899999997</v>
      </c>
      <c r="R38" s="3">
        <v>70148.95392</v>
      </c>
      <c r="S38" s="3">
        <v>222.74646000000001</v>
      </c>
      <c r="T38" s="3">
        <v>84688.397859999997</v>
      </c>
      <c r="U38" s="3">
        <v>191.36711</v>
      </c>
      <c r="V38" s="3">
        <v>78579.733840000001</v>
      </c>
      <c r="W38" s="3">
        <v>9062.2181500000006</v>
      </c>
      <c r="X38" s="3">
        <v>4168.1668200000004</v>
      </c>
      <c r="Y38" s="3">
        <v>10414.45484</v>
      </c>
      <c r="Z38" t="s">
        <v>30</v>
      </c>
    </row>
    <row r="39" spans="1:26" x14ac:dyDescent="0.2">
      <c r="A39" t="s">
        <v>45</v>
      </c>
      <c r="B39" s="1" t="s">
        <v>46</v>
      </c>
      <c r="C39" s="3" t="s">
        <v>29</v>
      </c>
      <c r="D39" s="4">
        <v>43831</v>
      </c>
      <c r="E39" s="3">
        <v>91595.753049999999</v>
      </c>
      <c r="F39" s="3">
        <v>2581.2677800000001</v>
      </c>
      <c r="G39" s="3">
        <v>7520.17569</v>
      </c>
      <c r="H39" s="3">
        <v>21981.24379</v>
      </c>
      <c r="I39" s="3">
        <v>65901.691179999994</v>
      </c>
      <c r="J39" s="3">
        <v>168483.17825999999</v>
      </c>
      <c r="K39" s="3">
        <v>46179.763619999998</v>
      </c>
      <c r="L39" s="3">
        <v>102336.46036</v>
      </c>
      <c r="M39" s="3">
        <v>286.71609999999998</v>
      </c>
      <c r="N39" s="3">
        <v>1003.02432</v>
      </c>
      <c r="O39" s="3">
        <v>3635.3830400000002</v>
      </c>
      <c r="P39" s="3">
        <v>168483.17825999999</v>
      </c>
      <c r="Q39" s="3">
        <v>59116.671860000002</v>
      </c>
      <c r="R39" s="3">
        <v>66146.717900000003</v>
      </c>
      <c r="S39" s="3">
        <v>224.14276000000001</v>
      </c>
      <c r="T39" s="3">
        <v>71148.390289999996</v>
      </c>
      <c r="U39" s="3">
        <v>374.53579999999999</v>
      </c>
      <c r="V39" s="3">
        <v>76303.280920000005</v>
      </c>
      <c r="W39" s="3">
        <v>7520.17569</v>
      </c>
      <c r="X39" s="3">
        <v>4057.3042500000001</v>
      </c>
      <c r="Y39" s="3">
        <v>10103.02685</v>
      </c>
      <c r="Z39" t="s">
        <v>30</v>
      </c>
    </row>
    <row r="40" spans="1:26" x14ac:dyDescent="0.2">
      <c r="A40" t="s">
        <v>45</v>
      </c>
      <c r="B40" s="1" t="s">
        <v>46</v>
      </c>
      <c r="C40" s="3" t="s">
        <v>29</v>
      </c>
      <c r="D40" s="4">
        <v>43466</v>
      </c>
      <c r="E40" s="3">
        <v>86963.959099999993</v>
      </c>
      <c r="F40" s="3">
        <v>1354.66812</v>
      </c>
      <c r="G40" s="3">
        <v>8186.50504</v>
      </c>
      <c r="H40" s="3">
        <v>24076.721409999998</v>
      </c>
      <c r="I40" s="3">
        <v>65581.059890000004</v>
      </c>
      <c r="J40" s="3">
        <v>162277.82300999999</v>
      </c>
      <c r="K40" s="3">
        <v>44409.093580000001</v>
      </c>
      <c r="L40" s="3">
        <v>95899.180210000006</v>
      </c>
      <c r="M40" s="3">
        <v>297.33758</v>
      </c>
      <c r="N40" s="3">
        <v>1040.18165</v>
      </c>
      <c r="O40" s="3">
        <v>3773.8287</v>
      </c>
      <c r="P40" s="3">
        <v>162277.82300999999</v>
      </c>
      <c r="Q40" s="3">
        <v>59726.112450000001</v>
      </c>
      <c r="R40" s="3">
        <v>66378.642800000001</v>
      </c>
      <c r="S40" s="3">
        <v>226.87735000000001</v>
      </c>
      <c r="T40" s="3">
        <v>65839.797869999995</v>
      </c>
      <c r="U40" s="3">
        <v>197.95647</v>
      </c>
      <c r="V40" s="3">
        <v>73362.222840000002</v>
      </c>
      <c r="W40" s="3">
        <v>8186.50504</v>
      </c>
      <c r="X40" s="3">
        <v>4228.1301599999997</v>
      </c>
      <c r="Y40" s="3">
        <v>9624.8462099999997</v>
      </c>
      <c r="Z40" t="s">
        <v>30</v>
      </c>
    </row>
    <row r="41" spans="1:26" x14ac:dyDescent="0.2">
      <c r="A41" t="s">
        <v>45</v>
      </c>
      <c r="B41" s="1" t="s">
        <v>46</v>
      </c>
      <c r="C41" s="3" t="s">
        <v>29</v>
      </c>
      <c r="D41" s="4">
        <v>43101</v>
      </c>
      <c r="E41" s="3">
        <v>90217.840299999996</v>
      </c>
      <c r="F41" s="3">
        <v>3775.1346100000001</v>
      </c>
      <c r="G41" s="3">
        <v>8257.8509400000003</v>
      </c>
      <c r="H41" s="3">
        <v>27476.142950000001</v>
      </c>
      <c r="I41" s="3">
        <v>69249.001050000006</v>
      </c>
      <c r="J41" s="3">
        <v>166812.86528999999</v>
      </c>
      <c r="K41" s="3">
        <v>40402.82602</v>
      </c>
      <c r="L41" s="3">
        <v>96832.356690000001</v>
      </c>
      <c r="M41" s="3">
        <v>309.86005999999998</v>
      </c>
      <c r="N41" s="3">
        <v>1083.98927</v>
      </c>
      <c r="O41" s="3">
        <v>3932.7648300000001</v>
      </c>
      <c r="P41" s="3">
        <v>166812.86528999999</v>
      </c>
      <c r="Q41" s="3">
        <v>63029.926910000002</v>
      </c>
      <c r="R41" s="3">
        <v>69980.508589999998</v>
      </c>
      <c r="S41" s="3">
        <v>229.20858999999999</v>
      </c>
      <c r="T41" s="3">
        <v>67399.840129999997</v>
      </c>
      <c r="U41" s="3">
        <v>546.53940999999998</v>
      </c>
      <c r="V41" s="3">
        <v>73763.126409999997</v>
      </c>
      <c r="W41" s="3">
        <v>8257.8509400000003</v>
      </c>
      <c r="X41" s="3">
        <v>4552.2097299999996</v>
      </c>
      <c r="Y41" s="3">
        <v>9623.0386899999994</v>
      </c>
      <c r="Z41" t="s">
        <v>30</v>
      </c>
    </row>
    <row r="42" spans="1:26" x14ac:dyDescent="0.2">
      <c r="A42" t="s">
        <v>45</v>
      </c>
      <c r="B42" s="1" t="s">
        <v>46</v>
      </c>
      <c r="C42" s="3" t="s">
        <v>29</v>
      </c>
      <c r="D42" s="4">
        <v>42736</v>
      </c>
      <c r="E42" s="3">
        <v>77788.718940000006</v>
      </c>
      <c r="F42" s="3">
        <v>4490.8065800000004</v>
      </c>
      <c r="G42" s="3">
        <v>6553.8314200000004</v>
      </c>
      <c r="H42" s="3">
        <v>23017.282230000001</v>
      </c>
      <c r="I42" s="3">
        <v>39501.081259999999</v>
      </c>
      <c r="J42" s="3">
        <v>148548.45407000001</v>
      </c>
      <c r="K42" s="3">
        <v>36224.082069999997</v>
      </c>
      <c r="L42" s="3">
        <v>88456.081460000001</v>
      </c>
      <c r="M42" s="3">
        <v>274.95130999999998</v>
      </c>
      <c r="N42" s="3">
        <v>961.86733000000004</v>
      </c>
      <c r="O42" s="3">
        <v>3490.8493800000001</v>
      </c>
      <c r="P42" s="3">
        <v>148548.45407000001</v>
      </c>
      <c r="Q42" s="3">
        <v>53461.224300000002</v>
      </c>
      <c r="R42" s="3">
        <v>60092.372609999999</v>
      </c>
      <c r="S42" s="3">
        <v>207.05396999999999</v>
      </c>
      <c r="T42" s="3">
        <v>61005.614220000003</v>
      </c>
      <c r="U42" s="3" t="s">
        <v>31</v>
      </c>
      <c r="V42" s="3">
        <v>63095.25778</v>
      </c>
      <c r="W42" s="3">
        <v>6553.8314200000004</v>
      </c>
      <c r="X42" s="3">
        <v>4699.8780800000004</v>
      </c>
      <c r="Y42" s="3">
        <v>8741.50972</v>
      </c>
      <c r="Z42" t="s">
        <v>30</v>
      </c>
    </row>
    <row r="43" spans="1:26" x14ac:dyDescent="0.2">
      <c r="A43" t="s">
        <v>45</v>
      </c>
      <c r="B43" s="1" t="s">
        <v>46</v>
      </c>
      <c r="C43" s="3" t="s">
        <v>29</v>
      </c>
      <c r="D43" s="4">
        <v>42370</v>
      </c>
      <c r="E43" s="3">
        <v>78146.34994</v>
      </c>
      <c r="F43" s="3">
        <v>5453.4112599999999</v>
      </c>
      <c r="G43" s="3">
        <v>6230.2625900000003</v>
      </c>
      <c r="H43" s="3">
        <v>20699.95925</v>
      </c>
      <c r="I43" s="3">
        <v>57386.187599999997</v>
      </c>
      <c r="J43" s="3">
        <v>140529.34977999999</v>
      </c>
      <c r="K43" s="3">
        <v>35023.166870000001</v>
      </c>
      <c r="L43" s="3">
        <v>83693.668969999999</v>
      </c>
      <c r="M43" s="3">
        <v>281.29248999999999</v>
      </c>
      <c r="N43" s="3">
        <v>984.05079000000001</v>
      </c>
      <c r="O43" s="3">
        <v>2991.6246299999998</v>
      </c>
      <c r="P43" s="3">
        <v>140529.34977999999</v>
      </c>
      <c r="Q43" s="3">
        <v>51017.69771</v>
      </c>
      <c r="R43" s="3">
        <v>56835.680809999998</v>
      </c>
      <c r="S43" s="3">
        <v>229.97493</v>
      </c>
      <c r="T43" s="3">
        <v>55179.979420000003</v>
      </c>
      <c r="U43" s="3">
        <v>787.94375000000002</v>
      </c>
      <c r="V43" s="3">
        <v>62631.213940000001</v>
      </c>
      <c r="W43" s="3">
        <v>6230.2625900000003</v>
      </c>
      <c r="X43" s="3">
        <v>5358.5126099999998</v>
      </c>
      <c r="Y43" s="3">
        <v>7817.2909499999996</v>
      </c>
      <c r="Z43" t="s">
        <v>30</v>
      </c>
    </row>
    <row r="44" spans="1:26" x14ac:dyDescent="0.2">
      <c r="A44" t="s">
        <v>47</v>
      </c>
      <c r="B44" s="1" t="s">
        <v>48</v>
      </c>
      <c r="C44" s="3" t="s">
        <v>29</v>
      </c>
      <c r="D44" s="4">
        <v>44197</v>
      </c>
      <c r="E44" s="3">
        <v>54368.971729999997</v>
      </c>
      <c r="F44" s="3">
        <v>1366.92698</v>
      </c>
      <c r="G44" s="3">
        <v>9336.5628699999997</v>
      </c>
      <c r="H44" s="3">
        <v>13632.11357</v>
      </c>
      <c r="I44" s="3">
        <v>23976.947789999998</v>
      </c>
      <c r="J44" s="3">
        <v>55584.063170000001</v>
      </c>
      <c r="K44" s="3">
        <v>19386.363560000002</v>
      </c>
      <c r="L44" s="3">
        <v>28116.90468</v>
      </c>
      <c r="M44" s="3" t="s">
        <v>35</v>
      </c>
      <c r="N44" s="3">
        <v>1965.797</v>
      </c>
      <c r="O44" s="3">
        <v>1576.5993000000001</v>
      </c>
      <c r="P44" s="3">
        <v>55584.063170000001</v>
      </c>
      <c r="Q44" s="3">
        <v>24969.381150000001</v>
      </c>
      <c r="R44" s="3">
        <v>27467.158479999998</v>
      </c>
      <c r="S44" s="3">
        <v>400.93126000000001</v>
      </c>
      <c r="T44" s="3">
        <v>9581.5260799999996</v>
      </c>
      <c r="U44" s="3" t="s">
        <v>31</v>
      </c>
      <c r="V44" s="3">
        <v>45281.719349999999</v>
      </c>
      <c r="W44" s="3">
        <v>9336.5628699999997</v>
      </c>
      <c r="X44" s="3">
        <v>1671.4682600000001</v>
      </c>
      <c r="Y44" s="3">
        <v>6518.5679899999996</v>
      </c>
      <c r="Z44" t="s">
        <v>30</v>
      </c>
    </row>
    <row r="45" spans="1:26" x14ac:dyDescent="0.2">
      <c r="A45" t="s">
        <v>47</v>
      </c>
      <c r="B45" s="1" t="s">
        <v>48</v>
      </c>
      <c r="C45" s="3" t="s">
        <v>29</v>
      </c>
      <c r="D45" s="4">
        <v>43831</v>
      </c>
      <c r="E45" s="3">
        <v>50365.0412</v>
      </c>
      <c r="F45" s="3">
        <v>1582.2209700000001</v>
      </c>
      <c r="G45" s="3">
        <v>3697.4892300000001</v>
      </c>
      <c r="H45" s="3">
        <v>7902.0662400000001</v>
      </c>
      <c r="I45" s="3">
        <v>18670.9349</v>
      </c>
      <c r="J45" s="3">
        <v>47938.723169999997</v>
      </c>
      <c r="K45" s="3">
        <v>14964.737059999999</v>
      </c>
      <c r="L45" s="3">
        <v>22838.35266</v>
      </c>
      <c r="M45" s="3" t="s">
        <v>35</v>
      </c>
      <c r="N45" s="3">
        <v>1853.0400199999999</v>
      </c>
      <c r="O45" s="3">
        <v>1486.1664800000001</v>
      </c>
      <c r="P45" s="3">
        <v>47938.723169999997</v>
      </c>
      <c r="Q45" s="3">
        <v>22569.45134</v>
      </c>
      <c r="R45" s="3">
        <v>25100.370510000001</v>
      </c>
      <c r="S45" s="3">
        <v>400.93126000000001</v>
      </c>
      <c r="T45" s="3">
        <v>5802.9522999999999</v>
      </c>
      <c r="U45" s="3" t="s">
        <v>31</v>
      </c>
      <c r="V45" s="3">
        <v>42301.114809999999</v>
      </c>
      <c r="W45" s="3">
        <v>3697.4892300000001</v>
      </c>
      <c r="X45" s="3">
        <v>1866.3601799999999</v>
      </c>
      <c r="Y45" s="3">
        <v>7023.6016399999999</v>
      </c>
      <c r="Z45" t="s">
        <v>30</v>
      </c>
    </row>
    <row r="46" spans="1:26" x14ac:dyDescent="0.2">
      <c r="A46" t="s">
        <v>47</v>
      </c>
      <c r="B46" s="1" t="s">
        <v>48</v>
      </c>
      <c r="C46" s="3" t="s">
        <v>29</v>
      </c>
      <c r="D46" s="4">
        <v>43466</v>
      </c>
      <c r="E46" s="3">
        <v>48659.17209</v>
      </c>
      <c r="F46" s="3">
        <v>1038.3500799999999</v>
      </c>
      <c r="G46" s="3">
        <v>2059.4290900000001</v>
      </c>
      <c r="H46" s="3">
        <v>7645.9372300000005</v>
      </c>
      <c r="I46" s="3">
        <v>17706.530210000001</v>
      </c>
      <c r="J46" s="3">
        <v>46518.405460000002</v>
      </c>
      <c r="K46" s="3">
        <v>13325.61584</v>
      </c>
      <c r="L46" s="3">
        <v>22046.391810000001</v>
      </c>
      <c r="M46" s="3" t="s">
        <v>35</v>
      </c>
      <c r="N46" s="3">
        <v>1921.68642</v>
      </c>
      <c r="O46" s="3">
        <v>1541.2219399999999</v>
      </c>
      <c r="P46" s="3">
        <v>46518.405460000002</v>
      </c>
      <c r="Q46" s="3">
        <v>22197.786400000001</v>
      </c>
      <c r="R46" s="3">
        <v>24472.013650000001</v>
      </c>
      <c r="S46" s="3">
        <v>400.93126000000001</v>
      </c>
      <c r="T46" s="3">
        <v>6003.7864600000003</v>
      </c>
      <c r="U46" s="3" t="s">
        <v>31</v>
      </c>
      <c r="V46" s="3">
        <v>41533.227769999998</v>
      </c>
      <c r="W46" s="3">
        <v>2059.4290900000001</v>
      </c>
      <c r="X46" s="3">
        <v>1840.7800500000001</v>
      </c>
      <c r="Y46" s="3">
        <v>6498.0448100000003</v>
      </c>
      <c r="Z46" t="s">
        <v>30</v>
      </c>
    </row>
    <row r="47" spans="1:26" x14ac:dyDescent="0.2">
      <c r="A47" t="s">
        <v>47</v>
      </c>
      <c r="B47" s="1" t="s">
        <v>48</v>
      </c>
      <c r="C47" s="3" t="s">
        <v>29</v>
      </c>
      <c r="D47" s="4">
        <v>43101</v>
      </c>
      <c r="E47" s="3">
        <v>50114.857120000001</v>
      </c>
      <c r="F47" s="3">
        <v>906.16359</v>
      </c>
      <c r="G47" s="3">
        <v>1461.94607</v>
      </c>
      <c r="H47" s="3">
        <v>9005.0260300000009</v>
      </c>
      <c r="I47" s="3">
        <v>20259.193439999999</v>
      </c>
      <c r="J47" s="3">
        <v>48952.928</v>
      </c>
      <c r="K47" s="3">
        <v>14343.908729999999</v>
      </c>
      <c r="L47" s="3">
        <v>23808.126489999999</v>
      </c>
      <c r="M47" s="3" t="s">
        <v>35</v>
      </c>
      <c r="N47" s="3">
        <v>2002.6189199999999</v>
      </c>
      <c r="O47" s="3">
        <v>1606.13105</v>
      </c>
      <c r="P47" s="3">
        <v>48952.928</v>
      </c>
      <c r="Q47" s="3">
        <v>22536.020970000001</v>
      </c>
      <c r="R47" s="3">
        <v>25144.801510000001</v>
      </c>
      <c r="S47" s="3">
        <v>400.93126000000001</v>
      </c>
      <c r="T47" s="3">
        <v>8193.6764700000003</v>
      </c>
      <c r="U47" s="3" t="s">
        <v>31</v>
      </c>
      <c r="V47" s="3">
        <v>41819.858840000001</v>
      </c>
      <c r="W47" s="3">
        <v>1461.94607</v>
      </c>
      <c r="X47" s="3">
        <v>1959.2380800000001</v>
      </c>
      <c r="Y47" s="3">
        <v>7997.7231700000002</v>
      </c>
      <c r="Z47" t="s">
        <v>30</v>
      </c>
    </row>
    <row r="48" spans="1:26" x14ac:dyDescent="0.2">
      <c r="A48" t="s">
        <v>47</v>
      </c>
      <c r="B48" s="1" t="s">
        <v>48</v>
      </c>
      <c r="C48" s="3" t="s">
        <v>29</v>
      </c>
      <c r="D48" s="4">
        <v>42736</v>
      </c>
      <c r="E48" s="3">
        <v>43785.500950000001</v>
      </c>
      <c r="F48" s="3">
        <v>2288.1169199999999</v>
      </c>
      <c r="G48" s="3">
        <v>2545.2426799999998</v>
      </c>
      <c r="H48" s="3">
        <v>7137.6216899999999</v>
      </c>
      <c r="I48" s="3">
        <v>17370.548159999998</v>
      </c>
      <c r="J48" s="3">
        <v>42270.705820000003</v>
      </c>
      <c r="K48" s="3">
        <v>13495.341259999999</v>
      </c>
      <c r="L48" s="3">
        <v>20192.746490000001</v>
      </c>
      <c r="M48" s="3" t="s">
        <v>35</v>
      </c>
      <c r="N48" s="3">
        <v>1777.00441</v>
      </c>
      <c r="O48" s="3">
        <v>1425.1847600000001</v>
      </c>
      <c r="P48" s="3">
        <v>42270.705820000003</v>
      </c>
      <c r="Q48" s="3">
        <v>19491.621520000001</v>
      </c>
      <c r="R48" s="3">
        <v>22077.959330000002</v>
      </c>
      <c r="S48" s="3">
        <v>400.93126000000001</v>
      </c>
      <c r="T48" s="3">
        <v>6702.0003299999998</v>
      </c>
      <c r="U48" s="3" t="s">
        <v>31</v>
      </c>
      <c r="V48" s="3">
        <v>35170.217929999999</v>
      </c>
      <c r="W48" s="3">
        <v>2545.2426799999998</v>
      </c>
      <c r="X48" s="3">
        <v>1995.64823</v>
      </c>
      <c r="Y48" s="3">
        <v>7354.8052399999997</v>
      </c>
      <c r="Z48" t="s">
        <v>30</v>
      </c>
    </row>
    <row r="49" spans="1:26" x14ac:dyDescent="0.2">
      <c r="A49" t="s">
        <v>47</v>
      </c>
      <c r="B49" s="1" t="s">
        <v>48</v>
      </c>
      <c r="C49" s="3" t="s">
        <v>29</v>
      </c>
      <c r="D49" s="4">
        <v>42370</v>
      </c>
      <c r="E49" s="3">
        <v>42083.226620000001</v>
      </c>
      <c r="F49" s="3">
        <v>2235.4786199999999</v>
      </c>
      <c r="G49" s="3">
        <v>938.96560999999997</v>
      </c>
      <c r="H49" s="3">
        <v>5993.6074500000004</v>
      </c>
      <c r="I49" s="3">
        <v>15491.40114</v>
      </c>
      <c r="J49" s="3">
        <v>39073.808069999999</v>
      </c>
      <c r="K49" s="3">
        <v>12389.617190000001</v>
      </c>
      <c r="L49" s="3">
        <v>18505.270929999999</v>
      </c>
      <c r="M49" s="3" t="s">
        <v>35</v>
      </c>
      <c r="N49" s="3">
        <v>1817.98731</v>
      </c>
      <c r="O49" s="3">
        <v>1475.3530000000001</v>
      </c>
      <c r="P49" s="3">
        <v>39073.808069999999</v>
      </c>
      <c r="Q49" s="3">
        <v>17878.968110000002</v>
      </c>
      <c r="R49" s="3">
        <v>20568.53714</v>
      </c>
      <c r="S49" s="3">
        <v>400.9316</v>
      </c>
      <c r="T49" s="3">
        <v>5368.5257799999999</v>
      </c>
      <c r="U49" s="3" t="s">
        <v>31</v>
      </c>
      <c r="V49" s="3">
        <v>33742.172870000002</v>
      </c>
      <c r="W49" s="3">
        <v>938.96560999999997</v>
      </c>
      <c r="X49" s="3">
        <v>2030.0917899999999</v>
      </c>
      <c r="Y49" s="3">
        <v>6539.4896399999998</v>
      </c>
      <c r="Z49" t="s">
        <v>30</v>
      </c>
    </row>
    <row r="50" spans="1:26" x14ac:dyDescent="0.2">
      <c r="A50" t="s">
        <v>49</v>
      </c>
      <c r="B50" t="s">
        <v>50</v>
      </c>
      <c r="C50" s="3" t="s">
        <v>51</v>
      </c>
      <c r="D50" s="4">
        <v>44197</v>
      </c>
      <c r="E50" s="3">
        <v>110225</v>
      </c>
      <c r="F50" s="3">
        <v>11242</v>
      </c>
      <c r="G50" s="3">
        <v>2133</v>
      </c>
      <c r="H50" s="3">
        <v>2133</v>
      </c>
      <c r="I50" s="3">
        <v>19810</v>
      </c>
      <c r="J50" s="3">
        <v>51236</v>
      </c>
      <c r="K50" s="3">
        <v>18375</v>
      </c>
      <c r="L50" s="3">
        <v>54352</v>
      </c>
      <c r="M50" s="3" t="s">
        <v>35</v>
      </c>
      <c r="N50" s="3">
        <v>89</v>
      </c>
      <c r="O50" s="3">
        <v>11001</v>
      </c>
      <c r="P50" s="3">
        <v>51236</v>
      </c>
      <c r="Q50" s="3">
        <v>51729</v>
      </c>
      <c r="R50" s="3">
        <v>-3116</v>
      </c>
      <c r="S50" s="3">
        <v>1074.7415900000001</v>
      </c>
      <c r="T50" s="3">
        <v>37377</v>
      </c>
      <c r="U50" s="3" t="s">
        <v>31</v>
      </c>
      <c r="V50" s="3">
        <v>72653</v>
      </c>
      <c r="W50" s="3">
        <v>2133</v>
      </c>
      <c r="X50" s="3">
        <v>1738</v>
      </c>
      <c r="Y50" s="3">
        <v>14531</v>
      </c>
      <c r="Z50" t="s">
        <v>30</v>
      </c>
    </row>
    <row r="51" spans="1:26" x14ac:dyDescent="0.2">
      <c r="A51" t="s">
        <v>49</v>
      </c>
      <c r="B51" t="s">
        <v>50</v>
      </c>
      <c r="C51" s="3" t="s">
        <v>51</v>
      </c>
      <c r="D51" s="4">
        <v>43831</v>
      </c>
      <c r="E51" s="3">
        <v>108203</v>
      </c>
      <c r="F51" s="3">
        <v>11121</v>
      </c>
      <c r="G51" s="3">
        <v>1778</v>
      </c>
      <c r="H51" s="3">
        <v>1778</v>
      </c>
      <c r="I51" s="3">
        <v>18529</v>
      </c>
      <c r="J51" s="3">
        <v>44003</v>
      </c>
      <c r="K51" s="3">
        <v>16716</v>
      </c>
      <c r="L51" s="3">
        <v>45881</v>
      </c>
      <c r="M51" s="3" t="s">
        <v>35</v>
      </c>
      <c r="N51" s="3">
        <v>89</v>
      </c>
      <c r="O51" s="3">
        <v>10578</v>
      </c>
      <c r="P51" s="3">
        <v>44003</v>
      </c>
      <c r="Q51" s="3">
        <v>46423</v>
      </c>
      <c r="R51" s="3">
        <v>-1878</v>
      </c>
      <c r="S51" s="3">
        <v>1103.9035100000001</v>
      </c>
      <c r="T51" s="3">
        <v>29202</v>
      </c>
      <c r="U51" s="3" t="s">
        <v>31</v>
      </c>
      <c r="V51" s="3">
        <v>71043</v>
      </c>
      <c r="W51" s="3">
        <v>1778</v>
      </c>
      <c r="X51" s="3">
        <v>1640</v>
      </c>
      <c r="Y51" s="3">
        <v>13925</v>
      </c>
      <c r="Z51" t="s">
        <v>30</v>
      </c>
    </row>
    <row r="52" spans="1:26" x14ac:dyDescent="0.2">
      <c r="A52" t="s">
        <v>49</v>
      </c>
      <c r="B52" t="s">
        <v>50</v>
      </c>
      <c r="C52" s="3" t="s">
        <v>51</v>
      </c>
      <c r="D52" s="4">
        <v>43466</v>
      </c>
      <c r="E52" s="3">
        <v>100904</v>
      </c>
      <c r="F52" s="3">
        <v>8630</v>
      </c>
      <c r="G52" s="3">
        <v>3595</v>
      </c>
      <c r="H52" s="3">
        <v>3595</v>
      </c>
      <c r="I52" s="3">
        <v>18933</v>
      </c>
      <c r="J52" s="3">
        <v>44529</v>
      </c>
      <c r="K52" s="3">
        <v>16194</v>
      </c>
      <c r="L52" s="3">
        <v>43075</v>
      </c>
      <c r="M52" s="3" t="s">
        <v>35</v>
      </c>
      <c r="N52" s="3">
        <v>89</v>
      </c>
      <c r="O52" s="3">
        <v>10192</v>
      </c>
      <c r="P52" s="3">
        <v>44529</v>
      </c>
      <c r="Q52" s="3">
        <v>39935</v>
      </c>
      <c r="R52" s="3">
        <v>1454</v>
      </c>
      <c r="S52" s="3">
        <v>1157.2695200000001</v>
      </c>
      <c r="T52" s="3">
        <v>27028</v>
      </c>
      <c r="U52" s="3" t="s">
        <v>31</v>
      </c>
      <c r="V52" s="3">
        <v>66548</v>
      </c>
      <c r="W52" s="3">
        <v>3595</v>
      </c>
      <c r="X52" s="3">
        <v>1604</v>
      </c>
      <c r="Y52" s="3">
        <v>12748</v>
      </c>
      <c r="Z52" t="s">
        <v>30</v>
      </c>
    </row>
    <row r="53" spans="1:26" x14ac:dyDescent="0.2">
      <c r="A53" t="s">
        <v>49</v>
      </c>
      <c r="B53" t="s">
        <v>50</v>
      </c>
      <c r="C53" s="3" t="s">
        <v>51</v>
      </c>
      <c r="D53" s="4">
        <v>43101</v>
      </c>
      <c r="E53" s="3">
        <v>94595</v>
      </c>
      <c r="F53" s="3">
        <v>7957</v>
      </c>
      <c r="G53" s="3">
        <v>2538</v>
      </c>
      <c r="H53" s="3">
        <v>2538</v>
      </c>
      <c r="I53" s="3">
        <v>17724</v>
      </c>
      <c r="J53" s="3">
        <v>42966</v>
      </c>
      <c r="K53" s="3">
        <v>14133</v>
      </c>
      <c r="L53" s="3">
        <v>38633</v>
      </c>
      <c r="M53" s="3" t="s">
        <v>35</v>
      </c>
      <c r="N53" s="3">
        <v>88</v>
      </c>
      <c r="O53" s="3">
        <v>9787</v>
      </c>
      <c r="P53" s="3">
        <v>42966</v>
      </c>
      <c r="Q53" s="3">
        <v>35519</v>
      </c>
      <c r="R53" s="3">
        <v>4333</v>
      </c>
      <c r="S53" s="3">
        <v>1202.9181699999999</v>
      </c>
      <c r="T53" s="3">
        <v>23601</v>
      </c>
      <c r="U53" s="3" t="s">
        <v>31</v>
      </c>
      <c r="V53" s="3">
        <v>62282</v>
      </c>
      <c r="W53" s="3">
        <v>2538</v>
      </c>
      <c r="X53" s="3">
        <v>1570</v>
      </c>
      <c r="Y53" s="3">
        <v>12549</v>
      </c>
      <c r="Z53" t="s">
        <v>30</v>
      </c>
    </row>
    <row r="54" spans="1:26" x14ac:dyDescent="0.2">
      <c r="A54" t="s">
        <v>49</v>
      </c>
      <c r="B54" t="s">
        <v>50</v>
      </c>
      <c r="C54" s="3" t="s">
        <v>51</v>
      </c>
      <c r="D54" s="4">
        <v>42736</v>
      </c>
      <c r="E54" s="3">
        <v>88519</v>
      </c>
      <c r="F54" s="3">
        <v>7009</v>
      </c>
      <c r="G54" s="3">
        <v>2216</v>
      </c>
      <c r="H54" s="3">
        <v>2216</v>
      </c>
      <c r="I54" s="3">
        <v>16484</v>
      </c>
      <c r="J54" s="3">
        <v>41973</v>
      </c>
      <c r="K54" s="3">
        <v>12524</v>
      </c>
      <c r="L54" s="3">
        <v>35657</v>
      </c>
      <c r="M54" s="3" t="s">
        <v>35</v>
      </c>
      <c r="N54" s="3">
        <v>88</v>
      </c>
      <c r="O54" s="3">
        <v>9347</v>
      </c>
      <c r="P54" s="3">
        <v>41973</v>
      </c>
      <c r="Q54" s="3">
        <v>30973</v>
      </c>
      <c r="R54" s="3">
        <v>6316</v>
      </c>
      <c r="S54" s="3">
        <v>1252.95101</v>
      </c>
      <c r="T54" s="3">
        <v>21216</v>
      </c>
      <c r="U54" s="3" t="s">
        <v>31</v>
      </c>
      <c r="V54" s="3">
        <v>58254</v>
      </c>
      <c r="W54" s="3">
        <v>2216</v>
      </c>
      <c r="X54" s="3">
        <v>1890</v>
      </c>
      <c r="Y54" s="3">
        <v>11809</v>
      </c>
      <c r="Z54" t="s">
        <v>30</v>
      </c>
    </row>
    <row r="55" spans="1:26" x14ac:dyDescent="0.2">
      <c r="A55" t="s">
        <v>49</v>
      </c>
      <c r="B55" t="s">
        <v>50</v>
      </c>
      <c r="C55" s="3" t="s">
        <v>51</v>
      </c>
      <c r="D55" s="4">
        <v>42370</v>
      </c>
      <c r="E55" s="3">
        <v>83176</v>
      </c>
      <c r="F55" s="3">
        <v>6345</v>
      </c>
      <c r="G55" s="3">
        <v>1723</v>
      </c>
      <c r="H55" s="3">
        <v>1723</v>
      </c>
      <c r="I55" s="3">
        <v>15302</v>
      </c>
      <c r="J55" s="3">
        <v>39946</v>
      </c>
      <c r="K55" s="3">
        <v>11269</v>
      </c>
      <c r="L55" s="3">
        <v>30624</v>
      </c>
      <c r="M55" s="3" t="s">
        <v>35</v>
      </c>
      <c r="N55" s="3">
        <v>88</v>
      </c>
      <c r="O55" s="3">
        <v>8885</v>
      </c>
      <c r="P55" s="3">
        <v>39946</v>
      </c>
      <c r="Q55" s="3">
        <v>26995</v>
      </c>
      <c r="R55" s="3">
        <v>9322</v>
      </c>
      <c r="S55" s="3">
        <v>1307.39409</v>
      </c>
      <c r="T55" s="3">
        <v>17197</v>
      </c>
      <c r="U55" s="3" t="s">
        <v>31</v>
      </c>
      <c r="V55" s="3">
        <v>54787</v>
      </c>
      <c r="W55" s="3">
        <v>1723</v>
      </c>
      <c r="X55" s="3">
        <v>1484</v>
      </c>
      <c r="Y55" s="3">
        <v>11079</v>
      </c>
      <c r="Z55" t="s">
        <v>30</v>
      </c>
    </row>
    <row r="56" spans="1:26" x14ac:dyDescent="0.2">
      <c r="A56" t="s">
        <v>52</v>
      </c>
      <c r="B56" t="s">
        <v>53</v>
      </c>
      <c r="C56" s="3" t="s">
        <v>29</v>
      </c>
      <c r="D56" s="4">
        <v>44197</v>
      </c>
      <c r="E56" s="3">
        <v>138761.45159000001</v>
      </c>
      <c r="F56" s="3">
        <v>4235.4790999999996</v>
      </c>
      <c r="G56" s="3">
        <v>24835.53398</v>
      </c>
      <c r="H56" s="3">
        <v>26601.79306</v>
      </c>
      <c r="I56" s="3">
        <v>67851.994839999999</v>
      </c>
      <c r="J56" s="3">
        <v>190158.78867000001</v>
      </c>
      <c r="K56" s="3">
        <v>53810.229149999999</v>
      </c>
      <c r="L56" s="3">
        <v>113152.56763000001</v>
      </c>
      <c r="M56" s="3" t="s">
        <v>35</v>
      </c>
      <c r="N56" s="3">
        <v>799.86434999999994</v>
      </c>
      <c r="O56" s="3">
        <v>1596.83843</v>
      </c>
      <c r="P56" s="3">
        <v>190158.78867000001</v>
      </c>
      <c r="Q56" s="3">
        <v>75676.552379999994</v>
      </c>
      <c r="R56" s="3">
        <v>77006.221040000004</v>
      </c>
      <c r="S56" s="3">
        <v>1726.60979</v>
      </c>
      <c r="T56" s="3">
        <v>72486.815979999999</v>
      </c>
      <c r="U56" s="3" t="s">
        <v>31</v>
      </c>
      <c r="V56" s="3">
        <v>110143.48772999999</v>
      </c>
      <c r="W56" s="3">
        <v>24835.53398</v>
      </c>
      <c r="X56" s="3">
        <v>5891.2383600000003</v>
      </c>
      <c r="Y56" s="3">
        <v>14503.15119</v>
      </c>
      <c r="Z56" t="s">
        <v>30</v>
      </c>
    </row>
    <row r="57" spans="1:26" x14ac:dyDescent="0.2">
      <c r="A57" t="s">
        <v>52</v>
      </c>
      <c r="B57" t="s">
        <v>53</v>
      </c>
      <c r="C57" s="3" t="s">
        <v>29</v>
      </c>
      <c r="D57" s="4">
        <v>43831</v>
      </c>
      <c r="E57" s="3">
        <v>143386.12502000001</v>
      </c>
      <c r="F57" s="3">
        <v>5507.7698899999996</v>
      </c>
      <c r="G57" s="3">
        <v>22508.085220000001</v>
      </c>
      <c r="H57" s="3">
        <v>23981.544249999999</v>
      </c>
      <c r="I57" s="3">
        <v>66305.331420000002</v>
      </c>
      <c r="J57" s="3">
        <v>184271.46805</v>
      </c>
      <c r="K57" s="3">
        <v>53976.390370000001</v>
      </c>
      <c r="L57" s="3">
        <v>106969.87308999999</v>
      </c>
      <c r="M57" s="3" t="s">
        <v>35</v>
      </c>
      <c r="N57" s="3">
        <v>776.70785999999998</v>
      </c>
      <c r="O57" s="3">
        <v>1547.33323</v>
      </c>
      <c r="P57" s="3">
        <v>184271.46805</v>
      </c>
      <c r="Q57" s="3">
        <v>71957.736269999994</v>
      </c>
      <c r="R57" s="3">
        <v>77301.594960000002</v>
      </c>
      <c r="S57" s="3">
        <v>1759.5613900000001</v>
      </c>
      <c r="T57" s="3">
        <v>66721.665680000006</v>
      </c>
      <c r="U57" s="3" t="s">
        <v>31</v>
      </c>
      <c r="V57" s="3">
        <v>113025.52671999999</v>
      </c>
      <c r="W57" s="3">
        <v>22508.085220000001</v>
      </c>
      <c r="X57" s="3">
        <v>7158.6045999999997</v>
      </c>
      <c r="Y57" s="3">
        <v>14319.88946</v>
      </c>
      <c r="Z57" t="s">
        <v>30</v>
      </c>
    </row>
    <row r="58" spans="1:26" x14ac:dyDescent="0.2">
      <c r="A58" t="s">
        <v>52</v>
      </c>
      <c r="B58" t="s">
        <v>53</v>
      </c>
      <c r="C58" s="3" t="s">
        <v>29</v>
      </c>
      <c r="D58" s="4">
        <v>43466</v>
      </c>
      <c r="E58" s="3">
        <v>144636.75653000001</v>
      </c>
      <c r="F58" s="3">
        <v>9974.4555400000008</v>
      </c>
      <c r="G58" s="3">
        <v>21246.533660000001</v>
      </c>
      <c r="H58" s="3">
        <v>23253.75563</v>
      </c>
      <c r="I58" s="3">
        <v>65206.80126</v>
      </c>
      <c r="J58" s="3">
        <v>182186.94897999999</v>
      </c>
      <c r="K58" s="3">
        <v>52955.127030000003</v>
      </c>
      <c r="L58" s="3">
        <v>104656.74428</v>
      </c>
      <c r="M58" s="3" t="s">
        <v>35</v>
      </c>
      <c r="N58" s="3">
        <v>810.38561000000004</v>
      </c>
      <c r="O58" s="3">
        <v>1611.2048199999999</v>
      </c>
      <c r="P58" s="3">
        <v>182186.94897999999</v>
      </c>
      <c r="Q58" s="3">
        <v>71666.42211</v>
      </c>
      <c r="R58" s="3">
        <v>77530.204700000002</v>
      </c>
      <c r="S58" s="3">
        <v>1778.27782</v>
      </c>
      <c r="T58" s="3">
        <v>64701.599040000001</v>
      </c>
      <c r="U58" s="3" t="s">
        <v>31</v>
      </c>
      <c r="V58" s="3">
        <v>112994.50655000001</v>
      </c>
      <c r="W58" s="3">
        <v>21246.533660000001</v>
      </c>
      <c r="X58" s="3">
        <v>7536.9618899999996</v>
      </c>
      <c r="Y58" s="3">
        <v>14344.475990000001</v>
      </c>
      <c r="Z58" t="s">
        <v>30</v>
      </c>
    </row>
    <row r="59" spans="1:26" x14ac:dyDescent="0.2">
      <c r="A59" t="s">
        <v>52</v>
      </c>
      <c r="B59" t="s">
        <v>53</v>
      </c>
      <c r="C59" s="3" t="s">
        <v>29</v>
      </c>
      <c r="D59" s="4">
        <v>43101</v>
      </c>
      <c r="E59" s="3">
        <v>125553.36511</v>
      </c>
      <c r="F59" s="3">
        <v>5529.7668999999996</v>
      </c>
      <c r="G59" s="3">
        <v>18887.67741</v>
      </c>
      <c r="H59" s="3">
        <v>20227.829900000001</v>
      </c>
      <c r="I59" s="3">
        <v>58793.426890000002</v>
      </c>
      <c r="J59" s="3">
        <v>170028.01152</v>
      </c>
      <c r="K59" s="3">
        <v>48689.166649999999</v>
      </c>
      <c r="L59" s="3">
        <v>102138.98808</v>
      </c>
      <c r="M59" s="3" t="s">
        <v>35</v>
      </c>
      <c r="N59" s="3">
        <v>771.90135999999995</v>
      </c>
      <c r="O59" s="3">
        <v>1534.6906100000001</v>
      </c>
      <c r="P59" s="3">
        <v>170028.01152</v>
      </c>
      <c r="Q59" s="3">
        <v>60205.328260000002</v>
      </c>
      <c r="R59" s="3">
        <v>67889.023440000004</v>
      </c>
      <c r="S59" s="3">
        <v>1802.2804000000001</v>
      </c>
      <c r="T59" s="3">
        <v>61068.323790000002</v>
      </c>
      <c r="U59" s="3" t="s">
        <v>31</v>
      </c>
      <c r="V59" s="3">
        <v>97785.158420000007</v>
      </c>
      <c r="W59" s="3">
        <v>18887.67741</v>
      </c>
      <c r="X59" s="3">
        <v>6852.2512200000001</v>
      </c>
      <c r="Y59" s="3">
        <v>12234.34996</v>
      </c>
      <c r="Z59" t="s">
        <v>30</v>
      </c>
    </row>
    <row r="60" spans="1:26" x14ac:dyDescent="0.2">
      <c r="A60" t="s">
        <v>52</v>
      </c>
      <c r="B60" t="s">
        <v>53</v>
      </c>
      <c r="C60" s="3" t="s">
        <v>29</v>
      </c>
      <c r="D60" s="4">
        <v>42736</v>
      </c>
      <c r="E60" s="3">
        <v>129949.71825999999</v>
      </c>
      <c r="F60" s="3">
        <v>3066.3135000000002</v>
      </c>
      <c r="G60" s="3">
        <v>15641.29513</v>
      </c>
      <c r="H60" s="3">
        <v>16558.302919999998</v>
      </c>
      <c r="I60" s="3">
        <v>55550.246700000003</v>
      </c>
      <c r="J60" s="3">
        <v>162240.06035000001</v>
      </c>
      <c r="K60" s="3">
        <v>48685.92697</v>
      </c>
      <c r="L60" s="3">
        <v>99657.400290000005</v>
      </c>
      <c r="M60" s="3" t="s">
        <v>35</v>
      </c>
      <c r="N60" s="3">
        <v>765.9932</v>
      </c>
      <c r="O60" s="3">
        <v>1522.9440400000001</v>
      </c>
      <c r="P60" s="3">
        <v>162240.06035000001</v>
      </c>
      <c r="Q60" s="3">
        <v>55129.144910000003</v>
      </c>
      <c r="R60" s="3">
        <v>62582.660060000002</v>
      </c>
      <c r="S60" s="3">
        <v>1802.28352</v>
      </c>
      <c r="T60" s="3">
        <v>58083.372259999996</v>
      </c>
      <c r="U60" s="3" t="s">
        <v>31</v>
      </c>
      <c r="V60" s="3">
        <v>100857.94313</v>
      </c>
      <c r="W60" s="3">
        <v>15641.29513</v>
      </c>
      <c r="X60" s="3">
        <v>7357.7248399999999</v>
      </c>
      <c r="Y60" s="3">
        <v>11688.25152</v>
      </c>
      <c r="Z60" t="s">
        <v>30</v>
      </c>
    </row>
    <row r="61" spans="1:26" x14ac:dyDescent="0.2">
      <c r="A61" t="s">
        <v>52</v>
      </c>
      <c r="B61" t="s">
        <v>53</v>
      </c>
      <c r="C61" s="3" t="s">
        <v>29</v>
      </c>
      <c r="D61" s="4">
        <v>42370</v>
      </c>
      <c r="E61" s="3">
        <v>111076.75025</v>
      </c>
      <c r="F61" s="3">
        <v>4245.6455500000002</v>
      </c>
      <c r="G61" s="3">
        <v>12265.43903</v>
      </c>
      <c r="H61" s="3">
        <v>13038.070100000001</v>
      </c>
      <c r="I61" s="3">
        <v>52472.207049999997</v>
      </c>
      <c r="J61" s="3">
        <v>153561.44148000001</v>
      </c>
      <c r="K61" s="3">
        <v>44179.132469999997</v>
      </c>
      <c r="L61" s="3">
        <v>92032.804550000001</v>
      </c>
      <c r="M61" s="3" t="s">
        <v>35</v>
      </c>
      <c r="N61" s="3">
        <v>717.28479000000004</v>
      </c>
      <c r="O61" s="3">
        <v>1426.1022</v>
      </c>
      <c r="P61" s="3">
        <v>153561.44148000001</v>
      </c>
      <c r="Q61" s="3">
        <v>50700.667719999998</v>
      </c>
      <c r="R61" s="3">
        <v>61528.636930000001</v>
      </c>
      <c r="S61" s="3">
        <v>1802.28693</v>
      </c>
      <c r="T61" s="3">
        <v>56336.6875</v>
      </c>
      <c r="U61" s="3" t="s">
        <v>31</v>
      </c>
      <c r="V61" s="3">
        <v>86097.043120000002</v>
      </c>
      <c r="W61" s="3">
        <v>12265.43903</v>
      </c>
      <c r="X61" s="3">
        <v>6839.5784299999996</v>
      </c>
      <c r="Y61" s="3">
        <v>12486.97416</v>
      </c>
      <c r="Z61" t="s">
        <v>30</v>
      </c>
    </row>
    <row r="62" spans="1:26" x14ac:dyDescent="0.2">
      <c r="A62" t="s">
        <v>54</v>
      </c>
      <c r="B62" s="1" t="s">
        <v>55</v>
      </c>
      <c r="C62" s="3" t="s">
        <v>29</v>
      </c>
      <c r="D62" s="4">
        <v>44197</v>
      </c>
      <c r="E62" s="3">
        <v>32419.779989999999</v>
      </c>
      <c r="F62" s="3">
        <v>1247.3932299999999</v>
      </c>
      <c r="G62" s="3">
        <v>4514.8605299999999</v>
      </c>
      <c r="H62" s="3">
        <v>5616.9218899999996</v>
      </c>
      <c r="I62" s="3">
        <v>14309.418729999999</v>
      </c>
      <c r="J62" s="3">
        <v>31038.300029999999</v>
      </c>
      <c r="K62" s="3">
        <v>11389.249820000001</v>
      </c>
      <c r="L62" s="3">
        <v>14368.94364</v>
      </c>
      <c r="M62" s="3" t="s">
        <v>35</v>
      </c>
      <c r="N62" s="3">
        <v>1284.38139</v>
      </c>
      <c r="O62" s="3">
        <v>1361.40599</v>
      </c>
      <c r="P62" s="3">
        <v>31038.300029999999</v>
      </c>
      <c r="Q62" s="3">
        <v>13147.200500000001</v>
      </c>
      <c r="R62" s="3">
        <v>16669.356390000001</v>
      </c>
      <c r="S62" s="3">
        <v>485.33247</v>
      </c>
      <c r="T62" s="3">
        <v>3756.3708799999999</v>
      </c>
      <c r="U62" s="3" t="s">
        <v>31</v>
      </c>
      <c r="V62" s="3">
        <v>23371.118760000001</v>
      </c>
      <c r="W62" s="3">
        <v>4514.8605299999999</v>
      </c>
      <c r="X62" s="3">
        <v>3944.9733299999998</v>
      </c>
      <c r="Y62" s="3">
        <v>3303.7584499999998</v>
      </c>
      <c r="Z62" t="s">
        <v>30</v>
      </c>
    </row>
    <row r="63" spans="1:26" x14ac:dyDescent="0.2">
      <c r="A63" t="s">
        <v>54</v>
      </c>
      <c r="B63" s="1" t="s">
        <v>55</v>
      </c>
      <c r="C63" s="3" t="s">
        <v>29</v>
      </c>
      <c r="D63" s="4">
        <v>43831</v>
      </c>
      <c r="E63" s="3">
        <v>34938.14531</v>
      </c>
      <c r="F63" s="3">
        <v>1613.20273</v>
      </c>
      <c r="G63" s="3">
        <v>4599.9186399999999</v>
      </c>
      <c r="H63" s="3">
        <v>6305.9559499999996</v>
      </c>
      <c r="I63" s="3">
        <v>14640.528389999999</v>
      </c>
      <c r="J63" s="3">
        <v>30700.92858</v>
      </c>
      <c r="K63" s="3">
        <v>12089.72077</v>
      </c>
      <c r="L63" s="3">
        <v>15215.73819</v>
      </c>
      <c r="M63" s="3" t="s">
        <v>35</v>
      </c>
      <c r="N63" s="3">
        <v>1246.8278700000001</v>
      </c>
      <c r="O63" s="3">
        <v>1299.2058099999999</v>
      </c>
      <c r="P63" s="3">
        <v>30700.92858</v>
      </c>
      <c r="Q63" s="3">
        <v>11863.43254</v>
      </c>
      <c r="R63" s="3">
        <v>15485.19039</v>
      </c>
      <c r="S63" s="3">
        <v>461.39733999999999</v>
      </c>
      <c r="T63" s="3">
        <v>3388.1146899999999</v>
      </c>
      <c r="U63" s="3" t="s">
        <v>31</v>
      </c>
      <c r="V63" s="3">
        <v>24717.605960000001</v>
      </c>
      <c r="W63" s="3">
        <v>4599.9186399999999</v>
      </c>
      <c r="X63" s="3">
        <v>3975.9948199999999</v>
      </c>
      <c r="Y63" s="3">
        <v>3175.6699699999999</v>
      </c>
      <c r="Z63" t="s">
        <v>30</v>
      </c>
    </row>
    <row r="64" spans="1:26" x14ac:dyDescent="0.2">
      <c r="A64" t="s">
        <v>54</v>
      </c>
      <c r="B64" s="1" t="s">
        <v>55</v>
      </c>
      <c r="C64" s="3" t="s">
        <v>29</v>
      </c>
      <c r="D64" s="4">
        <v>43466</v>
      </c>
      <c r="E64" s="3">
        <v>35377.046069999997</v>
      </c>
      <c r="F64" s="3">
        <v>2031.2603999999999</v>
      </c>
      <c r="G64" s="3">
        <v>6500.8053600000003</v>
      </c>
      <c r="H64" s="3">
        <v>8917.7820699999993</v>
      </c>
      <c r="I64" s="3">
        <v>18276.739249999999</v>
      </c>
      <c r="J64" s="3">
        <v>31456.411260000001</v>
      </c>
      <c r="K64" s="3">
        <v>11696.90748</v>
      </c>
      <c r="L64" s="3">
        <v>16436.15727</v>
      </c>
      <c r="M64" s="3" t="s">
        <v>35</v>
      </c>
      <c r="N64" s="3">
        <v>1299.9765199999999</v>
      </c>
      <c r="O64" s="3">
        <v>1354.62555</v>
      </c>
      <c r="P64" s="3">
        <v>31456.411260000001</v>
      </c>
      <c r="Q64" s="3">
        <v>11743.722599999999</v>
      </c>
      <c r="R64" s="3">
        <v>15020.254000000001</v>
      </c>
      <c r="S64" s="3">
        <v>441.73743000000002</v>
      </c>
      <c r="T64" s="3">
        <v>5441.4484000000002</v>
      </c>
      <c r="U64" s="3" t="s">
        <v>31</v>
      </c>
      <c r="V64" s="3">
        <v>24965.614850000002</v>
      </c>
      <c r="W64" s="3">
        <v>6500.8053600000003</v>
      </c>
      <c r="X64" s="3">
        <v>3613.02216</v>
      </c>
      <c r="Y64" s="3">
        <v>3322.96047</v>
      </c>
      <c r="Z64" t="s">
        <v>30</v>
      </c>
    </row>
    <row r="65" spans="1:26" x14ac:dyDescent="0.2">
      <c r="A65" t="s">
        <v>54</v>
      </c>
      <c r="B65" s="1" t="s">
        <v>55</v>
      </c>
      <c r="C65" s="3" t="s">
        <v>29</v>
      </c>
      <c r="D65" s="4">
        <v>43101</v>
      </c>
      <c r="E65" s="3">
        <v>28426.38608</v>
      </c>
      <c r="F65" s="3">
        <v>1434.5829799999999</v>
      </c>
      <c r="G65" s="3">
        <v>6223.78485</v>
      </c>
      <c r="H65" s="3">
        <v>9261.9552999999996</v>
      </c>
      <c r="I65" s="3">
        <v>17542.35901</v>
      </c>
      <c r="J65" s="3">
        <v>27946.054230000002</v>
      </c>
      <c r="K65" s="3">
        <v>10655.793879999999</v>
      </c>
      <c r="L65" s="3">
        <v>15506.23342</v>
      </c>
      <c r="M65" s="3" t="s">
        <v>35</v>
      </c>
      <c r="N65" s="3">
        <v>1237.7937400000001</v>
      </c>
      <c r="O65" s="3">
        <v>1291.7937400000001</v>
      </c>
      <c r="P65" s="3">
        <v>27946.054230000002</v>
      </c>
      <c r="Q65" s="3">
        <v>9493.7131499999996</v>
      </c>
      <c r="R65" s="3">
        <v>12439.820809999999</v>
      </c>
      <c r="S65" s="3">
        <v>441.21789999999999</v>
      </c>
      <c r="T65" s="3">
        <v>5738.7534500000002</v>
      </c>
      <c r="U65" s="3" t="s">
        <v>31</v>
      </c>
      <c r="V65" s="3">
        <v>20286.22452</v>
      </c>
      <c r="W65" s="3">
        <v>6223.78485</v>
      </c>
      <c r="X65" s="3">
        <v>3084.0807599999998</v>
      </c>
      <c r="Y65" s="3">
        <v>2978.6009399999998</v>
      </c>
      <c r="Z65" t="s">
        <v>30</v>
      </c>
    </row>
    <row r="66" spans="1:26" x14ac:dyDescent="0.2">
      <c r="A66" t="s">
        <v>54</v>
      </c>
      <c r="B66" s="1" t="s">
        <v>55</v>
      </c>
      <c r="C66" s="3" t="s">
        <v>29</v>
      </c>
      <c r="D66" s="4">
        <v>42736</v>
      </c>
      <c r="E66" s="3">
        <v>28307.750599999999</v>
      </c>
      <c r="F66" s="3">
        <v>1038.2698</v>
      </c>
      <c r="G66" s="3">
        <v>4424.9463999999998</v>
      </c>
      <c r="H66" s="3">
        <v>6913.1182399999998</v>
      </c>
      <c r="I66" s="3">
        <v>14530.34823</v>
      </c>
      <c r="J66" s="3">
        <v>24047.773929999999</v>
      </c>
      <c r="K66" s="3">
        <v>10198.96715</v>
      </c>
      <c r="L66" s="3">
        <v>13477.268889999999</v>
      </c>
      <c r="M66" s="3" t="s">
        <v>35</v>
      </c>
      <c r="N66" s="3">
        <v>1228.31963</v>
      </c>
      <c r="O66" s="3">
        <v>1283.07221</v>
      </c>
      <c r="P66" s="3">
        <v>24047.773929999999</v>
      </c>
      <c r="Q66" s="3">
        <v>8131.50551</v>
      </c>
      <c r="R66" s="3">
        <v>10570.50504</v>
      </c>
      <c r="S66" s="3">
        <v>441.18716999999998</v>
      </c>
      <c r="T66" s="3">
        <v>4710.6263499999995</v>
      </c>
      <c r="U66" s="3" t="s">
        <v>31</v>
      </c>
      <c r="V66" s="3">
        <v>20592.549800000001</v>
      </c>
      <c r="W66" s="3">
        <v>4424.9463999999998</v>
      </c>
      <c r="X66" s="3">
        <v>2929.46765</v>
      </c>
      <c r="Y66" s="3">
        <v>2548.05969</v>
      </c>
      <c r="Z66" t="s">
        <v>30</v>
      </c>
    </row>
    <row r="67" spans="1:26" x14ac:dyDescent="0.2">
      <c r="A67" t="s">
        <v>54</v>
      </c>
      <c r="B67" s="1" t="s">
        <v>55</v>
      </c>
      <c r="C67" s="3" t="s">
        <v>29</v>
      </c>
      <c r="D67" s="4">
        <v>42370</v>
      </c>
      <c r="E67" s="3">
        <v>25130.936409999998</v>
      </c>
      <c r="F67" s="3">
        <v>807.25062000000003</v>
      </c>
      <c r="G67" s="3">
        <v>3812.9261499999998</v>
      </c>
      <c r="H67" s="3">
        <v>9527.12745</v>
      </c>
      <c r="I67" s="3">
        <v>16740.80373</v>
      </c>
      <c r="J67" s="3">
        <v>27108.92628</v>
      </c>
      <c r="K67" s="3">
        <v>9605.8090100000009</v>
      </c>
      <c r="L67" s="3">
        <v>12929.511049999999</v>
      </c>
      <c r="M67" s="3" t="s">
        <v>35</v>
      </c>
      <c r="N67" s="3">
        <v>1150.21254</v>
      </c>
      <c r="O67" s="3">
        <v>1203.1336200000001</v>
      </c>
      <c r="P67" s="3">
        <v>27108.92628</v>
      </c>
      <c r="Q67" s="3">
        <v>9021.0852699999996</v>
      </c>
      <c r="R67" s="3">
        <v>14179.415230000001</v>
      </c>
      <c r="S67" s="3">
        <v>560.97555</v>
      </c>
      <c r="T67" s="3">
        <v>4622.61031</v>
      </c>
      <c r="U67" s="3" t="s">
        <v>31</v>
      </c>
      <c r="V67" s="3">
        <v>18254.096539999999</v>
      </c>
      <c r="W67" s="3">
        <v>3812.9261499999998</v>
      </c>
      <c r="X67" s="3">
        <v>2602.1335600000002</v>
      </c>
      <c r="Y67" s="3">
        <v>2620.1350600000001</v>
      </c>
      <c r="Z67" t="s">
        <v>30</v>
      </c>
    </row>
    <row r="68" spans="1:26" x14ac:dyDescent="0.2">
      <c r="A68" t="s">
        <v>56</v>
      </c>
      <c r="B68" s="1" t="s">
        <v>57</v>
      </c>
      <c r="C68" s="3" t="s">
        <v>29</v>
      </c>
      <c r="D68" s="4">
        <v>44197</v>
      </c>
      <c r="E68" s="3">
        <v>31078.50374</v>
      </c>
      <c r="F68" s="3">
        <v>1418.0685100000001</v>
      </c>
      <c r="G68" s="3">
        <v>7982.8073899999999</v>
      </c>
      <c r="H68" s="3">
        <v>9882.1494999999995</v>
      </c>
      <c r="I68" s="3">
        <v>18389.66836</v>
      </c>
      <c r="J68" s="3">
        <v>30611.960350000001</v>
      </c>
      <c r="K68" s="3">
        <v>9148.5943299999999</v>
      </c>
      <c r="L68" s="3">
        <v>14625.983490000001</v>
      </c>
      <c r="M68" s="3" t="s">
        <v>35</v>
      </c>
      <c r="N68" s="3">
        <v>1429.2950599999999</v>
      </c>
      <c r="O68" s="3">
        <v>1488.6155200000001</v>
      </c>
      <c r="P68" s="3">
        <v>30611.960350000001</v>
      </c>
      <c r="Q68" s="3">
        <v>12985.251819999999</v>
      </c>
      <c r="R68" s="3">
        <v>15985.976860000001</v>
      </c>
      <c r="S68" s="3">
        <v>766.81551000000002</v>
      </c>
      <c r="T68" s="3">
        <v>2989.34978</v>
      </c>
      <c r="U68" s="3" t="s">
        <v>31</v>
      </c>
      <c r="V68" s="3">
        <v>25358.312399999999</v>
      </c>
      <c r="W68" s="3">
        <v>7982.8073899999999</v>
      </c>
      <c r="X68" s="3">
        <v>3390.6341699999998</v>
      </c>
      <c r="Y68" s="3">
        <v>4274.4560700000002</v>
      </c>
      <c r="Z68" t="s">
        <v>30</v>
      </c>
    </row>
    <row r="69" spans="1:26" x14ac:dyDescent="0.2">
      <c r="A69" t="s">
        <v>56</v>
      </c>
      <c r="B69" s="1" t="s">
        <v>57</v>
      </c>
      <c r="C69" s="3" t="s">
        <v>29</v>
      </c>
      <c r="D69" s="4">
        <v>43831</v>
      </c>
      <c r="E69" s="3">
        <v>28521.919529999999</v>
      </c>
      <c r="F69" s="3">
        <v>1333.9228900000001</v>
      </c>
      <c r="G69" s="3">
        <v>7505.6400599999997</v>
      </c>
      <c r="H69" s="3">
        <v>8588.2408699999996</v>
      </c>
      <c r="I69" s="3">
        <v>16480.633010000001</v>
      </c>
      <c r="J69" s="3">
        <v>26917.470519999999</v>
      </c>
      <c r="K69" s="3">
        <v>9134.2926499999994</v>
      </c>
      <c r="L69" s="3">
        <v>12362.602269999999</v>
      </c>
      <c r="M69" s="3" t="s">
        <v>35</v>
      </c>
      <c r="N69" s="3">
        <v>1387.9162100000001</v>
      </c>
      <c r="O69" s="3">
        <v>1445.6456599999999</v>
      </c>
      <c r="P69" s="3">
        <v>26917.470519999999</v>
      </c>
      <c r="Q69" s="3">
        <v>11913.87925</v>
      </c>
      <c r="R69" s="3">
        <v>14554.86825</v>
      </c>
      <c r="S69" s="3">
        <v>767.16061000000002</v>
      </c>
      <c r="T69" s="3">
        <v>906.01928999999996</v>
      </c>
      <c r="U69" s="3" t="s">
        <v>31</v>
      </c>
      <c r="V69" s="3">
        <v>23118.427230000001</v>
      </c>
      <c r="W69" s="3">
        <v>7505.6400599999997</v>
      </c>
      <c r="X69" s="3">
        <v>1472.93561</v>
      </c>
      <c r="Y69" s="3">
        <v>3525.8549600000001</v>
      </c>
      <c r="Z69" t="s">
        <v>30</v>
      </c>
    </row>
    <row r="70" spans="1:26" x14ac:dyDescent="0.2">
      <c r="A70" t="s">
        <v>56</v>
      </c>
      <c r="B70" s="1" t="s">
        <v>57</v>
      </c>
      <c r="C70" s="3" t="s">
        <v>29</v>
      </c>
      <c r="D70" s="4">
        <v>43466</v>
      </c>
      <c r="E70" s="3">
        <v>32062.719850000001</v>
      </c>
      <c r="F70" s="3">
        <v>2074.7988399999999</v>
      </c>
      <c r="G70" s="3">
        <v>7206.7891</v>
      </c>
      <c r="H70" s="3">
        <v>9490.7965499999991</v>
      </c>
      <c r="I70" s="3">
        <v>17844.829239999999</v>
      </c>
      <c r="J70" s="3">
        <v>27157.978780000001</v>
      </c>
      <c r="K70" s="3">
        <v>9896.0128999999997</v>
      </c>
      <c r="L70" s="3">
        <v>12459.771790000001</v>
      </c>
      <c r="M70" s="3" t="s">
        <v>35</v>
      </c>
      <c r="N70" s="3">
        <v>1448.09573</v>
      </c>
      <c r="O70" s="3">
        <v>1508.37538</v>
      </c>
      <c r="P70" s="3">
        <v>27157.978780000001</v>
      </c>
      <c r="Q70" s="3">
        <v>12085.48619</v>
      </c>
      <c r="R70" s="3">
        <v>14698.207</v>
      </c>
      <c r="S70" s="3">
        <v>766.72082999999998</v>
      </c>
      <c r="T70" s="3">
        <v>811.65674000000001</v>
      </c>
      <c r="U70" s="3" t="s">
        <v>31</v>
      </c>
      <c r="V70" s="3">
        <v>22999.91635</v>
      </c>
      <c r="W70" s="3">
        <v>7206.7891</v>
      </c>
      <c r="X70" s="3">
        <v>1619.7637400000001</v>
      </c>
      <c r="Y70" s="3">
        <v>2798.2676299999998</v>
      </c>
      <c r="Z70" t="s">
        <v>30</v>
      </c>
    </row>
    <row r="71" spans="1:26" x14ac:dyDescent="0.2">
      <c r="A71" t="s">
        <v>56</v>
      </c>
      <c r="B71" s="1" t="s">
        <v>57</v>
      </c>
      <c r="C71" s="3" t="s">
        <v>29</v>
      </c>
      <c r="D71" s="4">
        <v>43101</v>
      </c>
      <c r="E71" s="3">
        <v>29829.525109999999</v>
      </c>
      <c r="F71" s="3">
        <v>2532.3229099999999</v>
      </c>
      <c r="G71" s="3">
        <v>5908.7175800000005</v>
      </c>
      <c r="H71" s="3">
        <v>8783.8655999999992</v>
      </c>
      <c r="I71" s="3">
        <v>16549.336569999999</v>
      </c>
      <c r="J71" s="3">
        <v>24774.17974</v>
      </c>
      <c r="K71" s="3">
        <v>9091.8207600000005</v>
      </c>
      <c r="L71" s="3">
        <v>11636.17058</v>
      </c>
      <c r="M71" s="3" t="s">
        <v>35</v>
      </c>
      <c r="N71" s="3">
        <v>1379.3273799999999</v>
      </c>
      <c r="O71" s="3">
        <v>1436.57401</v>
      </c>
      <c r="P71" s="3">
        <v>24774.17974</v>
      </c>
      <c r="Q71" s="3">
        <v>10522.663839999999</v>
      </c>
      <c r="R71" s="3">
        <v>13138.009169999999</v>
      </c>
      <c r="S71" s="3">
        <v>766.68565000000001</v>
      </c>
      <c r="T71" s="3">
        <v>1329.6861200000001</v>
      </c>
      <c r="U71" s="3" t="s">
        <v>31</v>
      </c>
      <c r="V71" s="3">
        <v>21401.489109999999</v>
      </c>
      <c r="W71" s="3">
        <v>5908.7175800000005</v>
      </c>
      <c r="X71" s="3">
        <v>1586.39464</v>
      </c>
      <c r="Y71" s="3">
        <v>2702.5202199999999</v>
      </c>
      <c r="Z71" t="s">
        <v>30</v>
      </c>
    </row>
    <row r="72" spans="1:26" x14ac:dyDescent="0.2">
      <c r="A72" t="s">
        <v>56</v>
      </c>
      <c r="B72" s="1" t="s">
        <v>57</v>
      </c>
      <c r="C72" s="3" t="s">
        <v>29</v>
      </c>
      <c r="D72" s="4">
        <v>42736</v>
      </c>
      <c r="E72" s="3">
        <v>28766.97984</v>
      </c>
      <c r="F72" s="3">
        <v>3886.2048799999998</v>
      </c>
      <c r="G72" s="3">
        <v>4517.2034299999996</v>
      </c>
      <c r="H72" s="3">
        <v>8972.27621</v>
      </c>
      <c r="I72" s="3">
        <v>15878.36347</v>
      </c>
      <c r="J72" s="3">
        <v>23072.355670000001</v>
      </c>
      <c r="K72" s="3">
        <v>8539.4709600000006</v>
      </c>
      <c r="L72" s="3">
        <v>11062.646350000001</v>
      </c>
      <c r="M72" s="3" t="s">
        <v>35</v>
      </c>
      <c r="N72" s="3">
        <v>1368.7699600000001</v>
      </c>
      <c r="O72" s="3">
        <v>1424.6261400000001</v>
      </c>
      <c r="P72" s="3">
        <v>23072.355670000001</v>
      </c>
      <c r="Q72" s="3">
        <v>9336.2046399999999</v>
      </c>
      <c r="R72" s="3">
        <v>12009.70932</v>
      </c>
      <c r="S72" s="3">
        <v>780.37716</v>
      </c>
      <c r="T72" s="3">
        <v>1512.7624800000001</v>
      </c>
      <c r="U72" s="3" t="s">
        <v>31</v>
      </c>
      <c r="V72" s="3">
        <v>19465.431659999998</v>
      </c>
      <c r="W72" s="3">
        <v>4517.2034299999996</v>
      </c>
      <c r="X72" s="3">
        <v>1439.06188</v>
      </c>
      <c r="Y72" s="3">
        <v>2477.4562799999999</v>
      </c>
      <c r="Z72" t="s">
        <v>30</v>
      </c>
    </row>
    <row r="73" spans="1:26" x14ac:dyDescent="0.2">
      <c r="A73" t="s">
        <v>56</v>
      </c>
      <c r="B73" s="1" t="s">
        <v>57</v>
      </c>
      <c r="C73" s="3" t="s">
        <v>29</v>
      </c>
      <c r="D73" s="4">
        <v>42370</v>
      </c>
      <c r="E73" s="3">
        <v>23984.607520000001</v>
      </c>
      <c r="F73" s="3">
        <v>2182.4569099999999</v>
      </c>
      <c r="G73" s="3">
        <v>1907.00062</v>
      </c>
      <c r="H73" s="3">
        <v>5613.4512299999997</v>
      </c>
      <c r="I73" s="3">
        <v>12278.25676</v>
      </c>
      <c r="J73" s="3">
        <v>18332.478070000001</v>
      </c>
      <c r="K73" s="3">
        <v>7276.0731500000002</v>
      </c>
      <c r="L73" s="3">
        <v>9742.4370600000002</v>
      </c>
      <c r="M73" s="3" t="s">
        <v>35</v>
      </c>
      <c r="N73" s="3">
        <v>1281.7318399999999</v>
      </c>
      <c r="O73" s="3">
        <v>1334.0362</v>
      </c>
      <c r="P73" s="3">
        <v>18332.478070000001</v>
      </c>
      <c r="Q73" s="3">
        <v>5812.2677999999996</v>
      </c>
      <c r="R73" s="3">
        <v>8590.0410100000008</v>
      </c>
      <c r="S73" s="3">
        <v>780.38199999999995</v>
      </c>
      <c r="T73" s="3">
        <v>1760.0800400000001</v>
      </c>
      <c r="U73" s="3" t="s">
        <v>31</v>
      </c>
      <c r="V73" s="3">
        <v>16813.818149999999</v>
      </c>
      <c r="W73" s="3">
        <v>1907.00062</v>
      </c>
      <c r="X73" s="3">
        <v>1561.83852</v>
      </c>
      <c r="Y73" s="3">
        <v>2463.9553799999999</v>
      </c>
      <c r="Z73" t="s">
        <v>30</v>
      </c>
    </row>
    <row r="74" spans="1:26" x14ac:dyDescent="0.2">
      <c r="A74" t="s">
        <v>58</v>
      </c>
      <c r="B74" s="1" t="s">
        <v>59</v>
      </c>
      <c r="C74" s="3" t="s">
        <v>29</v>
      </c>
      <c r="D74" s="4">
        <v>44197</v>
      </c>
      <c r="E74" s="3">
        <v>188757.18651</v>
      </c>
      <c r="F74" s="3">
        <v>4436.6972500000002</v>
      </c>
      <c r="G74" s="3">
        <v>24885.626909999999</v>
      </c>
      <c r="H74" s="3">
        <v>31203.669720000002</v>
      </c>
      <c r="I74" s="3">
        <v>140995.71862999999</v>
      </c>
      <c r="J74" s="3">
        <v>349525.38219999999</v>
      </c>
      <c r="K74" s="3">
        <v>122090.51986</v>
      </c>
      <c r="L74" s="3">
        <v>273381.03970999998</v>
      </c>
      <c r="M74" s="3" t="s">
        <v>35</v>
      </c>
      <c r="N74" s="3">
        <v>3755.3516800000002</v>
      </c>
      <c r="O74" s="3" t="s">
        <v>35</v>
      </c>
      <c r="P74" s="3">
        <v>349525.38219999999</v>
      </c>
      <c r="Q74" s="3">
        <v>57628.134550000002</v>
      </c>
      <c r="R74" s="3">
        <v>76144.342489999995</v>
      </c>
      <c r="S74" s="3">
        <v>1069.83745</v>
      </c>
      <c r="T74" s="3">
        <v>178399.99997</v>
      </c>
      <c r="U74" s="3" t="s">
        <v>31</v>
      </c>
      <c r="V74" s="3">
        <v>125111.92658</v>
      </c>
      <c r="W74" s="3">
        <v>24885.626909999999</v>
      </c>
      <c r="X74" s="3">
        <v>12145.56575</v>
      </c>
      <c r="Y74" s="3">
        <v>30945.565739999998</v>
      </c>
      <c r="Z74" t="s">
        <v>30</v>
      </c>
    </row>
    <row r="75" spans="1:26" x14ac:dyDescent="0.2">
      <c r="A75" t="s">
        <v>58</v>
      </c>
      <c r="B75" s="1" t="s">
        <v>59</v>
      </c>
      <c r="C75" s="3" t="s">
        <v>29</v>
      </c>
      <c r="D75" s="4">
        <v>43831</v>
      </c>
      <c r="E75" s="3">
        <v>193855.90836999999</v>
      </c>
      <c r="F75" s="3">
        <v>2667.4896199999998</v>
      </c>
      <c r="G75" s="3">
        <v>18125.911789999998</v>
      </c>
      <c r="H75" s="3">
        <v>26452.698899999999</v>
      </c>
      <c r="I75" s="3">
        <v>143418.24707000001</v>
      </c>
      <c r="J75" s="3">
        <v>339398.49614</v>
      </c>
      <c r="K75" s="3">
        <v>118731.90435</v>
      </c>
      <c r="L75" s="3">
        <v>268877.79141000001</v>
      </c>
      <c r="M75" s="3" t="s">
        <v>35</v>
      </c>
      <c r="N75" s="3">
        <v>3445.1801099999998</v>
      </c>
      <c r="O75" s="3" t="s">
        <v>35</v>
      </c>
      <c r="P75" s="3">
        <v>339398.49614</v>
      </c>
      <c r="Q75" s="3">
        <v>51990.797870000002</v>
      </c>
      <c r="R75" s="3">
        <v>70520.704729999998</v>
      </c>
      <c r="S75" s="3">
        <v>1069.83745</v>
      </c>
      <c r="T75" s="3">
        <v>181550.8921</v>
      </c>
      <c r="U75" s="3" t="s">
        <v>31</v>
      </c>
      <c r="V75" s="3">
        <v>133123.10623</v>
      </c>
      <c r="W75" s="3">
        <v>18125.911789999998</v>
      </c>
      <c r="X75" s="3">
        <v>12394.792949999999</v>
      </c>
      <c r="Y75" s="3">
        <v>31893.16574</v>
      </c>
      <c r="Z75" t="s">
        <v>30</v>
      </c>
    </row>
    <row r="76" spans="1:26" x14ac:dyDescent="0.2">
      <c r="A76" t="s">
        <v>58</v>
      </c>
      <c r="B76" s="1" t="s">
        <v>59</v>
      </c>
      <c r="C76" s="3" t="s">
        <v>29</v>
      </c>
      <c r="D76" s="4">
        <v>43466</v>
      </c>
      <c r="E76" s="3">
        <v>191621.25026999999</v>
      </c>
      <c r="F76" s="3">
        <v>8299.7481100000005</v>
      </c>
      <c r="G76" s="3">
        <v>14654.22487</v>
      </c>
      <c r="H76" s="3">
        <v>24228.303179999999</v>
      </c>
      <c r="I76" s="3">
        <v>139240.89762999999</v>
      </c>
      <c r="J76" s="3">
        <v>322439.89004999999</v>
      </c>
      <c r="K76" s="3">
        <v>112150.21752999999</v>
      </c>
      <c r="L76" s="3">
        <v>246812.45704000001</v>
      </c>
      <c r="M76" s="3" t="s">
        <v>35</v>
      </c>
      <c r="N76" s="3">
        <v>3514.9988600000001</v>
      </c>
      <c r="O76" s="3" t="s">
        <v>35</v>
      </c>
      <c r="P76" s="3">
        <v>322439.89004999999</v>
      </c>
      <c r="Q76" s="3">
        <v>46339.592389999998</v>
      </c>
      <c r="R76" s="3">
        <v>75627.433009999993</v>
      </c>
      <c r="S76" s="3">
        <v>1069.83745</v>
      </c>
      <c r="T76" s="3">
        <v>165905.65604</v>
      </c>
      <c r="U76" s="3" t="s">
        <v>31</v>
      </c>
      <c r="V76" s="3">
        <v>127763.91114</v>
      </c>
      <c r="W76" s="3">
        <v>14654.22487</v>
      </c>
      <c r="X76" s="3">
        <v>12073.50584</v>
      </c>
      <c r="Y76" s="3">
        <v>32168.536749999999</v>
      </c>
      <c r="Z76" t="s">
        <v>30</v>
      </c>
    </row>
    <row r="77" spans="1:26" x14ac:dyDescent="0.2">
      <c r="A77" t="s">
        <v>58</v>
      </c>
      <c r="B77" s="1" t="s">
        <v>59</v>
      </c>
      <c r="C77" s="3" t="s">
        <v>29</v>
      </c>
      <c r="D77" s="4">
        <v>43101</v>
      </c>
      <c r="E77" s="3">
        <v>197110.95104000001</v>
      </c>
      <c r="F77" s="3">
        <v>12341.49856</v>
      </c>
      <c r="G77" s="3">
        <v>11425.3122</v>
      </c>
      <c r="H77" s="3">
        <v>22103.7464</v>
      </c>
      <c r="I77" s="3">
        <v>128357.34871999999</v>
      </c>
      <c r="J77" s="3">
        <v>306610.23058999999</v>
      </c>
      <c r="K77" s="3">
        <v>105216.13834</v>
      </c>
      <c r="L77" s="3">
        <v>228369.35642</v>
      </c>
      <c r="M77" s="3" t="s">
        <v>35</v>
      </c>
      <c r="N77" s="3">
        <v>3686.3592699999999</v>
      </c>
      <c r="O77" s="3" t="s">
        <v>35</v>
      </c>
      <c r="P77" s="3">
        <v>306610.23058999999</v>
      </c>
      <c r="Q77" s="3">
        <v>66180.355439999999</v>
      </c>
      <c r="R77" s="3">
        <v>78240.874169999996</v>
      </c>
      <c r="S77" s="3">
        <v>1069.83745</v>
      </c>
      <c r="T77" s="3">
        <v>152646.49377999999</v>
      </c>
      <c r="U77" s="3" t="s">
        <v>31</v>
      </c>
      <c r="V77" s="3">
        <v>130451.48897000001</v>
      </c>
      <c r="W77" s="3">
        <v>11425.3122</v>
      </c>
      <c r="X77" s="3">
        <v>11697.88665</v>
      </c>
      <c r="Y77" s="3">
        <v>29409.22191</v>
      </c>
      <c r="Z77" t="s">
        <v>30</v>
      </c>
    </row>
    <row r="78" spans="1:26" x14ac:dyDescent="0.2">
      <c r="A78" t="s">
        <v>58</v>
      </c>
      <c r="B78" s="1" t="s">
        <v>59</v>
      </c>
      <c r="C78" s="3" t="s">
        <v>29</v>
      </c>
      <c r="D78" s="4">
        <v>42736</v>
      </c>
      <c r="E78" s="3">
        <v>161787.18468999999</v>
      </c>
      <c r="F78" s="3">
        <v>9000.3166899999997</v>
      </c>
      <c r="G78" s="3">
        <v>9237.8338500000009</v>
      </c>
      <c r="H78" s="3">
        <v>19263.169010000001</v>
      </c>
      <c r="I78" s="3">
        <v>107729.33605</v>
      </c>
      <c r="J78" s="3">
        <v>256505.85884999999</v>
      </c>
      <c r="K78" s="3">
        <v>89155.494600000005</v>
      </c>
      <c r="L78" s="3">
        <v>194083.18385</v>
      </c>
      <c r="M78" s="3" t="s">
        <v>35</v>
      </c>
      <c r="N78" s="3">
        <v>3240.7896099999998</v>
      </c>
      <c r="O78" s="3" t="s">
        <v>35</v>
      </c>
      <c r="P78" s="3">
        <v>256505.85884999999</v>
      </c>
      <c r="Q78" s="3">
        <v>50914.177150000003</v>
      </c>
      <c r="R78" s="3">
        <v>62422.67499</v>
      </c>
      <c r="S78" s="3">
        <v>1069.8</v>
      </c>
      <c r="T78" s="3">
        <v>124233.08354000001</v>
      </c>
      <c r="U78" s="3" t="s">
        <v>31</v>
      </c>
      <c r="V78" s="3">
        <v>109229.38883</v>
      </c>
      <c r="W78" s="3">
        <v>9237.8338500000009</v>
      </c>
      <c r="X78" s="3">
        <v>9476.4066299999995</v>
      </c>
      <c r="Y78" s="3">
        <v>25784.862249999998</v>
      </c>
      <c r="Z78" t="s">
        <v>30</v>
      </c>
    </row>
    <row r="79" spans="1:26" x14ac:dyDescent="0.2">
      <c r="A79" t="s">
        <v>58</v>
      </c>
      <c r="B79" s="1" t="s">
        <v>59</v>
      </c>
      <c r="C79" s="3" t="s">
        <v>29</v>
      </c>
      <c r="D79" s="4">
        <v>42370</v>
      </c>
      <c r="E79" s="3">
        <v>162331.79478</v>
      </c>
      <c r="F79" s="3">
        <v>9149.0632700000006</v>
      </c>
      <c r="G79" s="3">
        <v>9089.32935</v>
      </c>
      <c r="H79" s="3">
        <v>16689.655180000002</v>
      </c>
      <c r="I79" s="3">
        <v>99752.375809999998</v>
      </c>
      <c r="J79" s="3">
        <v>235857.72476000001</v>
      </c>
      <c r="K79" s="3">
        <v>83715.449389999994</v>
      </c>
      <c r="L79" s="3">
        <v>176532.17491</v>
      </c>
      <c r="M79" s="3" t="s">
        <v>35</v>
      </c>
      <c r="N79" s="3">
        <v>3334.23839</v>
      </c>
      <c r="O79" s="3" t="s">
        <v>35</v>
      </c>
      <c r="P79" s="3">
        <v>235857.72476000001</v>
      </c>
      <c r="Q79" s="3">
        <v>46898.723879999998</v>
      </c>
      <c r="R79" s="3">
        <v>59325.54984</v>
      </c>
      <c r="S79" s="3">
        <v>1069.83745</v>
      </c>
      <c r="T79" s="3">
        <v>109847.40704000001</v>
      </c>
      <c r="U79" s="3" t="s">
        <v>31</v>
      </c>
      <c r="V79" s="3">
        <v>110587.02149</v>
      </c>
      <c r="W79" s="3">
        <v>9089.32935</v>
      </c>
      <c r="X79" s="3">
        <v>8922.0743999999995</v>
      </c>
      <c r="Y79" s="3">
        <v>24829.75836</v>
      </c>
      <c r="Z79" t="s">
        <v>30</v>
      </c>
    </row>
    <row r="80" spans="1:26" x14ac:dyDescent="0.2">
      <c r="A80" t="s">
        <v>60</v>
      </c>
      <c r="B80" t="s">
        <v>61</v>
      </c>
      <c r="C80" s="3" t="s">
        <v>62</v>
      </c>
      <c r="D80" s="4">
        <v>44197</v>
      </c>
      <c r="E80" s="3">
        <v>41209.976589999998</v>
      </c>
      <c r="F80" s="3">
        <v>2352.20487</v>
      </c>
      <c r="G80" s="3">
        <v>10374.88186</v>
      </c>
      <c r="H80" s="3">
        <v>10597.09813</v>
      </c>
      <c r="I80" s="3">
        <v>34107.57935</v>
      </c>
      <c r="J80" s="3">
        <v>62198.759769999997</v>
      </c>
      <c r="K80" s="3">
        <v>24775.71369</v>
      </c>
      <c r="L80" s="3">
        <v>44160.643349999998</v>
      </c>
      <c r="M80" s="3" t="s">
        <v>35</v>
      </c>
      <c r="N80" s="3">
        <v>311.95510999999999</v>
      </c>
      <c r="O80" s="3" t="s">
        <v>35</v>
      </c>
      <c r="P80" s="3">
        <v>62198.759769999997</v>
      </c>
      <c r="Q80" s="3">
        <v>17690.972000000002</v>
      </c>
      <c r="R80" s="3">
        <v>18038.116419999998</v>
      </c>
      <c r="S80" s="3">
        <v>2033.45208</v>
      </c>
      <c r="T80" s="3">
        <v>18767.5946</v>
      </c>
      <c r="U80" s="3" t="s">
        <v>31</v>
      </c>
      <c r="V80" s="3">
        <v>30555.528399999999</v>
      </c>
      <c r="W80" s="3">
        <v>10374.88186</v>
      </c>
      <c r="X80" s="3">
        <v>4606.5128100000002</v>
      </c>
      <c r="Y80" s="3">
        <v>5756.0710499999996</v>
      </c>
      <c r="Z80" t="s">
        <v>30</v>
      </c>
    </row>
    <row r="81" spans="1:26" x14ac:dyDescent="0.2">
      <c r="A81" t="s">
        <v>60</v>
      </c>
      <c r="B81" t="s">
        <v>61</v>
      </c>
      <c r="C81" s="3" t="s">
        <v>62</v>
      </c>
      <c r="D81" s="4">
        <v>43831</v>
      </c>
      <c r="E81" s="3">
        <v>46241.277069999996</v>
      </c>
      <c r="F81" s="3">
        <v>3838.7389199999998</v>
      </c>
      <c r="G81" s="3">
        <v>6579.08961</v>
      </c>
      <c r="H81" s="3">
        <v>6697.8024599999999</v>
      </c>
      <c r="I81" s="3">
        <v>30206.693019999999</v>
      </c>
      <c r="J81" s="3">
        <v>56181.149899999997</v>
      </c>
      <c r="K81" s="3">
        <v>22085.192739999999</v>
      </c>
      <c r="L81" s="3">
        <v>41015.235610000003</v>
      </c>
      <c r="M81" s="3" t="s">
        <v>35</v>
      </c>
      <c r="N81" s="3">
        <v>273.39280000000002</v>
      </c>
      <c r="O81" s="3" t="s">
        <v>35</v>
      </c>
      <c r="P81" s="3">
        <v>56181.149899999997</v>
      </c>
      <c r="Q81" s="3">
        <v>13809.33365</v>
      </c>
      <c r="R81" s="3">
        <v>15165.914280000001</v>
      </c>
      <c r="S81" s="3">
        <v>2033.45208</v>
      </c>
      <c r="T81" s="3">
        <v>16948.640869999999</v>
      </c>
      <c r="U81" s="3" t="s">
        <v>31</v>
      </c>
      <c r="V81" s="3">
        <v>33881.010900000001</v>
      </c>
      <c r="W81" s="3">
        <v>6579.08961</v>
      </c>
      <c r="X81" s="3">
        <v>4326.3286600000001</v>
      </c>
      <c r="Y81" s="3">
        <v>6003.0807400000003</v>
      </c>
      <c r="Z81" t="s">
        <v>30</v>
      </c>
    </row>
    <row r="82" spans="1:26" x14ac:dyDescent="0.2">
      <c r="A82" t="s">
        <v>60</v>
      </c>
      <c r="B82" t="s">
        <v>61</v>
      </c>
      <c r="C82" s="3" t="s">
        <v>62</v>
      </c>
      <c r="D82" s="4">
        <v>43466</v>
      </c>
      <c r="E82" s="3">
        <v>43978.86318</v>
      </c>
      <c r="F82" s="3">
        <v>2801.5519599999998</v>
      </c>
      <c r="G82" s="3">
        <v>5281.1679299999996</v>
      </c>
      <c r="H82" s="3">
        <v>5544.9281300000002</v>
      </c>
      <c r="I82" s="3">
        <v>26406.964889999999</v>
      </c>
      <c r="J82" s="3">
        <v>53411.778740000002</v>
      </c>
      <c r="K82" s="3">
        <v>21770.56914</v>
      </c>
      <c r="L82" s="3">
        <v>39252.559399999998</v>
      </c>
      <c r="M82" s="3" t="s">
        <v>35</v>
      </c>
      <c r="N82" s="3">
        <v>287.39060000000001</v>
      </c>
      <c r="O82" s="3" t="s">
        <v>35</v>
      </c>
      <c r="P82" s="3">
        <v>53411.778740000002</v>
      </c>
      <c r="Q82" s="3">
        <v>13093.15101</v>
      </c>
      <c r="R82" s="3">
        <v>14159.21934</v>
      </c>
      <c r="S82" s="3">
        <v>2032.91436</v>
      </c>
      <c r="T82" s="3">
        <v>15324.76038</v>
      </c>
      <c r="U82" s="3" t="s">
        <v>31</v>
      </c>
      <c r="V82" s="3">
        <v>33257.416010000001</v>
      </c>
      <c r="W82" s="3">
        <v>5281.1679299999996</v>
      </c>
      <c r="X82" s="3">
        <v>4662.1641399999999</v>
      </c>
      <c r="Y82" s="3">
        <v>7355.3538600000002</v>
      </c>
      <c r="Z82" t="s">
        <v>30</v>
      </c>
    </row>
    <row r="83" spans="1:26" x14ac:dyDescent="0.2">
      <c r="A83" t="s">
        <v>60</v>
      </c>
      <c r="B83" t="s">
        <v>61</v>
      </c>
      <c r="C83" s="3" t="s">
        <v>62</v>
      </c>
      <c r="D83" s="4">
        <v>43101</v>
      </c>
      <c r="E83" s="3">
        <v>40649.139080000001</v>
      </c>
      <c r="F83" s="3">
        <v>2502.4402500000001</v>
      </c>
      <c r="G83" s="3">
        <v>4409.2010200000004</v>
      </c>
      <c r="H83" s="3">
        <v>4567.8941400000003</v>
      </c>
      <c r="I83" s="3">
        <v>24091.912469999999</v>
      </c>
      <c r="J83" s="3">
        <v>51188.61015</v>
      </c>
      <c r="K83" s="3">
        <v>22050.769540000001</v>
      </c>
      <c r="L83" s="3">
        <v>38018.9136</v>
      </c>
      <c r="M83" s="3" t="s">
        <v>35</v>
      </c>
      <c r="N83" s="3">
        <v>312.01096000000001</v>
      </c>
      <c r="O83" s="3" t="s">
        <v>35</v>
      </c>
      <c r="P83" s="3">
        <v>51188.61015</v>
      </c>
      <c r="Q83" s="3">
        <v>12345.689539999999</v>
      </c>
      <c r="R83" s="3">
        <v>13169.696550000001</v>
      </c>
      <c r="S83" s="3">
        <v>2031.85428</v>
      </c>
      <c r="T83" s="3">
        <v>15625.958199999999</v>
      </c>
      <c r="U83" s="3" t="s">
        <v>31</v>
      </c>
      <c r="V83" s="3">
        <v>30070.819339999998</v>
      </c>
      <c r="W83" s="3">
        <v>4409.2010200000004</v>
      </c>
      <c r="X83" s="3">
        <v>4626.7779600000003</v>
      </c>
      <c r="Y83" s="3">
        <v>6380.8317200000001</v>
      </c>
      <c r="Z83" t="s">
        <v>30</v>
      </c>
    </row>
    <row r="84" spans="1:26" x14ac:dyDescent="0.2">
      <c r="A84" t="s">
        <v>60</v>
      </c>
      <c r="B84" t="s">
        <v>61</v>
      </c>
      <c r="C84" s="3" t="s">
        <v>62</v>
      </c>
      <c r="D84" s="4">
        <v>42736</v>
      </c>
      <c r="E84" s="3">
        <v>33260.880239999999</v>
      </c>
      <c r="F84" s="3">
        <v>1448.3620900000001</v>
      </c>
      <c r="G84" s="3">
        <v>2638.3831799999998</v>
      </c>
      <c r="H84" s="3">
        <v>2924.8166999999999</v>
      </c>
      <c r="I84" s="3">
        <v>19863.172849999999</v>
      </c>
      <c r="J84" s="3">
        <v>43947.274060000003</v>
      </c>
      <c r="K84" s="3">
        <v>18346.617549999999</v>
      </c>
      <c r="L84" s="3">
        <v>33176.93318</v>
      </c>
      <c r="M84" s="3" t="s">
        <v>35</v>
      </c>
      <c r="N84" s="3">
        <v>281.36585000000002</v>
      </c>
      <c r="O84" s="3" t="s">
        <v>35</v>
      </c>
      <c r="P84" s="3">
        <v>43947.274060000003</v>
      </c>
      <c r="Q84" s="3">
        <v>9769.3659000000007</v>
      </c>
      <c r="R84" s="3">
        <v>10770.34088</v>
      </c>
      <c r="S84" s="3">
        <v>2031.4416900000001</v>
      </c>
      <c r="T84" s="3">
        <v>15584.737450000001</v>
      </c>
      <c r="U84" s="3" t="s">
        <v>31</v>
      </c>
      <c r="V84" s="3">
        <v>24788.72766</v>
      </c>
      <c r="W84" s="3">
        <v>2638.3831799999998</v>
      </c>
      <c r="X84" s="3">
        <v>3700.8312000000001</v>
      </c>
      <c r="Y84" s="3">
        <v>5296.92688</v>
      </c>
      <c r="Z84" t="s">
        <v>30</v>
      </c>
    </row>
    <row r="85" spans="1:26" x14ac:dyDescent="0.2">
      <c r="A85" t="s">
        <v>60</v>
      </c>
      <c r="B85" t="s">
        <v>61</v>
      </c>
      <c r="C85" s="3" t="s">
        <v>62</v>
      </c>
      <c r="D85" s="4">
        <v>42370</v>
      </c>
      <c r="E85" s="3">
        <v>37020.825349999999</v>
      </c>
      <c r="F85" s="3">
        <v>1783.7850599999999</v>
      </c>
      <c r="G85" s="3">
        <v>2493.36618</v>
      </c>
      <c r="H85" s="3">
        <v>3077.73407</v>
      </c>
      <c r="I85" s="3">
        <v>20219.745029999998</v>
      </c>
      <c r="J85" s="3">
        <v>44323.943229999997</v>
      </c>
      <c r="K85" s="3">
        <v>20142.626939999998</v>
      </c>
      <c r="L85" s="3">
        <v>34182.382409999998</v>
      </c>
      <c r="M85" s="3" t="s">
        <v>35</v>
      </c>
      <c r="N85" s="3">
        <v>302.54928000000001</v>
      </c>
      <c r="O85" s="3" t="s">
        <v>35</v>
      </c>
      <c r="P85" s="3">
        <v>44323.943229999997</v>
      </c>
      <c r="Q85" s="3">
        <v>9705.5060400000002</v>
      </c>
      <c r="R85" s="3">
        <v>10141.560820000001</v>
      </c>
      <c r="S85" s="3">
        <v>2030.71648</v>
      </c>
      <c r="T85" s="3">
        <v>15746.067059999999</v>
      </c>
      <c r="U85" s="3" t="s">
        <v>31</v>
      </c>
      <c r="V85" s="3">
        <v>27725.312669999999</v>
      </c>
      <c r="W85" s="3">
        <v>2493.36618</v>
      </c>
      <c r="X85" s="3">
        <v>3385.1402499999999</v>
      </c>
      <c r="Y85" s="3">
        <v>5235.2634500000004</v>
      </c>
      <c r="Z8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F64-7C24-404D-94B4-26B976DE9CC6}">
  <dimension ref="A1:AA85"/>
  <sheetViews>
    <sheetView workbookViewId="0">
      <selection activeCell="D5" sqref="D5"/>
    </sheetView>
  </sheetViews>
  <sheetFormatPr defaultRowHeight="12.75" x14ac:dyDescent="0.2"/>
  <cols>
    <col min="1" max="1" width="17.42578125" customWidth="1"/>
    <col min="3" max="3" width="30.85546875" customWidth="1"/>
    <col min="4" max="4" width="8.85546875" bestFit="1" customWidth="1"/>
    <col min="5" max="5" width="21.42578125" customWidth="1"/>
    <col min="6" max="8" width="9.42578125" bestFit="1" customWidth="1"/>
    <col min="9" max="12" width="10.42578125" bestFit="1" customWidth="1"/>
    <col min="13" max="15" width="8.85546875" bestFit="1" customWidth="1"/>
    <col min="16" max="18" width="10.42578125" bestFit="1" customWidth="1"/>
    <col min="19" max="19" width="8.85546875" bestFit="1" customWidth="1"/>
    <col min="20" max="20" width="10.42578125" bestFit="1" customWidth="1"/>
    <col min="21" max="21" width="8.85546875" bestFit="1" customWidth="1"/>
    <col min="22" max="22" width="10.42578125" bestFit="1" customWidth="1"/>
    <col min="23" max="25" width="9.42578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</row>
    <row r="2" spans="1:27" x14ac:dyDescent="0.2">
      <c r="A2" t="e">
        <f ca="1">_xll.ciqfunctions.udf.CIQ(B2,"IQ_COMPANY_NAME")</f>
        <v>#NAME?</v>
      </c>
      <c r="B2" s="1" t="s">
        <v>28</v>
      </c>
      <c r="C2" s="3" t="e">
        <f ca="1">_xll.ciqfunctions.udf.CIQ($B2, "IQ_INDUSTRY", IQ_FY, $D2, ,, "USD", , C$1)</f>
        <v>#NAME?</v>
      </c>
      <c r="D2" s="4">
        <v>44197</v>
      </c>
      <c r="E2" s="3" t="e">
        <f ca="1">_xll.ciqfunctions.udf.CIQ($B2, "IQ_TOTAL_REV", IQ_FY, $D2, ,, "USD", , E$1)</f>
        <v>#NAME?</v>
      </c>
      <c r="F2" s="3" t="e">
        <f ca="1">_xll.ciqfunctions.udf.CIQ($B2, "IQ_NI", IQ_FY, $D2, ,, "USD", , F$1)</f>
        <v>#NAME?</v>
      </c>
      <c r="G2" s="3" t="e">
        <f ca="1">_xll.ciqfunctions.udf.CIQ($B2, "IQ_CASH_EQUIV", IQ_FY, $D2, , , "USD", , G$1)</f>
        <v>#NAME?</v>
      </c>
      <c r="H2" s="3" t="e">
        <f ca="1">_xll.ciqfunctions.udf.CIQ($B2, "IQ_CASH_ST_INVEST", IQ_FY, $D2, , , "USD", , H$1)</f>
        <v>#NAME?</v>
      </c>
      <c r="I2" s="3" t="e">
        <f ca="1">_xll.ciqfunctions.udf.CIQ($B2, "IQ_TOTAL_CA", IQ_FY, $D2, , , "USD", , I$1)</f>
        <v>#NAME?</v>
      </c>
      <c r="J2" s="3" t="e">
        <f ca="1">_xll.ciqfunctions.udf.CIQ($B2, "IQ_TOTAL_ASSETS", IQ_FY, $D2, , , "USD", , J$1)</f>
        <v>#NAME?</v>
      </c>
      <c r="K2" s="3" t="e">
        <f ca="1">_xll.ciqfunctions.udf.CIQ($B2, "IQ_TOTAL_CL", IQ_FY, $D2, , , "USD", , K$1)</f>
        <v>#NAME?</v>
      </c>
      <c r="L2" s="3" t="e">
        <f ca="1">_xll.ciqfunctions.udf.CIQ($B2, "IQ_TOTAL_LIAB", IQ_FY, $D2, ,, "USD", , L$1)</f>
        <v>#NAME?</v>
      </c>
      <c r="M2" s="3" t="e">
        <f ca="1">IF(_xll.ciqfunctions.udf.CIQ($B2, "IQ_PREF_EQUITY", IQ_FY, $D2, , , "USD", , M$1)=0,"None",_xll.ciqfunctions.udf.CIQ($B2, "IQ_PREF_EQUITY", IQ_FY, $D2, , , "USD", , M$1))</f>
        <v>#NAME?</v>
      </c>
      <c r="N2" s="3" t="e">
        <f ca="1">IF(_xll.ciqfunctions.udf.CIQ($B2, "IQ_COMMON", IQ_FY, $D2, , , "USD", , N$1)=0,"na",_xll.ciqfunctions.udf.CIQ($B2, "IQ_COMMON", IQ_FY, $D2, , , "USD", , N$1))</f>
        <v>#NAME?</v>
      </c>
      <c r="O2" s="3" t="e">
        <f ca="1">IF(_xll.ciqfunctions.udf.CIQ($B2, "IQ_APIC", IQ_FY, $D2, , , "USD", , O$1)=0,"",_xll.ciqfunctions.udf.CIQ($B2, "IQ_APIC", IQ_FY, $D2, , , "USD", , O$1))</f>
        <v>#NAME?</v>
      </c>
      <c r="P2" s="3" t="e">
        <f ca="1">_xll.ciqfunctions.udf.CIQ($B2, "IQ_TOTAL_ASSETS", IQ_FY, $D2, , , "USD", , P$1)</f>
        <v>#NAME?</v>
      </c>
      <c r="Q2" s="3" t="e">
        <f ca="1">_xll.ciqfunctions.udf.CIQ($B2, "IQ_RE", IQ_FY, $D2, , , "USD", , Q$1)</f>
        <v>#NAME?</v>
      </c>
      <c r="R2" s="3" t="e">
        <f ca="1">_xll.ciqfunctions.udf.CIQ($B2, "IQ_TOTAL_EQUITY", IQ_FY, $D2, , , "USD", , R$1)</f>
        <v>#NAME?</v>
      </c>
      <c r="S2" s="3" t="e">
        <f ca="1">_xll.ciqfunctions.udf.CIQ($B2, "IQ_TOTAL_OUTSTANDING_FILING_DATE", IQ_FY, $D2, , , "USD", , S$1)</f>
        <v>#NAME?</v>
      </c>
      <c r="T2" s="3" t="e">
        <f ca="1">_xll.ciqfunctions.udf.CIQ($B2, "IQ_TOTAL_DEBT", IQ_FY, $D2, , , "USD", , T$1)</f>
        <v>#NAME?</v>
      </c>
      <c r="U2" s="3" t="e">
        <f ca="1">IF(_xll.ciqfunctions.udf.CIQ($B2, "IQ_PREF_DIV_OTHER", IQ_FY, $D2, , , "USD", , U$1)=0,"na",_xll.ciqfunctions.udf.CIQ($B2, "IQ_PREF_DIV_OTHER", IQ_FY, $D2, , , "USD", , U$1))</f>
        <v>#NAME?</v>
      </c>
      <c r="V2" s="3" t="e">
        <f ca="1">_xll.ciqfunctions.udf.CIQ($B2, "IQ_COGS", IQ_FY, $D2, , , "USD", , V$1)</f>
        <v>#NAME?</v>
      </c>
      <c r="W2" s="3" t="e">
        <f ca="1">_xll.ciqfunctions.udf.CIQ($B2, "IQ_CASH_EQUIV", IQ_FY, $D2, , , "USD", , W$1)</f>
        <v>#NAME?</v>
      </c>
      <c r="X2" s="3" t="e">
        <f ca="1">_xll.ciqfunctions.udf.CIQ($B2, "IQ_AR", IQ_FY, $D2, , , "USD", , X$1)</f>
        <v>#NAME?</v>
      </c>
      <c r="Y2" s="3" t="e">
        <f ca="1">_xll.ciqfunctions.udf.CIQ($B2, "IQ_INVENTORY", IQ_FY, $D2, , , "USD", , Y$1)</f>
        <v>#NAME?</v>
      </c>
      <c r="Z2" t="s">
        <v>30</v>
      </c>
      <c r="AA2" s="3"/>
    </row>
    <row r="3" spans="1:27" x14ac:dyDescent="0.2">
      <c r="A3" t="e">
        <f ca="1">_xll.ciqfunctions.udf.CIQ(B3,"IQ_COMPANY_NAME")</f>
        <v>#NAME?</v>
      </c>
      <c r="B3" s="1" t="s">
        <v>28</v>
      </c>
      <c r="C3" s="3" t="e">
        <f ca="1">_xll.ciqfunctions.udf.CIQ($B3, "IQ_INDUSTRY", IQ_FY, $D3, ,, "USD", , C$1)</f>
        <v>#NAME?</v>
      </c>
      <c r="D3" s="4">
        <f>DATE(YEAR(D2) -1, MONTH(D2), DAY(D2))</f>
        <v>43831</v>
      </c>
      <c r="E3" s="3" t="e">
        <f ca="1">_xll.ciqfunctions.udf.CIQ($B3, "IQ_TOTAL_REV", IQ_FY, $D3, ,, "USD", , E$1)</f>
        <v>#NAME?</v>
      </c>
      <c r="F3" s="3" t="e">
        <f ca="1">_xll.ciqfunctions.udf.CIQ($B3, "IQ_NI", IQ_FY, $D3, ,, "USD", , F$1)</f>
        <v>#NAME?</v>
      </c>
      <c r="G3" s="3" t="e">
        <f ca="1">_xll.ciqfunctions.udf.CIQ($B3, "IQ_CASH_EQUIV", IQ_FY, $D3, , , "USD", , G$1)</f>
        <v>#NAME?</v>
      </c>
      <c r="H3" s="3" t="e">
        <f ca="1">_xll.ciqfunctions.udf.CIQ($B3, "IQ_CASH_ST_INVEST", IQ_FY, $D3, , , "USD", , H$1)</f>
        <v>#NAME?</v>
      </c>
      <c r="I3" s="3" t="e">
        <f ca="1">_xll.ciqfunctions.udf.CIQ($B3, "IQ_TOTAL_CA", IQ_FY, $D3, , , "USD", , I$1)</f>
        <v>#NAME?</v>
      </c>
      <c r="J3" s="3" t="e">
        <f ca="1">_xll.ciqfunctions.udf.CIQ($B3, "IQ_TOTAL_ASSETS", IQ_FY, $D3, , , "USD", , J$1)</f>
        <v>#NAME?</v>
      </c>
      <c r="K3" s="3" t="e">
        <f ca="1">_xll.ciqfunctions.udf.CIQ($B3, "IQ_TOTAL_CL", IQ_FY, $D3, , , "USD", , K$1)</f>
        <v>#NAME?</v>
      </c>
      <c r="L3" s="3" t="e">
        <f ca="1">_xll.ciqfunctions.udf.CIQ($B3, "IQ_TOTAL_LIAB", IQ_FY, $D3, ,, "USD", , L$1)</f>
        <v>#NAME?</v>
      </c>
      <c r="M3" s="3" t="e">
        <f ca="1">IF(_xll.ciqfunctions.udf.CIQ($B3, "IQ_PREF_EQUITY", IQ_FY, $D3, , , "USD", , M$1)=0,"None",_xll.ciqfunctions.udf.CIQ($B3, "IQ_PREF_EQUITY", IQ_FY, $D3, , , "USD", , M$1))</f>
        <v>#NAME?</v>
      </c>
      <c r="N3" s="3" t="e">
        <f ca="1">IF(_xll.ciqfunctions.udf.CIQ($B3, "IQ_COMMON", IQ_FY, $D3, , , "USD", , N$1)=0,"na",_xll.ciqfunctions.udf.CIQ($B3, "IQ_COMMON", IQ_FY, $D3, , , "USD", , N$1))</f>
        <v>#NAME?</v>
      </c>
      <c r="O3" s="3" t="e">
        <f ca="1">IF(_xll.ciqfunctions.udf.CIQ($B3, "IQ_APIC", IQ_FY, $D3, , , "USD", , O$1)=0,"",_xll.ciqfunctions.udf.CIQ($B3, "IQ_APIC", IQ_FY, $D3, , , "USD", , O$1))</f>
        <v>#NAME?</v>
      </c>
      <c r="P3" s="3" t="e">
        <f ca="1">_xll.ciqfunctions.udf.CIQ($B3, "IQ_TOTAL_ASSETS", IQ_FY, $D3, , , "USD", , P$1)</f>
        <v>#NAME?</v>
      </c>
      <c r="Q3" s="3" t="e">
        <f ca="1">_xll.ciqfunctions.udf.CIQ($B3, "IQ_RE", IQ_FY, $D3, , , "USD", , Q$1)</f>
        <v>#NAME?</v>
      </c>
      <c r="R3" s="3" t="e">
        <f ca="1">_xll.ciqfunctions.udf.CIQ($B3, "IQ_TOTAL_EQUITY", IQ_FY, $D3, , , "USD", , R$1)</f>
        <v>#NAME?</v>
      </c>
      <c r="S3" s="3" t="e">
        <f ca="1">_xll.ciqfunctions.udf.CIQ($B3, "IQ_TOTAL_OUTSTANDING_FILING_DATE", IQ_FY, $D3, , , "USD", , S$1)</f>
        <v>#NAME?</v>
      </c>
      <c r="T3" s="3" t="e">
        <f ca="1">_xll.ciqfunctions.udf.CIQ($B3, "IQ_TOTAL_DEBT", IQ_FY, $D3, , , "USD", , T$1)</f>
        <v>#NAME?</v>
      </c>
      <c r="U3" s="3" t="e">
        <f ca="1">IF(_xll.ciqfunctions.udf.CIQ($B3, "IQ_PREF_DIV_OTHER", IQ_FY, $D3, , , "USD", , U$1)=0,"na",_xll.ciqfunctions.udf.CIQ($B3, "IQ_PREF_DIV_OTHER", IQ_FY, $D3, , , "USD", , U$1))</f>
        <v>#NAME?</v>
      </c>
      <c r="V3" s="3" t="e">
        <f ca="1">_xll.ciqfunctions.udf.CIQ($B3, "IQ_COGS", IQ_FY, $D3, , , "USD", , V$1)</f>
        <v>#NAME?</v>
      </c>
      <c r="W3" s="3" t="e">
        <f ca="1">_xll.ciqfunctions.udf.CIQ($B3, "IQ_CASH_EQUIV", IQ_FY, $D3, , , "USD", , W$1)</f>
        <v>#NAME?</v>
      </c>
      <c r="X3" s="3" t="e">
        <f ca="1">_xll.ciqfunctions.udf.CIQ($B3, "IQ_AR", IQ_FY, $D3, , , "USD", , X$1)</f>
        <v>#NAME?</v>
      </c>
      <c r="Y3" s="3" t="e">
        <f ca="1">_xll.ciqfunctions.udf.CIQ($B3, "IQ_INVENTORY", IQ_FY, $D3, , , "USD", , Y$1)</f>
        <v>#NAME?</v>
      </c>
      <c r="Z3" t="s">
        <v>30</v>
      </c>
    </row>
    <row r="4" spans="1:27" x14ac:dyDescent="0.2">
      <c r="A4" t="e">
        <f ca="1">_xll.ciqfunctions.udf.CIQ(B4,"IQ_COMPANY_NAME")</f>
        <v>#NAME?</v>
      </c>
      <c r="B4" s="1" t="s">
        <v>28</v>
      </c>
      <c r="C4" s="3" t="e">
        <f ca="1">_xll.ciqfunctions.udf.CIQ($B4, "IQ_INDUSTRY", IQ_FY, $D4, ,, "USD", , C$1)</f>
        <v>#NAME?</v>
      </c>
      <c r="D4" s="4">
        <f>DATE(YEAR(D3) -1, MONTH(D3), DAY(D3))</f>
        <v>43466</v>
      </c>
      <c r="E4" s="3" t="e">
        <f ca="1">_xll.ciqfunctions.udf.CIQ($B4, "IQ_TOTAL_REV", IQ_FY, $D4, ,, "USD", , E$1)</f>
        <v>#NAME?</v>
      </c>
      <c r="F4" s="3" t="e">
        <f ca="1">_xll.ciqfunctions.udf.CIQ($B4, "IQ_NI", IQ_FY, $D4, ,, "USD", , F$1)</f>
        <v>#NAME?</v>
      </c>
      <c r="G4" s="3" t="e">
        <f ca="1">_xll.ciqfunctions.udf.CIQ($B4, "IQ_CASH_EQUIV", IQ_FY, $D4, , , "USD", , G$1)</f>
        <v>#NAME?</v>
      </c>
      <c r="H4" s="3" t="e">
        <f ca="1">_xll.ciqfunctions.udf.CIQ($B4, "IQ_CASH_ST_INVEST", IQ_FY, $D4, , , "USD", , H$1)</f>
        <v>#NAME?</v>
      </c>
      <c r="I4" s="3" t="e">
        <f ca="1">_xll.ciqfunctions.udf.CIQ($B4, "IQ_TOTAL_CA", IQ_FY, $D4, , , "USD", , I$1)</f>
        <v>#NAME?</v>
      </c>
      <c r="J4" s="3" t="e">
        <f ca="1">_xll.ciqfunctions.udf.CIQ($B4, "IQ_TOTAL_ASSETS", IQ_FY, $D4, , , "USD", , J$1)</f>
        <v>#NAME?</v>
      </c>
      <c r="K4" s="3" t="e">
        <f ca="1">_xll.ciqfunctions.udf.CIQ($B4, "IQ_TOTAL_CL", IQ_FY, $D4, , , "USD", , K$1)</f>
        <v>#NAME?</v>
      </c>
      <c r="L4" s="3" t="e">
        <f ca="1">_xll.ciqfunctions.udf.CIQ($B4, "IQ_TOTAL_LIAB", IQ_FY, $D4, ,, "USD", , L$1)</f>
        <v>#NAME?</v>
      </c>
      <c r="M4" s="3" t="e">
        <f ca="1">IF(_xll.ciqfunctions.udf.CIQ($B4, "IQ_PREF_EQUITY", IQ_FY, $D4, , , "USD", , M$1)=0,"None",_xll.ciqfunctions.udf.CIQ($B4, "IQ_PREF_EQUITY", IQ_FY, $D4, , , "USD", , M$1))</f>
        <v>#NAME?</v>
      </c>
      <c r="N4" s="3" t="e">
        <f ca="1">IF(_xll.ciqfunctions.udf.CIQ($B4, "IQ_COMMON", IQ_FY, $D4, , , "USD", , N$1)=0,"na",_xll.ciqfunctions.udf.CIQ($B4, "IQ_COMMON", IQ_FY, $D4, , , "USD", , N$1))</f>
        <v>#NAME?</v>
      </c>
      <c r="O4" s="3" t="e">
        <f ca="1">IF(_xll.ciqfunctions.udf.CIQ($B4, "IQ_APIC", IQ_FY, $D4, , , "USD", , O$1)=0,"",_xll.ciqfunctions.udf.CIQ($B4, "IQ_APIC", IQ_FY, $D4, , , "USD", , O$1))</f>
        <v>#NAME?</v>
      </c>
      <c r="P4" s="3" t="e">
        <f ca="1">_xll.ciqfunctions.udf.CIQ($B4, "IQ_TOTAL_ASSETS", IQ_FY, $D4, , , "USD", , P$1)</f>
        <v>#NAME?</v>
      </c>
      <c r="Q4" s="3" t="e">
        <f ca="1">_xll.ciqfunctions.udf.CIQ($B4, "IQ_RE", IQ_FY, $D4, , , "USD", , Q$1)</f>
        <v>#NAME?</v>
      </c>
      <c r="R4" s="3" t="e">
        <f ca="1">_xll.ciqfunctions.udf.CIQ($B4, "IQ_TOTAL_EQUITY", IQ_FY, $D4, , , "USD", , R$1)</f>
        <v>#NAME?</v>
      </c>
      <c r="S4" s="3" t="e">
        <f ca="1">_xll.ciqfunctions.udf.CIQ($B4, "IQ_TOTAL_OUTSTANDING_FILING_DATE", IQ_FY, $D4, , , "USD", , S$1)</f>
        <v>#NAME?</v>
      </c>
      <c r="T4" s="3" t="e">
        <f ca="1">_xll.ciqfunctions.udf.CIQ($B4, "IQ_TOTAL_DEBT", IQ_FY, $D4, , , "USD", , T$1)</f>
        <v>#NAME?</v>
      </c>
      <c r="U4" s="3" t="e">
        <f ca="1">IF(_xll.ciqfunctions.udf.CIQ($B4, "IQ_PREF_DIV_OTHER", IQ_FY, $D4, , , "USD", , U$1)=0,"na",_xll.ciqfunctions.udf.CIQ($B4, "IQ_PREF_DIV_OTHER", IQ_FY, $D4, , , "USD", , U$1))</f>
        <v>#NAME?</v>
      </c>
      <c r="V4" s="3" t="e">
        <f ca="1">_xll.ciqfunctions.udf.CIQ($B4, "IQ_COGS", IQ_FY, $D4, , , "USD", , V$1)</f>
        <v>#NAME?</v>
      </c>
      <c r="W4" s="3" t="e">
        <f ca="1">_xll.ciqfunctions.udf.CIQ($B4, "IQ_CASH_EQUIV", IQ_FY, $D4, , , "USD", , W$1)</f>
        <v>#NAME?</v>
      </c>
      <c r="X4" s="3" t="e">
        <f ca="1">_xll.ciqfunctions.udf.CIQ($B4, "IQ_AR", IQ_FY, $D4, , , "USD", , X$1)</f>
        <v>#NAME?</v>
      </c>
      <c r="Y4" s="3" t="e">
        <f ca="1">_xll.ciqfunctions.udf.CIQ($B4, "IQ_INVENTORY", IQ_FY, $D4, , , "USD", , Y$1)</f>
        <v>#NAME?</v>
      </c>
      <c r="Z4" t="s">
        <v>30</v>
      </c>
    </row>
    <row r="5" spans="1:27" x14ac:dyDescent="0.2">
      <c r="A5" t="e">
        <f ca="1">_xll.ciqfunctions.udf.CIQ(B5,"IQ_COMPANY_NAME")</f>
        <v>#NAME?</v>
      </c>
      <c r="B5" s="1" t="s">
        <v>28</v>
      </c>
      <c r="C5" s="3" t="e">
        <f ca="1">_xll.ciqfunctions.udf.CIQ($B5, "IQ_INDUSTRY", IQ_FY, $D5, ,, "USD", , C$1)</f>
        <v>#NAME?</v>
      </c>
      <c r="D5" s="4">
        <f>DATE(YEAR(D4) -1, MONTH(D4), DAY(D4))</f>
        <v>43101</v>
      </c>
      <c r="E5" s="3" t="e">
        <f ca="1">_xll.ciqfunctions.udf.CIQ($B5, "IQ_TOTAL_REV", IQ_FY, $D5, ,, "USD", , E$1)</f>
        <v>#NAME?</v>
      </c>
      <c r="F5" s="3" t="e">
        <f ca="1">_xll.ciqfunctions.udf.CIQ($B5, "IQ_NI", IQ_FY, $D5, ,, "USD", , F$1)</f>
        <v>#NAME?</v>
      </c>
      <c r="G5" s="3" t="e">
        <f ca="1">_xll.ciqfunctions.udf.CIQ($B5, "IQ_CASH_EQUIV", IQ_FY, $D5, , , "USD", , G$1)</f>
        <v>#NAME?</v>
      </c>
      <c r="H5" s="3" t="e">
        <f ca="1">_xll.ciqfunctions.udf.CIQ($B5, "IQ_CASH_ST_INVEST", IQ_FY, $D5, , , "USD", , H$1)</f>
        <v>#NAME?</v>
      </c>
      <c r="I5" s="3" t="e">
        <f ca="1">_xll.ciqfunctions.udf.CIQ($B5, "IQ_TOTAL_CA", IQ_FY, $D5, , , "USD", , I$1)</f>
        <v>#NAME?</v>
      </c>
      <c r="J5" s="3" t="e">
        <f ca="1">_xll.ciqfunctions.udf.CIQ($B5, "IQ_TOTAL_ASSETS", IQ_FY, $D5, , , "USD", , J$1)</f>
        <v>#NAME?</v>
      </c>
      <c r="K5" s="3" t="e">
        <f ca="1">_xll.ciqfunctions.udf.CIQ($B5, "IQ_TOTAL_CL", IQ_FY, $D5, , , "USD", , K$1)</f>
        <v>#NAME?</v>
      </c>
      <c r="L5" s="3" t="e">
        <f ca="1">_xll.ciqfunctions.udf.CIQ($B5, "IQ_TOTAL_LIAB", IQ_FY, $D5, ,, "USD", , L$1)</f>
        <v>#NAME?</v>
      </c>
      <c r="M5" s="3" t="e">
        <f ca="1">IF(_xll.ciqfunctions.udf.CIQ($B5, "IQ_PREF_EQUITY", IQ_FY, $D5, , , "USD", , M$1)=0,"None",_xll.ciqfunctions.udf.CIQ($B5, "IQ_PREF_EQUITY", IQ_FY, $D5, , , "USD", , M$1))</f>
        <v>#NAME?</v>
      </c>
      <c r="N5" s="3" t="e">
        <f ca="1">IF(_xll.ciqfunctions.udf.CIQ($B5, "IQ_COMMON", IQ_FY, $D5, , , "USD", , N$1)=0,"na",_xll.ciqfunctions.udf.CIQ($B5, "IQ_COMMON", IQ_FY, $D5, , , "USD", , N$1))</f>
        <v>#NAME?</v>
      </c>
      <c r="O5" s="3" t="e">
        <f ca="1">IF(_xll.ciqfunctions.udf.CIQ($B5, "IQ_APIC", IQ_FY, $D5, , , "USD", , O$1)=0,"",_xll.ciqfunctions.udf.CIQ($B5, "IQ_APIC", IQ_FY, $D5, , , "USD", , O$1))</f>
        <v>#NAME?</v>
      </c>
      <c r="P5" s="3" t="e">
        <f ca="1">_xll.ciqfunctions.udf.CIQ($B5, "IQ_TOTAL_ASSETS", IQ_FY, $D5, , , "USD", , P$1)</f>
        <v>#NAME?</v>
      </c>
      <c r="Q5" s="3" t="e">
        <f ca="1">_xll.ciqfunctions.udf.CIQ($B5, "IQ_RE", IQ_FY, $D5, , , "USD", , Q$1)</f>
        <v>#NAME?</v>
      </c>
      <c r="R5" s="3" t="e">
        <f ca="1">_xll.ciqfunctions.udf.CIQ($B5, "IQ_TOTAL_EQUITY", IQ_FY, $D5, , , "USD", , R$1)</f>
        <v>#NAME?</v>
      </c>
      <c r="S5" s="3" t="e">
        <f ca="1">_xll.ciqfunctions.udf.CIQ($B5, "IQ_TOTAL_OUTSTANDING_FILING_DATE", IQ_FY, $D5, , , "USD", , S$1)</f>
        <v>#NAME?</v>
      </c>
      <c r="T5" s="3" t="e">
        <f ca="1">_xll.ciqfunctions.udf.CIQ($B5, "IQ_TOTAL_DEBT", IQ_FY, $D5, , , "USD", , T$1)</f>
        <v>#NAME?</v>
      </c>
      <c r="U5" s="3" t="e">
        <f ca="1">IF(_xll.ciqfunctions.udf.CIQ($B5, "IQ_PREF_DIV_OTHER", IQ_FY, $D5, , , "USD", , U$1)=0,"na",_xll.ciqfunctions.udf.CIQ($B5, "IQ_PREF_DIV_OTHER", IQ_FY, $D5, , , "USD", , U$1))</f>
        <v>#NAME?</v>
      </c>
      <c r="V5" s="3" t="e">
        <f ca="1">_xll.ciqfunctions.udf.CIQ($B5, "IQ_COGS", IQ_FY, $D5, , , "USD", , V$1)</f>
        <v>#NAME?</v>
      </c>
      <c r="W5" s="3" t="e">
        <f ca="1">_xll.ciqfunctions.udf.CIQ($B5, "IQ_CASH_EQUIV", IQ_FY, $D5, , , "USD", , W$1)</f>
        <v>#NAME?</v>
      </c>
      <c r="X5" s="3" t="e">
        <f ca="1">_xll.ciqfunctions.udf.CIQ($B5, "IQ_AR", IQ_FY, $D5, , , "USD", , X$1)</f>
        <v>#NAME?</v>
      </c>
      <c r="Y5" s="3" t="e">
        <f ca="1">_xll.ciqfunctions.udf.CIQ($B5, "IQ_INVENTORY", IQ_FY, $D5, , , "USD", , Y$1)</f>
        <v>#NAME?</v>
      </c>
      <c r="Z5" t="s">
        <v>30</v>
      </c>
    </row>
    <row r="6" spans="1:27" x14ac:dyDescent="0.2">
      <c r="A6" t="e">
        <f ca="1">_xll.ciqfunctions.udf.CIQ(B6,"IQ_COMPANY_NAME")</f>
        <v>#NAME?</v>
      </c>
      <c r="B6" s="1" t="s">
        <v>28</v>
      </c>
      <c r="C6" s="3" t="e">
        <f ca="1">_xll.ciqfunctions.udf.CIQ($B6, "IQ_INDUSTRY", IQ_FY, $D6, ,, "USD", , C$1)</f>
        <v>#NAME?</v>
      </c>
      <c r="D6" s="4">
        <f>DATE(YEAR(D5) -1, MONTH(D5), DAY(D5))</f>
        <v>42736</v>
      </c>
      <c r="E6" s="3" t="e">
        <f ca="1">_xll.ciqfunctions.udf.CIQ($B6, "IQ_TOTAL_REV", IQ_FY, $D6, ,, "USD", , E$1)</f>
        <v>#NAME?</v>
      </c>
      <c r="F6" s="3" t="e">
        <f ca="1">_xll.ciqfunctions.udf.CIQ($B6, "IQ_NI", IQ_FY, $D6, ,, "USD", , F$1)</f>
        <v>#NAME?</v>
      </c>
      <c r="G6" s="3" t="e">
        <f ca="1">_xll.ciqfunctions.udf.CIQ($B6, "IQ_CASH_EQUIV", IQ_FY, $D6, , , "USD", , G$1)</f>
        <v>#NAME?</v>
      </c>
      <c r="H6" s="3" t="e">
        <f ca="1">_xll.ciqfunctions.udf.CIQ($B6, "IQ_CASH_ST_INVEST", IQ_FY, $D6, , , "USD", , H$1)</f>
        <v>#NAME?</v>
      </c>
      <c r="I6" s="3" t="e">
        <f ca="1">_xll.ciqfunctions.udf.CIQ($B6, "IQ_TOTAL_CA", IQ_FY, $D6, , , "USD", , I$1)</f>
        <v>#NAME?</v>
      </c>
      <c r="J6" s="3" t="e">
        <f ca="1">_xll.ciqfunctions.udf.CIQ($B6, "IQ_TOTAL_ASSETS", IQ_FY, $D6, , , "USD", , J$1)</f>
        <v>#NAME?</v>
      </c>
      <c r="K6" s="3" t="e">
        <f ca="1">_xll.ciqfunctions.udf.CIQ($B6, "IQ_TOTAL_CL", IQ_FY, $D6, , , "USD", , K$1)</f>
        <v>#NAME?</v>
      </c>
      <c r="L6" s="3" t="e">
        <f ca="1">_xll.ciqfunctions.udf.CIQ($B6, "IQ_TOTAL_LIAB", IQ_FY, $D6, ,, "USD", , L$1)</f>
        <v>#NAME?</v>
      </c>
      <c r="M6" s="3" t="e">
        <f ca="1">IF(_xll.ciqfunctions.udf.CIQ($B6, "IQ_PREF_EQUITY", IQ_FY, $D6, , , "USD", , M$1)=0,"None",_xll.ciqfunctions.udf.CIQ($B6, "IQ_PREF_EQUITY", IQ_FY, $D6, , , "USD", , M$1))</f>
        <v>#NAME?</v>
      </c>
      <c r="N6" s="3" t="e">
        <f ca="1">IF(_xll.ciqfunctions.udf.CIQ($B6, "IQ_COMMON", IQ_FY, $D6, , , "USD", , N$1)=0,"na",_xll.ciqfunctions.udf.CIQ($B6, "IQ_COMMON", IQ_FY, $D6, , , "USD", , N$1))</f>
        <v>#NAME?</v>
      </c>
      <c r="O6" s="3" t="e">
        <f ca="1">IF(_xll.ciqfunctions.udf.CIQ($B6, "IQ_APIC", IQ_FY, $D6, , , "USD", , O$1)=0,"",_xll.ciqfunctions.udf.CIQ($B6, "IQ_APIC", IQ_FY, $D6, , , "USD", , O$1))</f>
        <v>#NAME?</v>
      </c>
      <c r="P6" s="3" t="e">
        <f ca="1">_xll.ciqfunctions.udf.CIQ($B6, "IQ_TOTAL_ASSETS", IQ_FY, $D6, , , "USD", , P$1)</f>
        <v>#NAME?</v>
      </c>
      <c r="Q6" s="3" t="e">
        <f ca="1">_xll.ciqfunctions.udf.CIQ($B6, "IQ_RE", IQ_FY, $D6, , , "USD", , Q$1)</f>
        <v>#NAME?</v>
      </c>
      <c r="R6" s="3" t="e">
        <f ca="1">_xll.ciqfunctions.udf.CIQ($B6, "IQ_TOTAL_EQUITY", IQ_FY, $D6, , , "USD", , R$1)</f>
        <v>#NAME?</v>
      </c>
      <c r="S6" s="3" t="e">
        <f ca="1">_xll.ciqfunctions.udf.CIQ($B6, "IQ_TOTAL_OUTSTANDING_FILING_DATE", IQ_FY, $D6, , , "USD", , S$1)</f>
        <v>#NAME?</v>
      </c>
      <c r="T6" s="3" t="e">
        <f ca="1">_xll.ciqfunctions.udf.CIQ($B6, "IQ_TOTAL_DEBT", IQ_FY, $D6, , , "USD", , T$1)</f>
        <v>#NAME?</v>
      </c>
      <c r="U6" s="3" t="e">
        <f ca="1">IF(_xll.ciqfunctions.udf.CIQ($B6, "IQ_PREF_DIV_OTHER", IQ_FY, $D6, , , "USD", , U$1)=0,"na",_xll.ciqfunctions.udf.CIQ($B6, "IQ_PREF_DIV_OTHER", IQ_FY, $D6, , , "USD", , U$1))</f>
        <v>#NAME?</v>
      </c>
      <c r="V6" s="3" t="e">
        <f ca="1">_xll.ciqfunctions.udf.CIQ($B6, "IQ_COGS", IQ_FY, $D6, , , "USD", , V$1)</f>
        <v>#NAME?</v>
      </c>
      <c r="W6" s="3" t="e">
        <f ca="1">_xll.ciqfunctions.udf.CIQ($B6, "IQ_CASH_EQUIV", IQ_FY, $D6, , , "USD", , W$1)</f>
        <v>#NAME?</v>
      </c>
      <c r="X6" s="3" t="e">
        <f ca="1">_xll.ciqfunctions.udf.CIQ($B6, "IQ_AR", IQ_FY, $D6, , , "USD", , X$1)</f>
        <v>#NAME?</v>
      </c>
      <c r="Y6" s="3" t="e">
        <f ca="1">_xll.ciqfunctions.udf.CIQ($B6, "IQ_INVENTORY", IQ_FY, $D6, , , "USD", , Y$1)</f>
        <v>#NAME?</v>
      </c>
      <c r="Z6" t="s">
        <v>30</v>
      </c>
    </row>
    <row r="7" spans="1:27" x14ac:dyDescent="0.2">
      <c r="A7" t="e">
        <f ca="1">_xll.ciqfunctions.udf.CIQ(B7,"IQ_COMPANY_NAME")</f>
        <v>#NAME?</v>
      </c>
      <c r="B7" s="1" t="s">
        <v>28</v>
      </c>
      <c r="C7" s="3" t="e">
        <f ca="1">_xll.ciqfunctions.udf.CIQ($B7, "IQ_INDUSTRY", IQ_FY, $D7, ,, "USD", , C$1)</f>
        <v>#NAME?</v>
      </c>
      <c r="D7" s="4">
        <f>DATE(YEAR(D6) -1, MONTH(D6), DAY(D6))</f>
        <v>42370</v>
      </c>
      <c r="E7" s="3" t="e">
        <f ca="1">_xll.ciqfunctions.udf.CIQ($B7, "IQ_TOTAL_REV", IQ_FY, $D7, ,, "USD", , E$1)</f>
        <v>#NAME?</v>
      </c>
      <c r="F7" s="3" t="e">
        <f ca="1">_xll.ciqfunctions.udf.CIQ($B7, "IQ_NI", IQ_FY, $D7, ,, "USD", , F$1)</f>
        <v>#NAME?</v>
      </c>
      <c r="G7" s="3" t="e">
        <f ca="1">_xll.ciqfunctions.udf.CIQ($B7, "IQ_CASH_EQUIV", IQ_FY, $D7, , , "USD", , G$1)</f>
        <v>#NAME?</v>
      </c>
      <c r="H7" s="3" t="e">
        <f ca="1">_xll.ciqfunctions.udf.CIQ($B7, "IQ_CASH_ST_INVEST", IQ_FY, $D7, , , "USD", , H$1)</f>
        <v>#NAME?</v>
      </c>
      <c r="I7" s="3" t="e">
        <f ca="1">_xll.ciqfunctions.udf.CIQ($B7, "IQ_TOTAL_CA", IQ_FY, $D7, , , "USD", , I$1)</f>
        <v>#NAME?</v>
      </c>
      <c r="J7" s="3" t="e">
        <f ca="1">_xll.ciqfunctions.udf.CIQ($B7, "IQ_TOTAL_ASSETS", IQ_FY, $D7, , , "USD", , J$1)</f>
        <v>#NAME?</v>
      </c>
      <c r="K7" s="3" t="e">
        <f ca="1">_xll.ciqfunctions.udf.CIQ($B7, "IQ_TOTAL_CL", IQ_FY, $D7, , , "USD", , K$1)</f>
        <v>#NAME?</v>
      </c>
      <c r="L7" s="3" t="e">
        <f ca="1">_xll.ciqfunctions.udf.CIQ($B7, "IQ_TOTAL_LIAB", IQ_FY, $D7, ,, "USD", , L$1)</f>
        <v>#NAME?</v>
      </c>
      <c r="M7" s="3" t="e">
        <f ca="1">IF(_xll.ciqfunctions.udf.CIQ($B7, "IQ_PREF_EQUITY", IQ_FY, $D7, , , "USD", , M$1)=0,"None",_xll.ciqfunctions.udf.CIQ($B7, "IQ_PREF_EQUITY", IQ_FY, $D7, , , "USD", , M$1))</f>
        <v>#NAME?</v>
      </c>
      <c r="N7" s="3" t="e">
        <f ca="1">IF(_xll.ciqfunctions.udf.CIQ($B7, "IQ_COMMON", IQ_FY, $D7, , , "USD", , N$1)=0,"na",_xll.ciqfunctions.udf.CIQ($B7, "IQ_COMMON", IQ_FY, $D7, , , "USD", , N$1))</f>
        <v>#NAME?</v>
      </c>
      <c r="O7" s="3" t="e">
        <f ca="1">IF(_xll.ciqfunctions.udf.CIQ($B7, "IQ_APIC", IQ_FY, $D7, , , "USD", , O$1)=0,"",_xll.ciqfunctions.udf.CIQ($B7, "IQ_APIC", IQ_FY, $D7, , , "USD", , O$1))</f>
        <v>#NAME?</v>
      </c>
      <c r="P7" s="3" t="e">
        <f ca="1">_xll.ciqfunctions.udf.CIQ($B7, "IQ_TOTAL_ASSETS", IQ_FY, $D7, , , "USD", , P$1)</f>
        <v>#NAME?</v>
      </c>
      <c r="Q7" s="3" t="e">
        <f ca="1">_xll.ciqfunctions.udf.CIQ($B7, "IQ_RE", IQ_FY, $D7, , , "USD", , Q$1)</f>
        <v>#NAME?</v>
      </c>
      <c r="R7" s="3" t="e">
        <f ca="1">_xll.ciqfunctions.udf.CIQ($B7, "IQ_TOTAL_EQUITY", IQ_FY, $D7, , , "USD", , R$1)</f>
        <v>#NAME?</v>
      </c>
      <c r="S7" s="3" t="e">
        <f ca="1">_xll.ciqfunctions.udf.CIQ($B7, "IQ_TOTAL_OUTSTANDING_FILING_DATE", IQ_FY, $D7, , , "USD", , S$1)</f>
        <v>#NAME?</v>
      </c>
      <c r="T7" s="3" t="e">
        <f ca="1">_xll.ciqfunctions.udf.CIQ($B7, "IQ_TOTAL_DEBT", IQ_FY, $D7, , , "USD", , T$1)</f>
        <v>#NAME?</v>
      </c>
      <c r="U7" s="3" t="e">
        <f ca="1">IF(_xll.ciqfunctions.udf.CIQ($B7, "IQ_PREF_DIV_OTHER", IQ_FY, $D7, , , "USD", , U$1)=0,"na",_xll.ciqfunctions.udf.CIQ($B7, "IQ_PREF_DIV_OTHER", IQ_FY, $D7, , , "USD", , U$1))</f>
        <v>#NAME?</v>
      </c>
      <c r="V7" s="3" t="e">
        <f ca="1">_xll.ciqfunctions.udf.CIQ($B7, "IQ_COGS", IQ_FY, $D7, , , "USD", , V$1)</f>
        <v>#NAME?</v>
      </c>
      <c r="W7" s="3" t="e">
        <f ca="1">_xll.ciqfunctions.udf.CIQ($B7, "IQ_CASH_EQUIV", IQ_FY, $D7, , , "USD", , W$1)</f>
        <v>#NAME?</v>
      </c>
      <c r="X7" s="3" t="e">
        <f ca="1">_xll.ciqfunctions.udf.CIQ($B7, "IQ_AR", IQ_FY, $D7, , , "USD", , X$1)</f>
        <v>#NAME?</v>
      </c>
      <c r="Y7" s="3" t="e">
        <f ca="1">_xll.ciqfunctions.udf.CIQ($B7, "IQ_INVENTORY", IQ_FY, $D7, , , "USD", , Y$1)</f>
        <v>#NAME?</v>
      </c>
      <c r="Z7" t="s">
        <v>30</v>
      </c>
    </row>
    <row r="8" spans="1:27" x14ac:dyDescent="0.2">
      <c r="A8" t="e">
        <f ca="1">_xll.ciqfunctions.udf.CIQ(B8,"IQ_COMPANY_NAME")</f>
        <v>#NAME?</v>
      </c>
      <c r="B8" t="s">
        <v>33</v>
      </c>
      <c r="C8" s="3" t="e">
        <f ca="1">_xll.ciqfunctions.udf.CIQ($B8, "IQ_INDUSTRY", IQ_FY, $D8, ,, "USD", , C$1)</f>
        <v>#NAME?</v>
      </c>
      <c r="D8" s="4">
        <v>44197</v>
      </c>
      <c r="E8" s="3" t="e">
        <f ca="1">_xll.ciqfunctions.udf.CIQ($B8, "IQ_TOTAL_REV", IQ_FY, $D8, ,, "USD", , E$1)</f>
        <v>#NAME?</v>
      </c>
      <c r="F8" s="3" t="e">
        <f ca="1">_xll.ciqfunctions.udf.CIQ($B8, "IQ_NI", IQ_FY, $D8, ,, "USD", , F$1)</f>
        <v>#NAME?</v>
      </c>
      <c r="G8" s="3" t="e">
        <f ca="1">_xll.ciqfunctions.udf.CIQ($B8, "IQ_CASH_EQUIV", IQ_FY, $D8, , , "USD", , G$1)</f>
        <v>#NAME?</v>
      </c>
      <c r="H8" s="3" t="e">
        <f ca="1">_xll.ciqfunctions.udf.CIQ($B8, "IQ_CASH_ST_INVEST", IQ_FY, $D8, , , "USD", , H$1)</f>
        <v>#NAME?</v>
      </c>
      <c r="I8" s="3" t="e">
        <f ca="1">_xll.ciqfunctions.udf.CIQ($B8, "IQ_TOTAL_CA", IQ_FY, $D8, , , "USD", , I$1)</f>
        <v>#NAME?</v>
      </c>
      <c r="J8" s="3" t="e">
        <f ca="1">_xll.ciqfunctions.udf.CIQ($B8, "IQ_TOTAL_ASSETS", IQ_FY, $D8, , , "USD", , J$1)</f>
        <v>#NAME?</v>
      </c>
      <c r="K8" s="3" t="e">
        <f ca="1">_xll.ciqfunctions.udf.CIQ($B8, "IQ_TOTAL_CL", IQ_FY, $D8, , , "USD", , K$1)</f>
        <v>#NAME?</v>
      </c>
      <c r="L8" s="3" t="e">
        <f ca="1">_xll.ciqfunctions.udf.CIQ($B8, "IQ_TOTAL_LIAB", IQ_FY, $D8, ,, "USD", , L$1)</f>
        <v>#NAME?</v>
      </c>
      <c r="M8" s="3" t="e">
        <f ca="1">IF(_xll.ciqfunctions.udf.CIQ($B8, "IQ_PREF_EQUITY", IQ_FY, $D8, , , "USD", , M$1)=0,"",_xll.ciqfunctions.udf.CIQ($B8, "IQ_PREF_EQUITY", IQ_FY, $D8, , , "USD", , M$1))</f>
        <v>#NAME?</v>
      </c>
      <c r="N8" s="3" t="e">
        <f ca="1">IF(_xll.ciqfunctions.udf.CIQ($B8, "IQ_COMMON", IQ_FY, $D8, , , "USD", , N$1)=0,"na",_xll.ciqfunctions.udf.CIQ($B8, "IQ_COMMON", IQ_FY, $D8, , , "USD", , N$1))</f>
        <v>#NAME?</v>
      </c>
      <c r="O8" s="3" t="e">
        <f ca="1">IF(_xll.ciqfunctions.udf.CIQ($B8, "IQ_APIC", IQ_FY, $D8, , , "USD", , O$1)=0,"",_xll.ciqfunctions.udf.CIQ($B8, "IQ_APIC", IQ_FY, $D8, , , "USD", , O$1))</f>
        <v>#NAME?</v>
      </c>
      <c r="P8" s="3" t="e">
        <f ca="1">_xll.ciqfunctions.udf.CIQ($B8, "IQ_TOTAL_ASSETS", IQ_FY, $D8, , , "USD", , P$1)</f>
        <v>#NAME?</v>
      </c>
      <c r="Q8" s="3" t="e">
        <f ca="1">_xll.ciqfunctions.udf.CIQ($B8, "IQ_RE", IQ_FY, $D8, , , "USD", , Q$1)</f>
        <v>#NAME?</v>
      </c>
      <c r="R8" s="3" t="e">
        <f ca="1">_xll.ciqfunctions.udf.CIQ($B8, "IQ_TOTAL_EQUITY", IQ_FY, $D8, , , "USD", , R$1)</f>
        <v>#NAME?</v>
      </c>
      <c r="S8" s="3" t="e">
        <f ca="1">_xll.ciqfunctions.udf.CIQ($B8, "IQ_TOTAL_OUTSTANDING_FILING_DATE", IQ_FY, $D8, , , "USD", , S$1)</f>
        <v>#NAME?</v>
      </c>
      <c r="T8" s="3" t="e">
        <f ca="1">_xll.ciqfunctions.udf.CIQ($B8, "IQ_TOTAL_DEBT", IQ_FY, $D8, , , "USD", , T$1)</f>
        <v>#NAME?</v>
      </c>
      <c r="U8" s="3" t="e">
        <f ca="1">IF(_xll.ciqfunctions.udf.CIQ($B8, "IQ_PREF_DIV_OTHER", IQ_FY, $D8, , , "USD", , U$1)=0,"na",_xll.ciqfunctions.udf.CIQ($B8, "IQ_PREF_DIV_OTHER", IQ_FY, $D8, , , "USD", , U$1))</f>
        <v>#NAME?</v>
      </c>
      <c r="V8" s="3" t="e">
        <f ca="1">_xll.ciqfunctions.udf.CIQ($B8, "IQ_COGS", IQ_FY, $D8, , , "USD", , V$1)</f>
        <v>#NAME?</v>
      </c>
      <c r="W8" s="3" t="e">
        <f ca="1">_xll.ciqfunctions.udf.CIQ($B8, "IQ_CASH_EQUIV", IQ_FY, $D8, , , "USD", , W$1)</f>
        <v>#NAME?</v>
      </c>
      <c r="X8" s="3" t="e">
        <f ca="1">_xll.ciqfunctions.udf.CIQ($B8, "IQ_AR", IQ_FY, $D8, , , "USD", , X$1)</f>
        <v>#NAME?</v>
      </c>
      <c r="Y8" s="3" t="e">
        <f ca="1">_xll.ciqfunctions.udf.CIQ($B8, "IQ_INVENTORY", IQ_FY, $D8, , , "USD", , Y$1)</f>
        <v>#NAME?</v>
      </c>
      <c r="Z8" t="s">
        <v>30</v>
      </c>
    </row>
    <row r="9" spans="1:27" x14ac:dyDescent="0.2">
      <c r="A9" t="e">
        <f ca="1">_xll.ciqfunctions.udf.CIQ(B9,"IQ_COMPANY_NAME")</f>
        <v>#NAME?</v>
      </c>
      <c r="B9" t="s">
        <v>33</v>
      </c>
      <c r="C9" s="3" t="e">
        <f ca="1">_xll.ciqfunctions.udf.CIQ($B9, "IQ_INDUSTRY", IQ_FY, $D9, ,, "USD", , C$1)</f>
        <v>#NAME?</v>
      </c>
      <c r="D9" s="4">
        <f>DATE(YEAR(D8) -1, MONTH(D8), DAY(D8))</f>
        <v>43831</v>
      </c>
      <c r="E9" s="3" t="e">
        <f ca="1">_xll.ciqfunctions.udf.CIQ($B9, "IQ_TOTAL_REV", IQ_FY, $D9, ,, "USD", , E$1)</f>
        <v>#NAME?</v>
      </c>
      <c r="F9" s="3" t="e">
        <f ca="1">_xll.ciqfunctions.udf.CIQ($B9, "IQ_NI", IQ_FY, $D9, ,, "USD", , F$1)</f>
        <v>#NAME?</v>
      </c>
      <c r="G9" s="3" t="e">
        <f ca="1">_xll.ciqfunctions.udf.CIQ($B9, "IQ_CASH_EQUIV", IQ_FY, $D9, , , "USD", , G$1)</f>
        <v>#NAME?</v>
      </c>
      <c r="H9" s="3" t="e">
        <f ca="1">_xll.ciqfunctions.udf.CIQ($B9, "IQ_CASH_ST_INVEST", IQ_FY, $D9, , , "USD", , H$1)</f>
        <v>#NAME?</v>
      </c>
      <c r="I9" s="3" t="e">
        <f ca="1">_xll.ciqfunctions.udf.CIQ($B9, "IQ_TOTAL_CA", IQ_FY, $D9, , , "USD", , I$1)</f>
        <v>#NAME?</v>
      </c>
      <c r="J9" s="3" t="e">
        <f ca="1">_xll.ciqfunctions.udf.CIQ($B9, "IQ_TOTAL_ASSETS", IQ_FY, $D9, , , "USD", , J$1)</f>
        <v>#NAME?</v>
      </c>
      <c r="K9" s="3" t="e">
        <f ca="1">_xll.ciqfunctions.udf.CIQ($B9, "IQ_TOTAL_CL", IQ_FY, $D9, , , "USD", , K$1)</f>
        <v>#NAME?</v>
      </c>
      <c r="L9" s="3" t="e">
        <f ca="1">_xll.ciqfunctions.udf.CIQ($B9, "IQ_TOTAL_LIAB", IQ_FY, $D9, ,, "USD", , L$1)</f>
        <v>#NAME?</v>
      </c>
      <c r="M9" s="3" t="e">
        <f ca="1">IF(_xll.ciqfunctions.udf.CIQ($B9, "IQ_PREF_EQUITY", IQ_FY, $D9, , , "USD", , M$1)=0,"",_xll.ciqfunctions.udf.CIQ($B9, "IQ_PREF_EQUITY", IQ_FY, $D9, , , "USD", , M$1))</f>
        <v>#NAME?</v>
      </c>
      <c r="N9" s="3" t="e">
        <f ca="1">IF(_xll.ciqfunctions.udf.CIQ($B9, "IQ_COMMON", IQ_FY, $D9, , , "USD", , N$1)=0,"na",_xll.ciqfunctions.udf.CIQ($B9, "IQ_COMMON", IQ_FY, $D9, , , "USD", , N$1))</f>
        <v>#NAME?</v>
      </c>
      <c r="O9" s="3" t="e">
        <f ca="1">IF(_xll.ciqfunctions.udf.CIQ($B9, "IQ_APIC", IQ_FY, $D9, , , "USD", , O$1)=0,"",_xll.ciqfunctions.udf.CIQ($B9, "IQ_APIC", IQ_FY, $D9, , , "USD", , O$1))</f>
        <v>#NAME?</v>
      </c>
      <c r="P9" s="3" t="e">
        <f ca="1">_xll.ciqfunctions.udf.CIQ($B9, "IQ_TOTAL_ASSETS", IQ_FY, $D9, , , "USD", , P$1)</f>
        <v>#NAME?</v>
      </c>
      <c r="Q9" s="3" t="e">
        <f ca="1">_xll.ciqfunctions.udf.CIQ($B9, "IQ_RE", IQ_FY, $D9, , , "USD", , Q$1)</f>
        <v>#NAME?</v>
      </c>
      <c r="R9" s="3" t="e">
        <f ca="1">_xll.ciqfunctions.udf.CIQ($B9, "IQ_TOTAL_EQUITY", IQ_FY, $D9, , , "USD", , R$1)</f>
        <v>#NAME?</v>
      </c>
      <c r="S9" s="3" t="e">
        <f ca="1">_xll.ciqfunctions.udf.CIQ($B9, "IQ_TOTAL_OUTSTANDING_FILING_DATE", IQ_FY, $D9, , , "USD", , S$1)</f>
        <v>#NAME?</v>
      </c>
      <c r="T9" s="3" t="e">
        <f ca="1">_xll.ciqfunctions.udf.CIQ($B9, "IQ_TOTAL_DEBT", IQ_FY, $D9, , , "USD", , T$1)</f>
        <v>#NAME?</v>
      </c>
      <c r="U9" s="3" t="e">
        <f ca="1">IF(_xll.ciqfunctions.udf.CIQ($B9, "IQ_PREF_DIV_OTHER", IQ_FY, $D9, , , "USD", , U$1)=0,"na",_xll.ciqfunctions.udf.CIQ($B9, "IQ_PREF_DIV_OTHER", IQ_FY, $D9, , , "USD", , U$1))</f>
        <v>#NAME?</v>
      </c>
      <c r="V9" s="3" t="e">
        <f ca="1">_xll.ciqfunctions.udf.CIQ($B9, "IQ_COGS", IQ_FY, $D9, , , "USD", , V$1)</f>
        <v>#NAME?</v>
      </c>
      <c r="W9" s="3" t="e">
        <f ca="1">_xll.ciqfunctions.udf.CIQ($B9, "IQ_CASH_EQUIV", IQ_FY, $D9, , , "USD", , W$1)</f>
        <v>#NAME?</v>
      </c>
      <c r="X9" s="3" t="e">
        <f ca="1">_xll.ciqfunctions.udf.CIQ($B9, "IQ_AR", IQ_FY, $D9, , , "USD", , X$1)</f>
        <v>#NAME?</v>
      </c>
      <c r="Y9" s="3" t="e">
        <f ca="1">_xll.ciqfunctions.udf.CIQ($B9, "IQ_INVENTORY", IQ_FY, $D9, , , "USD", , Y$1)</f>
        <v>#NAME?</v>
      </c>
      <c r="Z9" t="s">
        <v>30</v>
      </c>
    </row>
    <row r="10" spans="1:27" x14ac:dyDescent="0.2">
      <c r="A10" t="e">
        <f ca="1">_xll.ciqfunctions.udf.CIQ(B10,"IQ_COMPANY_NAME")</f>
        <v>#NAME?</v>
      </c>
      <c r="B10" t="s">
        <v>33</v>
      </c>
      <c r="C10" s="3" t="e">
        <f ca="1">_xll.ciqfunctions.udf.CIQ($B10, "IQ_INDUSTRY", IQ_FY, $D10, ,, "USD", , C$1)</f>
        <v>#NAME?</v>
      </c>
      <c r="D10" s="4">
        <f>DATE(YEAR(D9) -1, MONTH(D9), DAY(D9))</f>
        <v>43466</v>
      </c>
      <c r="E10" s="3" t="e">
        <f ca="1">_xll.ciqfunctions.udf.CIQ($B10, "IQ_TOTAL_REV", IQ_FY, $D10, ,, "USD", , E$1)</f>
        <v>#NAME?</v>
      </c>
      <c r="F10" s="3" t="e">
        <f ca="1">_xll.ciqfunctions.udf.CIQ($B10, "IQ_NI", IQ_FY, $D10, ,, "USD", , F$1)</f>
        <v>#NAME?</v>
      </c>
      <c r="G10" s="3" t="e">
        <f ca="1">_xll.ciqfunctions.udf.CIQ($B10, "IQ_CASH_EQUIV", IQ_FY, $D10, , , "USD", , G$1)</f>
        <v>#NAME?</v>
      </c>
      <c r="H10" s="3" t="e">
        <f ca="1">_xll.ciqfunctions.udf.CIQ($B10, "IQ_CASH_ST_INVEST", IQ_FY, $D10, , , "USD", , H$1)</f>
        <v>#NAME?</v>
      </c>
      <c r="I10" s="3" t="e">
        <f ca="1">_xll.ciqfunctions.udf.CIQ($B10, "IQ_TOTAL_CA", IQ_FY, $D10, , , "USD", , I$1)</f>
        <v>#NAME?</v>
      </c>
      <c r="J10" s="3" t="e">
        <f ca="1">_xll.ciqfunctions.udf.CIQ($B10, "IQ_TOTAL_ASSETS", IQ_FY, $D10, , , "USD", , J$1)</f>
        <v>#NAME?</v>
      </c>
      <c r="K10" s="3" t="e">
        <f ca="1">_xll.ciqfunctions.udf.CIQ($B10, "IQ_TOTAL_CL", IQ_FY, $D10, , , "USD", , K$1)</f>
        <v>#NAME?</v>
      </c>
      <c r="L10" s="3" t="e">
        <f ca="1">_xll.ciqfunctions.udf.CIQ($B10, "IQ_TOTAL_LIAB", IQ_FY, $D10, ,, "USD", , L$1)</f>
        <v>#NAME?</v>
      </c>
      <c r="M10" s="3" t="e">
        <f ca="1">IF(_xll.ciqfunctions.udf.CIQ($B10, "IQ_PREF_EQUITY", IQ_FY, $D10, , , "USD", , M$1)=0,"",_xll.ciqfunctions.udf.CIQ($B10, "IQ_PREF_EQUITY", IQ_FY, $D10, , , "USD", , M$1))</f>
        <v>#NAME?</v>
      </c>
      <c r="N10" s="3" t="e">
        <f ca="1">IF(_xll.ciqfunctions.udf.CIQ($B10, "IQ_COMMON", IQ_FY, $D10, , , "USD", , N$1)=0,"na",_xll.ciqfunctions.udf.CIQ($B10, "IQ_COMMON", IQ_FY, $D10, , , "USD", , N$1))</f>
        <v>#NAME?</v>
      </c>
      <c r="O10" s="3" t="e">
        <f ca="1">IF(_xll.ciqfunctions.udf.CIQ($B10, "IQ_APIC", IQ_FY, $D10, , , "USD", , O$1)=0,"",_xll.ciqfunctions.udf.CIQ($B10, "IQ_APIC", IQ_FY, $D10, , , "USD", , O$1))</f>
        <v>#NAME?</v>
      </c>
      <c r="P10" s="3" t="e">
        <f ca="1">_xll.ciqfunctions.udf.CIQ($B10, "IQ_TOTAL_ASSETS", IQ_FY, $D10, , , "USD", , P$1)</f>
        <v>#NAME?</v>
      </c>
      <c r="Q10" s="3" t="e">
        <f ca="1">_xll.ciqfunctions.udf.CIQ($B10, "IQ_RE", IQ_FY, $D10, , , "USD", , Q$1)</f>
        <v>#NAME?</v>
      </c>
      <c r="R10" s="3" t="e">
        <f ca="1">_xll.ciqfunctions.udf.CIQ($B10, "IQ_TOTAL_EQUITY", IQ_FY, $D10, , , "USD", , R$1)</f>
        <v>#NAME?</v>
      </c>
      <c r="S10" s="3" t="e">
        <f ca="1">_xll.ciqfunctions.udf.CIQ($B10, "IQ_TOTAL_OUTSTANDING_FILING_DATE", IQ_FY, $D10, , , "USD", , S$1)</f>
        <v>#NAME?</v>
      </c>
      <c r="T10" s="3" t="e">
        <f ca="1">_xll.ciqfunctions.udf.CIQ($B10, "IQ_TOTAL_DEBT", IQ_FY, $D10, , , "USD", , T$1)</f>
        <v>#NAME?</v>
      </c>
      <c r="U10" s="3" t="e">
        <f ca="1">IF(_xll.ciqfunctions.udf.CIQ($B10, "IQ_PREF_DIV_OTHER", IQ_FY, $D10, , , "USD", , U$1)=0,"na",_xll.ciqfunctions.udf.CIQ($B10, "IQ_PREF_DIV_OTHER", IQ_FY, $D10, , , "USD", , U$1))</f>
        <v>#NAME?</v>
      </c>
      <c r="V10" s="3" t="e">
        <f ca="1">_xll.ciqfunctions.udf.CIQ($B10, "IQ_COGS", IQ_FY, $D10, , , "USD", , V$1)</f>
        <v>#NAME?</v>
      </c>
      <c r="W10" s="3" t="e">
        <f ca="1">_xll.ciqfunctions.udf.CIQ($B10, "IQ_CASH_EQUIV", IQ_FY, $D10, , , "USD", , W$1)</f>
        <v>#NAME?</v>
      </c>
      <c r="X10" s="3" t="e">
        <f ca="1">_xll.ciqfunctions.udf.CIQ($B10, "IQ_AR", IQ_FY, $D10, , , "USD", , X$1)</f>
        <v>#NAME?</v>
      </c>
      <c r="Y10" s="3" t="e">
        <f ca="1">_xll.ciqfunctions.udf.CIQ($B10, "IQ_INVENTORY", IQ_FY, $D10, , , "USD", , Y$1)</f>
        <v>#NAME?</v>
      </c>
      <c r="Z10" t="s">
        <v>30</v>
      </c>
    </row>
    <row r="11" spans="1:27" x14ac:dyDescent="0.2">
      <c r="A11" t="e">
        <f ca="1">_xll.ciqfunctions.udf.CIQ(B11,"IQ_COMPANY_NAME")</f>
        <v>#NAME?</v>
      </c>
      <c r="B11" t="s">
        <v>33</v>
      </c>
      <c r="C11" s="3" t="e">
        <f ca="1">_xll.ciqfunctions.udf.CIQ($B11, "IQ_INDUSTRY", IQ_FY, $D11, ,, "USD", , C$1)</f>
        <v>#NAME?</v>
      </c>
      <c r="D11" s="4">
        <f>DATE(YEAR(D10) -1, MONTH(D10), DAY(D10))</f>
        <v>43101</v>
      </c>
      <c r="E11" s="3" t="e">
        <f ca="1">_xll.ciqfunctions.udf.CIQ($B11, "IQ_TOTAL_REV", IQ_FY, $D11, ,, "USD", , E$1)</f>
        <v>#NAME?</v>
      </c>
      <c r="F11" s="3" t="e">
        <f ca="1">_xll.ciqfunctions.udf.CIQ($B11, "IQ_NI", IQ_FY, $D11, ,, "USD", , F$1)</f>
        <v>#NAME?</v>
      </c>
      <c r="G11" s="3" t="e">
        <f ca="1">_xll.ciqfunctions.udf.CIQ($B11, "IQ_CASH_EQUIV", IQ_FY, $D11, , , "USD", , G$1)</f>
        <v>#NAME?</v>
      </c>
      <c r="H11" s="3" t="e">
        <f ca="1">_xll.ciqfunctions.udf.CIQ($B11, "IQ_CASH_ST_INVEST", IQ_FY, $D11, , , "USD", , H$1)</f>
        <v>#NAME?</v>
      </c>
      <c r="I11" s="3" t="e">
        <f ca="1">_xll.ciqfunctions.udf.CIQ($B11, "IQ_TOTAL_CA", IQ_FY, $D11, , , "USD", , I$1)</f>
        <v>#NAME?</v>
      </c>
      <c r="J11" s="3" t="e">
        <f ca="1">_xll.ciqfunctions.udf.CIQ($B11, "IQ_TOTAL_ASSETS", IQ_FY, $D11, , , "USD", , J$1)</f>
        <v>#NAME?</v>
      </c>
      <c r="K11" s="3" t="e">
        <f ca="1">_xll.ciqfunctions.udf.CIQ($B11, "IQ_TOTAL_CL", IQ_FY, $D11, , , "USD", , K$1)</f>
        <v>#NAME?</v>
      </c>
      <c r="L11" s="3" t="e">
        <f ca="1">_xll.ciqfunctions.udf.CIQ($B11, "IQ_TOTAL_LIAB", IQ_FY, $D11, ,, "USD", , L$1)</f>
        <v>#NAME?</v>
      </c>
      <c r="M11" s="3" t="e">
        <f ca="1">IF(_xll.ciqfunctions.udf.CIQ($B11, "IQ_PREF_EQUITY", IQ_FY, $D11, , , "USD", , M$1)=0,"",_xll.ciqfunctions.udf.CIQ($B11, "IQ_PREF_EQUITY", IQ_FY, $D11, , , "USD", , M$1))</f>
        <v>#NAME?</v>
      </c>
      <c r="N11" s="3" t="e">
        <f ca="1">IF(_xll.ciqfunctions.udf.CIQ($B11, "IQ_COMMON", IQ_FY, $D11, , , "USD", , N$1)=0,"na",_xll.ciqfunctions.udf.CIQ($B11, "IQ_COMMON", IQ_FY, $D11, , , "USD", , N$1))</f>
        <v>#NAME?</v>
      </c>
      <c r="O11" s="3" t="e">
        <f ca="1">IF(_xll.ciqfunctions.udf.CIQ($B11, "IQ_APIC", IQ_FY, $D11, , , "USD", , O$1)=0,"",_xll.ciqfunctions.udf.CIQ($B11, "IQ_APIC", IQ_FY, $D11, , , "USD", , O$1))</f>
        <v>#NAME?</v>
      </c>
      <c r="P11" s="3" t="e">
        <f ca="1">_xll.ciqfunctions.udf.CIQ($B11, "IQ_TOTAL_ASSETS", IQ_FY, $D11, , , "USD", , P$1)</f>
        <v>#NAME?</v>
      </c>
      <c r="Q11" s="3" t="e">
        <f ca="1">_xll.ciqfunctions.udf.CIQ($B11, "IQ_RE", IQ_FY, $D11, , , "USD", , Q$1)</f>
        <v>#NAME?</v>
      </c>
      <c r="R11" s="3" t="e">
        <f ca="1">_xll.ciqfunctions.udf.CIQ($B11, "IQ_TOTAL_EQUITY", IQ_FY, $D11, , , "USD", , R$1)</f>
        <v>#NAME?</v>
      </c>
      <c r="S11" s="3" t="e">
        <f ca="1">_xll.ciqfunctions.udf.CIQ($B11, "IQ_TOTAL_OUTSTANDING_FILING_DATE", IQ_FY, $D11, , , "USD", , S$1)</f>
        <v>#NAME?</v>
      </c>
      <c r="T11" s="3" t="e">
        <f ca="1">_xll.ciqfunctions.udf.CIQ($B11, "IQ_TOTAL_DEBT", IQ_FY, $D11, , , "USD", , T$1)</f>
        <v>#NAME?</v>
      </c>
      <c r="U11" s="3" t="e">
        <f ca="1">IF(_xll.ciqfunctions.udf.CIQ($B11, "IQ_PREF_DIV_OTHER", IQ_FY, $D11, , , "USD", , U$1)=0,"na",_xll.ciqfunctions.udf.CIQ($B11, "IQ_PREF_DIV_OTHER", IQ_FY, $D11, , , "USD", , U$1))</f>
        <v>#NAME?</v>
      </c>
      <c r="V11" s="3" t="e">
        <f ca="1">_xll.ciqfunctions.udf.CIQ($B11, "IQ_COGS", IQ_FY, $D11, , , "USD", , V$1)</f>
        <v>#NAME?</v>
      </c>
      <c r="W11" s="3" t="e">
        <f ca="1">_xll.ciqfunctions.udf.CIQ($B11, "IQ_CASH_EQUIV", IQ_FY, $D11, , , "USD", , W$1)</f>
        <v>#NAME?</v>
      </c>
      <c r="X11" s="3" t="e">
        <f ca="1">_xll.ciqfunctions.udf.CIQ($B11, "IQ_AR", IQ_FY, $D11, , , "USD", , X$1)</f>
        <v>#NAME?</v>
      </c>
      <c r="Y11" s="3" t="e">
        <f ca="1">_xll.ciqfunctions.udf.CIQ($B11, "IQ_INVENTORY", IQ_FY, $D11, , , "USD", , Y$1)</f>
        <v>#NAME?</v>
      </c>
      <c r="Z11" t="s">
        <v>30</v>
      </c>
    </row>
    <row r="12" spans="1:27" x14ac:dyDescent="0.2">
      <c r="A12" t="e">
        <f ca="1">_xll.ciqfunctions.udf.CIQ(B12,"IQ_COMPANY_NAME")</f>
        <v>#NAME?</v>
      </c>
      <c r="B12" t="s">
        <v>33</v>
      </c>
      <c r="C12" s="3" t="e">
        <f ca="1">_xll.ciqfunctions.udf.CIQ($B12, "IQ_INDUSTRY", IQ_FY, $D12, ,, "USD", , C$1)</f>
        <v>#NAME?</v>
      </c>
      <c r="D12" s="4">
        <f>DATE(YEAR(D11) -1, MONTH(D11), DAY(D11))</f>
        <v>42736</v>
      </c>
      <c r="E12" s="3" t="e">
        <f ca="1">_xll.ciqfunctions.udf.CIQ($B12, "IQ_TOTAL_REV", IQ_FY, $D12, ,, "USD", , E$1)</f>
        <v>#NAME?</v>
      </c>
      <c r="F12" s="3" t="e">
        <f ca="1">_xll.ciqfunctions.udf.CIQ($B12, "IQ_NI", IQ_FY, $D12, ,, "USD", , F$1)</f>
        <v>#NAME?</v>
      </c>
      <c r="G12" s="3" t="e">
        <f ca="1">_xll.ciqfunctions.udf.CIQ($B12, "IQ_CASH_EQUIV", IQ_FY, $D12, , , "USD", , G$1)</f>
        <v>#NAME?</v>
      </c>
      <c r="H12" s="3" t="e">
        <f ca="1">_xll.ciqfunctions.udf.CIQ($B12, "IQ_CASH_ST_INVEST", IQ_FY, $D12, , , "USD", , H$1)</f>
        <v>#NAME?</v>
      </c>
      <c r="I12" s="3" t="e">
        <f ca="1">_xll.ciqfunctions.udf.CIQ($B12, "IQ_TOTAL_CA", IQ_FY, $D12, , , "USD", , I$1)</f>
        <v>#NAME?</v>
      </c>
      <c r="J12" s="3" t="e">
        <f ca="1">_xll.ciqfunctions.udf.CIQ($B12, "IQ_TOTAL_ASSETS", IQ_FY, $D12, , , "USD", , J$1)</f>
        <v>#NAME?</v>
      </c>
      <c r="K12" s="3" t="e">
        <f ca="1">_xll.ciqfunctions.udf.CIQ($B12, "IQ_TOTAL_CL", IQ_FY, $D12, , , "USD", , K$1)</f>
        <v>#NAME?</v>
      </c>
      <c r="L12" s="3" t="e">
        <f ca="1">_xll.ciqfunctions.udf.CIQ($B12, "IQ_TOTAL_LIAB", IQ_FY, $D12, ,, "USD", , L$1)</f>
        <v>#NAME?</v>
      </c>
      <c r="M12" s="3" t="e">
        <f ca="1">IF(_xll.ciqfunctions.udf.CIQ($B12, "IQ_PREF_EQUITY", IQ_FY, $D12, , , "USD", , M$1)=0,"",_xll.ciqfunctions.udf.CIQ($B12, "IQ_PREF_EQUITY", IQ_FY, $D12, , , "USD", , M$1))</f>
        <v>#NAME?</v>
      </c>
      <c r="N12" s="3" t="e">
        <f ca="1">IF(_xll.ciqfunctions.udf.CIQ($B12, "IQ_COMMON", IQ_FY, $D12, , , "USD", , N$1)=0,"na",_xll.ciqfunctions.udf.CIQ($B12, "IQ_COMMON", IQ_FY, $D12, , , "USD", , N$1))</f>
        <v>#NAME?</v>
      </c>
      <c r="O12" s="3" t="e">
        <f ca="1">IF(_xll.ciqfunctions.udf.CIQ($B12, "IQ_APIC", IQ_FY, $D12, , , "USD", , O$1)=0,"",_xll.ciqfunctions.udf.CIQ($B12, "IQ_APIC", IQ_FY, $D12, , , "USD", , O$1))</f>
        <v>#NAME?</v>
      </c>
      <c r="P12" s="3" t="e">
        <f ca="1">_xll.ciqfunctions.udf.CIQ($B12, "IQ_TOTAL_ASSETS", IQ_FY, $D12, , , "USD", , P$1)</f>
        <v>#NAME?</v>
      </c>
      <c r="Q12" s="3" t="e">
        <f ca="1">_xll.ciqfunctions.udf.CIQ($B12, "IQ_RE", IQ_FY, $D12, , , "USD", , Q$1)</f>
        <v>#NAME?</v>
      </c>
      <c r="R12" s="3" t="e">
        <f ca="1">_xll.ciqfunctions.udf.CIQ($B12, "IQ_TOTAL_EQUITY", IQ_FY, $D12, , , "USD", , R$1)</f>
        <v>#NAME?</v>
      </c>
      <c r="S12" s="3" t="e">
        <f ca="1">_xll.ciqfunctions.udf.CIQ($B12, "IQ_TOTAL_OUTSTANDING_FILING_DATE", IQ_FY, $D12, , , "USD", , S$1)</f>
        <v>#NAME?</v>
      </c>
      <c r="T12" s="3" t="e">
        <f ca="1">_xll.ciqfunctions.udf.CIQ($B12, "IQ_TOTAL_DEBT", IQ_FY, $D12, , , "USD", , T$1)</f>
        <v>#NAME?</v>
      </c>
      <c r="U12" s="3" t="e">
        <f ca="1">IF(_xll.ciqfunctions.udf.CIQ($B12, "IQ_PREF_DIV_OTHER", IQ_FY, $D12, , , "USD", , U$1)=0,"na",_xll.ciqfunctions.udf.CIQ($B12, "IQ_PREF_DIV_OTHER", IQ_FY, $D12, , , "USD", , U$1))</f>
        <v>#NAME?</v>
      </c>
      <c r="V12" s="3" t="e">
        <f ca="1">_xll.ciqfunctions.udf.CIQ($B12, "IQ_COGS", IQ_FY, $D12, , , "USD", , V$1)</f>
        <v>#NAME?</v>
      </c>
      <c r="W12" s="3" t="e">
        <f ca="1">_xll.ciqfunctions.udf.CIQ($B12, "IQ_CASH_EQUIV", IQ_FY, $D12, , , "USD", , W$1)</f>
        <v>#NAME?</v>
      </c>
      <c r="X12" s="3" t="e">
        <f ca="1">_xll.ciqfunctions.udf.CIQ($B12, "IQ_AR", IQ_FY, $D12, , , "USD", , X$1)</f>
        <v>#NAME?</v>
      </c>
      <c r="Y12" s="3" t="e">
        <f ca="1">_xll.ciqfunctions.udf.CIQ($B12, "IQ_INVENTORY", IQ_FY, $D12, , , "USD", , Y$1)</f>
        <v>#NAME?</v>
      </c>
      <c r="Z12" t="s">
        <v>30</v>
      </c>
    </row>
    <row r="13" spans="1:27" x14ac:dyDescent="0.2">
      <c r="A13" t="e">
        <f ca="1">_xll.ciqfunctions.udf.CIQ(B13,"IQ_COMPANY_NAME")</f>
        <v>#NAME?</v>
      </c>
      <c r="B13" t="s">
        <v>33</v>
      </c>
      <c r="C13" s="3" t="e">
        <f ca="1">_xll.ciqfunctions.udf.CIQ($B13, "IQ_INDUSTRY", IQ_FY, $D13, ,, "USD", , C$1)</f>
        <v>#NAME?</v>
      </c>
      <c r="D13" s="4">
        <f>DATE(YEAR(D12) -1, MONTH(D12), DAY(D12))</f>
        <v>42370</v>
      </c>
      <c r="E13" s="3" t="e">
        <f ca="1">_xll.ciqfunctions.udf.CIQ($B13, "IQ_TOTAL_REV", IQ_FY, $D13, ,, "USD", , E$1)</f>
        <v>#NAME?</v>
      </c>
      <c r="F13" s="3" t="e">
        <f ca="1">_xll.ciqfunctions.udf.CIQ($B13, "IQ_NI", IQ_FY, $D13, ,, "USD", , F$1)</f>
        <v>#NAME?</v>
      </c>
      <c r="G13" s="3" t="e">
        <f ca="1">_xll.ciqfunctions.udf.CIQ($B13, "IQ_CASH_EQUIV", IQ_FY, $D13, , , "USD", , G$1)</f>
        <v>#NAME?</v>
      </c>
      <c r="H13" s="3" t="e">
        <f ca="1">_xll.ciqfunctions.udf.CIQ($B13, "IQ_CASH_ST_INVEST", IQ_FY, $D13, , , "USD", , H$1)</f>
        <v>#NAME?</v>
      </c>
      <c r="I13" s="3" t="e">
        <f ca="1">_xll.ciqfunctions.udf.CIQ($B13, "IQ_TOTAL_CA", IQ_FY, $D13, , , "USD", , I$1)</f>
        <v>#NAME?</v>
      </c>
      <c r="J13" s="3" t="e">
        <f ca="1">_xll.ciqfunctions.udf.CIQ($B13, "IQ_TOTAL_ASSETS", IQ_FY, $D13, , , "USD", , J$1)</f>
        <v>#NAME?</v>
      </c>
      <c r="K13" s="3" t="e">
        <f ca="1">_xll.ciqfunctions.udf.CIQ($B13, "IQ_TOTAL_CL", IQ_FY, $D13, , , "USD", , K$1)</f>
        <v>#NAME?</v>
      </c>
      <c r="L13" s="3" t="e">
        <f ca="1">_xll.ciqfunctions.udf.CIQ($B13, "IQ_TOTAL_LIAB", IQ_FY, $D13, ,, "USD", , L$1)</f>
        <v>#NAME?</v>
      </c>
      <c r="M13" s="3" t="e">
        <f ca="1">IF(_xll.ciqfunctions.udf.CIQ($B13, "IQ_PREF_EQUITY", IQ_FY, $D13, , , "USD", , M$1)=0,"",_xll.ciqfunctions.udf.CIQ($B13, "IQ_PREF_EQUITY", IQ_FY, $D13, , , "USD", , M$1))</f>
        <v>#NAME?</v>
      </c>
      <c r="N13" s="3" t="e">
        <f ca="1">IF(_xll.ciqfunctions.udf.CIQ($B13, "IQ_COMMON", IQ_FY, $D13, , , "USD", , N$1)=0,"na",_xll.ciqfunctions.udf.CIQ($B13, "IQ_COMMON", IQ_FY, $D13, , , "USD", , N$1))</f>
        <v>#NAME?</v>
      </c>
      <c r="O13" s="3" t="e">
        <f ca="1">IF(_xll.ciqfunctions.udf.CIQ($B13, "IQ_APIC", IQ_FY, $D13, , , "USD", , O$1)=0,"",_xll.ciqfunctions.udf.CIQ($B13, "IQ_APIC", IQ_FY, $D13, , , "USD", , O$1))</f>
        <v>#NAME?</v>
      </c>
      <c r="P13" s="3" t="e">
        <f ca="1">_xll.ciqfunctions.udf.CIQ($B13, "IQ_TOTAL_ASSETS", IQ_FY, $D13, , , "USD", , P$1)</f>
        <v>#NAME?</v>
      </c>
      <c r="Q13" s="3" t="e">
        <f ca="1">_xll.ciqfunctions.udf.CIQ($B13, "IQ_RE", IQ_FY, $D13, , , "USD", , Q$1)</f>
        <v>#NAME?</v>
      </c>
      <c r="R13" s="3" t="e">
        <f ca="1">_xll.ciqfunctions.udf.CIQ($B13, "IQ_TOTAL_EQUITY", IQ_FY, $D13, , , "USD", , R$1)</f>
        <v>#NAME?</v>
      </c>
      <c r="S13" s="3" t="e">
        <f ca="1">_xll.ciqfunctions.udf.CIQ($B13, "IQ_TOTAL_OUTSTANDING_FILING_DATE", IQ_FY, $D13, , , "USD", , S$1)</f>
        <v>#NAME?</v>
      </c>
      <c r="T13" s="3" t="e">
        <f ca="1">_xll.ciqfunctions.udf.CIQ($B13, "IQ_TOTAL_DEBT", IQ_FY, $D13, , , "USD", , T$1)</f>
        <v>#NAME?</v>
      </c>
      <c r="U13" s="3" t="e">
        <f ca="1">IF(_xll.ciqfunctions.udf.CIQ($B13, "IQ_PREF_DIV_OTHER", IQ_FY, $D13, , , "USD", , U$1)=0,"na",_xll.ciqfunctions.udf.CIQ($B13, "IQ_PREF_DIV_OTHER", IQ_FY, $D13, , , "USD", , U$1))</f>
        <v>#NAME?</v>
      </c>
      <c r="V13" s="3" t="e">
        <f ca="1">_xll.ciqfunctions.udf.CIQ($B13, "IQ_COGS", IQ_FY, $D13, , , "USD", , V$1)</f>
        <v>#NAME?</v>
      </c>
      <c r="W13" s="3" t="e">
        <f ca="1">_xll.ciqfunctions.udf.CIQ($B13, "IQ_CASH_EQUIV", IQ_FY, $D13, , , "USD", , W$1)</f>
        <v>#NAME?</v>
      </c>
      <c r="X13" s="3" t="e">
        <f ca="1">_xll.ciqfunctions.udf.CIQ($B13, "IQ_AR", IQ_FY, $D13, , , "USD", , X$1)</f>
        <v>#NAME?</v>
      </c>
      <c r="Y13" s="3" t="e">
        <f ca="1">_xll.ciqfunctions.udf.CIQ($B13, "IQ_INVENTORY", IQ_FY, $D13, , , "USD", , Y$1)</f>
        <v>#NAME?</v>
      </c>
      <c r="Z13" t="s">
        <v>30</v>
      </c>
    </row>
    <row r="14" spans="1:27" x14ac:dyDescent="0.2">
      <c r="A14" t="e">
        <f ca="1">_xll.ciqfunctions.udf.CIQ(B14,"IQ_COMPANY_NAME")</f>
        <v>#NAME?</v>
      </c>
      <c r="B14" s="1" t="s">
        <v>37</v>
      </c>
      <c r="C14" s="3" t="e">
        <f ca="1">_xll.ciqfunctions.udf.CIQ($B14, "IQ_INDUSTRY", IQ_FY, $D14, ,, "USD", , C$1)</f>
        <v>#NAME?</v>
      </c>
      <c r="D14" s="4">
        <v>44197</v>
      </c>
      <c r="E14" s="3" t="e">
        <f ca="1">_xll.ciqfunctions.udf.CIQ($B14, "IQ_TOTAL_REV", IQ_FY, $D14, ,, "USD", , E$1)</f>
        <v>#NAME?</v>
      </c>
      <c r="F14" s="3" t="e">
        <f ca="1">_xll.ciqfunctions.udf.CIQ($B14, "IQ_NI", IQ_FY, $D14, ,, "USD", , F$1)</f>
        <v>#NAME?</v>
      </c>
      <c r="G14" s="3" t="e">
        <f ca="1">_xll.ciqfunctions.udf.CIQ($B14, "IQ_CASH_EQUIV", IQ_FY, $D14, , , "USD", , G$1)</f>
        <v>#NAME?</v>
      </c>
      <c r="H14" s="3" t="e">
        <f ca="1">_xll.ciqfunctions.udf.CIQ($B14, "IQ_CASH_ST_INVEST", IQ_FY, $D14, , , "USD", , H$1)</f>
        <v>#NAME?</v>
      </c>
      <c r="I14" s="3" t="e">
        <f ca="1">_xll.ciqfunctions.udf.CIQ($B14, "IQ_TOTAL_CA", IQ_FY, $D14, , , "USD", , I$1)</f>
        <v>#NAME?</v>
      </c>
      <c r="J14" s="3" t="e">
        <f ca="1">_xll.ciqfunctions.udf.CIQ($B14, "IQ_TOTAL_ASSETS", IQ_FY, $D14, , , "USD", , J$1)</f>
        <v>#NAME?</v>
      </c>
      <c r="K14" s="3" t="e">
        <f ca="1">_xll.ciqfunctions.udf.CIQ($B14, "IQ_TOTAL_CL", IQ_FY, $D14, , , "USD", , K$1)</f>
        <v>#NAME?</v>
      </c>
      <c r="L14" s="3" t="e">
        <f ca="1">_xll.ciqfunctions.udf.CIQ($B14, "IQ_TOTAL_LIAB", IQ_FY, $D14, ,, "USD", , L$1)</f>
        <v>#NAME?</v>
      </c>
      <c r="M14" s="3" t="e">
        <f ca="1">IF(_xll.ciqfunctions.udf.CIQ($B14, "IQ_PREF_EQUITY", IQ_FY, $D14, , , "USD", , M$1)=0,"None",_xll.ciqfunctions.udf.CIQ($B14, "IQ_PREF_EQUITY", IQ_FY, $D14, , , "USD", , M$1))</f>
        <v>#NAME?</v>
      </c>
      <c r="N14" s="3" t="e">
        <f ca="1">IF(_xll.ciqfunctions.udf.CIQ($B14, "IQ_COMMON", IQ_FY, $D14, , , "USD", , N$1)=0,"na",_xll.ciqfunctions.udf.CIQ($B14, "IQ_COMMON", IQ_FY, $D14, , , "USD", , N$1))</f>
        <v>#NAME?</v>
      </c>
      <c r="O14" s="3" t="e">
        <f ca="1">IF(_xll.ciqfunctions.udf.CIQ($B14, "IQ_APIC", IQ_FY, $D14, , , "USD", , O$1)=0,"",_xll.ciqfunctions.udf.CIQ($B14, "IQ_APIC", IQ_FY, $D14, , , "USD", , O$1))</f>
        <v>#NAME?</v>
      </c>
      <c r="P14" s="3" t="e">
        <f ca="1">_xll.ciqfunctions.udf.CIQ($B14, "IQ_TOTAL_ASSETS", IQ_FY, $D14, , , "USD", , P$1)</f>
        <v>#NAME?</v>
      </c>
      <c r="Q14" s="3" t="e">
        <f ca="1">_xll.ciqfunctions.udf.CIQ($B14, "IQ_RE", IQ_FY, $D14, , , "USD", , Q$1)</f>
        <v>#NAME?</v>
      </c>
      <c r="R14" s="3" t="e">
        <f ca="1">_xll.ciqfunctions.udf.CIQ($B14, "IQ_TOTAL_EQUITY", IQ_FY, $D14, , , "USD", , R$1)</f>
        <v>#NAME?</v>
      </c>
      <c r="S14" s="3" t="e">
        <f ca="1">_xll.ciqfunctions.udf.CIQ($B14, "IQ_TOTAL_OUTSTANDING_FILING_DATE", IQ_FY, $D14, , , "USD", , S$1)</f>
        <v>#NAME?</v>
      </c>
      <c r="T14" s="3" t="e">
        <f ca="1">_xll.ciqfunctions.udf.CIQ($B14, "IQ_TOTAL_DEBT", IQ_FY, $D14, , , "USD", , T$1)</f>
        <v>#NAME?</v>
      </c>
      <c r="U14" s="3" t="e">
        <f ca="1">IF(_xll.ciqfunctions.udf.CIQ($B14, "IQ_PREF_DIV_OTHER", IQ_FY, $D14, , , "USD", , U$1)=0,"na",_xll.ciqfunctions.udf.CIQ($B14, "IQ_PREF_DIV_OTHER", IQ_FY, $D14, , , "USD", , U$1))</f>
        <v>#NAME?</v>
      </c>
      <c r="V14" s="3" t="e">
        <f ca="1">_xll.ciqfunctions.udf.CIQ($B14, "IQ_COGS", IQ_FY, $D14, , , "USD", , V$1)</f>
        <v>#NAME?</v>
      </c>
      <c r="W14" s="3" t="e">
        <f ca="1">_xll.ciqfunctions.udf.CIQ($B14, "IQ_CASH_EQUIV", IQ_FY, $D14, , , "USD", , W$1)</f>
        <v>#NAME?</v>
      </c>
      <c r="X14" s="3" t="e">
        <f ca="1">_xll.ciqfunctions.udf.CIQ($B14, "IQ_AR", IQ_FY, $D14, , , "USD", , X$1)</f>
        <v>#NAME?</v>
      </c>
      <c r="Y14" s="3" t="e">
        <f ca="1">_xll.ciqfunctions.udf.CIQ($B14, "IQ_INVENTORY", IQ_FY, $D14, , , "USD", , Y$1)</f>
        <v>#NAME?</v>
      </c>
      <c r="Z14" t="s">
        <v>30</v>
      </c>
    </row>
    <row r="15" spans="1:27" x14ac:dyDescent="0.2">
      <c r="A15" t="e">
        <f ca="1">_xll.ciqfunctions.udf.CIQ(B15,"IQ_COMPANY_NAME")</f>
        <v>#NAME?</v>
      </c>
      <c r="B15" s="1" t="s">
        <v>37</v>
      </c>
      <c r="C15" s="3" t="e">
        <f ca="1">_xll.ciqfunctions.udf.CIQ($B15, "IQ_INDUSTRY", IQ_FY, $D15, ,, "USD", , C$1)</f>
        <v>#NAME?</v>
      </c>
      <c r="D15" s="4">
        <f>DATE(YEAR(D14) -1, MONTH(D14), DAY(D14))</f>
        <v>43831</v>
      </c>
      <c r="E15" s="3" t="e">
        <f ca="1">_xll.ciqfunctions.udf.CIQ($B15, "IQ_TOTAL_REV", IQ_FY, $D15, ,, "USD", , E$1)</f>
        <v>#NAME?</v>
      </c>
      <c r="F15" s="3" t="e">
        <f ca="1">_xll.ciqfunctions.udf.CIQ($B15, "IQ_NI", IQ_FY, $D15, ,, "USD", , F$1)</f>
        <v>#NAME?</v>
      </c>
      <c r="G15" s="3" t="e">
        <f ca="1">_xll.ciqfunctions.udf.CIQ($B15, "IQ_CASH_EQUIV", IQ_FY, $D15, , , "USD", , G$1)</f>
        <v>#NAME?</v>
      </c>
      <c r="H15" s="3" t="e">
        <f ca="1">_xll.ciqfunctions.udf.CIQ($B15, "IQ_CASH_ST_INVEST", IQ_FY, $D15, , , "USD", , H$1)</f>
        <v>#NAME?</v>
      </c>
      <c r="I15" s="3" t="e">
        <f ca="1">_xll.ciqfunctions.udf.CIQ($B15, "IQ_TOTAL_CA", IQ_FY, $D15, , , "USD", , I$1)</f>
        <v>#NAME?</v>
      </c>
      <c r="J15" s="3" t="e">
        <f ca="1">_xll.ciqfunctions.udf.CIQ($B15, "IQ_TOTAL_ASSETS", IQ_FY, $D15, , , "USD", , J$1)</f>
        <v>#NAME?</v>
      </c>
      <c r="K15" s="3" t="e">
        <f ca="1">_xll.ciqfunctions.udf.CIQ($B15, "IQ_TOTAL_CL", IQ_FY, $D15, , , "USD", , K$1)</f>
        <v>#NAME?</v>
      </c>
      <c r="L15" s="3" t="e">
        <f ca="1">_xll.ciqfunctions.udf.CIQ($B15, "IQ_TOTAL_LIAB", IQ_FY, $D15, ,, "USD", , L$1)</f>
        <v>#NAME?</v>
      </c>
      <c r="M15" s="3" t="e">
        <f ca="1">IF(_xll.ciqfunctions.udf.CIQ($B15, "IQ_PREF_EQUITY", IQ_FY, $D15, , , "USD", , M$1)=0,"None",_xll.ciqfunctions.udf.CIQ($B15, "IQ_PREF_EQUITY", IQ_FY, $D15, , , "USD", , M$1))</f>
        <v>#NAME?</v>
      </c>
      <c r="N15" s="3" t="e">
        <f ca="1">IF(_xll.ciqfunctions.udf.CIQ($B15, "IQ_COMMON", IQ_FY, $D15, , , "USD", , N$1)=0,"na",_xll.ciqfunctions.udf.CIQ($B15, "IQ_COMMON", IQ_FY, $D15, , , "USD", , N$1))</f>
        <v>#NAME?</v>
      </c>
      <c r="O15" s="3" t="e">
        <f ca="1">IF(_xll.ciqfunctions.udf.CIQ($B15, "IQ_APIC", IQ_FY, $D15, , , "USD", , O$1)=0,"",_xll.ciqfunctions.udf.CIQ($B15, "IQ_APIC", IQ_FY, $D15, , , "USD", , O$1))</f>
        <v>#NAME?</v>
      </c>
      <c r="P15" s="3" t="e">
        <f ca="1">_xll.ciqfunctions.udf.CIQ($B15, "IQ_TOTAL_ASSETS", IQ_FY, $D15, , , "USD", , P$1)</f>
        <v>#NAME?</v>
      </c>
      <c r="Q15" s="3" t="e">
        <f ca="1">_xll.ciqfunctions.udf.CIQ($B15, "IQ_RE", IQ_FY, $D15, , , "USD", , Q$1)</f>
        <v>#NAME?</v>
      </c>
      <c r="R15" s="3" t="e">
        <f ca="1">_xll.ciqfunctions.udf.CIQ($B15, "IQ_TOTAL_EQUITY", IQ_FY, $D15, , , "USD", , R$1)</f>
        <v>#NAME?</v>
      </c>
      <c r="S15" s="3" t="e">
        <f ca="1">_xll.ciqfunctions.udf.CIQ($B15, "IQ_TOTAL_OUTSTANDING_FILING_DATE", IQ_FY, $D15, , , "USD", , S$1)</f>
        <v>#NAME?</v>
      </c>
      <c r="T15" s="3" t="e">
        <f ca="1">_xll.ciqfunctions.udf.CIQ($B15, "IQ_TOTAL_DEBT", IQ_FY, $D15, , , "USD", , T$1)</f>
        <v>#NAME?</v>
      </c>
      <c r="U15" s="3" t="e">
        <f ca="1">IF(_xll.ciqfunctions.udf.CIQ($B15, "IQ_PREF_DIV_OTHER", IQ_FY, $D15, , , "USD", , U$1)=0,"na",_xll.ciqfunctions.udf.CIQ($B15, "IQ_PREF_DIV_OTHER", IQ_FY, $D15, , , "USD", , U$1))</f>
        <v>#NAME?</v>
      </c>
      <c r="V15" s="3" t="e">
        <f ca="1">_xll.ciqfunctions.udf.CIQ($B15, "IQ_COGS", IQ_FY, $D15, , , "USD", , V$1)</f>
        <v>#NAME?</v>
      </c>
      <c r="W15" s="3" t="e">
        <f ca="1">_xll.ciqfunctions.udf.CIQ($B15, "IQ_CASH_EQUIV", IQ_FY, $D15, , , "USD", , W$1)</f>
        <v>#NAME?</v>
      </c>
      <c r="X15" s="3" t="e">
        <f ca="1">_xll.ciqfunctions.udf.CIQ($B15, "IQ_AR", IQ_FY, $D15, , , "USD", , X$1)</f>
        <v>#NAME?</v>
      </c>
      <c r="Y15" s="3" t="e">
        <f ca="1">_xll.ciqfunctions.udf.CIQ($B15, "IQ_INVENTORY", IQ_FY, $D15, , , "USD", , Y$1)</f>
        <v>#NAME?</v>
      </c>
      <c r="Z15" t="s">
        <v>30</v>
      </c>
    </row>
    <row r="16" spans="1:27" x14ac:dyDescent="0.2">
      <c r="A16" t="e">
        <f ca="1">_xll.ciqfunctions.udf.CIQ(B16,"IQ_COMPANY_NAME")</f>
        <v>#NAME?</v>
      </c>
      <c r="B16" s="1" t="s">
        <v>37</v>
      </c>
      <c r="C16" s="3" t="e">
        <f ca="1">_xll.ciqfunctions.udf.CIQ($B16, "IQ_INDUSTRY", IQ_FY, $D16, ,, "USD", , C$1)</f>
        <v>#NAME?</v>
      </c>
      <c r="D16" s="4">
        <f>DATE(YEAR(D15) -1, MONTH(D15), DAY(D15))</f>
        <v>43466</v>
      </c>
      <c r="E16" s="3" t="e">
        <f ca="1">_xll.ciqfunctions.udf.CIQ($B16, "IQ_TOTAL_REV", IQ_FY, $D16, ,, "USD", , E$1)</f>
        <v>#NAME?</v>
      </c>
      <c r="F16" s="3" t="e">
        <f ca="1">_xll.ciqfunctions.udf.CIQ($B16, "IQ_NI", IQ_FY, $D16, ,, "USD", , F$1)</f>
        <v>#NAME?</v>
      </c>
      <c r="G16" s="3" t="e">
        <f ca="1">_xll.ciqfunctions.udf.CIQ($B16, "IQ_CASH_EQUIV", IQ_FY, $D16, , , "USD", , G$1)</f>
        <v>#NAME?</v>
      </c>
      <c r="H16" s="3" t="e">
        <f ca="1">_xll.ciqfunctions.udf.CIQ($B16, "IQ_CASH_ST_INVEST", IQ_FY, $D16, , , "USD", , H$1)</f>
        <v>#NAME?</v>
      </c>
      <c r="I16" s="3" t="e">
        <f ca="1">_xll.ciqfunctions.udf.CIQ($B16, "IQ_TOTAL_CA", IQ_FY, $D16, , , "USD", , I$1)</f>
        <v>#NAME?</v>
      </c>
      <c r="J16" s="3" t="e">
        <f ca="1">_xll.ciqfunctions.udf.CIQ($B16, "IQ_TOTAL_ASSETS", IQ_FY, $D16, , , "USD", , J$1)</f>
        <v>#NAME?</v>
      </c>
      <c r="K16" s="3" t="e">
        <f ca="1">_xll.ciqfunctions.udf.CIQ($B16, "IQ_TOTAL_CL", IQ_FY, $D16, , , "USD", , K$1)</f>
        <v>#NAME?</v>
      </c>
      <c r="L16" s="3" t="e">
        <f ca="1">_xll.ciqfunctions.udf.CIQ($B16, "IQ_TOTAL_LIAB", IQ_FY, $D16, ,, "USD", , L$1)</f>
        <v>#NAME?</v>
      </c>
      <c r="M16" s="3" t="e">
        <f ca="1">IF(_xll.ciqfunctions.udf.CIQ($B16, "IQ_PREF_EQUITY", IQ_FY, $D16, , , "USD", , M$1)=0,"None",_xll.ciqfunctions.udf.CIQ($B16, "IQ_PREF_EQUITY", IQ_FY, $D16, , , "USD", , M$1))</f>
        <v>#NAME?</v>
      </c>
      <c r="N16" s="3" t="e">
        <f ca="1">IF(_xll.ciqfunctions.udf.CIQ($B16, "IQ_COMMON", IQ_FY, $D16, , , "USD", , N$1)=0,"na",_xll.ciqfunctions.udf.CIQ($B16, "IQ_COMMON", IQ_FY, $D16, , , "USD", , N$1))</f>
        <v>#NAME?</v>
      </c>
      <c r="O16" s="3" t="e">
        <f ca="1">IF(_xll.ciqfunctions.udf.CIQ($B16, "IQ_APIC", IQ_FY, $D16, , , "USD", , O$1)=0,"",_xll.ciqfunctions.udf.CIQ($B16, "IQ_APIC", IQ_FY, $D16, , , "USD", , O$1))</f>
        <v>#NAME?</v>
      </c>
      <c r="P16" s="3" t="e">
        <f ca="1">_xll.ciqfunctions.udf.CIQ($B16, "IQ_TOTAL_ASSETS", IQ_FY, $D16, , , "USD", , P$1)</f>
        <v>#NAME?</v>
      </c>
      <c r="Q16" s="3" t="e">
        <f ca="1">_xll.ciqfunctions.udf.CIQ($B16, "IQ_RE", IQ_FY, $D16, , , "USD", , Q$1)</f>
        <v>#NAME?</v>
      </c>
      <c r="R16" s="3" t="e">
        <f ca="1">_xll.ciqfunctions.udf.CIQ($B16, "IQ_TOTAL_EQUITY", IQ_FY, $D16, , , "USD", , R$1)</f>
        <v>#NAME?</v>
      </c>
      <c r="S16" s="3" t="e">
        <f ca="1">_xll.ciqfunctions.udf.CIQ($B16, "IQ_TOTAL_OUTSTANDING_FILING_DATE", IQ_FY, $D16, , , "USD", , S$1)</f>
        <v>#NAME?</v>
      </c>
      <c r="T16" s="3" t="e">
        <f ca="1">_xll.ciqfunctions.udf.CIQ($B16, "IQ_TOTAL_DEBT", IQ_FY, $D16, , , "USD", , T$1)</f>
        <v>#NAME?</v>
      </c>
      <c r="U16" s="3" t="e">
        <f ca="1">IF(_xll.ciqfunctions.udf.CIQ($B16, "IQ_PREF_DIV_OTHER", IQ_FY, $D16, , , "USD", , U$1)=0,"na",_xll.ciqfunctions.udf.CIQ($B16, "IQ_PREF_DIV_OTHER", IQ_FY, $D16, , , "USD", , U$1))</f>
        <v>#NAME?</v>
      </c>
      <c r="V16" s="3" t="e">
        <f ca="1">_xll.ciqfunctions.udf.CIQ($B16, "IQ_COGS", IQ_FY, $D16, , , "USD", , V$1)</f>
        <v>#NAME?</v>
      </c>
      <c r="W16" s="3" t="e">
        <f ca="1">_xll.ciqfunctions.udf.CIQ($B16, "IQ_CASH_EQUIV", IQ_FY, $D16, , , "USD", , W$1)</f>
        <v>#NAME?</v>
      </c>
      <c r="X16" s="3" t="e">
        <f ca="1">_xll.ciqfunctions.udf.CIQ($B16, "IQ_AR", IQ_FY, $D16, , , "USD", , X$1)</f>
        <v>#NAME?</v>
      </c>
      <c r="Y16" s="3" t="e">
        <f ca="1">_xll.ciqfunctions.udf.CIQ($B16, "IQ_INVENTORY", IQ_FY, $D16, , , "USD", , Y$1)</f>
        <v>#NAME?</v>
      </c>
      <c r="Z16" t="s">
        <v>30</v>
      </c>
    </row>
    <row r="17" spans="1:26" x14ac:dyDescent="0.2">
      <c r="A17" t="e">
        <f ca="1">_xll.ciqfunctions.udf.CIQ(B17,"IQ_COMPANY_NAME")</f>
        <v>#NAME?</v>
      </c>
      <c r="B17" s="1" t="s">
        <v>37</v>
      </c>
      <c r="C17" s="3" t="e">
        <f ca="1">_xll.ciqfunctions.udf.CIQ($B17, "IQ_INDUSTRY", IQ_FY, $D17, ,, "USD", , C$1)</f>
        <v>#NAME?</v>
      </c>
      <c r="D17" s="4">
        <f>DATE(YEAR(D16) -1, MONTH(D16), DAY(D16))</f>
        <v>43101</v>
      </c>
      <c r="E17" s="3" t="e">
        <f ca="1">_xll.ciqfunctions.udf.CIQ($B17, "IQ_TOTAL_REV", IQ_FY, $D17, ,, "USD", , E$1)</f>
        <v>#NAME?</v>
      </c>
      <c r="F17" s="3" t="e">
        <f ca="1">_xll.ciqfunctions.udf.CIQ($B17, "IQ_NI", IQ_FY, $D17, ,, "USD", , F$1)</f>
        <v>#NAME?</v>
      </c>
      <c r="G17" s="3" t="e">
        <f ca="1">_xll.ciqfunctions.udf.CIQ($B17, "IQ_CASH_EQUIV", IQ_FY, $D17, , , "USD", , G$1)</f>
        <v>#NAME?</v>
      </c>
      <c r="H17" s="3" t="e">
        <f ca="1">_xll.ciqfunctions.udf.CIQ($B17, "IQ_CASH_ST_INVEST", IQ_FY, $D17, , , "USD", , H$1)</f>
        <v>#NAME?</v>
      </c>
      <c r="I17" s="3" t="e">
        <f ca="1">_xll.ciqfunctions.udf.CIQ($B17, "IQ_TOTAL_CA", IQ_FY, $D17, , , "USD", , I$1)</f>
        <v>#NAME?</v>
      </c>
      <c r="J17" s="3" t="e">
        <f ca="1">_xll.ciqfunctions.udf.CIQ($B17, "IQ_TOTAL_ASSETS", IQ_FY, $D17, , , "USD", , J$1)</f>
        <v>#NAME?</v>
      </c>
      <c r="K17" s="3" t="e">
        <f ca="1">_xll.ciqfunctions.udf.CIQ($B17, "IQ_TOTAL_CL", IQ_FY, $D17, , , "USD", , K$1)</f>
        <v>#NAME?</v>
      </c>
      <c r="L17" s="3" t="e">
        <f ca="1">_xll.ciqfunctions.udf.CIQ($B17, "IQ_TOTAL_LIAB", IQ_FY, $D17, ,, "USD", , L$1)</f>
        <v>#NAME?</v>
      </c>
      <c r="M17" s="3" t="e">
        <f ca="1">IF(_xll.ciqfunctions.udf.CIQ($B17, "IQ_PREF_EQUITY", IQ_FY, $D17, , , "USD", , M$1)=0,"None",_xll.ciqfunctions.udf.CIQ($B17, "IQ_PREF_EQUITY", IQ_FY, $D17, , , "USD", , M$1))</f>
        <v>#NAME?</v>
      </c>
      <c r="N17" s="3" t="e">
        <f ca="1">IF(_xll.ciqfunctions.udf.CIQ($B17, "IQ_COMMON", IQ_FY, $D17, , , "USD", , N$1)=0,"na",_xll.ciqfunctions.udf.CIQ($B17, "IQ_COMMON", IQ_FY, $D17, , , "USD", , N$1))</f>
        <v>#NAME?</v>
      </c>
      <c r="O17" s="3" t="e">
        <f ca="1">IF(_xll.ciqfunctions.udf.CIQ($B17, "IQ_APIC", IQ_FY, $D17, , , "USD", , O$1)=0,"",_xll.ciqfunctions.udf.CIQ($B17, "IQ_APIC", IQ_FY, $D17, , , "USD", , O$1))</f>
        <v>#NAME?</v>
      </c>
      <c r="P17" s="3" t="e">
        <f ca="1">_xll.ciqfunctions.udf.CIQ($B17, "IQ_TOTAL_ASSETS", IQ_FY, $D17, , , "USD", , P$1)</f>
        <v>#NAME?</v>
      </c>
      <c r="Q17" s="3" t="e">
        <f ca="1">_xll.ciqfunctions.udf.CIQ($B17, "IQ_RE", IQ_FY, $D17, , , "USD", , Q$1)</f>
        <v>#NAME?</v>
      </c>
      <c r="R17" s="3" t="e">
        <f ca="1">_xll.ciqfunctions.udf.CIQ($B17, "IQ_TOTAL_EQUITY", IQ_FY, $D17, , , "USD", , R$1)</f>
        <v>#NAME?</v>
      </c>
      <c r="S17" s="3" t="e">
        <f ca="1">_xll.ciqfunctions.udf.CIQ($B17, "IQ_TOTAL_OUTSTANDING_FILING_DATE", IQ_FY, $D17, , , "USD", , S$1)</f>
        <v>#NAME?</v>
      </c>
      <c r="T17" s="3" t="e">
        <f ca="1">_xll.ciqfunctions.udf.CIQ($B17, "IQ_TOTAL_DEBT", IQ_FY, $D17, , , "USD", , T$1)</f>
        <v>#NAME?</v>
      </c>
      <c r="U17" s="3" t="e">
        <f ca="1">IF(_xll.ciqfunctions.udf.CIQ($B17, "IQ_PREF_DIV_OTHER", IQ_FY, $D17, , , "USD", , U$1)=0,"na",_xll.ciqfunctions.udf.CIQ($B17, "IQ_PREF_DIV_OTHER", IQ_FY, $D17, , , "USD", , U$1))</f>
        <v>#NAME?</v>
      </c>
      <c r="V17" s="3" t="e">
        <f ca="1">_xll.ciqfunctions.udf.CIQ($B17, "IQ_COGS", IQ_FY, $D17, , , "USD", , V$1)</f>
        <v>#NAME?</v>
      </c>
      <c r="W17" s="3" t="e">
        <f ca="1">_xll.ciqfunctions.udf.CIQ($B17, "IQ_CASH_EQUIV", IQ_FY, $D17, , , "USD", , W$1)</f>
        <v>#NAME?</v>
      </c>
      <c r="X17" s="3" t="e">
        <f ca="1">_xll.ciqfunctions.udf.CIQ($B17, "IQ_AR", IQ_FY, $D17, , , "USD", , X$1)</f>
        <v>#NAME?</v>
      </c>
      <c r="Y17" s="3" t="e">
        <f ca="1">_xll.ciqfunctions.udf.CIQ($B17, "IQ_INVENTORY", IQ_FY, $D17, , , "USD", , Y$1)</f>
        <v>#NAME?</v>
      </c>
      <c r="Z17" t="s">
        <v>30</v>
      </c>
    </row>
    <row r="18" spans="1:26" x14ac:dyDescent="0.2">
      <c r="A18" t="e">
        <f ca="1">_xll.ciqfunctions.udf.CIQ(B18,"IQ_COMPANY_NAME")</f>
        <v>#NAME?</v>
      </c>
      <c r="B18" s="1" t="s">
        <v>37</v>
      </c>
      <c r="C18" s="3" t="e">
        <f ca="1">_xll.ciqfunctions.udf.CIQ($B18, "IQ_INDUSTRY", IQ_FY, $D18, ,, "USD", , C$1)</f>
        <v>#NAME?</v>
      </c>
      <c r="D18" s="4">
        <f>DATE(YEAR(D17) -1, MONTH(D17), DAY(D17))</f>
        <v>42736</v>
      </c>
      <c r="E18" s="3" t="e">
        <f ca="1">_xll.ciqfunctions.udf.CIQ($B18, "IQ_TOTAL_REV", IQ_FY, $D18, ,, "USD", , E$1)</f>
        <v>#NAME?</v>
      </c>
      <c r="F18" s="3" t="e">
        <f ca="1">_xll.ciqfunctions.udf.CIQ($B18, "IQ_NI", IQ_FY, $D18, ,, "USD", , F$1)</f>
        <v>#NAME?</v>
      </c>
      <c r="G18" s="3" t="e">
        <f ca="1">_xll.ciqfunctions.udf.CIQ($B18, "IQ_CASH_EQUIV", IQ_FY, $D18, , , "USD", , G$1)</f>
        <v>#NAME?</v>
      </c>
      <c r="H18" s="3" t="e">
        <f ca="1">_xll.ciqfunctions.udf.CIQ($B18, "IQ_CASH_ST_INVEST", IQ_FY, $D18, , , "USD", , H$1)</f>
        <v>#NAME?</v>
      </c>
      <c r="I18" s="3" t="e">
        <f ca="1">_xll.ciqfunctions.udf.CIQ($B18, "IQ_TOTAL_CA", IQ_FY, $D18, , , "USD", , I$1)</f>
        <v>#NAME?</v>
      </c>
      <c r="J18" s="3" t="e">
        <f ca="1">_xll.ciqfunctions.udf.CIQ($B18, "IQ_TOTAL_ASSETS", IQ_FY, $D18, , , "USD", , J$1)</f>
        <v>#NAME?</v>
      </c>
      <c r="K18" s="3" t="e">
        <f ca="1">_xll.ciqfunctions.udf.CIQ($B18, "IQ_TOTAL_CL", IQ_FY, $D18, , , "USD", , K$1)</f>
        <v>#NAME?</v>
      </c>
      <c r="L18" s="3" t="e">
        <f ca="1">_xll.ciqfunctions.udf.CIQ($B18, "IQ_TOTAL_LIAB", IQ_FY, $D18, ,, "USD", , L$1)</f>
        <v>#NAME?</v>
      </c>
      <c r="M18" s="3" t="e">
        <f ca="1">IF(_xll.ciqfunctions.udf.CIQ($B18, "IQ_PREF_EQUITY", IQ_FY, $D18, , , "USD", , M$1)=0,"None",_xll.ciqfunctions.udf.CIQ($B18, "IQ_PREF_EQUITY", IQ_FY, $D18, , , "USD", , M$1))</f>
        <v>#NAME?</v>
      </c>
      <c r="N18" s="3" t="e">
        <f ca="1">IF(_xll.ciqfunctions.udf.CIQ($B18, "IQ_COMMON", IQ_FY, $D18, , , "USD", , N$1)=0,"na",_xll.ciqfunctions.udf.CIQ($B18, "IQ_COMMON", IQ_FY, $D18, , , "USD", , N$1))</f>
        <v>#NAME?</v>
      </c>
      <c r="O18" s="3" t="e">
        <f ca="1">IF(_xll.ciqfunctions.udf.CIQ($B18, "IQ_APIC", IQ_FY, $D18, , , "USD", , O$1)=0,"",_xll.ciqfunctions.udf.CIQ($B18, "IQ_APIC", IQ_FY, $D18, , , "USD", , O$1))</f>
        <v>#NAME?</v>
      </c>
      <c r="P18" s="3" t="e">
        <f ca="1">_xll.ciqfunctions.udf.CIQ($B18, "IQ_TOTAL_ASSETS", IQ_FY, $D18, , , "USD", , P$1)</f>
        <v>#NAME?</v>
      </c>
      <c r="Q18" s="3" t="e">
        <f ca="1">_xll.ciqfunctions.udf.CIQ($B18, "IQ_RE", IQ_FY, $D18, , , "USD", , Q$1)</f>
        <v>#NAME?</v>
      </c>
      <c r="R18" s="3" t="e">
        <f ca="1">_xll.ciqfunctions.udf.CIQ($B18, "IQ_TOTAL_EQUITY", IQ_FY, $D18, , , "USD", , R$1)</f>
        <v>#NAME?</v>
      </c>
      <c r="S18" s="3" t="e">
        <f ca="1">_xll.ciqfunctions.udf.CIQ($B18, "IQ_TOTAL_OUTSTANDING_FILING_DATE", IQ_FY, $D18, , , "USD", , S$1)</f>
        <v>#NAME?</v>
      </c>
      <c r="T18" s="3" t="e">
        <f ca="1">_xll.ciqfunctions.udf.CIQ($B18, "IQ_TOTAL_DEBT", IQ_FY, $D18, , , "USD", , T$1)</f>
        <v>#NAME?</v>
      </c>
      <c r="U18" s="3" t="e">
        <f ca="1">IF(_xll.ciqfunctions.udf.CIQ($B18, "IQ_PREF_DIV_OTHER", IQ_FY, $D18, , , "USD", , U$1)=0,"na",_xll.ciqfunctions.udf.CIQ($B18, "IQ_PREF_DIV_OTHER", IQ_FY, $D18, , , "USD", , U$1))</f>
        <v>#NAME?</v>
      </c>
      <c r="V18" s="3" t="e">
        <f ca="1">_xll.ciqfunctions.udf.CIQ($B18, "IQ_COGS", IQ_FY, $D18, , , "USD", , V$1)</f>
        <v>#NAME?</v>
      </c>
      <c r="W18" s="3" t="e">
        <f ca="1">_xll.ciqfunctions.udf.CIQ($B18, "IQ_CASH_EQUIV", IQ_FY, $D18, , , "USD", , W$1)</f>
        <v>#NAME?</v>
      </c>
      <c r="X18" s="3" t="e">
        <f ca="1">_xll.ciqfunctions.udf.CIQ($B18, "IQ_AR", IQ_FY, $D18, , , "USD", , X$1)</f>
        <v>#NAME?</v>
      </c>
      <c r="Y18" s="3" t="e">
        <f ca="1">_xll.ciqfunctions.udf.CIQ($B18, "IQ_INVENTORY", IQ_FY, $D18, , , "USD", , Y$1)</f>
        <v>#NAME?</v>
      </c>
      <c r="Z18" t="s">
        <v>30</v>
      </c>
    </row>
    <row r="19" spans="1:26" x14ac:dyDescent="0.2">
      <c r="A19" t="e">
        <f ca="1">_xll.ciqfunctions.udf.CIQ(B19,"IQ_COMPANY_NAME")</f>
        <v>#NAME?</v>
      </c>
      <c r="B19" s="1" t="s">
        <v>37</v>
      </c>
      <c r="C19" s="3" t="e">
        <f ca="1">_xll.ciqfunctions.udf.CIQ($B19, "IQ_INDUSTRY", IQ_FY, $D19, ,, "USD", , C$1)</f>
        <v>#NAME?</v>
      </c>
      <c r="D19" s="4">
        <f>DATE(YEAR(D18) -1, MONTH(D18), DAY(D18))</f>
        <v>42370</v>
      </c>
      <c r="E19" s="3" t="e">
        <f ca="1">_xll.ciqfunctions.udf.CIQ($B19, "IQ_TOTAL_REV", IQ_FY, $D19, ,, "USD", , E$1)</f>
        <v>#NAME?</v>
      </c>
      <c r="F19" s="3" t="e">
        <f ca="1">_xll.ciqfunctions.udf.CIQ($B19, "IQ_NI", IQ_FY, $D19, ,, "USD", , F$1)</f>
        <v>#NAME?</v>
      </c>
      <c r="G19" s="3" t="e">
        <f ca="1">_xll.ciqfunctions.udf.CIQ($B19, "IQ_CASH_EQUIV", IQ_FY, $D19, , , "USD", , G$1)</f>
        <v>#NAME?</v>
      </c>
      <c r="H19" s="3" t="e">
        <f ca="1">_xll.ciqfunctions.udf.CIQ($B19, "IQ_CASH_ST_INVEST", IQ_FY, $D19, , , "USD", , H$1)</f>
        <v>#NAME?</v>
      </c>
      <c r="I19" s="3" t="e">
        <f ca="1">_xll.ciqfunctions.udf.CIQ($B19, "IQ_TOTAL_CA", IQ_FY, $D19, , , "USD", , I$1)</f>
        <v>#NAME?</v>
      </c>
      <c r="J19" s="3" t="e">
        <f ca="1">_xll.ciqfunctions.udf.CIQ($B19, "IQ_TOTAL_ASSETS", IQ_FY, $D19, , , "USD", , J$1)</f>
        <v>#NAME?</v>
      </c>
      <c r="K19" s="3" t="e">
        <f ca="1">_xll.ciqfunctions.udf.CIQ($B19, "IQ_TOTAL_CL", IQ_FY, $D19, , , "USD", , K$1)</f>
        <v>#NAME?</v>
      </c>
      <c r="L19" s="3" t="e">
        <f ca="1">_xll.ciqfunctions.udf.CIQ($B19, "IQ_TOTAL_LIAB", IQ_FY, $D19, ,, "USD", , L$1)</f>
        <v>#NAME?</v>
      </c>
      <c r="M19" s="3" t="e">
        <f ca="1">IF(_xll.ciqfunctions.udf.CIQ($B19, "IQ_PREF_EQUITY", IQ_FY, $D19, , , "USD", , M$1)=0,"None",_xll.ciqfunctions.udf.CIQ($B19, "IQ_PREF_EQUITY", IQ_FY, $D19, , , "USD", , M$1))</f>
        <v>#NAME?</v>
      </c>
      <c r="N19" s="3" t="e">
        <f ca="1">IF(_xll.ciqfunctions.udf.CIQ($B19, "IQ_COMMON", IQ_FY, $D19, , , "USD", , N$1)=0,"na",_xll.ciqfunctions.udf.CIQ($B19, "IQ_COMMON", IQ_FY, $D19, , , "USD", , N$1))</f>
        <v>#NAME?</v>
      </c>
      <c r="O19" s="3" t="e">
        <f ca="1">IF(_xll.ciqfunctions.udf.CIQ($B19, "IQ_APIC", IQ_FY, $D19, , , "USD", , O$1)=0,"",_xll.ciqfunctions.udf.CIQ($B19, "IQ_APIC", IQ_FY, $D19, , , "USD", , O$1))</f>
        <v>#NAME?</v>
      </c>
      <c r="P19" s="3" t="e">
        <f ca="1">_xll.ciqfunctions.udf.CIQ($B19, "IQ_TOTAL_ASSETS", IQ_FY, $D19, , , "USD", , P$1)</f>
        <v>#NAME?</v>
      </c>
      <c r="Q19" s="3" t="e">
        <f ca="1">_xll.ciqfunctions.udf.CIQ($B19, "IQ_RE", IQ_FY, $D19, , , "USD", , Q$1)</f>
        <v>#NAME?</v>
      </c>
      <c r="R19" s="3" t="e">
        <f ca="1">_xll.ciqfunctions.udf.CIQ($B19, "IQ_TOTAL_EQUITY", IQ_FY, $D19, , , "USD", , R$1)</f>
        <v>#NAME?</v>
      </c>
      <c r="S19" s="3" t="e">
        <f ca="1">_xll.ciqfunctions.udf.CIQ($B19, "IQ_TOTAL_OUTSTANDING_FILING_DATE", IQ_FY, $D19, , , "USD", , S$1)</f>
        <v>#NAME?</v>
      </c>
      <c r="T19" s="3" t="e">
        <f ca="1">_xll.ciqfunctions.udf.CIQ($B19, "IQ_TOTAL_DEBT", IQ_FY, $D19, , , "USD", , T$1)</f>
        <v>#NAME?</v>
      </c>
      <c r="U19" s="3" t="e">
        <f ca="1">IF(_xll.ciqfunctions.udf.CIQ($B19, "IQ_PREF_DIV_OTHER", IQ_FY, $D19, , , "USD", , U$1)=0,"na",_xll.ciqfunctions.udf.CIQ($B19, "IQ_PREF_DIV_OTHER", IQ_FY, $D19, , , "USD", , U$1))</f>
        <v>#NAME?</v>
      </c>
      <c r="V19" s="3" t="e">
        <f ca="1">_xll.ciqfunctions.udf.CIQ($B19, "IQ_COGS", IQ_FY, $D19, , , "USD", , V$1)</f>
        <v>#NAME?</v>
      </c>
      <c r="W19" s="3" t="e">
        <f ca="1">_xll.ciqfunctions.udf.CIQ($B19, "IQ_CASH_EQUIV", IQ_FY, $D19, , , "USD", , W$1)</f>
        <v>#NAME?</v>
      </c>
      <c r="X19" s="3" t="e">
        <f ca="1">_xll.ciqfunctions.udf.CIQ($B19, "IQ_AR", IQ_FY, $D19, , , "USD", , X$1)</f>
        <v>#NAME?</v>
      </c>
      <c r="Y19" s="3" t="e">
        <f ca="1">_xll.ciqfunctions.udf.CIQ($B19, "IQ_INVENTORY", IQ_FY, $D19, , , "USD", , Y$1)</f>
        <v>#NAME?</v>
      </c>
      <c r="Z19" t="s">
        <v>30</v>
      </c>
    </row>
    <row r="20" spans="1:26" x14ac:dyDescent="0.2">
      <c r="A20" t="e">
        <f ca="1">_xll.ciqfunctions.udf.CIQ(B20,"IQ_COMPANY_NAME")</f>
        <v>#NAME?</v>
      </c>
      <c r="B20" s="1" t="s">
        <v>39</v>
      </c>
      <c r="C20" s="3" t="e">
        <f ca="1">_xll.ciqfunctions.udf.CIQ($B20, "IQ_INDUSTRY", IQ_FY, $D20, ,, "USD", , C$1)</f>
        <v>#NAME?</v>
      </c>
      <c r="D20" s="4">
        <v>44197</v>
      </c>
      <c r="E20" s="3" t="e">
        <f ca="1">_xll.ciqfunctions.udf.CIQ($B20, "IQ_TOTAL_REV", IQ_FY, $D20, ,, "USD", , E$1)</f>
        <v>#NAME?</v>
      </c>
      <c r="F20" s="3" t="e">
        <f ca="1">_xll.ciqfunctions.udf.CIQ($B20, "IQ_NI", IQ_FY, $D20, ,, "USD", , F$1)</f>
        <v>#NAME?</v>
      </c>
      <c r="G20" s="3" t="e">
        <f ca="1">_xll.ciqfunctions.udf.CIQ($B20, "IQ_CASH_EQUIV", IQ_FY, $D20, , , "USD", , G$1)</f>
        <v>#NAME?</v>
      </c>
      <c r="H20" s="3" t="e">
        <f ca="1">_xll.ciqfunctions.udf.CIQ($B20, "IQ_CASH_ST_INVEST", IQ_FY, $D20, , , "USD", , H$1)</f>
        <v>#NAME?</v>
      </c>
      <c r="I20" s="3" t="e">
        <f ca="1">_xll.ciqfunctions.udf.CIQ($B20, "IQ_TOTAL_CA", IQ_FY, $D20, , , "USD", , I$1)</f>
        <v>#NAME?</v>
      </c>
      <c r="J20" s="3" t="e">
        <f ca="1">_xll.ciqfunctions.udf.CIQ($B20, "IQ_TOTAL_ASSETS", IQ_FY, $D20, , , "USD", , J$1)</f>
        <v>#NAME?</v>
      </c>
      <c r="K20" s="3" t="e">
        <f ca="1">_xll.ciqfunctions.udf.CIQ($B20, "IQ_TOTAL_CL", IQ_FY, $D20, , , "USD", , K$1)</f>
        <v>#NAME?</v>
      </c>
      <c r="L20" s="3" t="e">
        <f ca="1">_xll.ciqfunctions.udf.CIQ($B20, "IQ_TOTAL_LIAB", IQ_FY, $D20, ,, "USD", , L$1)</f>
        <v>#NAME?</v>
      </c>
      <c r="M20" s="3" t="e">
        <f ca="1">IF(_xll.ciqfunctions.udf.CIQ($B20, "IQ_PREF_EQUITY", IQ_FY, $D20, , , "USD", , M$1)=0,"None",_xll.ciqfunctions.udf.CIQ($B20, "IQ_PREF_EQUITY", IQ_FY, $D20, , , "USD", , M$1))</f>
        <v>#NAME?</v>
      </c>
      <c r="N20" s="3" t="e">
        <f ca="1">IF(_xll.ciqfunctions.udf.CIQ($B20, "IQ_COMMON", IQ_FY, $D20, , , "USD", , N$1)=0,"na",_xll.ciqfunctions.udf.CIQ($B20, "IQ_COMMON", IQ_FY, $D20, , , "USD", , N$1))</f>
        <v>#NAME?</v>
      </c>
      <c r="O20" s="3" t="e">
        <f ca="1">IF(_xll.ciqfunctions.udf.CIQ($B20, "IQ_APIC", IQ_FY, $D20, , , "USD", , O$1)=0,"",_xll.ciqfunctions.udf.CIQ($B20, "IQ_APIC", IQ_FY, $D20, , , "USD", , O$1))</f>
        <v>#NAME?</v>
      </c>
      <c r="P20" s="3" t="e">
        <f ca="1">_xll.ciqfunctions.udf.CIQ($B20, "IQ_TOTAL_ASSETS", IQ_FY, $D20, , , "USD", , P$1)</f>
        <v>#NAME?</v>
      </c>
      <c r="Q20" s="3" t="e">
        <f ca="1">_xll.ciqfunctions.udf.CIQ($B20, "IQ_RE", IQ_FY, $D20, , , "USD", , Q$1)</f>
        <v>#NAME?</v>
      </c>
      <c r="R20" s="3" t="e">
        <f ca="1">_xll.ciqfunctions.udf.CIQ($B20, "IQ_TOTAL_EQUITY", IQ_FY, $D20, , , "USD", , R$1)</f>
        <v>#NAME?</v>
      </c>
      <c r="S20" s="3" t="e">
        <f ca="1">_xll.ciqfunctions.udf.CIQ($B20, "IQ_TOTAL_OUTSTANDING_FILING_DATE", IQ_FY, $D20, , , "USD", , S$1)</f>
        <v>#NAME?</v>
      </c>
      <c r="T20" s="3" t="e">
        <f ca="1">_xll.ciqfunctions.udf.CIQ($B20, "IQ_TOTAL_DEBT", IQ_FY, $D20, , , "USD", , T$1)</f>
        <v>#NAME?</v>
      </c>
      <c r="U20" s="3" t="e">
        <f ca="1">IF(_xll.ciqfunctions.udf.CIQ($B20, "IQ_PREF_DIV_OTHER", IQ_FY, $D20, , , "USD", , U$1)=0,"na",_xll.ciqfunctions.udf.CIQ($B20, "IQ_PREF_DIV_OTHER", IQ_FY, $D20, , , "USD", , U$1))</f>
        <v>#NAME?</v>
      </c>
      <c r="V20" s="3" t="e">
        <f ca="1">_xll.ciqfunctions.udf.CIQ($B20, "IQ_COGS", IQ_FY, $D20, , , "USD", , V$1)</f>
        <v>#NAME?</v>
      </c>
      <c r="W20" s="3" t="e">
        <f ca="1">_xll.ciqfunctions.udf.CIQ($B20, "IQ_CASH_EQUIV", IQ_FY, $D20, , , "USD", , W$1)</f>
        <v>#NAME?</v>
      </c>
      <c r="X20" s="3" t="e">
        <f ca="1">_xll.ciqfunctions.udf.CIQ($B20, "IQ_AR", IQ_FY, $D20, , , "USD", , X$1)</f>
        <v>#NAME?</v>
      </c>
      <c r="Y20" s="3" t="e">
        <f ca="1">_xll.ciqfunctions.udf.CIQ($B20, "IQ_INVENTORY", IQ_FY, $D20, , , "USD", , Y$1)</f>
        <v>#NAME?</v>
      </c>
      <c r="Z20" t="s">
        <v>30</v>
      </c>
    </row>
    <row r="21" spans="1:26" x14ac:dyDescent="0.2">
      <c r="A21" t="e">
        <f ca="1">_xll.ciqfunctions.udf.CIQ(B21,"IQ_COMPANY_NAME")</f>
        <v>#NAME?</v>
      </c>
      <c r="B21" s="1" t="s">
        <v>39</v>
      </c>
      <c r="C21" s="3" t="e">
        <f ca="1">_xll.ciqfunctions.udf.CIQ($B21, "IQ_INDUSTRY", IQ_FY, $D21, ,, "USD", , C$1)</f>
        <v>#NAME?</v>
      </c>
      <c r="D21" s="4">
        <f>DATE(YEAR(D20) -1, MONTH(D20), DAY(D20))</f>
        <v>43831</v>
      </c>
      <c r="E21" s="3" t="e">
        <f ca="1">_xll.ciqfunctions.udf.CIQ($B21, "IQ_TOTAL_REV", IQ_FY, $D21, ,, "USD", , E$1)</f>
        <v>#NAME?</v>
      </c>
      <c r="F21" s="3" t="e">
        <f ca="1">_xll.ciqfunctions.udf.CIQ($B21, "IQ_NI", IQ_FY, $D21, ,, "USD", , F$1)</f>
        <v>#NAME?</v>
      </c>
      <c r="G21" s="3" t="e">
        <f ca="1">_xll.ciqfunctions.udf.CIQ($B21, "IQ_CASH_EQUIV", IQ_FY, $D21, , , "USD", , G$1)</f>
        <v>#NAME?</v>
      </c>
      <c r="H21" s="3" t="e">
        <f ca="1">_xll.ciqfunctions.udf.CIQ($B21, "IQ_CASH_ST_INVEST", IQ_FY, $D21, , , "USD", , H$1)</f>
        <v>#NAME?</v>
      </c>
      <c r="I21" s="3" t="e">
        <f ca="1">_xll.ciqfunctions.udf.CIQ($B21, "IQ_TOTAL_CA", IQ_FY, $D21, , , "USD", , I$1)</f>
        <v>#NAME?</v>
      </c>
      <c r="J21" s="3" t="e">
        <f ca="1">_xll.ciqfunctions.udf.CIQ($B21, "IQ_TOTAL_ASSETS", IQ_FY, $D21, , , "USD", , J$1)</f>
        <v>#NAME?</v>
      </c>
      <c r="K21" s="3" t="e">
        <f ca="1">_xll.ciqfunctions.udf.CIQ($B21, "IQ_TOTAL_CL", IQ_FY, $D21, , , "USD", , K$1)</f>
        <v>#NAME?</v>
      </c>
      <c r="L21" s="3" t="e">
        <f ca="1">_xll.ciqfunctions.udf.CIQ($B21, "IQ_TOTAL_LIAB", IQ_FY, $D21, ,, "USD", , L$1)</f>
        <v>#NAME?</v>
      </c>
      <c r="M21" s="3" t="e">
        <f ca="1">IF(_xll.ciqfunctions.udf.CIQ($B21, "IQ_PREF_EQUITY", IQ_FY, $D21, , , "USD", , M$1)=0,"None",_xll.ciqfunctions.udf.CIQ($B21, "IQ_PREF_EQUITY", IQ_FY, $D21, , , "USD", , M$1))</f>
        <v>#NAME?</v>
      </c>
      <c r="N21" s="3" t="e">
        <f ca="1">IF(_xll.ciqfunctions.udf.CIQ($B21, "IQ_COMMON", IQ_FY, $D21, , , "USD", , N$1)=0,"na",_xll.ciqfunctions.udf.CIQ($B21, "IQ_COMMON", IQ_FY, $D21, , , "USD", , N$1))</f>
        <v>#NAME?</v>
      </c>
      <c r="O21" s="3" t="e">
        <f ca="1">IF(_xll.ciqfunctions.udf.CIQ($B21, "IQ_APIC", IQ_FY, $D21, , , "USD", , O$1)=0,"",_xll.ciqfunctions.udf.CIQ($B21, "IQ_APIC", IQ_FY, $D21, , , "USD", , O$1))</f>
        <v>#NAME?</v>
      </c>
      <c r="P21" s="3" t="e">
        <f ca="1">_xll.ciqfunctions.udf.CIQ($B21, "IQ_TOTAL_ASSETS", IQ_FY, $D21, , , "USD", , P$1)</f>
        <v>#NAME?</v>
      </c>
      <c r="Q21" s="3" t="e">
        <f ca="1">_xll.ciqfunctions.udf.CIQ($B21, "IQ_RE", IQ_FY, $D21, , , "USD", , Q$1)</f>
        <v>#NAME?</v>
      </c>
      <c r="R21" s="3" t="e">
        <f ca="1">_xll.ciqfunctions.udf.CIQ($B21, "IQ_TOTAL_EQUITY", IQ_FY, $D21, , , "USD", , R$1)</f>
        <v>#NAME?</v>
      </c>
      <c r="S21" s="3" t="e">
        <f ca="1">_xll.ciqfunctions.udf.CIQ($B21, "IQ_TOTAL_OUTSTANDING_FILING_DATE", IQ_FY, $D21, , , "USD", , S$1)</f>
        <v>#NAME?</v>
      </c>
      <c r="T21" s="3" t="e">
        <f ca="1">_xll.ciqfunctions.udf.CIQ($B21, "IQ_TOTAL_DEBT", IQ_FY, $D21, , , "USD", , T$1)</f>
        <v>#NAME?</v>
      </c>
      <c r="U21" s="3" t="e">
        <f ca="1">IF(_xll.ciqfunctions.udf.CIQ($B21, "IQ_PREF_DIV_OTHER", IQ_FY, $D21, , , "USD", , U$1)=0,"na",_xll.ciqfunctions.udf.CIQ($B21, "IQ_PREF_DIV_OTHER", IQ_FY, $D21, , , "USD", , U$1))</f>
        <v>#NAME?</v>
      </c>
      <c r="V21" s="3" t="e">
        <f ca="1">_xll.ciqfunctions.udf.CIQ($B21, "IQ_COGS", IQ_FY, $D21, , , "USD", , V$1)</f>
        <v>#NAME?</v>
      </c>
      <c r="W21" s="3" t="e">
        <f ca="1">_xll.ciqfunctions.udf.CIQ($B21, "IQ_CASH_EQUIV", IQ_FY, $D21, , , "USD", , W$1)</f>
        <v>#NAME?</v>
      </c>
      <c r="X21" s="3" t="e">
        <f ca="1">_xll.ciqfunctions.udf.CIQ($B21, "IQ_AR", IQ_FY, $D21, , , "USD", , X$1)</f>
        <v>#NAME?</v>
      </c>
      <c r="Y21" s="3" t="e">
        <f ca="1">_xll.ciqfunctions.udf.CIQ($B21, "IQ_INVENTORY", IQ_FY, $D21, , , "USD", , Y$1)</f>
        <v>#NAME?</v>
      </c>
      <c r="Z21" t="s">
        <v>30</v>
      </c>
    </row>
    <row r="22" spans="1:26" x14ac:dyDescent="0.2">
      <c r="A22" t="e">
        <f ca="1">_xll.ciqfunctions.udf.CIQ(B22,"IQ_COMPANY_NAME")</f>
        <v>#NAME?</v>
      </c>
      <c r="B22" s="1" t="s">
        <v>39</v>
      </c>
      <c r="C22" s="3" t="e">
        <f ca="1">_xll.ciqfunctions.udf.CIQ($B22, "IQ_INDUSTRY", IQ_FY, $D22, ,, "USD", , C$1)</f>
        <v>#NAME?</v>
      </c>
      <c r="D22" s="4">
        <f>DATE(YEAR(D21) -1, MONTH(D21), DAY(D21))</f>
        <v>43466</v>
      </c>
      <c r="E22" s="3" t="e">
        <f ca="1">_xll.ciqfunctions.udf.CIQ($B22, "IQ_TOTAL_REV", IQ_FY, $D22, ,, "USD", , E$1)</f>
        <v>#NAME?</v>
      </c>
      <c r="F22" s="3" t="e">
        <f ca="1">_xll.ciqfunctions.udf.CIQ($B22, "IQ_NI", IQ_FY, $D22, ,, "USD", , F$1)</f>
        <v>#NAME?</v>
      </c>
      <c r="G22" s="3" t="e">
        <f ca="1">_xll.ciqfunctions.udf.CIQ($B22, "IQ_CASH_EQUIV", IQ_FY, $D22, , , "USD", , G$1)</f>
        <v>#NAME?</v>
      </c>
      <c r="H22" s="3" t="e">
        <f ca="1">_xll.ciqfunctions.udf.CIQ($B22, "IQ_CASH_ST_INVEST", IQ_FY, $D22, , , "USD", , H$1)</f>
        <v>#NAME?</v>
      </c>
      <c r="I22" s="3" t="e">
        <f ca="1">_xll.ciqfunctions.udf.CIQ($B22, "IQ_TOTAL_CA", IQ_FY, $D22, , , "USD", , I$1)</f>
        <v>#NAME?</v>
      </c>
      <c r="J22" s="3" t="e">
        <f ca="1">_xll.ciqfunctions.udf.CIQ($B22, "IQ_TOTAL_ASSETS", IQ_FY, $D22, , , "USD", , J$1)</f>
        <v>#NAME?</v>
      </c>
      <c r="K22" s="3" t="e">
        <f ca="1">_xll.ciqfunctions.udf.CIQ($B22, "IQ_TOTAL_CL", IQ_FY, $D22, , , "USD", , K$1)</f>
        <v>#NAME?</v>
      </c>
      <c r="L22" s="3" t="e">
        <f ca="1">_xll.ciqfunctions.udf.CIQ($B22, "IQ_TOTAL_LIAB", IQ_FY, $D22, ,, "USD", , L$1)</f>
        <v>#NAME?</v>
      </c>
      <c r="M22" s="3" t="e">
        <f ca="1">IF(_xll.ciqfunctions.udf.CIQ($B22, "IQ_PREF_EQUITY", IQ_FY, $D22, , , "USD", , M$1)=0,"None",_xll.ciqfunctions.udf.CIQ($B22, "IQ_PREF_EQUITY", IQ_FY, $D22, , , "USD", , M$1))</f>
        <v>#NAME?</v>
      </c>
      <c r="N22" s="3" t="e">
        <f ca="1">IF(_xll.ciqfunctions.udf.CIQ($B22, "IQ_COMMON", IQ_FY, $D22, , , "USD", , N$1)=0,"na",_xll.ciqfunctions.udf.CIQ($B22, "IQ_COMMON", IQ_FY, $D22, , , "USD", , N$1))</f>
        <v>#NAME?</v>
      </c>
      <c r="O22" s="3" t="e">
        <f ca="1">IF(_xll.ciqfunctions.udf.CIQ($B22, "IQ_APIC", IQ_FY, $D22, , , "USD", , O$1)=0,"",_xll.ciqfunctions.udf.CIQ($B22, "IQ_APIC", IQ_FY, $D22, , , "USD", , O$1))</f>
        <v>#NAME?</v>
      </c>
      <c r="P22" s="3" t="e">
        <f ca="1">_xll.ciqfunctions.udf.CIQ($B22, "IQ_TOTAL_ASSETS", IQ_FY, $D22, , , "USD", , P$1)</f>
        <v>#NAME?</v>
      </c>
      <c r="Q22" s="3" t="e">
        <f ca="1">_xll.ciqfunctions.udf.CIQ($B22, "IQ_RE", IQ_FY, $D22, , , "USD", , Q$1)</f>
        <v>#NAME?</v>
      </c>
      <c r="R22" s="3" t="e">
        <f ca="1">_xll.ciqfunctions.udf.CIQ($B22, "IQ_TOTAL_EQUITY", IQ_FY, $D22, , , "USD", , R$1)</f>
        <v>#NAME?</v>
      </c>
      <c r="S22" s="3" t="e">
        <f ca="1">_xll.ciqfunctions.udf.CIQ($B22, "IQ_TOTAL_OUTSTANDING_FILING_DATE", IQ_FY, $D22, , , "USD", , S$1)</f>
        <v>#NAME?</v>
      </c>
      <c r="T22" s="3" t="e">
        <f ca="1">_xll.ciqfunctions.udf.CIQ($B22, "IQ_TOTAL_DEBT", IQ_FY, $D22, , , "USD", , T$1)</f>
        <v>#NAME?</v>
      </c>
      <c r="U22" s="3" t="e">
        <f ca="1">IF(_xll.ciqfunctions.udf.CIQ($B22, "IQ_PREF_DIV_OTHER", IQ_FY, $D22, , , "USD", , U$1)=0,"na",_xll.ciqfunctions.udf.CIQ($B22, "IQ_PREF_DIV_OTHER", IQ_FY, $D22, , , "USD", , U$1))</f>
        <v>#NAME?</v>
      </c>
      <c r="V22" s="3" t="e">
        <f ca="1">_xll.ciqfunctions.udf.CIQ($B22, "IQ_COGS", IQ_FY, $D22, , , "USD", , V$1)</f>
        <v>#NAME?</v>
      </c>
      <c r="W22" s="3" t="e">
        <f ca="1">_xll.ciqfunctions.udf.CIQ($B22, "IQ_CASH_EQUIV", IQ_FY, $D22, , , "USD", , W$1)</f>
        <v>#NAME?</v>
      </c>
      <c r="X22" s="3" t="e">
        <f ca="1">_xll.ciqfunctions.udf.CIQ($B22, "IQ_AR", IQ_FY, $D22, , , "USD", , X$1)</f>
        <v>#NAME?</v>
      </c>
      <c r="Y22" s="3" t="e">
        <f ca="1">_xll.ciqfunctions.udf.CIQ($B22, "IQ_INVENTORY", IQ_FY, $D22, , , "USD", , Y$1)</f>
        <v>#NAME?</v>
      </c>
      <c r="Z22" t="s">
        <v>30</v>
      </c>
    </row>
    <row r="23" spans="1:26" x14ac:dyDescent="0.2">
      <c r="A23" t="e">
        <f ca="1">_xll.ciqfunctions.udf.CIQ(B23,"IQ_COMPANY_NAME")</f>
        <v>#NAME?</v>
      </c>
      <c r="B23" s="1" t="s">
        <v>39</v>
      </c>
      <c r="C23" s="3" t="e">
        <f ca="1">_xll.ciqfunctions.udf.CIQ($B23, "IQ_INDUSTRY", IQ_FY, $D23, ,, "USD", , C$1)</f>
        <v>#NAME?</v>
      </c>
      <c r="D23" s="4">
        <f>DATE(YEAR(D22) -1, MONTH(D22), DAY(D22))</f>
        <v>43101</v>
      </c>
      <c r="E23" s="3" t="e">
        <f ca="1">_xll.ciqfunctions.udf.CIQ($B23, "IQ_TOTAL_REV", IQ_FY, $D23, ,, "USD", , E$1)</f>
        <v>#NAME?</v>
      </c>
      <c r="F23" s="3" t="e">
        <f ca="1">_xll.ciqfunctions.udf.CIQ($B23, "IQ_NI", IQ_FY, $D23, ,, "USD", , F$1)</f>
        <v>#NAME?</v>
      </c>
      <c r="G23" s="3" t="e">
        <f ca="1">_xll.ciqfunctions.udf.CIQ($B23, "IQ_CASH_EQUIV", IQ_FY, $D23, , , "USD", , G$1)</f>
        <v>#NAME?</v>
      </c>
      <c r="H23" s="3" t="e">
        <f ca="1">_xll.ciqfunctions.udf.CIQ($B23, "IQ_CASH_ST_INVEST", IQ_FY, $D23, , , "USD", , H$1)</f>
        <v>#NAME?</v>
      </c>
      <c r="I23" s="3" t="e">
        <f ca="1">_xll.ciqfunctions.udf.CIQ($B23, "IQ_TOTAL_CA", IQ_FY, $D23, , , "USD", , I$1)</f>
        <v>#NAME?</v>
      </c>
      <c r="J23" s="3" t="e">
        <f ca="1">_xll.ciqfunctions.udf.CIQ($B23, "IQ_TOTAL_ASSETS", IQ_FY, $D23, , , "USD", , J$1)</f>
        <v>#NAME?</v>
      </c>
      <c r="K23" s="3" t="e">
        <f ca="1">_xll.ciqfunctions.udf.CIQ($B23, "IQ_TOTAL_CL", IQ_FY, $D23, , , "USD", , K$1)</f>
        <v>#NAME?</v>
      </c>
      <c r="L23" s="3" t="e">
        <f ca="1">_xll.ciqfunctions.udf.CIQ($B23, "IQ_TOTAL_LIAB", IQ_FY, $D23, ,, "USD", , L$1)</f>
        <v>#NAME?</v>
      </c>
      <c r="M23" s="3" t="e">
        <f ca="1">IF(_xll.ciqfunctions.udf.CIQ($B23, "IQ_PREF_EQUITY", IQ_FY, $D23, , , "USD", , M$1)=0,"None",_xll.ciqfunctions.udf.CIQ($B23, "IQ_PREF_EQUITY", IQ_FY, $D23, , , "USD", , M$1))</f>
        <v>#NAME?</v>
      </c>
      <c r="N23" s="3" t="e">
        <f ca="1">IF(_xll.ciqfunctions.udf.CIQ($B23, "IQ_COMMON", IQ_FY, $D23, , , "USD", , N$1)=0,"na",_xll.ciqfunctions.udf.CIQ($B23, "IQ_COMMON", IQ_FY, $D23, , , "USD", , N$1))</f>
        <v>#NAME?</v>
      </c>
      <c r="O23" s="3" t="e">
        <f ca="1">IF(_xll.ciqfunctions.udf.CIQ($B23, "IQ_APIC", IQ_FY, $D23, , , "USD", , O$1)=0,"",_xll.ciqfunctions.udf.CIQ($B23, "IQ_APIC", IQ_FY, $D23, , , "USD", , O$1))</f>
        <v>#NAME?</v>
      </c>
      <c r="P23" s="3" t="e">
        <f ca="1">_xll.ciqfunctions.udf.CIQ($B23, "IQ_TOTAL_ASSETS", IQ_FY, $D23, , , "USD", , P$1)</f>
        <v>#NAME?</v>
      </c>
      <c r="Q23" s="3" t="e">
        <f ca="1">_xll.ciqfunctions.udf.CIQ($B23, "IQ_RE", IQ_FY, $D23, , , "USD", , Q$1)</f>
        <v>#NAME?</v>
      </c>
      <c r="R23" s="3" t="e">
        <f ca="1">_xll.ciqfunctions.udf.CIQ($B23, "IQ_TOTAL_EQUITY", IQ_FY, $D23, , , "USD", , R$1)</f>
        <v>#NAME?</v>
      </c>
      <c r="S23" s="3" t="e">
        <f ca="1">_xll.ciqfunctions.udf.CIQ($B23, "IQ_TOTAL_OUTSTANDING_FILING_DATE", IQ_FY, $D23, , , "USD", , S$1)</f>
        <v>#NAME?</v>
      </c>
      <c r="T23" s="3" t="e">
        <f ca="1">_xll.ciqfunctions.udf.CIQ($B23, "IQ_TOTAL_DEBT", IQ_FY, $D23, , , "USD", , T$1)</f>
        <v>#NAME?</v>
      </c>
      <c r="U23" s="3" t="e">
        <f ca="1">IF(_xll.ciqfunctions.udf.CIQ($B23, "IQ_PREF_DIV_OTHER", IQ_FY, $D23, , , "USD", , U$1)=0,"na",_xll.ciqfunctions.udf.CIQ($B23, "IQ_PREF_DIV_OTHER", IQ_FY, $D23, , , "USD", , U$1))</f>
        <v>#NAME?</v>
      </c>
      <c r="V23" s="3" t="e">
        <f ca="1">_xll.ciqfunctions.udf.CIQ($B23, "IQ_COGS", IQ_FY, $D23, , , "USD", , V$1)</f>
        <v>#NAME?</v>
      </c>
      <c r="W23" s="3" t="e">
        <f ca="1">_xll.ciqfunctions.udf.CIQ($B23, "IQ_CASH_EQUIV", IQ_FY, $D23, , , "USD", , W$1)</f>
        <v>#NAME?</v>
      </c>
      <c r="X23" s="3" t="e">
        <f ca="1">_xll.ciqfunctions.udf.CIQ($B23, "IQ_AR", IQ_FY, $D23, , , "USD", , X$1)</f>
        <v>#NAME?</v>
      </c>
      <c r="Y23" s="3" t="e">
        <f ca="1">_xll.ciqfunctions.udf.CIQ($B23, "IQ_INVENTORY", IQ_FY, $D23, , , "USD", , Y$1)</f>
        <v>#NAME?</v>
      </c>
      <c r="Z23" t="s">
        <v>30</v>
      </c>
    </row>
    <row r="24" spans="1:26" x14ac:dyDescent="0.2">
      <c r="A24" t="e">
        <f ca="1">_xll.ciqfunctions.udf.CIQ(B24,"IQ_COMPANY_NAME")</f>
        <v>#NAME?</v>
      </c>
      <c r="B24" s="1" t="s">
        <v>39</v>
      </c>
      <c r="C24" s="3" t="e">
        <f ca="1">_xll.ciqfunctions.udf.CIQ($B24, "IQ_INDUSTRY", IQ_FY, $D24, ,, "USD", , C$1)</f>
        <v>#NAME?</v>
      </c>
      <c r="D24" s="4">
        <f>DATE(YEAR(D23) -1, MONTH(D23), DAY(D23))</f>
        <v>42736</v>
      </c>
      <c r="E24" s="3" t="e">
        <f ca="1">_xll.ciqfunctions.udf.CIQ($B24, "IQ_TOTAL_REV", IQ_FY, $D24, ,, "USD", , E$1)</f>
        <v>#NAME?</v>
      </c>
      <c r="F24" s="3" t="e">
        <f ca="1">_xll.ciqfunctions.udf.CIQ($B24, "IQ_NI", IQ_FY, $D24, ,, "USD", , F$1)</f>
        <v>#NAME?</v>
      </c>
      <c r="G24" s="3" t="e">
        <f ca="1">_xll.ciqfunctions.udf.CIQ($B24, "IQ_CASH_EQUIV", IQ_FY, $D24, , , "USD", , G$1)</f>
        <v>#NAME?</v>
      </c>
      <c r="H24" s="3" t="e">
        <f ca="1">_xll.ciqfunctions.udf.CIQ($B24, "IQ_CASH_ST_INVEST", IQ_FY, $D24, , , "USD", , H$1)</f>
        <v>#NAME?</v>
      </c>
      <c r="I24" s="3" t="e">
        <f ca="1">_xll.ciqfunctions.udf.CIQ($B24, "IQ_TOTAL_CA", IQ_FY, $D24, , , "USD", , I$1)</f>
        <v>#NAME?</v>
      </c>
      <c r="J24" s="3" t="e">
        <f ca="1">_xll.ciqfunctions.udf.CIQ($B24, "IQ_TOTAL_ASSETS", IQ_FY, $D24, , , "USD", , J$1)</f>
        <v>#NAME?</v>
      </c>
      <c r="K24" s="3" t="e">
        <f ca="1">_xll.ciqfunctions.udf.CIQ($B24, "IQ_TOTAL_CL", IQ_FY, $D24, , , "USD", , K$1)</f>
        <v>#NAME?</v>
      </c>
      <c r="L24" s="3" t="e">
        <f ca="1">_xll.ciqfunctions.udf.CIQ($B24, "IQ_TOTAL_LIAB", IQ_FY, $D24, ,, "USD", , L$1)</f>
        <v>#NAME?</v>
      </c>
      <c r="M24" s="3" t="e">
        <f ca="1">IF(_xll.ciqfunctions.udf.CIQ($B24, "IQ_PREF_EQUITY", IQ_FY, $D24, , , "USD", , M$1)=0,"None",_xll.ciqfunctions.udf.CIQ($B24, "IQ_PREF_EQUITY", IQ_FY, $D24, , , "USD", , M$1))</f>
        <v>#NAME?</v>
      </c>
      <c r="N24" s="3" t="e">
        <f ca="1">IF(_xll.ciqfunctions.udf.CIQ($B24, "IQ_COMMON", IQ_FY, $D24, , , "USD", , N$1)=0,"na",_xll.ciqfunctions.udf.CIQ($B24, "IQ_COMMON", IQ_FY, $D24, , , "USD", , N$1))</f>
        <v>#NAME?</v>
      </c>
      <c r="O24" s="3" t="e">
        <f ca="1">IF(_xll.ciqfunctions.udf.CIQ($B24, "IQ_APIC", IQ_FY, $D24, , , "USD", , O$1)=0,"",_xll.ciqfunctions.udf.CIQ($B24, "IQ_APIC", IQ_FY, $D24, , , "USD", , O$1))</f>
        <v>#NAME?</v>
      </c>
      <c r="P24" s="3" t="e">
        <f ca="1">_xll.ciqfunctions.udf.CIQ($B24, "IQ_TOTAL_ASSETS", IQ_FY, $D24, , , "USD", , P$1)</f>
        <v>#NAME?</v>
      </c>
      <c r="Q24" s="3" t="e">
        <f ca="1">_xll.ciqfunctions.udf.CIQ($B24, "IQ_RE", IQ_FY, $D24, , , "USD", , Q$1)</f>
        <v>#NAME?</v>
      </c>
      <c r="R24" s="3" t="e">
        <f ca="1">_xll.ciqfunctions.udf.CIQ($B24, "IQ_TOTAL_EQUITY", IQ_FY, $D24, , , "USD", , R$1)</f>
        <v>#NAME?</v>
      </c>
      <c r="S24" s="3" t="e">
        <f ca="1">_xll.ciqfunctions.udf.CIQ($B24, "IQ_TOTAL_OUTSTANDING_FILING_DATE", IQ_FY, $D24, , , "USD", , S$1)</f>
        <v>#NAME?</v>
      </c>
      <c r="T24" s="3" t="e">
        <f ca="1">_xll.ciqfunctions.udf.CIQ($B24, "IQ_TOTAL_DEBT", IQ_FY, $D24, , , "USD", , T$1)</f>
        <v>#NAME?</v>
      </c>
      <c r="U24" s="3" t="e">
        <f ca="1">IF(_xll.ciqfunctions.udf.CIQ($B24, "IQ_PREF_DIV_OTHER", IQ_FY, $D24, , , "USD", , U$1)=0,"na",_xll.ciqfunctions.udf.CIQ($B24, "IQ_PREF_DIV_OTHER", IQ_FY, $D24, , , "USD", , U$1))</f>
        <v>#NAME?</v>
      </c>
      <c r="V24" s="3" t="e">
        <f ca="1">_xll.ciqfunctions.udf.CIQ($B24, "IQ_COGS", IQ_FY, $D24, , , "USD", , V$1)</f>
        <v>#NAME?</v>
      </c>
      <c r="W24" s="3" t="e">
        <f ca="1">_xll.ciqfunctions.udf.CIQ($B24, "IQ_CASH_EQUIV", IQ_FY, $D24, , , "USD", , W$1)</f>
        <v>#NAME?</v>
      </c>
      <c r="X24" s="3" t="e">
        <f ca="1">_xll.ciqfunctions.udf.CIQ($B24, "IQ_AR", IQ_FY, $D24, , , "USD", , X$1)</f>
        <v>#NAME?</v>
      </c>
      <c r="Y24" s="3" t="e">
        <f ca="1">_xll.ciqfunctions.udf.CIQ($B24, "IQ_INVENTORY", IQ_FY, $D24, , , "USD", , Y$1)</f>
        <v>#NAME?</v>
      </c>
      <c r="Z24" t="s">
        <v>30</v>
      </c>
    </row>
    <row r="25" spans="1:26" x14ac:dyDescent="0.2">
      <c r="A25" t="e">
        <f ca="1">_xll.ciqfunctions.udf.CIQ(B25,"IQ_COMPANY_NAME")</f>
        <v>#NAME?</v>
      </c>
      <c r="B25" s="1" t="s">
        <v>39</v>
      </c>
      <c r="C25" s="3" t="e">
        <f ca="1">_xll.ciqfunctions.udf.CIQ($B25, "IQ_INDUSTRY", IQ_FY, $D25, ,, "USD", , C$1)</f>
        <v>#NAME?</v>
      </c>
      <c r="D25" s="4">
        <f>DATE(YEAR(D24) -1, MONTH(D24), DAY(D24))</f>
        <v>42370</v>
      </c>
      <c r="E25" s="3" t="e">
        <f ca="1">_xll.ciqfunctions.udf.CIQ($B25, "IQ_TOTAL_REV", IQ_FY, $D25, ,, "USD", , E$1)</f>
        <v>#NAME?</v>
      </c>
      <c r="F25" s="3" t="e">
        <f ca="1">_xll.ciqfunctions.udf.CIQ($B25, "IQ_NI", IQ_FY, $D25, ,, "USD", , F$1)</f>
        <v>#NAME?</v>
      </c>
      <c r="G25" s="3" t="e">
        <f ca="1">_xll.ciqfunctions.udf.CIQ($B25, "IQ_CASH_EQUIV", IQ_FY, $D25, , , "USD", , G$1)</f>
        <v>#NAME?</v>
      </c>
      <c r="H25" s="3" t="e">
        <f ca="1">_xll.ciqfunctions.udf.CIQ($B25, "IQ_CASH_ST_INVEST", IQ_FY, $D25, , , "USD", , H$1)</f>
        <v>#NAME?</v>
      </c>
      <c r="I25" s="3" t="e">
        <f ca="1">_xll.ciqfunctions.udf.CIQ($B25, "IQ_TOTAL_CA", IQ_FY, $D25, , , "USD", , I$1)</f>
        <v>#NAME?</v>
      </c>
      <c r="J25" s="3" t="e">
        <f ca="1">_xll.ciqfunctions.udf.CIQ($B25, "IQ_TOTAL_ASSETS", IQ_FY, $D25, , , "USD", , J$1)</f>
        <v>#NAME?</v>
      </c>
      <c r="K25" s="3" t="e">
        <f ca="1">_xll.ciqfunctions.udf.CIQ($B25, "IQ_TOTAL_CL", IQ_FY, $D25, , , "USD", , K$1)</f>
        <v>#NAME?</v>
      </c>
      <c r="L25" s="3" t="e">
        <f ca="1">_xll.ciqfunctions.udf.CIQ($B25, "IQ_TOTAL_LIAB", IQ_FY, $D25, ,, "USD", , L$1)</f>
        <v>#NAME?</v>
      </c>
      <c r="M25" s="3" t="e">
        <f ca="1">IF(_xll.ciqfunctions.udf.CIQ($B25, "IQ_PREF_EQUITY", IQ_FY, $D25, , , "USD", , M$1)=0,"None",_xll.ciqfunctions.udf.CIQ($B25, "IQ_PREF_EQUITY", IQ_FY, $D25, , , "USD", , M$1))</f>
        <v>#NAME?</v>
      </c>
      <c r="N25" s="3" t="e">
        <f ca="1">IF(_xll.ciqfunctions.udf.CIQ($B25, "IQ_COMMON", IQ_FY, $D25, , , "USD", , N$1)=0,"na",_xll.ciqfunctions.udf.CIQ($B25, "IQ_COMMON", IQ_FY, $D25, , , "USD", , N$1))</f>
        <v>#NAME?</v>
      </c>
      <c r="O25" s="3" t="e">
        <f ca="1">IF(_xll.ciqfunctions.udf.CIQ($B25, "IQ_APIC", IQ_FY, $D25, , , "USD", , O$1)=0,"",_xll.ciqfunctions.udf.CIQ($B25, "IQ_APIC", IQ_FY, $D25, , , "USD", , O$1))</f>
        <v>#NAME?</v>
      </c>
      <c r="P25" s="3" t="e">
        <f ca="1">_xll.ciqfunctions.udf.CIQ($B25, "IQ_TOTAL_ASSETS", IQ_FY, $D25, , , "USD", , P$1)</f>
        <v>#NAME?</v>
      </c>
      <c r="Q25" s="3" t="e">
        <f ca="1">_xll.ciqfunctions.udf.CIQ($B25, "IQ_RE", IQ_FY, $D25, , , "USD", , Q$1)</f>
        <v>#NAME?</v>
      </c>
      <c r="R25" s="3" t="e">
        <f ca="1">_xll.ciqfunctions.udf.CIQ($B25, "IQ_TOTAL_EQUITY", IQ_FY, $D25, , , "USD", , R$1)</f>
        <v>#NAME?</v>
      </c>
      <c r="S25" s="3" t="e">
        <f ca="1">_xll.ciqfunctions.udf.CIQ($B25, "IQ_TOTAL_OUTSTANDING_FILING_DATE", IQ_FY, $D25, , , "USD", , S$1)</f>
        <v>#NAME?</v>
      </c>
      <c r="T25" s="3" t="e">
        <f ca="1">_xll.ciqfunctions.udf.CIQ($B25, "IQ_TOTAL_DEBT", IQ_FY, $D25, , , "USD", , T$1)</f>
        <v>#NAME?</v>
      </c>
      <c r="U25" s="3" t="e">
        <f ca="1">IF(_xll.ciqfunctions.udf.CIQ($B25, "IQ_PREF_DIV_OTHER", IQ_FY, $D25, , , "USD", , U$1)=0,"na",_xll.ciqfunctions.udf.CIQ($B25, "IQ_PREF_DIV_OTHER", IQ_FY, $D25, , , "USD", , U$1))</f>
        <v>#NAME?</v>
      </c>
      <c r="V25" s="3" t="e">
        <f ca="1">_xll.ciqfunctions.udf.CIQ($B25, "IQ_COGS", IQ_FY, $D25, , , "USD", , V$1)</f>
        <v>#NAME?</v>
      </c>
      <c r="W25" s="3" t="e">
        <f ca="1">_xll.ciqfunctions.udf.CIQ($B25, "IQ_CASH_EQUIV", IQ_FY, $D25, , , "USD", , W$1)</f>
        <v>#NAME?</v>
      </c>
      <c r="X25" s="3" t="e">
        <f ca="1">_xll.ciqfunctions.udf.CIQ($B25, "IQ_AR", IQ_FY, $D25, , , "USD", , X$1)</f>
        <v>#NAME?</v>
      </c>
      <c r="Y25" s="3" t="e">
        <f ca="1">_xll.ciqfunctions.udf.CIQ($B25, "IQ_INVENTORY", IQ_FY, $D25, , , "USD", , Y$1)</f>
        <v>#NAME?</v>
      </c>
      <c r="Z25" t="s">
        <v>30</v>
      </c>
    </row>
    <row r="26" spans="1:26" x14ac:dyDescent="0.2">
      <c r="A26" t="e">
        <f ca="1">_xll.ciqfunctions.udf.CIQ(B26,"IQ_COMPANY_NAME")</f>
        <v>#NAME?</v>
      </c>
      <c r="B26" t="s">
        <v>41</v>
      </c>
      <c r="C26" s="3" t="e">
        <f ca="1">_xll.ciqfunctions.udf.CIQ($B26, "IQ_INDUSTRY", IQ_FY, $D26, ,, "USD", , C$1)</f>
        <v>#NAME?</v>
      </c>
      <c r="D26" s="4">
        <v>44197</v>
      </c>
      <c r="E26" s="3" t="e">
        <f ca="1">_xll.ciqfunctions.udf.CIQ($B26, "IQ_TOTAL_REV", IQ_FY, $D26, ,, "USD", , E$1)</f>
        <v>#NAME?</v>
      </c>
      <c r="F26" s="3" t="e">
        <f ca="1">_xll.ciqfunctions.udf.CIQ($B26, "IQ_NI", IQ_FY, $D26, ,, "USD", , F$1)</f>
        <v>#NAME?</v>
      </c>
      <c r="G26" s="3" t="e">
        <f ca="1">_xll.ciqfunctions.udf.CIQ($B26, "IQ_CASH_EQUIV", IQ_FY, $D26, , , "USD", , G$1)</f>
        <v>#NAME?</v>
      </c>
      <c r="H26" s="3" t="e">
        <f ca="1">_xll.ciqfunctions.udf.CIQ($B26, "IQ_CASH_ST_INVEST", IQ_FY, $D26, , , "USD", , H$1)</f>
        <v>#NAME?</v>
      </c>
      <c r="I26" s="3" t="e">
        <f ca="1">_xll.ciqfunctions.udf.CIQ($B26, "IQ_TOTAL_CA", IQ_FY, $D26, , , "USD", , I$1)</f>
        <v>#NAME?</v>
      </c>
      <c r="J26" s="3" t="e">
        <f ca="1">_xll.ciqfunctions.udf.CIQ($B26, "IQ_TOTAL_ASSETS", IQ_FY, $D26, , , "USD", , J$1)</f>
        <v>#NAME?</v>
      </c>
      <c r="K26" s="3" t="e">
        <f ca="1">_xll.ciqfunctions.udf.CIQ($B26, "IQ_TOTAL_CL", IQ_FY, $D26, , , "USD", , K$1)</f>
        <v>#NAME?</v>
      </c>
      <c r="L26" s="3" t="e">
        <f ca="1">_xll.ciqfunctions.udf.CIQ($B26, "IQ_TOTAL_LIAB", IQ_FY, $D26, ,, "USD", , L$1)</f>
        <v>#NAME?</v>
      </c>
      <c r="M26" s="3" t="e">
        <f ca="1">IF(_xll.ciqfunctions.udf.CIQ($B26, "IQ_PREF_EQUITY", IQ_FY, $D26, , , "USD", , M$1)=0,"None",_xll.ciqfunctions.udf.CIQ($B26, "IQ_PREF_EQUITY", IQ_FY, $D26, , , "USD", , M$1))</f>
        <v>#NAME?</v>
      </c>
      <c r="N26" s="3" t="e">
        <f ca="1">IF(_xll.ciqfunctions.udf.CIQ($B26, "IQ_COMMON", IQ_FY, $D26, , , "USD", , N$1)=0,"na",_xll.ciqfunctions.udf.CIQ($B26, "IQ_COMMON", IQ_FY, $D26, , , "USD", , N$1))</f>
        <v>#NAME?</v>
      </c>
      <c r="O26" s="3" t="e">
        <f ca="1">IF(_xll.ciqfunctions.udf.CIQ($B26, "IQ_APIC", IQ_FY, $D26, , , "USD", , O$1)=0,"",_xll.ciqfunctions.udf.CIQ($B26, "IQ_APIC", IQ_FY, $D26, , , "USD", , O$1))</f>
        <v>#NAME?</v>
      </c>
      <c r="P26" s="3" t="e">
        <f ca="1">_xll.ciqfunctions.udf.CIQ($B26, "IQ_TOTAL_ASSETS", IQ_FY, $D26, , , "USD", , P$1)</f>
        <v>#NAME?</v>
      </c>
      <c r="Q26" s="3" t="e">
        <f ca="1">_xll.ciqfunctions.udf.CIQ($B26, "IQ_RE", IQ_FY, $D26, , , "USD", , Q$1)</f>
        <v>#NAME?</v>
      </c>
      <c r="R26" s="3" t="e">
        <f ca="1">_xll.ciqfunctions.udf.CIQ($B26, "IQ_TOTAL_EQUITY", IQ_FY, $D26, , , "USD", , R$1)</f>
        <v>#NAME?</v>
      </c>
      <c r="S26" s="3" t="e">
        <f ca="1">_xll.ciqfunctions.udf.CIQ($B26, "IQ_TOTAL_OUTSTANDING_FILING_DATE", IQ_FY, $D26, , , "USD", , S$1)</f>
        <v>#NAME?</v>
      </c>
      <c r="T26" s="3" t="e">
        <f ca="1">_xll.ciqfunctions.udf.CIQ($B26, "IQ_TOTAL_DEBT", IQ_FY, $D26, , , "USD", , T$1)</f>
        <v>#NAME?</v>
      </c>
      <c r="U26" s="3" t="e">
        <f ca="1">IF(_xll.ciqfunctions.udf.CIQ($B26, "IQ_PREF_DIV_OTHER", IQ_FY, $D26, , , "USD", , U$1)=0,"na",_xll.ciqfunctions.udf.CIQ($B26, "IQ_PREF_DIV_OTHER", IQ_FY, $D26, , , "USD", , U$1))</f>
        <v>#NAME?</v>
      </c>
      <c r="V26" s="3" t="e">
        <f ca="1">_xll.ciqfunctions.udf.CIQ($B26, "IQ_COGS", IQ_FY, $D26, , , "USD", , V$1)</f>
        <v>#NAME?</v>
      </c>
      <c r="W26" s="3" t="e">
        <f ca="1">_xll.ciqfunctions.udf.CIQ($B26, "IQ_CASH_EQUIV", IQ_FY, $D26, , , "USD", , W$1)</f>
        <v>#NAME?</v>
      </c>
      <c r="X26" s="3" t="e">
        <f ca="1">_xll.ciqfunctions.udf.CIQ($B26, "IQ_AR", IQ_FY, $D26, , , "USD", , X$1)</f>
        <v>#NAME?</v>
      </c>
      <c r="Y26" s="3" t="e">
        <f ca="1">_xll.ciqfunctions.udf.CIQ($B26, "IQ_INVENTORY", IQ_FY, $D26, , , "USD", , Y$1)</f>
        <v>#NAME?</v>
      </c>
      <c r="Z26" t="s">
        <v>30</v>
      </c>
    </row>
    <row r="27" spans="1:26" x14ac:dyDescent="0.2">
      <c r="A27" t="e">
        <f ca="1">_xll.ciqfunctions.udf.CIQ(B27,"IQ_COMPANY_NAME")</f>
        <v>#NAME?</v>
      </c>
      <c r="B27" s="1" t="s">
        <v>41</v>
      </c>
      <c r="C27" s="3" t="e">
        <f ca="1">_xll.ciqfunctions.udf.CIQ($B27, "IQ_INDUSTRY", IQ_FY, $D27, ,, "USD", , C$1)</f>
        <v>#NAME?</v>
      </c>
      <c r="D27" s="4">
        <f>DATE(YEAR(D26) -1, MONTH(D26), DAY(D26))</f>
        <v>43831</v>
      </c>
      <c r="E27" s="3" t="e">
        <f ca="1">_xll.ciqfunctions.udf.CIQ($B27, "IQ_TOTAL_REV", IQ_FY, $D27, ,, "USD", , E$1)</f>
        <v>#NAME?</v>
      </c>
      <c r="F27" s="3" t="e">
        <f ca="1">_xll.ciqfunctions.udf.CIQ($B27, "IQ_NI", IQ_FY, $D27, ,, "USD", , F$1)</f>
        <v>#NAME?</v>
      </c>
      <c r="G27" s="3" t="e">
        <f ca="1">_xll.ciqfunctions.udf.CIQ($B27, "IQ_CASH_EQUIV", IQ_FY, $D27, , , "USD", , G$1)</f>
        <v>#NAME?</v>
      </c>
      <c r="H27" s="3" t="e">
        <f ca="1">_xll.ciqfunctions.udf.CIQ($B27, "IQ_CASH_ST_INVEST", IQ_FY, $D27, , , "USD", , H$1)</f>
        <v>#NAME?</v>
      </c>
      <c r="I27" s="3" t="e">
        <f ca="1">_xll.ciqfunctions.udf.CIQ($B27, "IQ_TOTAL_CA", IQ_FY, $D27, , , "USD", , I$1)</f>
        <v>#NAME?</v>
      </c>
      <c r="J27" s="3" t="e">
        <f ca="1">_xll.ciqfunctions.udf.CIQ($B27, "IQ_TOTAL_ASSETS", IQ_FY, $D27, , , "USD", , J$1)</f>
        <v>#NAME?</v>
      </c>
      <c r="K27" s="3" t="e">
        <f ca="1">_xll.ciqfunctions.udf.CIQ($B27, "IQ_TOTAL_CL", IQ_FY, $D27, , , "USD", , K$1)</f>
        <v>#NAME?</v>
      </c>
      <c r="L27" s="3" t="e">
        <f ca="1">_xll.ciqfunctions.udf.CIQ($B27, "IQ_TOTAL_LIAB", IQ_FY, $D27, ,, "USD", , L$1)</f>
        <v>#NAME?</v>
      </c>
      <c r="M27" s="3" t="e">
        <f ca="1">IF(_xll.ciqfunctions.udf.CIQ($B27, "IQ_PREF_EQUITY", IQ_FY, $D27, , , "USD", , M$1)=0,"None",_xll.ciqfunctions.udf.CIQ($B27, "IQ_PREF_EQUITY", IQ_FY, $D27, , , "USD", , M$1))</f>
        <v>#NAME?</v>
      </c>
      <c r="N27" s="3" t="e">
        <f ca="1">IF(_xll.ciqfunctions.udf.CIQ($B27, "IQ_COMMON", IQ_FY, $D27, , , "USD", , N$1)=0,"na",_xll.ciqfunctions.udf.CIQ($B27, "IQ_COMMON", IQ_FY, $D27, , , "USD", , N$1))</f>
        <v>#NAME?</v>
      </c>
      <c r="O27" s="3" t="e">
        <f ca="1">IF(_xll.ciqfunctions.udf.CIQ($B27, "IQ_APIC", IQ_FY, $D27, , , "USD", , O$1)=0,"",_xll.ciqfunctions.udf.CIQ($B27, "IQ_APIC", IQ_FY, $D27, , , "USD", , O$1))</f>
        <v>#NAME?</v>
      </c>
      <c r="P27" s="3" t="e">
        <f ca="1">_xll.ciqfunctions.udf.CIQ($B27, "IQ_TOTAL_ASSETS", IQ_FY, $D27, , , "USD", , P$1)</f>
        <v>#NAME?</v>
      </c>
      <c r="Q27" s="3" t="e">
        <f ca="1">_xll.ciqfunctions.udf.CIQ($B27, "IQ_RE", IQ_FY, $D27, , , "USD", , Q$1)</f>
        <v>#NAME?</v>
      </c>
      <c r="R27" s="3" t="e">
        <f ca="1">_xll.ciqfunctions.udf.CIQ($B27, "IQ_TOTAL_EQUITY", IQ_FY, $D27, , , "USD", , R$1)</f>
        <v>#NAME?</v>
      </c>
      <c r="S27" s="3" t="e">
        <f ca="1">_xll.ciqfunctions.udf.CIQ($B27, "IQ_TOTAL_OUTSTANDING_FILING_DATE", IQ_FY, $D27, , , "USD", , S$1)</f>
        <v>#NAME?</v>
      </c>
      <c r="T27" s="3" t="e">
        <f ca="1">_xll.ciqfunctions.udf.CIQ($B27, "IQ_TOTAL_DEBT", IQ_FY, $D27, , , "USD", , T$1)</f>
        <v>#NAME?</v>
      </c>
      <c r="U27" s="3" t="e">
        <f ca="1">IF(_xll.ciqfunctions.udf.CIQ($B27, "IQ_PREF_DIV_OTHER", IQ_FY, $D27, , , "USD", , U$1)=0,"na",_xll.ciqfunctions.udf.CIQ($B27, "IQ_PREF_DIV_OTHER", IQ_FY, $D27, , , "USD", , U$1))</f>
        <v>#NAME?</v>
      </c>
      <c r="V27" s="3" t="e">
        <f ca="1">_xll.ciqfunctions.udf.CIQ($B27, "IQ_COGS", IQ_FY, $D27, , , "USD", , V$1)</f>
        <v>#NAME?</v>
      </c>
      <c r="W27" s="3" t="e">
        <f ca="1">_xll.ciqfunctions.udf.CIQ($B27, "IQ_CASH_EQUIV", IQ_FY, $D27, , , "USD", , W$1)</f>
        <v>#NAME?</v>
      </c>
      <c r="X27" s="3" t="e">
        <f ca="1">_xll.ciqfunctions.udf.CIQ($B27, "IQ_AR", IQ_FY, $D27, , , "USD", , X$1)</f>
        <v>#NAME?</v>
      </c>
      <c r="Y27" s="3" t="e">
        <f ca="1">_xll.ciqfunctions.udf.CIQ($B27, "IQ_INVENTORY", IQ_FY, $D27, , , "USD", , Y$1)</f>
        <v>#NAME?</v>
      </c>
      <c r="Z27" t="s">
        <v>30</v>
      </c>
    </row>
    <row r="28" spans="1:26" x14ac:dyDescent="0.2">
      <c r="A28" t="e">
        <f ca="1">_xll.ciqfunctions.udf.CIQ(B28,"IQ_COMPANY_NAME")</f>
        <v>#NAME?</v>
      </c>
      <c r="B28" s="1" t="s">
        <v>41</v>
      </c>
      <c r="C28" s="3" t="e">
        <f ca="1">_xll.ciqfunctions.udf.CIQ($B28, "IQ_INDUSTRY", IQ_FY, $D28, ,, "USD", , C$1)</f>
        <v>#NAME?</v>
      </c>
      <c r="D28" s="4">
        <f>DATE(YEAR(D27) -1, MONTH(D27), DAY(D27))</f>
        <v>43466</v>
      </c>
      <c r="E28" s="3" t="e">
        <f ca="1">_xll.ciqfunctions.udf.CIQ($B28, "IQ_TOTAL_REV", IQ_FY, $D28, ,, "USD", , E$1)</f>
        <v>#NAME?</v>
      </c>
      <c r="F28" s="3" t="e">
        <f ca="1">_xll.ciqfunctions.udf.CIQ($B28, "IQ_NI", IQ_FY, $D28, ,, "USD", , F$1)</f>
        <v>#NAME?</v>
      </c>
      <c r="G28" s="3" t="e">
        <f ca="1">_xll.ciqfunctions.udf.CIQ($B28, "IQ_CASH_EQUIV", IQ_FY, $D28, , , "USD", , G$1)</f>
        <v>#NAME?</v>
      </c>
      <c r="H28" s="3" t="e">
        <f ca="1">_xll.ciqfunctions.udf.CIQ($B28, "IQ_CASH_ST_INVEST", IQ_FY, $D28, , , "USD", , H$1)</f>
        <v>#NAME?</v>
      </c>
      <c r="I28" s="3" t="e">
        <f ca="1">_xll.ciqfunctions.udf.CIQ($B28, "IQ_TOTAL_CA", IQ_FY, $D28, , , "USD", , I$1)</f>
        <v>#NAME?</v>
      </c>
      <c r="J28" s="3" t="e">
        <f ca="1">_xll.ciqfunctions.udf.CIQ($B28, "IQ_TOTAL_ASSETS", IQ_FY, $D28, , , "USD", , J$1)</f>
        <v>#NAME?</v>
      </c>
      <c r="K28" s="3" t="e">
        <f ca="1">_xll.ciqfunctions.udf.CIQ($B28, "IQ_TOTAL_CL", IQ_FY, $D28, , , "USD", , K$1)</f>
        <v>#NAME?</v>
      </c>
      <c r="L28" s="3" t="e">
        <f ca="1">_xll.ciqfunctions.udf.CIQ($B28, "IQ_TOTAL_LIAB", IQ_FY, $D28, ,, "USD", , L$1)</f>
        <v>#NAME?</v>
      </c>
      <c r="M28" s="3" t="e">
        <f ca="1">IF(_xll.ciqfunctions.udf.CIQ($B28, "IQ_PREF_EQUITY", IQ_FY, $D28, , , "USD", , M$1)=0,"None",_xll.ciqfunctions.udf.CIQ($B28, "IQ_PREF_EQUITY", IQ_FY, $D28, , , "USD", , M$1))</f>
        <v>#NAME?</v>
      </c>
      <c r="N28" s="3" t="e">
        <f ca="1">IF(_xll.ciqfunctions.udf.CIQ($B28, "IQ_COMMON", IQ_FY, $D28, , , "USD", , N$1)=0,"na",_xll.ciqfunctions.udf.CIQ($B28, "IQ_COMMON", IQ_FY, $D28, , , "USD", , N$1))</f>
        <v>#NAME?</v>
      </c>
      <c r="O28" s="3" t="e">
        <f ca="1">IF(_xll.ciqfunctions.udf.CIQ($B28, "IQ_APIC", IQ_FY, $D28, , , "USD", , O$1)=0,"",_xll.ciqfunctions.udf.CIQ($B28, "IQ_APIC", IQ_FY, $D28, , , "USD", , O$1))</f>
        <v>#NAME?</v>
      </c>
      <c r="P28" s="3" t="e">
        <f ca="1">_xll.ciqfunctions.udf.CIQ($B28, "IQ_TOTAL_ASSETS", IQ_FY, $D28, , , "USD", , P$1)</f>
        <v>#NAME?</v>
      </c>
      <c r="Q28" s="3" t="e">
        <f ca="1">_xll.ciqfunctions.udf.CIQ($B28, "IQ_RE", IQ_FY, $D28, , , "USD", , Q$1)</f>
        <v>#NAME?</v>
      </c>
      <c r="R28" s="3" t="e">
        <f ca="1">_xll.ciqfunctions.udf.CIQ($B28, "IQ_TOTAL_EQUITY", IQ_FY, $D28, , , "USD", , R$1)</f>
        <v>#NAME?</v>
      </c>
      <c r="S28" s="3" t="e">
        <f ca="1">_xll.ciqfunctions.udf.CIQ($B28, "IQ_TOTAL_OUTSTANDING_FILING_DATE", IQ_FY, $D28, , , "USD", , S$1)</f>
        <v>#NAME?</v>
      </c>
      <c r="T28" s="3" t="e">
        <f ca="1">_xll.ciqfunctions.udf.CIQ($B28, "IQ_TOTAL_DEBT", IQ_FY, $D28, , , "USD", , T$1)</f>
        <v>#NAME?</v>
      </c>
      <c r="U28" s="3" t="e">
        <f ca="1">IF(_xll.ciqfunctions.udf.CIQ($B28, "IQ_PREF_DIV_OTHER", IQ_FY, $D28, , , "USD", , U$1)=0,"na",_xll.ciqfunctions.udf.CIQ($B28, "IQ_PREF_DIV_OTHER", IQ_FY, $D28, , , "USD", , U$1))</f>
        <v>#NAME?</v>
      </c>
      <c r="V28" s="3" t="e">
        <f ca="1">_xll.ciqfunctions.udf.CIQ($B28, "IQ_COGS", IQ_FY, $D28, , , "USD", , V$1)</f>
        <v>#NAME?</v>
      </c>
      <c r="W28" s="3" t="e">
        <f ca="1">_xll.ciqfunctions.udf.CIQ($B28, "IQ_CASH_EQUIV", IQ_FY, $D28, , , "USD", , W$1)</f>
        <v>#NAME?</v>
      </c>
      <c r="X28" s="3" t="e">
        <f ca="1">_xll.ciqfunctions.udf.CIQ($B28, "IQ_AR", IQ_FY, $D28, , , "USD", , X$1)</f>
        <v>#NAME?</v>
      </c>
      <c r="Y28" s="3" t="e">
        <f ca="1">_xll.ciqfunctions.udf.CIQ($B28, "IQ_INVENTORY", IQ_FY, $D28, , , "USD", , Y$1)</f>
        <v>#NAME?</v>
      </c>
      <c r="Z28" t="s">
        <v>30</v>
      </c>
    </row>
    <row r="29" spans="1:26" x14ac:dyDescent="0.2">
      <c r="A29" t="e">
        <f ca="1">_xll.ciqfunctions.udf.CIQ(B29,"IQ_COMPANY_NAME")</f>
        <v>#NAME?</v>
      </c>
      <c r="B29" t="s">
        <v>41</v>
      </c>
      <c r="C29" s="3" t="e">
        <f ca="1">_xll.ciqfunctions.udf.CIQ($B29, "IQ_INDUSTRY", IQ_FY, $D29, ,, "USD", , C$1)</f>
        <v>#NAME?</v>
      </c>
      <c r="D29" s="4">
        <f>DATE(YEAR(D28) -1, MONTH(D28), DAY(D28))</f>
        <v>43101</v>
      </c>
      <c r="E29" s="3" t="e">
        <f ca="1">_xll.ciqfunctions.udf.CIQ($B29, "IQ_TOTAL_REV", IQ_FY, $D29, ,, "USD", , E$1)</f>
        <v>#NAME?</v>
      </c>
      <c r="F29" s="3" t="e">
        <f ca="1">_xll.ciqfunctions.udf.CIQ($B29, "IQ_NI", IQ_FY, $D29, ,, "USD", , F$1)</f>
        <v>#NAME?</v>
      </c>
      <c r="G29" s="3" t="e">
        <f ca="1">_xll.ciqfunctions.udf.CIQ($B29, "IQ_CASH_EQUIV", IQ_FY, $D29, , , "USD", , G$1)</f>
        <v>#NAME?</v>
      </c>
      <c r="H29" s="3" t="e">
        <f ca="1">_xll.ciqfunctions.udf.CIQ($B29, "IQ_CASH_ST_INVEST", IQ_FY, $D29, , , "USD", , H$1)</f>
        <v>#NAME?</v>
      </c>
      <c r="I29" s="3" t="e">
        <f ca="1">_xll.ciqfunctions.udf.CIQ($B29, "IQ_TOTAL_CA", IQ_FY, $D29, , , "USD", , I$1)</f>
        <v>#NAME?</v>
      </c>
      <c r="J29" s="3" t="e">
        <f ca="1">_xll.ciqfunctions.udf.CIQ($B29, "IQ_TOTAL_ASSETS", IQ_FY, $D29, , , "USD", , J$1)</f>
        <v>#NAME?</v>
      </c>
      <c r="K29" s="3" t="e">
        <f ca="1">_xll.ciqfunctions.udf.CIQ($B29, "IQ_TOTAL_CL", IQ_FY, $D29, , , "USD", , K$1)</f>
        <v>#NAME?</v>
      </c>
      <c r="L29" s="3" t="e">
        <f ca="1">_xll.ciqfunctions.udf.CIQ($B29, "IQ_TOTAL_LIAB", IQ_FY, $D29, ,, "USD", , L$1)</f>
        <v>#NAME?</v>
      </c>
      <c r="M29" s="3" t="e">
        <f ca="1">IF(_xll.ciqfunctions.udf.CIQ($B29, "IQ_PREF_EQUITY", IQ_FY, $D29, , , "USD", , M$1)=0,"None",_xll.ciqfunctions.udf.CIQ($B29, "IQ_PREF_EQUITY", IQ_FY, $D29, , , "USD", , M$1))</f>
        <v>#NAME?</v>
      </c>
      <c r="N29" s="3" t="e">
        <f ca="1">IF(_xll.ciqfunctions.udf.CIQ($B29, "IQ_COMMON", IQ_FY, $D29, , , "USD", , N$1)=0,"na",_xll.ciqfunctions.udf.CIQ($B29, "IQ_COMMON", IQ_FY, $D29, , , "USD", , N$1))</f>
        <v>#NAME?</v>
      </c>
      <c r="O29" s="3" t="e">
        <f ca="1">IF(_xll.ciqfunctions.udf.CIQ($B29, "IQ_APIC", IQ_FY, $D29, , , "USD", , O$1)=0,"",_xll.ciqfunctions.udf.CIQ($B29, "IQ_APIC", IQ_FY, $D29, , , "USD", , O$1))</f>
        <v>#NAME?</v>
      </c>
      <c r="P29" s="3" t="e">
        <f ca="1">_xll.ciqfunctions.udf.CIQ($B29, "IQ_TOTAL_ASSETS", IQ_FY, $D29, , , "USD", , P$1)</f>
        <v>#NAME?</v>
      </c>
      <c r="Q29" s="3" t="e">
        <f ca="1">_xll.ciqfunctions.udf.CIQ($B29, "IQ_RE", IQ_FY, $D29, , , "USD", , Q$1)</f>
        <v>#NAME?</v>
      </c>
      <c r="R29" s="3" t="e">
        <f ca="1">_xll.ciqfunctions.udf.CIQ($B29, "IQ_TOTAL_EQUITY", IQ_FY, $D29, , , "USD", , R$1)</f>
        <v>#NAME?</v>
      </c>
      <c r="S29" s="3" t="e">
        <f ca="1">_xll.ciqfunctions.udf.CIQ($B29, "IQ_TOTAL_OUTSTANDING_FILING_DATE", IQ_FY, $D29, , , "USD", , S$1)</f>
        <v>#NAME?</v>
      </c>
      <c r="T29" s="3" t="e">
        <f ca="1">_xll.ciqfunctions.udf.CIQ($B29, "IQ_TOTAL_DEBT", IQ_FY, $D29, , , "USD", , T$1)</f>
        <v>#NAME?</v>
      </c>
      <c r="U29" s="3" t="e">
        <f ca="1">IF(_xll.ciqfunctions.udf.CIQ($B29, "IQ_PREF_DIV_OTHER", IQ_FY, $D29, , , "USD", , U$1)=0,"na",_xll.ciqfunctions.udf.CIQ($B29, "IQ_PREF_DIV_OTHER", IQ_FY, $D29, , , "USD", , U$1))</f>
        <v>#NAME?</v>
      </c>
      <c r="V29" s="3" t="e">
        <f ca="1">_xll.ciqfunctions.udf.CIQ($B29, "IQ_COGS", IQ_FY, $D29, , , "USD", , V$1)</f>
        <v>#NAME?</v>
      </c>
      <c r="W29" s="3" t="e">
        <f ca="1">_xll.ciqfunctions.udf.CIQ($B29, "IQ_CASH_EQUIV", IQ_FY, $D29, , , "USD", , W$1)</f>
        <v>#NAME?</v>
      </c>
      <c r="X29" s="3" t="e">
        <f ca="1">_xll.ciqfunctions.udf.CIQ($B29, "IQ_AR", IQ_FY, $D29, , , "USD", , X$1)</f>
        <v>#NAME?</v>
      </c>
      <c r="Y29" s="3" t="e">
        <f ca="1">_xll.ciqfunctions.udf.CIQ($B29, "IQ_INVENTORY", IQ_FY, $D29, , , "USD", , Y$1)</f>
        <v>#NAME?</v>
      </c>
      <c r="Z29" t="s">
        <v>30</v>
      </c>
    </row>
    <row r="30" spans="1:26" x14ac:dyDescent="0.2">
      <c r="A30" t="e">
        <f ca="1">_xll.ciqfunctions.udf.CIQ(B30,"IQ_COMPANY_NAME")</f>
        <v>#NAME?</v>
      </c>
      <c r="B30" s="1" t="s">
        <v>41</v>
      </c>
      <c r="C30" s="3" t="e">
        <f ca="1">_xll.ciqfunctions.udf.CIQ($B30, "IQ_INDUSTRY", IQ_FY, $D30, ,, "USD", , C$1)</f>
        <v>#NAME?</v>
      </c>
      <c r="D30" s="4">
        <f>DATE(YEAR(D29) -1, MONTH(D29), DAY(D29))</f>
        <v>42736</v>
      </c>
      <c r="E30" s="3" t="e">
        <f ca="1">_xll.ciqfunctions.udf.CIQ($B30, "IQ_TOTAL_REV", IQ_FY, $D30, ,, "USD", , E$1)</f>
        <v>#NAME?</v>
      </c>
      <c r="F30" s="3" t="e">
        <f ca="1">_xll.ciqfunctions.udf.CIQ($B30, "IQ_NI", IQ_FY, $D30, ,, "USD", , F$1)</f>
        <v>#NAME?</v>
      </c>
      <c r="G30" s="3" t="e">
        <f ca="1">_xll.ciqfunctions.udf.CIQ($B30, "IQ_CASH_EQUIV", IQ_FY, $D30, , , "USD", , G$1)</f>
        <v>#NAME?</v>
      </c>
      <c r="H30" s="3" t="e">
        <f ca="1">_xll.ciqfunctions.udf.CIQ($B30, "IQ_CASH_ST_INVEST", IQ_FY, $D30, , , "USD", , H$1)</f>
        <v>#NAME?</v>
      </c>
      <c r="I30" s="3" t="e">
        <f ca="1">_xll.ciqfunctions.udf.CIQ($B30, "IQ_TOTAL_CA", IQ_FY, $D30, , , "USD", , I$1)</f>
        <v>#NAME?</v>
      </c>
      <c r="J30" s="3" t="e">
        <f ca="1">_xll.ciqfunctions.udf.CIQ($B30, "IQ_TOTAL_ASSETS", IQ_FY, $D30, , , "USD", , J$1)</f>
        <v>#NAME?</v>
      </c>
      <c r="K30" s="3" t="e">
        <f ca="1">_xll.ciqfunctions.udf.CIQ($B30, "IQ_TOTAL_CL", IQ_FY, $D30, , , "USD", , K$1)</f>
        <v>#NAME?</v>
      </c>
      <c r="L30" s="3" t="e">
        <f ca="1">_xll.ciqfunctions.udf.CIQ($B30, "IQ_TOTAL_LIAB", IQ_FY, $D30, ,, "USD", , L$1)</f>
        <v>#NAME?</v>
      </c>
      <c r="M30" s="3" t="e">
        <f ca="1">IF(_xll.ciqfunctions.udf.CIQ($B30, "IQ_PREF_EQUITY", IQ_FY, $D30, , , "USD", , M$1)=0,"None",_xll.ciqfunctions.udf.CIQ($B30, "IQ_PREF_EQUITY", IQ_FY, $D30, , , "USD", , M$1))</f>
        <v>#NAME?</v>
      </c>
      <c r="N30" s="3" t="e">
        <f ca="1">IF(_xll.ciqfunctions.udf.CIQ($B30, "IQ_COMMON", IQ_FY, $D30, , , "USD", , N$1)=0,"na",_xll.ciqfunctions.udf.CIQ($B30, "IQ_COMMON", IQ_FY, $D30, , , "USD", , N$1))</f>
        <v>#NAME?</v>
      </c>
      <c r="O30" s="3" t="e">
        <f ca="1">IF(_xll.ciqfunctions.udf.CIQ($B30, "IQ_APIC", IQ_FY, $D30, , , "USD", , O$1)=0,"",_xll.ciqfunctions.udf.CIQ($B30, "IQ_APIC", IQ_FY, $D30, , , "USD", , O$1))</f>
        <v>#NAME?</v>
      </c>
      <c r="P30" s="3" t="e">
        <f ca="1">_xll.ciqfunctions.udf.CIQ($B30, "IQ_TOTAL_ASSETS", IQ_FY, $D30, , , "USD", , P$1)</f>
        <v>#NAME?</v>
      </c>
      <c r="Q30" s="3" t="e">
        <f ca="1">_xll.ciqfunctions.udf.CIQ($B30, "IQ_RE", IQ_FY, $D30, , , "USD", , Q$1)</f>
        <v>#NAME?</v>
      </c>
      <c r="R30" s="3" t="e">
        <f ca="1">_xll.ciqfunctions.udf.CIQ($B30, "IQ_TOTAL_EQUITY", IQ_FY, $D30, , , "USD", , R$1)</f>
        <v>#NAME?</v>
      </c>
      <c r="S30" s="3" t="e">
        <f ca="1">_xll.ciqfunctions.udf.CIQ($B30, "IQ_TOTAL_OUTSTANDING_FILING_DATE", IQ_FY, $D30, , , "USD", , S$1)</f>
        <v>#NAME?</v>
      </c>
      <c r="T30" s="3" t="e">
        <f ca="1">_xll.ciqfunctions.udf.CIQ($B30, "IQ_TOTAL_DEBT", IQ_FY, $D30, , , "USD", , T$1)</f>
        <v>#NAME?</v>
      </c>
      <c r="U30" s="3" t="e">
        <f ca="1">IF(_xll.ciqfunctions.udf.CIQ($B30, "IQ_PREF_DIV_OTHER", IQ_FY, $D30, , , "USD", , U$1)=0,"na",_xll.ciqfunctions.udf.CIQ($B30, "IQ_PREF_DIV_OTHER", IQ_FY, $D30, , , "USD", , U$1))</f>
        <v>#NAME?</v>
      </c>
      <c r="V30" s="3" t="e">
        <f ca="1">_xll.ciqfunctions.udf.CIQ($B30, "IQ_COGS", IQ_FY, $D30, , , "USD", , V$1)</f>
        <v>#NAME?</v>
      </c>
      <c r="W30" s="3" t="e">
        <f ca="1">_xll.ciqfunctions.udf.CIQ($B30, "IQ_CASH_EQUIV", IQ_FY, $D30, , , "USD", , W$1)</f>
        <v>#NAME?</v>
      </c>
      <c r="X30" s="3" t="e">
        <f ca="1">_xll.ciqfunctions.udf.CIQ($B30, "IQ_AR", IQ_FY, $D30, , , "USD", , X$1)</f>
        <v>#NAME?</v>
      </c>
      <c r="Y30" s="3" t="e">
        <f ca="1">_xll.ciqfunctions.udf.CIQ($B30, "IQ_INVENTORY", IQ_FY, $D30, , , "USD", , Y$1)</f>
        <v>#NAME?</v>
      </c>
      <c r="Z30" t="s">
        <v>30</v>
      </c>
    </row>
    <row r="31" spans="1:26" x14ac:dyDescent="0.2">
      <c r="A31" t="e">
        <f ca="1">_xll.ciqfunctions.udf.CIQ(B31,"IQ_COMPANY_NAME")</f>
        <v>#NAME?</v>
      </c>
      <c r="B31" s="1" t="s">
        <v>41</v>
      </c>
      <c r="C31" s="3" t="e">
        <f ca="1">_xll.ciqfunctions.udf.CIQ($B31, "IQ_INDUSTRY", IQ_FY, $D31, ,, "USD", , C$1)</f>
        <v>#NAME?</v>
      </c>
      <c r="D31" s="4">
        <f>DATE(YEAR(D30) -1, MONTH(D30), DAY(D30))</f>
        <v>42370</v>
      </c>
      <c r="E31" s="3" t="e">
        <f ca="1">_xll.ciqfunctions.udf.CIQ($B31, "IQ_TOTAL_REV", IQ_FY, $D31, ,, "USD", , E$1)</f>
        <v>#NAME?</v>
      </c>
      <c r="F31" s="3" t="e">
        <f ca="1">_xll.ciqfunctions.udf.CIQ($B31, "IQ_NI", IQ_FY, $D31, ,, "USD", , F$1)</f>
        <v>#NAME?</v>
      </c>
      <c r="G31" s="3" t="e">
        <f ca="1">_xll.ciqfunctions.udf.CIQ($B31, "IQ_CASH_EQUIV", IQ_FY, $D31, , , "USD", , G$1)</f>
        <v>#NAME?</v>
      </c>
      <c r="H31" s="3" t="e">
        <f ca="1">_xll.ciqfunctions.udf.CIQ($B31, "IQ_CASH_ST_INVEST", IQ_FY, $D31, , , "USD", , H$1)</f>
        <v>#NAME?</v>
      </c>
      <c r="I31" s="3" t="e">
        <f ca="1">_xll.ciqfunctions.udf.CIQ($B31, "IQ_TOTAL_CA", IQ_FY, $D31, , , "USD", , I$1)</f>
        <v>#NAME?</v>
      </c>
      <c r="J31" s="3" t="e">
        <f ca="1">_xll.ciqfunctions.udf.CIQ($B31, "IQ_TOTAL_ASSETS", IQ_FY, $D31, , , "USD", , J$1)</f>
        <v>#NAME?</v>
      </c>
      <c r="K31" s="3" t="e">
        <f ca="1">_xll.ciqfunctions.udf.CIQ($B31, "IQ_TOTAL_CL", IQ_FY, $D31, , , "USD", , K$1)</f>
        <v>#NAME?</v>
      </c>
      <c r="L31" s="3" t="e">
        <f ca="1">_xll.ciqfunctions.udf.CIQ($B31, "IQ_TOTAL_LIAB", IQ_FY, $D31, ,, "USD", , L$1)</f>
        <v>#NAME?</v>
      </c>
      <c r="M31" s="3" t="e">
        <f ca="1">IF(_xll.ciqfunctions.udf.CIQ($B31, "IQ_PREF_EQUITY", IQ_FY, $D31, , , "USD", , M$1)=0,"None",_xll.ciqfunctions.udf.CIQ($B31, "IQ_PREF_EQUITY", IQ_FY, $D31, , , "USD", , M$1))</f>
        <v>#NAME?</v>
      </c>
      <c r="N31" s="3" t="e">
        <f ca="1">IF(_xll.ciqfunctions.udf.CIQ($B31, "IQ_COMMON", IQ_FY, $D31, , , "USD", , N$1)=0,"na",_xll.ciqfunctions.udf.CIQ($B31, "IQ_COMMON", IQ_FY, $D31, , , "USD", , N$1))</f>
        <v>#NAME?</v>
      </c>
      <c r="O31" s="3" t="e">
        <f ca="1">IF(_xll.ciqfunctions.udf.CIQ($B31, "IQ_APIC", IQ_FY, $D31, , , "USD", , O$1)=0,"",_xll.ciqfunctions.udf.CIQ($B31, "IQ_APIC", IQ_FY, $D31, , , "USD", , O$1))</f>
        <v>#NAME?</v>
      </c>
      <c r="P31" s="3" t="e">
        <f ca="1">_xll.ciqfunctions.udf.CIQ($B31, "IQ_TOTAL_ASSETS", IQ_FY, $D31, , , "USD", , P$1)</f>
        <v>#NAME?</v>
      </c>
      <c r="Q31" s="3" t="e">
        <f ca="1">_xll.ciqfunctions.udf.CIQ($B31, "IQ_RE", IQ_FY, $D31, , , "USD", , Q$1)</f>
        <v>#NAME?</v>
      </c>
      <c r="R31" s="3" t="e">
        <f ca="1">_xll.ciqfunctions.udf.CIQ($B31, "IQ_TOTAL_EQUITY", IQ_FY, $D31, , , "USD", , R$1)</f>
        <v>#NAME?</v>
      </c>
      <c r="S31" s="3" t="e">
        <f ca="1">_xll.ciqfunctions.udf.CIQ($B31, "IQ_TOTAL_OUTSTANDING_FILING_DATE", IQ_FY, $D31, , , "USD", , S$1)</f>
        <v>#NAME?</v>
      </c>
      <c r="T31" s="3" t="e">
        <f ca="1">_xll.ciqfunctions.udf.CIQ($B31, "IQ_TOTAL_DEBT", IQ_FY, $D31, , , "USD", , T$1)</f>
        <v>#NAME?</v>
      </c>
      <c r="U31" s="3" t="e">
        <f ca="1">IF(_xll.ciqfunctions.udf.CIQ($B31, "IQ_PREF_DIV_OTHER", IQ_FY, $D31, , , "USD", , U$1)=0,"na",_xll.ciqfunctions.udf.CIQ($B31, "IQ_PREF_DIV_OTHER", IQ_FY, $D31, , , "USD", , U$1))</f>
        <v>#NAME?</v>
      </c>
      <c r="V31" s="3" t="e">
        <f ca="1">_xll.ciqfunctions.udf.CIQ($B31, "IQ_COGS", IQ_FY, $D31, , , "USD", , V$1)</f>
        <v>#NAME?</v>
      </c>
      <c r="W31" s="3" t="e">
        <f ca="1">_xll.ciqfunctions.udf.CIQ($B31, "IQ_CASH_EQUIV", IQ_FY, $D31, , , "USD", , W$1)</f>
        <v>#NAME?</v>
      </c>
      <c r="X31" s="3" t="e">
        <f ca="1">_xll.ciqfunctions.udf.CIQ($B31, "IQ_AR", IQ_FY, $D31, , , "USD", , X$1)</f>
        <v>#NAME?</v>
      </c>
      <c r="Y31" s="3" t="e">
        <f ca="1">_xll.ciqfunctions.udf.CIQ($B31, "IQ_INVENTORY", IQ_FY, $D31, , , "USD", , Y$1)</f>
        <v>#NAME?</v>
      </c>
      <c r="Z31" t="s">
        <v>30</v>
      </c>
    </row>
    <row r="32" spans="1:26" x14ac:dyDescent="0.2">
      <c r="A32" t="e">
        <f ca="1">_xll.ciqfunctions.udf.CIQ(B32,"IQ_COMPANY_NAME")</f>
        <v>#NAME?</v>
      </c>
      <c r="B32" s="1" t="s">
        <v>43</v>
      </c>
      <c r="C32" s="3" t="e">
        <f ca="1">_xll.ciqfunctions.udf.CIQ($B32, "IQ_INDUSTRY", IQ_FY, $D32, ,, "USD", , C$1)</f>
        <v>#NAME?</v>
      </c>
      <c r="D32" s="4">
        <v>44197</v>
      </c>
      <c r="E32" s="3" t="e">
        <f ca="1">_xll.ciqfunctions.udf.CIQ($B32, "IQ_TOTAL_REV", IQ_FY, $D32, ,, "USD", , E$1)</f>
        <v>#NAME?</v>
      </c>
      <c r="F32" s="3" t="e">
        <f ca="1">_xll.ciqfunctions.udf.CIQ($B32, "IQ_NI", IQ_FY, $D32, ,, "USD", , F$1)</f>
        <v>#NAME?</v>
      </c>
      <c r="G32" s="3" t="e">
        <f ca="1">_xll.ciqfunctions.udf.CIQ($B32, "IQ_CASH_EQUIV", IQ_FY, $D32, , , "USD", , G$1)</f>
        <v>#NAME?</v>
      </c>
      <c r="H32" s="3" t="e">
        <f ca="1">_xll.ciqfunctions.udf.CIQ($B32, "IQ_CASH_ST_INVEST", IQ_FY, $D32, , , "USD", , H$1)</f>
        <v>#NAME?</v>
      </c>
      <c r="I32" s="3" t="e">
        <f ca="1">_xll.ciqfunctions.udf.CIQ($B32, "IQ_TOTAL_CA", IQ_FY, $D32, , , "USD", , I$1)</f>
        <v>#NAME?</v>
      </c>
      <c r="J32" s="3" t="e">
        <f ca="1">_xll.ciqfunctions.udf.CIQ($B32, "IQ_TOTAL_ASSETS", IQ_FY, $D32, , , "USD", , J$1)</f>
        <v>#NAME?</v>
      </c>
      <c r="K32" s="3" t="e">
        <f ca="1">_xll.ciqfunctions.udf.CIQ($B32, "IQ_TOTAL_CL", IQ_FY, $D32, , , "USD", , K$1)</f>
        <v>#NAME?</v>
      </c>
      <c r="L32" s="3" t="e">
        <f ca="1">_xll.ciqfunctions.udf.CIQ($B32, "IQ_TOTAL_LIAB", IQ_FY, $D32, ,, "USD", , L$1)</f>
        <v>#NAME?</v>
      </c>
      <c r="M32" s="3" t="e">
        <f ca="1">IF(_xll.ciqfunctions.udf.CIQ($B32, "IQ_PREF_EQUITY", IQ_FY, $D32, , , "USD", , M$1)=0,"None",_xll.ciqfunctions.udf.CIQ($B32, "IQ_PREF_EQUITY", IQ_FY, $D32, , , "USD", , M$1))</f>
        <v>#NAME?</v>
      </c>
      <c r="N32" s="3" t="e">
        <f ca="1">IF(_xll.ciqfunctions.udf.CIQ($B32, "IQ_COMMON", IQ_FY, $D32, , , "USD", , N$1)=0,"na",_xll.ciqfunctions.udf.CIQ($B32, "IQ_COMMON", IQ_FY, $D32, , , "USD", , N$1))</f>
        <v>#NAME?</v>
      </c>
      <c r="O32" s="3" t="e">
        <f ca="1">IF(_xll.ciqfunctions.udf.CIQ($B32, "IQ_APIC", IQ_FY, $D32, , , "USD", , O$1)=0,"",_xll.ciqfunctions.udf.CIQ($B32, "IQ_APIC", IQ_FY, $D32, , , "USD", , O$1))</f>
        <v>#NAME?</v>
      </c>
      <c r="P32" s="3" t="e">
        <f ca="1">_xll.ciqfunctions.udf.CIQ($B32, "IQ_TOTAL_ASSETS", IQ_FY, $D32, , , "USD", , P$1)</f>
        <v>#NAME?</v>
      </c>
      <c r="Q32" s="3" t="e">
        <f ca="1">_xll.ciqfunctions.udf.CIQ($B32, "IQ_RE", IQ_FY, $D32, , , "USD", , Q$1)</f>
        <v>#NAME?</v>
      </c>
      <c r="R32" s="3" t="e">
        <f ca="1">_xll.ciqfunctions.udf.CIQ($B32, "IQ_TOTAL_EQUITY", IQ_FY, $D32, , , "USD", , R$1)</f>
        <v>#NAME?</v>
      </c>
      <c r="S32" s="3" t="e">
        <f ca="1">_xll.ciqfunctions.udf.CIQ($B32, "IQ_TOTAL_OUTSTANDING_FILING_DATE", IQ_FY, $D32, , , "USD", , S$1)</f>
        <v>#NAME?</v>
      </c>
      <c r="T32" s="3" t="e">
        <f ca="1">_xll.ciqfunctions.udf.CIQ($B32, "IQ_TOTAL_DEBT", IQ_FY, $D32, , , "USD", , T$1)</f>
        <v>#NAME?</v>
      </c>
      <c r="U32" s="3" t="e">
        <f ca="1">IF(_xll.ciqfunctions.udf.CIQ($B32, "IQ_PREF_DIV_OTHER", IQ_FY, $D32, , , "USD", , U$1)=0,"na",_xll.ciqfunctions.udf.CIQ($B32, "IQ_PREF_DIV_OTHER", IQ_FY, $D32, , , "USD", , U$1))</f>
        <v>#NAME?</v>
      </c>
      <c r="V32" s="3" t="e">
        <f ca="1">_xll.ciqfunctions.udf.CIQ($B32, "IQ_COGS", IQ_FY, $D32, , , "USD", , V$1)</f>
        <v>#NAME?</v>
      </c>
      <c r="W32" s="3" t="e">
        <f ca="1">_xll.ciqfunctions.udf.CIQ($B32, "IQ_CASH_EQUIV", IQ_FY, $D32, , , "USD", , W$1)</f>
        <v>#NAME?</v>
      </c>
      <c r="X32" s="3" t="e">
        <f ca="1">_xll.ciqfunctions.udf.CIQ($B32, "IQ_AR", IQ_FY, $D32, , , "USD", , X$1)</f>
        <v>#NAME?</v>
      </c>
      <c r="Y32" s="3" t="e">
        <f ca="1">_xll.ciqfunctions.udf.CIQ($B32, "IQ_INVENTORY", IQ_FY, $D32, , , "USD", , Y$1)</f>
        <v>#NAME?</v>
      </c>
      <c r="Z32" t="s">
        <v>30</v>
      </c>
    </row>
    <row r="33" spans="1:26" x14ac:dyDescent="0.2">
      <c r="A33" t="e">
        <f ca="1">_xll.ciqfunctions.udf.CIQ(B33,"IQ_COMPANY_NAME")</f>
        <v>#NAME?</v>
      </c>
      <c r="B33" s="1" t="s">
        <v>43</v>
      </c>
      <c r="C33" s="3" t="e">
        <f ca="1">_xll.ciqfunctions.udf.CIQ($B33, "IQ_INDUSTRY", IQ_FY, $D33, ,, "USD", , C$1)</f>
        <v>#NAME?</v>
      </c>
      <c r="D33" s="4">
        <f>DATE(YEAR(D32) -1, MONTH(D32), DAY(D32))</f>
        <v>43831</v>
      </c>
      <c r="E33" s="3" t="e">
        <f ca="1">_xll.ciqfunctions.udf.CIQ($B33, "IQ_TOTAL_REV", IQ_FY, $D33, ,, "USD", , E$1)</f>
        <v>#NAME?</v>
      </c>
      <c r="F33" s="3" t="e">
        <f ca="1">_xll.ciqfunctions.udf.CIQ($B33, "IQ_NI", IQ_FY, $D33, ,, "USD", , F$1)</f>
        <v>#NAME?</v>
      </c>
      <c r="G33" s="3" t="e">
        <f ca="1">_xll.ciqfunctions.udf.CIQ($B33, "IQ_CASH_EQUIV", IQ_FY, $D33, , , "USD", , G$1)</f>
        <v>#NAME?</v>
      </c>
      <c r="H33" s="3" t="e">
        <f ca="1">_xll.ciqfunctions.udf.CIQ($B33, "IQ_CASH_ST_INVEST", IQ_FY, $D33, , , "USD", , H$1)</f>
        <v>#NAME?</v>
      </c>
      <c r="I33" s="3" t="e">
        <f ca="1">_xll.ciqfunctions.udf.CIQ($B33, "IQ_TOTAL_CA", IQ_FY, $D33, , , "USD", , I$1)</f>
        <v>#NAME?</v>
      </c>
      <c r="J33" s="3" t="e">
        <f ca="1">_xll.ciqfunctions.udf.CIQ($B33, "IQ_TOTAL_ASSETS", IQ_FY, $D33, , , "USD", , J$1)</f>
        <v>#NAME?</v>
      </c>
      <c r="K33" s="3" t="e">
        <f ca="1">_xll.ciqfunctions.udf.CIQ($B33, "IQ_TOTAL_CL", IQ_FY, $D33, , , "USD", , K$1)</f>
        <v>#NAME?</v>
      </c>
      <c r="L33" s="3" t="e">
        <f ca="1">_xll.ciqfunctions.udf.CIQ($B33, "IQ_TOTAL_LIAB", IQ_FY, $D33, ,, "USD", , L$1)</f>
        <v>#NAME?</v>
      </c>
      <c r="M33" s="3" t="e">
        <f ca="1">IF(_xll.ciqfunctions.udf.CIQ($B33, "IQ_PREF_EQUITY", IQ_FY, $D33, , , "USD", , M$1)=0,"None",_xll.ciqfunctions.udf.CIQ($B33, "IQ_PREF_EQUITY", IQ_FY, $D33, , , "USD", , M$1))</f>
        <v>#NAME?</v>
      </c>
      <c r="N33" s="3" t="e">
        <f ca="1">IF(_xll.ciqfunctions.udf.CIQ($B33, "IQ_COMMON", IQ_FY, $D33, , , "USD", , N$1)=0,"na",_xll.ciqfunctions.udf.CIQ($B33, "IQ_COMMON", IQ_FY, $D33, , , "USD", , N$1))</f>
        <v>#NAME?</v>
      </c>
      <c r="O33" s="3" t="e">
        <f ca="1">IF(_xll.ciqfunctions.udf.CIQ($B33, "IQ_APIC", IQ_FY, $D33, , , "USD", , O$1)=0,"",_xll.ciqfunctions.udf.CIQ($B33, "IQ_APIC", IQ_FY, $D33, , , "USD", , O$1))</f>
        <v>#NAME?</v>
      </c>
      <c r="P33" s="3" t="e">
        <f ca="1">_xll.ciqfunctions.udf.CIQ($B33, "IQ_TOTAL_ASSETS", IQ_FY, $D33, , , "USD", , P$1)</f>
        <v>#NAME?</v>
      </c>
      <c r="Q33" s="3" t="e">
        <f ca="1">_xll.ciqfunctions.udf.CIQ($B33, "IQ_RE", IQ_FY, $D33, , , "USD", , Q$1)</f>
        <v>#NAME?</v>
      </c>
      <c r="R33" s="3" t="e">
        <f ca="1">_xll.ciqfunctions.udf.CIQ($B33, "IQ_TOTAL_EQUITY", IQ_FY, $D33, , , "USD", , R$1)</f>
        <v>#NAME?</v>
      </c>
      <c r="S33" s="3" t="e">
        <f ca="1">_xll.ciqfunctions.udf.CIQ($B33, "IQ_TOTAL_OUTSTANDING_FILING_DATE", IQ_FY, $D33, , , "USD", , S$1)</f>
        <v>#NAME?</v>
      </c>
      <c r="T33" s="3" t="e">
        <f ca="1">_xll.ciqfunctions.udf.CIQ($B33, "IQ_TOTAL_DEBT", IQ_FY, $D33, , , "USD", , T$1)</f>
        <v>#NAME?</v>
      </c>
      <c r="U33" s="3" t="e">
        <f ca="1">IF(_xll.ciqfunctions.udf.CIQ($B33, "IQ_PREF_DIV_OTHER", IQ_FY, $D33, , , "USD", , U$1)=0,"na",_xll.ciqfunctions.udf.CIQ($B33, "IQ_PREF_DIV_OTHER", IQ_FY, $D33, , , "USD", , U$1))</f>
        <v>#NAME?</v>
      </c>
      <c r="V33" s="3" t="e">
        <f ca="1">_xll.ciqfunctions.udf.CIQ($B33, "IQ_COGS", IQ_FY, $D33, , , "USD", , V$1)</f>
        <v>#NAME?</v>
      </c>
      <c r="W33" s="3" t="e">
        <f ca="1">_xll.ciqfunctions.udf.CIQ($B33, "IQ_CASH_EQUIV", IQ_FY, $D33, , , "USD", , W$1)</f>
        <v>#NAME?</v>
      </c>
      <c r="X33" s="3" t="e">
        <f ca="1">_xll.ciqfunctions.udf.CIQ($B33, "IQ_AR", IQ_FY, $D33, , , "USD", , X$1)</f>
        <v>#NAME?</v>
      </c>
      <c r="Y33" s="3" t="e">
        <f ca="1">_xll.ciqfunctions.udf.CIQ($B33, "IQ_INVENTORY", IQ_FY, $D33, , , "USD", , Y$1)</f>
        <v>#NAME?</v>
      </c>
      <c r="Z33" t="s">
        <v>30</v>
      </c>
    </row>
    <row r="34" spans="1:26" x14ac:dyDescent="0.2">
      <c r="A34" t="e">
        <f ca="1">_xll.ciqfunctions.udf.CIQ(B34,"IQ_COMPANY_NAME")</f>
        <v>#NAME?</v>
      </c>
      <c r="B34" s="1" t="s">
        <v>43</v>
      </c>
      <c r="C34" s="3" t="e">
        <f ca="1">_xll.ciqfunctions.udf.CIQ($B34, "IQ_INDUSTRY", IQ_FY, $D34, ,, "USD", , C$1)</f>
        <v>#NAME?</v>
      </c>
      <c r="D34" s="4">
        <f>DATE(YEAR(D33) -1, MONTH(D33), DAY(D33))</f>
        <v>43466</v>
      </c>
      <c r="E34" s="3" t="e">
        <f ca="1">_xll.ciqfunctions.udf.CIQ($B34, "IQ_TOTAL_REV", IQ_FY, $D34, ,, "USD", , E$1)</f>
        <v>#NAME?</v>
      </c>
      <c r="F34" s="3" t="e">
        <f ca="1">_xll.ciqfunctions.udf.CIQ($B34, "IQ_NI", IQ_FY, $D34, ,, "USD", , F$1)</f>
        <v>#NAME?</v>
      </c>
      <c r="G34" s="3" t="e">
        <f ca="1">_xll.ciqfunctions.udf.CIQ($B34, "IQ_CASH_EQUIV", IQ_FY, $D34, , , "USD", , G$1)</f>
        <v>#NAME?</v>
      </c>
      <c r="H34" s="3" t="e">
        <f ca="1">_xll.ciqfunctions.udf.CIQ($B34, "IQ_CASH_ST_INVEST", IQ_FY, $D34, , , "USD", , H$1)</f>
        <v>#NAME?</v>
      </c>
      <c r="I34" s="3" t="e">
        <f ca="1">_xll.ciqfunctions.udf.CIQ($B34, "IQ_TOTAL_CA", IQ_FY, $D34, , , "USD", , I$1)</f>
        <v>#NAME?</v>
      </c>
      <c r="J34" s="3" t="e">
        <f ca="1">_xll.ciqfunctions.udf.CIQ($B34, "IQ_TOTAL_ASSETS", IQ_FY, $D34, , , "USD", , J$1)</f>
        <v>#NAME?</v>
      </c>
      <c r="K34" s="3" t="e">
        <f ca="1">_xll.ciqfunctions.udf.CIQ($B34, "IQ_TOTAL_CL", IQ_FY, $D34, , , "USD", , K$1)</f>
        <v>#NAME?</v>
      </c>
      <c r="L34" s="3" t="e">
        <f ca="1">_xll.ciqfunctions.udf.CIQ($B34, "IQ_TOTAL_LIAB", IQ_FY, $D34, ,, "USD", , L$1)</f>
        <v>#NAME?</v>
      </c>
      <c r="M34" s="3" t="e">
        <f ca="1">IF(_xll.ciqfunctions.udf.CIQ($B34, "IQ_PREF_EQUITY", IQ_FY, $D34, , , "USD", , M$1)=0,"None",_xll.ciqfunctions.udf.CIQ($B34, "IQ_PREF_EQUITY", IQ_FY, $D34, , , "USD", , M$1))</f>
        <v>#NAME?</v>
      </c>
      <c r="N34" s="3" t="e">
        <f ca="1">IF(_xll.ciqfunctions.udf.CIQ($B34, "IQ_COMMON", IQ_FY, $D34, , , "USD", , N$1)=0,"na",_xll.ciqfunctions.udf.CIQ($B34, "IQ_COMMON", IQ_FY, $D34, , , "USD", , N$1))</f>
        <v>#NAME?</v>
      </c>
      <c r="O34" s="3" t="e">
        <f ca="1">IF(_xll.ciqfunctions.udf.CIQ($B34, "IQ_APIC", IQ_FY, $D34, , , "USD", , O$1)=0,"",_xll.ciqfunctions.udf.CIQ($B34, "IQ_APIC", IQ_FY, $D34, , , "USD", , O$1))</f>
        <v>#NAME?</v>
      </c>
      <c r="P34" s="3" t="e">
        <f ca="1">_xll.ciqfunctions.udf.CIQ($B34, "IQ_TOTAL_ASSETS", IQ_FY, $D34, , , "USD", , P$1)</f>
        <v>#NAME?</v>
      </c>
      <c r="Q34" s="3" t="e">
        <f ca="1">_xll.ciqfunctions.udf.CIQ($B34, "IQ_RE", IQ_FY, $D34, , , "USD", , Q$1)</f>
        <v>#NAME?</v>
      </c>
      <c r="R34" s="3" t="e">
        <f ca="1">_xll.ciqfunctions.udf.CIQ($B34, "IQ_TOTAL_EQUITY", IQ_FY, $D34, , , "USD", , R$1)</f>
        <v>#NAME?</v>
      </c>
      <c r="S34" s="3" t="e">
        <f ca="1">_xll.ciqfunctions.udf.CIQ($B34, "IQ_TOTAL_OUTSTANDING_FILING_DATE", IQ_FY, $D34, , , "USD", , S$1)</f>
        <v>#NAME?</v>
      </c>
      <c r="T34" s="3" t="e">
        <f ca="1">_xll.ciqfunctions.udf.CIQ($B34, "IQ_TOTAL_DEBT", IQ_FY, $D34, , , "USD", , T$1)</f>
        <v>#NAME?</v>
      </c>
      <c r="U34" s="3" t="e">
        <f ca="1">IF(_xll.ciqfunctions.udf.CIQ($B34, "IQ_PREF_DIV_OTHER", IQ_FY, $D34, , , "USD", , U$1)=0,"na",_xll.ciqfunctions.udf.CIQ($B34, "IQ_PREF_DIV_OTHER", IQ_FY, $D34, , , "USD", , U$1))</f>
        <v>#NAME?</v>
      </c>
      <c r="V34" s="3" t="e">
        <f ca="1">_xll.ciqfunctions.udf.CIQ($B34, "IQ_COGS", IQ_FY, $D34, , , "USD", , V$1)</f>
        <v>#NAME?</v>
      </c>
      <c r="W34" s="3" t="e">
        <f ca="1">_xll.ciqfunctions.udf.CIQ($B34, "IQ_CASH_EQUIV", IQ_FY, $D34, , , "USD", , W$1)</f>
        <v>#NAME?</v>
      </c>
      <c r="X34" s="3" t="e">
        <f ca="1">_xll.ciqfunctions.udf.CIQ($B34, "IQ_AR", IQ_FY, $D34, , , "USD", , X$1)</f>
        <v>#NAME?</v>
      </c>
      <c r="Y34" s="3" t="e">
        <f ca="1">_xll.ciqfunctions.udf.CIQ($B34, "IQ_INVENTORY", IQ_FY, $D34, , , "USD", , Y$1)</f>
        <v>#NAME?</v>
      </c>
      <c r="Z34" t="s">
        <v>30</v>
      </c>
    </row>
    <row r="35" spans="1:26" x14ac:dyDescent="0.2">
      <c r="A35" t="e">
        <f ca="1">_xll.ciqfunctions.udf.CIQ(B35,"IQ_COMPANY_NAME")</f>
        <v>#NAME?</v>
      </c>
      <c r="B35" s="1" t="s">
        <v>43</v>
      </c>
      <c r="C35" s="3" t="e">
        <f ca="1">_xll.ciqfunctions.udf.CIQ($B35, "IQ_INDUSTRY", IQ_FY, $D35, ,, "USD", , C$1)</f>
        <v>#NAME?</v>
      </c>
      <c r="D35" s="4">
        <f>DATE(YEAR(D34) -1, MONTH(D34), DAY(D34))</f>
        <v>43101</v>
      </c>
      <c r="E35" s="3" t="e">
        <f ca="1">_xll.ciqfunctions.udf.CIQ($B35, "IQ_TOTAL_REV", IQ_FY, $D35, ,, "USD", , E$1)</f>
        <v>#NAME?</v>
      </c>
      <c r="F35" s="3" t="e">
        <f ca="1">_xll.ciqfunctions.udf.CIQ($B35, "IQ_NI", IQ_FY, $D35, ,, "USD", , F$1)</f>
        <v>#NAME?</v>
      </c>
      <c r="G35" s="3" t="e">
        <f ca="1">_xll.ciqfunctions.udf.CIQ($B35, "IQ_CASH_EQUIV", IQ_FY, $D35, , , "USD", , G$1)</f>
        <v>#NAME?</v>
      </c>
      <c r="H35" s="3" t="e">
        <f ca="1">_xll.ciqfunctions.udf.CIQ($B35, "IQ_CASH_ST_INVEST", IQ_FY, $D35, , , "USD", , H$1)</f>
        <v>#NAME?</v>
      </c>
      <c r="I35" s="3" t="e">
        <f ca="1">_xll.ciqfunctions.udf.CIQ($B35, "IQ_TOTAL_CA", IQ_FY, $D35, , , "USD", , I$1)</f>
        <v>#NAME?</v>
      </c>
      <c r="J35" s="3" t="e">
        <f ca="1">_xll.ciqfunctions.udf.CIQ($B35, "IQ_TOTAL_ASSETS", IQ_FY, $D35, , , "USD", , J$1)</f>
        <v>#NAME?</v>
      </c>
      <c r="K35" s="3" t="e">
        <f ca="1">_xll.ciqfunctions.udf.CIQ($B35, "IQ_TOTAL_CL", IQ_FY, $D35, , , "USD", , K$1)</f>
        <v>#NAME?</v>
      </c>
      <c r="L35" s="3" t="e">
        <f ca="1">_xll.ciqfunctions.udf.CIQ($B35, "IQ_TOTAL_LIAB", IQ_FY, $D35, ,, "USD", , L$1)</f>
        <v>#NAME?</v>
      </c>
      <c r="M35" s="3" t="e">
        <f ca="1">IF(_xll.ciqfunctions.udf.CIQ($B35, "IQ_PREF_EQUITY", IQ_FY, $D35, , , "USD", , M$1)=0,"None",_xll.ciqfunctions.udf.CIQ($B35, "IQ_PREF_EQUITY", IQ_FY, $D35, , , "USD", , M$1))</f>
        <v>#NAME?</v>
      </c>
      <c r="N35" s="3" t="e">
        <f ca="1">IF(_xll.ciqfunctions.udf.CIQ($B35, "IQ_COMMON", IQ_FY, $D35, , , "USD", , N$1)=0,"na",_xll.ciqfunctions.udf.CIQ($B35, "IQ_COMMON", IQ_FY, $D35, , , "USD", , N$1))</f>
        <v>#NAME?</v>
      </c>
      <c r="O35" s="3" t="e">
        <f ca="1">IF(_xll.ciqfunctions.udf.CIQ($B35, "IQ_APIC", IQ_FY, $D35, , , "USD", , O$1)=0,"",_xll.ciqfunctions.udf.CIQ($B35, "IQ_APIC", IQ_FY, $D35, , , "USD", , O$1))</f>
        <v>#NAME?</v>
      </c>
      <c r="P35" s="3" t="e">
        <f ca="1">_xll.ciqfunctions.udf.CIQ($B35, "IQ_TOTAL_ASSETS", IQ_FY, $D35, , , "USD", , P$1)</f>
        <v>#NAME?</v>
      </c>
      <c r="Q35" s="3" t="e">
        <f ca="1">_xll.ciqfunctions.udf.CIQ($B35, "IQ_RE", IQ_FY, $D35, , , "USD", , Q$1)</f>
        <v>#NAME?</v>
      </c>
      <c r="R35" s="3" t="e">
        <f ca="1">_xll.ciqfunctions.udf.CIQ($B35, "IQ_TOTAL_EQUITY", IQ_FY, $D35, , , "USD", , R$1)</f>
        <v>#NAME?</v>
      </c>
      <c r="S35" s="3" t="e">
        <f ca="1">_xll.ciqfunctions.udf.CIQ($B35, "IQ_TOTAL_OUTSTANDING_FILING_DATE", IQ_FY, $D35, , , "USD", , S$1)</f>
        <v>#NAME?</v>
      </c>
      <c r="T35" s="3" t="e">
        <f ca="1">_xll.ciqfunctions.udf.CIQ($B35, "IQ_TOTAL_DEBT", IQ_FY, $D35, , , "USD", , T$1)</f>
        <v>#NAME?</v>
      </c>
      <c r="U35" s="3" t="e">
        <f ca="1">IF(_xll.ciqfunctions.udf.CIQ($B35, "IQ_PREF_DIV_OTHER", IQ_FY, $D35, , , "USD", , U$1)=0,"na",_xll.ciqfunctions.udf.CIQ($B35, "IQ_PREF_DIV_OTHER", IQ_FY, $D35, , , "USD", , U$1))</f>
        <v>#NAME?</v>
      </c>
      <c r="V35" s="3" t="e">
        <f ca="1">_xll.ciqfunctions.udf.CIQ($B35, "IQ_COGS", IQ_FY, $D35, , , "USD", , V$1)</f>
        <v>#NAME?</v>
      </c>
      <c r="W35" s="3" t="e">
        <f ca="1">_xll.ciqfunctions.udf.CIQ($B35, "IQ_CASH_EQUIV", IQ_FY, $D35, , , "USD", , W$1)</f>
        <v>#NAME?</v>
      </c>
      <c r="X35" s="3" t="e">
        <f ca="1">_xll.ciqfunctions.udf.CIQ($B35, "IQ_AR", IQ_FY, $D35, , , "USD", , X$1)</f>
        <v>#NAME?</v>
      </c>
      <c r="Y35" s="3" t="e">
        <f ca="1">_xll.ciqfunctions.udf.CIQ($B35, "IQ_INVENTORY", IQ_FY, $D35, , , "USD", , Y$1)</f>
        <v>#NAME?</v>
      </c>
      <c r="Z35" t="s">
        <v>30</v>
      </c>
    </row>
    <row r="36" spans="1:26" x14ac:dyDescent="0.2">
      <c r="A36" t="e">
        <f ca="1">_xll.ciqfunctions.udf.CIQ(B36,"IQ_COMPANY_NAME")</f>
        <v>#NAME?</v>
      </c>
      <c r="B36" s="1" t="s">
        <v>43</v>
      </c>
      <c r="C36" s="3" t="e">
        <f ca="1">_xll.ciqfunctions.udf.CIQ($B36, "IQ_INDUSTRY", IQ_FY, $D36, ,, "USD", , C$1)</f>
        <v>#NAME?</v>
      </c>
      <c r="D36" s="4">
        <f>DATE(YEAR(D35) -1, MONTH(D35), DAY(D35))</f>
        <v>42736</v>
      </c>
      <c r="E36" s="3" t="e">
        <f ca="1">_xll.ciqfunctions.udf.CIQ($B36, "IQ_TOTAL_REV", IQ_FY, $D36, ,, "USD", , E$1)</f>
        <v>#NAME?</v>
      </c>
      <c r="F36" s="3" t="e">
        <f ca="1">_xll.ciqfunctions.udf.CIQ($B36, "IQ_NI", IQ_FY, $D36, ,, "USD", , F$1)</f>
        <v>#NAME?</v>
      </c>
      <c r="G36" s="3" t="e">
        <f ca="1">_xll.ciqfunctions.udf.CIQ($B36, "IQ_CASH_EQUIV", IQ_FY, $D36, , , "USD", , G$1)</f>
        <v>#NAME?</v>
      </c>
      <c r="H36" s="3" t="e">
        <f ca="1">_xll.ciqfunctions.udf.CIQ($B36, "IQ_CASH_ST_INVEST", IQ_FY, $D36, , , "USD", , H$1)</f>
        <v>#NAME?</v>
      </c>
      <c r="I36" s="3" t="e">
        <f ca="1">_xll.ciqfunctions.udf.CIQ($B36, "IQ_TOTAL_CA", IQ_FY, $D36, , , "USD", , I$1)</f>
        <v>#NAME?</v>
      </c>
      <c r="J36" s="3" t="e">
        <f ca="1">_xll.ciqfunctions.udf.CIQ($B36, "IQ_TOTAL_ASSETS", IQ_FY, $D36, , , "USD", , J$1)</f>
        <v>#NAME?</v>
      </c>
      <c r="K36" s="3" t="e">
        <f ca="1">_xll.ciqfunctions.udf.CIQ($B36, "IQ_TOTAL_CL", IQ_FY, $D36, , , "USD", , K$1)</f>
        <v>#NAME?</v>
      </c>
      <c r="L36" s="3" t="e">
        <f ca="1">_xll.ciqfunctions.udf.CIQ($B36, "IQ_TOTAL_LIAB", IQ_FY, $D36, ,, "USD", , L$1)</f>
        <v>#NAME?</v>
      </c>
      <c r="M36" s="3" t="e">
        <f ca="1">IF(_xll.ciqfunctions.udf.CIQ($B36, "IQ_PREF_EQUITY", IQ_FY, $D36, , , "USD", , M$1)=0,"None",_xll.ciqfunctions.udf.CIQ($B36, "IQ_PREF_EQUITY", IQ_FY, $D36, , , "USD", , M$1))</f>
        <v>#NAME?</v>
      </c>
      <c r="N36" s="3" t="e">
        <f ca="1">IF(_xll.ciqfunctions.udf.CIQ($B36, "IQ_COMMON", IQ_FY, $D36, , , "USD", , N$1)=0,"na",_xll.ciqfunctions.udf.CIQ($B36, "IQ_COMMON", IQ_FY, $D36, , , "USD", , N$1))</f>
        <v>#NAME?</v>
      </c>
      <c r="O36" s="3" t="e">
        <f ca="1">IF(_xll.ciqfunctions.udf.CIQ($B36, "IQ_APIC", IQ_FY, $D36, , , "USD", , O$1)=0,"",_xll.ciqfunctions.udf.CIQ($B36, "IQ_APIC", IQ_FY, $D36, , , "USD", , O$1))</f>
        <v>#NAME?</v>
      </c>
      <c r="P36" s="3" t="e">
        <f ca="1">_xll.ciqfunctions.udf.CIQ($B36, "IQ_TOTAL_ASSETS", IQ_FY, $D36, , , "USD", , P$1)</f>
        <v>#NAME?</v>
      </c>
      <c r="Q36" s="3" t="e">
        <f ca="1">_xll.ciqfunctions.udf.CIQ($B36, "IQ_RE", IQ_FY, $D36, , , "USD", , Q$1)</f>
        <v>#NAME?</v>
      </c>
      <c r="R36" s="3" t="e">
        <f ca="1">_xll.ciqfunctions.udf.CIQ($B36, "IQ_TOTAL_EQUITY", IQ_FY, $D36, , , "USD", , R$1)</f>
        <v>#NAME?</v>
      </c>
      <c r="S36" s="3" t="e">
        <f ca="1">_xll.ciqfunctions.udf.CIQ($B36, "IQ_TOTAL_OUTSTANDING_FILING_DATE", IQ_FY, $D36, , , "USD", , S$1)</f>
        <v>#NAME?</v>
      </c>
      <c r="T36" s="3" t="e">
        <f ca="1">_xll.ciqfunctions.udf.CIQ($B36, "IQ_TOTAL_DEBT", IQ_FY, $D36, , , "USD", , T$1)</f>
        <v>#NAME?</v>
      </c>
      <c r="U36" s="3" t="e">
        <f ca="1">IF(_xll.ciqfunctions.udf.CIQ($B36, "IQ_PREF_DIV_OTHER", IQ_FY, $D36, , , "USD", , U$1)=0,"na",_xll.ciqfunctions.udf.CIQ($B36, "IQ_PREF_DIV_OTHER", IQ_FY, $D36, , , "USD", , U$1))</f>
        <v>#NAME?</v>
      </c>
      <c r="V36" s="3" t="e">
        <f ca="1">_xll.ciqfunctions.udf.CIQ($B36, "IQ_COGS", IQ_FY, $D36, , , "USD", , V$1)</f>
        <v>#NAME?</v>
      </c>
      <c r="W36" s="3" t="e">
        <f ca="1">_xll.ciqfunctions.udf.CIQ($B36, "IQ_CASH_EQUIV", IQ_FY, $D36, , , "USD", , W$1)</f>
        <v>#NAME?</v>
      </c>
      <c r="X36" s="3" t="e">
        <f ca="1">_xll.ciqfunctions.udf.CIQ($B36, "IQ_AR", IQ_FY, $D36, , , "USD", , X$1)</f>
        <v>#NAME?</v>
      </c>
      <c r="Y36" s="3" t="e">
        <f ca="1">_xll.ciqfunctions.udf.CIQ($B36, "IQ_INVENTORY", IQ_FY, $D36, , , "USD", , Y$1)</f>
        <v>#NAME?</v>
      </c>
      <c r="Z36" t="s">
        <v>30</v>
      </c>
    </row>
    <row r="37" spans="1:26" x14ac:dyDescent="0.2">
      <c r="A37" t="e">
        <f ca="1">_xll.ciqfunctions.udf.CIQ(B37,"IQ_COMPANY_NAME")</f>
        <v>#NAME?</v>
      </c>
      <c r="B37" s="1" t="s">
        <v>43</v>
      </c>
      <c r="C37" s="3" t="e">
        <f ca="1">_xll.ciqfunctions.udf.CIQ($B37, "IQ_INDUSTRY", IQ_FY, $D37, ,, "USD", , C$1)</f>
        <v>#NAME?</v>
      </c>
      <c r="D37" s="4">
        <f>DATE(YEAR(D36) -1, MONTH(D36), DAY(D36))</f>
        <v>42370</v>
      </c>
      <c r="E37" s="3" t="e">
        <f ca="1">_xll.ciqfunctions.udf.CIQ($B37, "IQ_TOTAL_REV", IQ_FY, $D37, ,, "USD", , E$1)</f>
        <v>#NAME?</v>
      </c>
      <c r="F37" s="3" t="e">
        <f ca="1">_xll.ciqfunctions.udf.CIQ($B37, "IQ_NI", IQ_FY, $D37, ,, "USD", , F$1)</f>
        <v>#NAME?</v>
      </c>
      <c r="G37" s="3" t="e">
        <f ca="1">_xll.ciqfunctions.udf.CIQ($B37, "IQ_CASH_EQUIV", IQ_FY, $D37, , , "USD", , G$1)</f>
        <v>#NAME?</v>
      </c>
      <c r="H37" s="3" t="e">
        <f ca="1">_xll.ciqfunctions.udf.CIQ($B37, "IQ_CASH_ST_INVEST", IQ_FY, $D37, , , "USD", , H$1)</f>
        <v>#NAME?</v>
      </c>
      <c r="I37" s="3" t="e">
        <f ca="1">_xll.ciqfunctions.udf.CIQ($B37, "IQ_TOTAL_CA", IQ_FY, $D37, , , "USD", , I$1)</f>
        <v>#NAME?</v>
      </c>
      <c r="J37" s="3" t="e">
        <f ca="1">_xll.ciqfunctions.udf.CIQ($B37, "IQ_TOTAL_ASSETS", IQ_FY, $D37, , , "USD", , J$1)</f>
        <v>#NAME?</v>
      </c>
      <c r="K37" s="3" t="e">
        <f ca="1">_xll.ciqfunctions.udf.CIQ($B37, "IQ_TOTAL_CL", IQ_FY, $D37, , , "USD", , K$1)</f>
        <v>#NAME?</v>
      </c>
      <c r="L37" s="3" t="e">
        <f ca="1">_xll.ciqfunctions.udf.CIQ($B37, "IQ_TOTAL_LIAB", IQ_FY, $D37, ,, "USD", , L$1)</f>
        <v>#NAME?</v>
      </c>
      <c r="M37" s="3" t="e">
        <f ca="1">IF(_xll.ciqfunctions.udf.CIQ($B37, "IQ_PREF_EQUITY", IQ_FY, $D37, , , "USD", , M$1)=0,"None",_xll.ciqfunctions.udf.CIQ($B37, "IQ_PREF_EQUITY", IQ_FY, $D37, , , "USD", , M$1))</f>
        <v>#NAME?</v>
      </c>
      <c r="N37" s="3" t="e">
        <f ca="1">IF(_xll.ciqfunctions.udf.CIQ($B37, "IQ_COMMON", IQ_FY, $D37, , , "USD", , N$1)=0,"na",_xll.ciqfunctions.udf.CIQ($B37, "IQ_COMMON", IQ_FY, $D37, , , "USD", , N$1))</f>
        <v>#NAME?</v>
      </c>
      <c r="O37" s="3" t="e">
        <f ca="1">IF(_xll.ciqfunctions.udf.CIQ($B37, "IQ_APIC", IQ_FY, $D37, , , "USD", , O$1)=0,"",_xll.ciqfunctions.udf.CIQ($B37, "IQ_APIC", IQ_FY, $D37, , , "USD", , O$1))</f>
        <v>#NAME?</v>
      </c>
      <c r="P37" s="3" t="e">
        <f ca="1">_xll.ciqfunctions.udf.CIQ($B37, "IQ_TOTAL_ASSETS", IQ_FY, $D37, , , "USD", , P$1)</f>
        <v>#NAME?</v>
      </c>
      <c r="Q37" s="3" t="e">
        <f ca="1">_xll.ciqfunctions.udf.CIQ($B37, "IQ_RE", IQ_FY, $D37, , , "USD", , Q$1)</f>
        <v>#NAME?</v>
      </c>
      <c r="R37" s="3" t="e">
        <f ca="1">_xll.ciqfunctions.udf.CIQ($B37, "IQ_TOTAL_EQUITY", IQ_FY, $D37, , , "USD", , R$1)</f>
        <v>#NAME?</v>
      </c>
      <c r="S37" s="3" t="e">
        <f ca="1">_xll.ciqfunctions.udf.CIQ($B37, "IQ_TOTAL_OUTSTANDING_FILING_DATE", IQ_FY, $D37, , , "USD", , S$1)</f>
        <v>#NAME?</v>
      </c>
      <c r="T37" s="3" t="e">
        <f ca="1">_xll.ciqfunctions.udf.CIQ($B37, "IQ_TOTAL_DEBT", IQ_FY, $D37, , , "USD", , T$1)</f>
        <v>#NAME?</v>
      </c>
      <c r="U37" s="3" t="e">
        <f ca="1">IF(_xll.ciqfunctions.udf.CIQ($B37, "IQ_PREF_DIV_OTHER", IQ_FY, $D37, , , "USD", , U$1)=0,"na",_xll.ciqfunctions.udf.CIQ($B37, "IQ_PREF_DIV_OTHER", IQ_FY, $D37, , , "USD", , U$1))</f>
        <v>#NAME?</v>
      </c>
      <c r="V37" s="3" t="e">
        <f ca="1">_xll.ciqfunctions.udf.CIQ($B37, "IQ_COGS", IQ_FY, $D37, , , "USD", , V$1)</f>
        <v>#NAME?</v>
      </c>
      <c r="W37" s="3" t="e">
        <f ca="1">_xll.ciqfunctions.udf.CIQ($B37, "IQ_CASH_EQUIV", IQ_FY, $D37, , , "USD", , W$1)</f>
        <v>#NAME?</v>
      </c>
      <c r="X37" s="3" t="e">
        <f ca="1">_xll.ciqfunctions.udf.CIQ($B37, "IQ_AR", IQ_FY, $D37, , , "USD", , X$1)</f>
        <v>#NAME?</v>
      </c>
      <c r="Y37" s="3" t="e">
        <f ca="1">_xll.ciqfunctions.udf.CIQ($B37, "IQ_INVENTORY", IQ_FY, $D37, , , "USD", , Y$1)</f>
        <v>#NAME?</v>
      </c>
      <c r="Z37" t="s">
        <v>30</v>
      </c>
    </row>
    <row r="38" spans="1:26" x14ac:dyDescent="0.2">
      <c r="A38" t="e">
        <f ca="1">_xll.ciqfunctions.udf.CIQ(B38,"IQ_COMPANY_NAME")</f>
        <v>#NAME?</v>
      </c>
      <c r="B38" s="1" t="s">
        <v>46</v>
      </c>
      <c r="C38" s="3" t="e">
        <f ca="1">_xll.ciqfunctions.udf.CIQ($B38, "IQ_INDUSTRY", IQ_FY, $D38, ,, "USD", , C$1)</f>
        <v>#NAME?</v>
      </c>
      <c r="D38" s="4">
        <v>44197</v>
      </c>
      <c r="E38" s="3" t="e">
        <f ca="1">_xll.ciqfunctions.udf.CIQ($B38, "IQ_TOTAL_REV", IQ_FY, $D38, ,, "USD", , E$1)</f>
        <v>#NAME?</v>
      </c>
      <c r="F38" s="3" t="e">
        <f ca="1">_xll.ciqfunctions.udf.CIQ($B38, "IQ_NI", IQ_FY, $D38, ,, "USD", , F$1)</f>
        <v>#NAME?</v>
      </c>
      <c r="G38" s="3" t="e">
        <f ca="1">_xll.ciqfunctions.udf.CIQ($B38, "IQ_CASH_EQUIV", IQ_FY, $D38, , , "USD", , G$1)</f>
        <v>#NAME?</v>
      </c>
      <c r="H38" s="3" t="e">
        <f ca="1">_xll.ciqfunctions.udf.CIQ($B38, "IQ_CASH_ST_INVEST", IQ_FY, $D38, , , "USD", , H$1)</f>
        <v>#NAME?</v>
      </c>
      <c r="I38" s="3" t="e">
        <f ca="1">_xll.ciqfunctions.udf.CIQ($B38, "IQ_TOTAL_CA", IQ_FY, $D38, , , "USD", , I$1)</f>
        <v>#NAME?</v>
      </c>
      <c r="J38" s="3" t="e">
        <f ca="1">_xll.ciqfunctions.udf.CIQ($B38, "IQ_TOTAL_ASSETS", IQ_FY, $D38, , , "USD", , J$1)</f>
        <v>#NAME?</v>
      </c>
      <c r="K38" s="3" t="e">
        <f ca="1">_xll.ciqfunctions.udf.CIQ($B38, "IQ_TOTAL_CL", IQ_FY, $D38, , , "USD", , K$1)</f>
        <v>#NAME?</v>
      </c>
      <c r="L38" s="3" t="e">
        <f ca="1">_xll.ciqfunctions.udf.CIQ($B38, "IQ_TOTAL_LIAB", IQ_FY, $D38, ,, "USD", , L$1)</f>
        <v>#NAME?</v>
      </c>
      <c r="M38" s="3" t="e">
        <f ca="1">IF(_xll.ciqfunctions.udf.CIQ($B38, "IQ_PREF_EQUITY", IQ_FY, $D38, , , "USD", , M$1)=0,"None",_xll.ciqfunctions.udf.CIQ($B38, "IQ_PREF_EQUITY", IQ_FY, $D38, , , "USD", , M$1))</f>
        <v>#NAME?</v>
      </c>
      <c r="N38" s="3" t="e">
        <f ca="1">IF(_xll.ciqfunctions.udf.CIQ($B38, "IQ_COMMON", IQ_FY, $D38, , , "USD", , N$1)=0,"na",_xll.ciqfunctions.udf.CIQ($B38, "IQ_COMMON", IQ_FY, $D38, , , "USD", , N$1))</f>
        <v>#NAME?</v>
      </c>
      <c r="O38" s="3" t="e">
        <f ca="1">IF(_xll.ciqfunctions.udf.CIQ($B38, "IQ_APIC", IQ_FY, $D38, , , "USD", , O$1)=0,"",_xll.ciqfunctions.udf.CIQ($B38, "IQ_APIC", IQ_FY, $D38, , , "USD", , O$1))</f>
        <v>#NAME?</v>
      </c>
      <c r="P38" s="3" t="e">
        <f ca="1">_xll.ciqfunctions.udf.CIQ($B38, "IQ_TOTAL_ASSETS", IQ_FY, $D38, , , "USD", , P$1)</f>
        <v>#NAME?</v>
      </c>
      <c r="Q38" s="3" t="e">
        <f ca="1">_xll.ciqfunctions.udf.CIQ($B38, "IQ_RE", IQ_FY, $D38, , , "USD", , Q$1)</f>
        <v>#NAME?</v>
      </c>
      <c r="R38" s="3" t="e">
        <f ca="1">_xll.ciqfunctions.udf.CIQ($B38, "IQ_TOTAL_EQUITY", IQ_FY, $D38, , , "USD", , R$1)</f>
        <v>#NAME?</v>
      </c>
      <c r="S38" s="3" t="e">
        <f ca="1">_xll.ciqfunctions.udf.CIQ($B38, "IQ_TOTAL_OUTSTANDING_FILING_DATE", IQ_FY, $D38, , , "USD", , S$1)</f>
        <v>#NAME?</v>
      </c>
      <c r="T38" s="3" t="e">
        <f ca="1">_xll.ciqfunctions.udf.CIQ($B38, "IQ_TOTAL_DEBT", IQ_FY, $D38, , , "USD", , T$1)</f>
        <v>#NAME?</v>
      </c>
      <c r="U38" s="3" t="e">
        <f ca="1">IF(_xll.ciqfunctions.udf.CIQ($B38, "IQ_PREF_DIV_OTHER", IQ_FY, $D38, , , "USD", , U$1)=0,"na",_xll.ciqfunctions.udf.CIQ($B38, "IQ_PREF_DIV_OTHER", IQ_FY, $D38, , , "USD", , U$1))</f>
        <v>#NAME?</v>
      </c>
      <c r="V38" s="3" t="e">
        <f ca="1">_xll.ciqfunctions.udf.CIQ($B38, "IQ_COGS", IQ_FY, $D38, , , "USD", , V$1)</f>
        <v>#NAME?</v>
      </c>
      <c r="W38" s="3" t="e">
        <f ca="1">_xll.ciqfunctions.udf.CIQ($B38, "IQ_CASH_EQUIV", IQ_FY, $D38, , , "USD", , W$1)</f>
        <v>#NAME?</v>
      </c>
      <c r="X38" s="3" t="e">
        <f ca="1">_xll.ciqfunctions.udf.CIQ($B38, "IQ_AR", IQ_FY, $D38, , , "USD", , X$1)</f>
        <v>#NAME?</v>
      </c>
      <c r="Y38" s="3" t="e">
        <f ca="1">_xll.ciqfunctions.udf.CIQ($B38, "IQ_INVENTORY", IQ_FY, $D38, , , "USD", , Y$1)</f>
        <v>#NAME?</v>
      </c>
      <c r="Z38" t="s">
        <v>30</v>
      </c>
    </row>
    <row r="39" spans="1:26" x14ac:dyDescent="0.2">
      <c r="A39" t="e">
        <f ca="1">_xll.ciqfunctions.udf.CIQ(B39,"IQ_COMPANY_NAME")</f>
        <v>#NAME?</v>
      </c>
      <c r="B39" s="1" t="s">
        <v>46</v>
      </c>
      <c r="C39" s="3" t="e">
        <f ca="1">_xll.ciqfunctions.udf.CIQ($B39, "IQ_INDUSTRY", IQ_FY, $D39, ,, "USD", , C$1)</f>
        <v>#NAME?</v>
      </c>
      <c r="D39" s="4">
        <f>DATE(YEAR(D38) -1, MONTH(D38), DAY(D38))</f>
        <v>43831</v>
      </c>
      <c r="E39" s="3" t="e">
        <f ca="1">_xll.ciqfunctions.udf.CIQ($B39, "IQ_TOTAL_REV", IQ_FY, $D39, ,, "USD", , E$1)</f>
        <v>#NAME?</v>
      </c>
      <c r="F39" s="3" t="e">
        <f ca="1">_xll.ciqfunctions.udf.CIQ($B39, "IQ_NI", IQ_FY, $D39, ,, "USD", , F$1)</f>
        <v>#NAME?</v>
      </c>
      <c r="G39" s="3" t="e">
        <f ca="1">_xll.ciqfunctions.udf.CIQ($B39, "IQ_CASH_EQUIV", IQ_FY, $D39, , , "USD", , G$1)</f>
        <v>#NAME?</v>
      </c>
      <c r="H39" s="3" t="e">
        <f ca="1">_xll.ciqfunctions.udf.CIQ($B39, "IQ_CASH_ST_INVEST", IQ_FY, $D39, , , "USD", , H$1)</f>
        <v>#NAME?</v>
      </c>
      <c r="I39" s="3" t="e">
        <f ca="1">_xll.ciqfunctions.udf.CIQ($B39, "IQ_TOTAL_CA", IQ_FY, $D39, , , "USD", , I$1)</f>
        <v>#NAME?</v>
      </c>
      <c r="J39" s="3" t="e">
        <f ca="1">_xll.ciqfunctions.udf.CIQ($B39, "IQ_TOTAL_ASSETS", IQ_FY, $D39, , , "USD", , J$1)</f>
        <v>#NAME?</v>
      </c>
      <c r="K39" s="3" t="e">
        <f ca="1">_xll.ciqfunctions.udf.CIQ($B39, "IQ_TOTAL_CL", IQ_FY, $D39, , , "USD", , K$1)</f>
        <v>#NAME?</v>
      </c>
      <c r="L39" s="3" t="e">
        <f ca="1">_xll.ciqfunctions.udf.CIQ($B39, "IQ_TOTAL_LIAB", IQ_FY, $D39, ,, "USD", , L$1)</f>
        <v>#NAME?</v>
      </c>
      <c r="M39" s="3" t="e">
        <f ca="1">IF(_xll.ciqfunctions.udf.CIQ($B39, "IQ_PREF_EQUITY", IQ_FY, $D39, , , "USD", , M$1)=0,"None",_xll.ciqfunctions.udf.CIQ($B39, "IQ_PREF_EQUITY", IQ_FY, $D39, , , "USD", , M$1))</f>
        <v>#NAME?</v>
      </c>
      <c r="N39" s="3" t="e">
        <f ca="1">IF(_xll.ciqfunctions.udf.CIQ($B39, "IQ_COMMON", IQ_FY, $D39, , , "USD", , N$1)=0,"na",_xll.ciqfunctions.udf.CIQ($B39, "IQ_COMMON", IQ_FY, $D39, , , "USD", , N$1))</f>
        <v>#NAME?</v>
      </c>
      <c r="O39" s="3" t="e">
        <f ca="1">IF(_xll.ciqfunctions.udf.CIQ($B39, "IQ_APIC", IQ_FY, $D39, , , "USD", , O$1)=0,"",_xll.ciqfunctions.udf.CIQ($B39, "IQ_APIC", IQ_FY, $D39, , , "USD", , O$1))</f>
        <v>#NAME?</v>
      </c>
      <c r="P39" s="3" t="e">
        <f ca="1">_xll.ciqfunctions.udf.CIQ($B39, "IQ_TOTAL_ASSETS", IQ_FY, $D39, , , "USD", , P$1)</f>
        <v>#NAME?</v>
      </c>
      <c r="Q39" s="3" t="e">
        <f ca="1">_xll.ciqfunctions.udf.CIQ($B39, "IQ_RE", IQ_FY, $D39, , , "USD", , Q$1)</f>
        <v>#NAME?</v>
      </c>
      <c r="R39" s="3" t="e">
        <f ca="1">_xll.ciqfunctions.udf.CIQ($B39, "IQ_TOTAL_EQUITY", IQ_FY, $D39, , , "USD", , R$1)</f>
        <v>#NAME?</v>
      </c>
      <c r="S39" s="3" t="e">
        <f ca="1">_xll.ciqfunctions.udf.CIQ($B39, "IQ_TOTAL_OUTSTANDING_FILING_DATE", IQ_FY, $D39, , , "USD", , S$1)</f>
        <v>#NAME?</v>
      </c>
      <c r="T39" s="3" t="e">
        <f ca="1">_xll.ciqfunctions.udf.CIQ($B39, "IQ_TOTAL_DEBT", IQ_FY, $D39, , , "USD", , T$1)</f>
        <v>#NAME?</v>
      </c>
      <c r="U39" s="3" t="e">
        <f ca="1">IF(_xll.ciqfunctions.udf.CIQ($B39, "IQ_PREF_DIV_OTHER", IQ_FY, $D39, , , "USD", , U$1)=0,"na",_xll.ciqfunctions.udf.CIQ($B39, "IQ_PREF_DIV_OTHER", IQ_FY, $D39, , , "USD", , U$1))</f>
        <v>#NAME?</v>
      </c>
      <c r="V39" s="3" t="e">
        <f ca="1">_xll.ciqfunctions.udf.CIQ($B39, "IQ_COGS", IQ_FY, $D39, , , "USD", , V$1)</f>
        <v>#NAME?</v>
      </c>
      <c r="W39" s="3" t="e">
        <f ca="1">_xll.ciqfunctions.udf.CIQ($B39, "IQ_CASH_EQUIV", IQ_FY, $D39, , , "USD", , W$1)</f>
        <v>#NAME?</v>
      </c>
      <c r="X39" s="3" t="e">
        <f ca="1">_xll.ciqfunctions.udf.CIQ($B39, "IQ_AR", IQ_FY, $D39, , , "USD", , X$1)</f>
        <v>#NAME?</v>
      </c>
      <c r="Y39" s="3" t="e">
        <f ca="1">_xll.ciqfunctions.udf.CIQ($B39, "IQ_INVENTORY", IQ_FY, $D39, , , "USD", , Y$1)</f>
        <v>#NAME?</v>
      </c>
      <c r="Z39" t="s">
        <v>30</v>
      </c>
    </row>
    <row r="40" spans="1:26" x14ac:dyDescent="0.2">
      <c r="A40" t="e">
        <f ca="1">_xll.ciqfunctions.udf.CIQ(B40,"IQ_COMPANY_NAME")</f>
        <v>#NAME?</v>
      </c>
      <c r="B40" s="1" t="s">
        <v>46</v>
      </c>
      <c r="C40" s="3" t="e">
        <f ca="1">_xll.ciqfunctions.udf.CIQ($B40, "IQ_INDUSTRY", IQ_FY, $D40, ,, "USD", , C$1)</f>
        <v>#NAME?</v>
      </c>
      <c r="D40" s="4">
        <f>DATE(YEAR(D39) -1, MONTH(D39), DAY(D39))</f>
        <v>43466</v>
      </c>
      <c r="E40" s="3" t="e">
        <f ca="1">_xll.ciqfunctions.udf.CIQ($B40, "IQ_TOTAL_REV", IQ_FY, $D40, ,, "USD", , E$1)</f>
        <v>#NAME?</v>
      </c>
      <c r="F40" s="3" t="e">
        <f ca="1">_xll.ciqfunctions.udf.CIQ($B40, "IQ_NI", IQ_FY, $D40, ,, "USD", , F$1)</f>
        <v>#NAME?</v>
      </c>
      <c r="G40" s="3" t="e">
        <f ca="1">_xll.ciqfunctions.udf.CIQ($B40, "IQ_CASH_EQUIV", IQ_FY, $D40, , , "USD", , G$1)</f>
        <v>#NAME?</v>
      </c>
      <c r="H40" s="3" t="e">
        <f ca="1">_xll.ciqfunctions.udf.CIQ($B40, "IQ_CASH_ST_INVEST", IQ_FY, $D40, , , "USD", , H$1)</f>
        <v>#NAME?</v>
      </c>
      <c r="I40" s="3" t="e">
        <f ca="1">_xll.ciqfunctions.udf.CIQ($B40, "IQ_TOTAL_CA", IQ_FY, $D40, , , "USD", , I$1)</f>
        <v>#NAME?</v>
      </c>
      <c r="J40" s="3" t="e">
        <f ca="1">_xll.ciqfunctions.udf.CIQ($B40, "IQ_TOTAL_ASSETS", IQ_FY, $D40, , , "USD", , J$1)</f>
        <v>#NAME?</v>
      </c>
      <c r="K40" s="3" t="e">
        <f ca="1">_xll.ciqfunctions.udf.CIQ($B40, "IQ_TOTAL_CL", IQ_FY, $D40, , , "USD", , K$1)</f>
        <v>#NAME?</v>
      </c>
      <c r="L40" s="3" t="e">
        <f ca="1">_xll.ciqfunctions.udf.CIQ($B40, "IQ_TOTAL_LIAB", IQ_FY, $D40, ,, "USD", , L$1)</f>
        <v>#NAME?</v>
      </c>
      <c r="M40" s="3" t="e">
        <f ca="1">IF(_xll.ciqfunctions.udf.CIQ($B40, "IQ_PREF_EQUITY", IQ_FY, $D40, , , "USD", , M$1)=0,"None",_xll.ciqfunctions.udf.CIQ($B40, "IQ_PREF_EQUITY", IQ_FY, $D40, , , "USD", , M$1))</f>
        <v>#NAME?</v>
      </c>
      <c r="N40" s="3" t="e">
        <f ca="1">IF(_xll.ciqfunctions.udf.CIQ($B40, "IQ_COMMON", IQ_FY, $D40, , , "USD", , N$1)=0,"na",_xll.ciqfunctions.udf.CIQ($B40, "IQ_COMMON", IQ_FY, $D40, , , "USD", , N$1))</f>
        <v>#NAME?</v>
      </c>
      <c r="O40" s="3" t="e">
        <f ca="1">IF(_xll.ciqfunctions.udf.CIQ($B40, "IQ_APIC", IQ_FY, $D40, , , "USD", , O$1)=0,"",_xll.ciqfunctions.udf.CIQ($B40, "IQ_APIC", IQ_FY, $D40, , , "USD", , O$1))</f>
        <v>#NAME?</v>
      </c>
      <c r="P40" s="3" t="e">
        <f ca="1">_xll.ciqfunctions.udf.CIQ($B40, "IQ_TOTAL_ASSETS", IQ_FY, $D40, , , "USD", , P$1)</f>
        <v>#NAME?</v>
      </c>
      <c r="Q40" s="3" t="e">
        <f ca="1">_xll.ciqfunctions.udf.CIQ($B40, "IQ_RE", IQ_FY, $D40, , , "USD", , Q$1)</f>
        <v>#NAME?</v>
      </c>
      <c r="R40" s="3" t="e">
        <f ca="1">_xll.ciqfunctions.udf.CIQ($B40, "IQ_TOTAL_EQUITY", IQ_FY, $D40, , , "USD", , R$1)</f>
        <v>#NAME?</v>
      </c>
      <c r="S40" s="3" t="e">
        <f ca="1">_xll.ciqfunctions.udf.CIQ($B40, "IQ_TOTAL_OUTSTANDING_FILING_DATE", IQ_FY, $D40, , , "USD", , S$1)</f>
        <v>#NAME?</v>
      </c>
      <c r="T40" s="3" t="e">
        <f ca="1">_xll.ciqfunctions.udf.CIQ($B40, "IQ_TOTAL_DEBT", IQ_FY, $D40, , , "USD", , T$1)</f>
        <v>#NAME?</v>
      </c>
      <c r="U40" s="3" t="e">
        <f ca="1">IF(_xll.ciqfunctions.udf.CIQ($B40, "IQ_PREF_DIV_OTHER", IQ_FY, $D40, , , "USD", , U$1)=0,"na",_xll.ciqfunctions.udf.CIQ($B40, "IQ_PREF_DIV_OTHER", IQ_FY, $D40, , , "USD", , U$1))</f>
        <v>#NAME?</v>
      </c>
      <c r="V40" s="3" t="e">
        <f ca="1">_xll.ciqfunctions.udf.CIQ($B40, "IQ_COGS", IQ_FY, $D40, , , "USD", , V$1)</f>
        <v>#NAME?</v>
      </c>
      <c r="W40" s="3" t="e">
        <f ca="1">_xll.ciqfunctions.udf.CIQ($B40, "IQ_CASH_EQUIV", IQ_FY, $D40, , , "USD", , W$1)</f>
        <v>#NAME?</v>
      </c>
      <c r="X40" s="3" t="e">
        <f ca="1">_xll.ciqfunctions.udf.CIQ($B40, "IQ_AR", IQ_FY, $D40, , , "USD", , X$1)</f>
        <v>#NAME?</v>
      </c>
      <c r="Y40" s="3" t="e">
        <f ca="1">_xll.ciqfunctions.udf.CIQ($B40, "IQ_INVENTORY", IQ_FY, $D40, , , "USD", , Y$1)</f>
        <v>#NAME?</v>
      </c>
      <c r="Z40" t="s">
        <v>30</v>
      </c>
    </row>
    <row r="41" spans="1:26" x14ac:dyDescent="0.2">
      <c r="A41" t="e">
        <f ca="1">_xll.ciqfunctions.udf.CIQ(B41,"IQ_COMPANY_NAME")</f>
        <v>#NAME?</v>
      </c>
      <c r="B41" s="1" t="s">
        <v>46</v>
      </c>
      <c r="C41" s="3" t="e">
        <f ca="1">_xll.ciqfunctions.udf.CIQ($B41, "IQ_INDUSTRY", IQ_FY, $D41, ,, "USD", , C$1)</f>
        <v>#NAME?</v>
      </c>
      <c r="D41" s="4">
        <f>DATE(YEAR(D40) -1, MONTH(D40), DAY(D40))</f>
        <v>43101</v>
      </c>
      <c r="E41" s="3" t="e">
        <f ca="1">_xll.ciqfunctions.udf.CIQ($B41, "IQ_TOTAL_REV", IQ_FY, $D41, ,, "USD", , E$1)</f>
        <v>#NAME?</v>
      </c>
      <c r="F41" s="3" t="e">
        <f ca="1">_xll.ciqfunctions.udf.CIQ($B41, "IQ_NI", IQ_FY, $D41, ,, "USD", , F$1)</f>
        <v>#NAME?</v>
      </c>
      <c r="G41" s="3" t="e">
        <f ca="1">_xll.ciqfunctions.udf.CIQ($B41, "IQ_CASH_EQUIV", IQ_FY, $D41, , , "USD", , G$1)</f>
        <v>#NAME?</v>
      </c>
      <c r="H41" s="3" t="e">
        <f ca="1">_xll.ciqfunctions.udf.CIQ($B41, "IQ_CASH_ST_INVEST", IQ_FY, $D41, , , "USD", , H$1)</f>
        <v>#NAME?</v>
      </c>
      <c r="I41" s="3" t="e">
        <f ca="1">_xll.ciqfunctions.udf.CIQ($B41, "IQ_TOTAL_CA", IQ_FY, $D41, , , "USD", , I$1)</f>
        <v>#NAME?</v>
      </c>
      <c r="J41" s="3" t="e">
        <f ca="1">_xll.ciqfunctions.udf.CIQ($B41, "IQ_TOTAL_ASSETS", IQ_FY, $D41, , , "USD", , J$1)</f>
        <v>#NAME?</v>
      </c>
      <c r="K41" s="3" t="e">
        <f ca="1">_xll.ciqfunctions.udf.CIQ($B41, "IQ_TOTAL_CL", IQ_FY, $D41, , , "USD", , K$1)</f>
        <v>#NAME?</v>
      </c>
      <c r="L41" s="3" t="e">
        <f ca="1">_xll.ciqfunctions.udf.CIQ($B41, "IQ_TOTAL_LIAB", IQ_FY, $D41, ,, "USD", , L$1)</f>
        <v>#NAME?</v>
      </c>
      <c r="M41" s="3" t="e">
        <f ca="1">IF(_xll.ciqfunctions.udf.CIQ($B41, "IQ_PREF_EQUITY", IQ_FY, $D41, , , "USD", , M$1)=0,"None",_xll.ciqfunctions.udf.CIQ($B41, "IQ_PREF_EQUITY", IQ_FY, $D41, , , "USD", , M$1))</f>
        <v>#NAME?</v>
      </c>
      <c r="N41" s="3" t="e">
        <f ca="1">IF(_xll.ciqfunctions.udf.CIQ($B41, "IQ_COMMON", IQ_FY, $D41, , , "USD", , N$1)=0,"na",_xll.ciqfunctions.udf.CIQ($B41, "IQ_COMMON", IQ_FY, $D41, , , "USD", , N$1))</f>
        <v>#NAME?</v>
      </c>
      <c r="O41" s="3" t="e">
        <f ca="1">IF(_xll.ciqfunctions.udf.CIQ($B41, "IQ_APIC", IQ_FY, $D41, , , "USD", , O$1)=0,"",_xll.ciqfunctions.udf.CIQ($B41, "IQ_APIC", IQ_FY, $D41, , , "USD", , O$1))</f>
        <v>#NAME?</v>
      </c>
      <c r="P41" s="3" t="e">
        <f ca="1">_xll.ciqfunctions.udf.CIQ($B41, "IQ_TOTAL_ASSETS", IQ_FY, $D41, , , "USD", , P$1)</f>
        <v>#NAME?</v>
      </c>
      <c r="Q41" s="3" t="e">
        <f ca="1">_xll.ciqfunctions.udf.CIQ($B41, "IQ_RE", IQ_FY, $D41, , , "USD", , Q$1)</f>
        <v>#NAME?</v>
      </c>
      <c r="R41" s="3" t="e">
        <f ca="1">_xll.ciqfunctions.udf.CIQ($B41, "IQ_TOTAL_EQUITY", IQ_FY, $D41, , , "USD", , R$1)</f>
        <v>#NAME?</v>
      </c>
      <c r="S41" s="3" t="e">
        <f ca="1">_xll.ciqfunctions.udf.CIQ($B41, "IQ_TOTAL_OUTSTANDING_FILING_DATE", IQ_FY, $D41, , , "USD", , S$1)</f>
        <v>#NAME?</v>
      </c>
      <c r="T41" s="3" t="e">
        <f ca="1">_xll.ciqfunctions.udf.CIQ($B41, "IQ_TOTAL_DEBT", IQ_FY, $D41, , , "USD", , T$1)</f>
        <v>#NAME?</v>
      </c>
      <c r="U41" s="3" t="e">
        <f ca="1">IF(_xll.ciqfunctions.udf.CIQ($B41, "IQ_PREF_DIV_OTHER", IQ_FY, $D41, , , "USD", , U$1)=0,"na",_xll.ciqfunctions.udf.CIQ($B41, "IQ_PREF_DIV_OTHER", IQ_FY, $D41, , , "USD", , U$1))</f>
        <v>#NAME?</v>
      </c>
      <c r="V41" s="3" t="e">
        <f ca="1">_xll.ciqfunctions.udf.CIQ($B41, "IQ_COGS", IQ_FY, $D41, , , "USD", , V$1)</f>
        <v>#NAME?</v>
      </c>
      <c r="W41" s="3" t="e">
        <f ca="1">_xll.ciqfunctions.udf.CIQ($B41, "IQ_CASH_EQUIV", IQ_FY, $D41, , , "USD", , W$1)</f>
        <v>#NAME?</v>
      </c>
      <c r="X41" s="3" t="e">
        <f ca="1">_xll.ciqfunctions.udf.CIQ($B41, "IQ_AR", IQ_FY, $D41, , , "USD", , X$1)</f>
        <v>#NAME?</v>
      </c>
      <c r="Y41" s="3" t="e">
        <f ca="1">_xll.ciqfunctions.udf.CIQ($B41, "IQ_INVENTORY", IQ_FY, $D41, , , "USD", , Y$1)</f>
        <v>#NAME?</v>
      </c>
      <c r="Z41" t="s">
        <v>30</v>
      </c>
    </row>
    <row r="42" spans="1:26" x14ac:dyDescent="0.2">
      <c r="A42" t="e">
        <f ca="1">_xll.ciqfunctions.udf.CIQ(B42,"IQ_COMPANY_NAME")</f>
        <v>#NAME?</v>
      </c>
      <c r="B42" s="1" t="s">
        <v>46</v>
      </c>
      <c r="C42" s="3" t="e">
        <f ca="1">_xll.ciqfunctions.udf.CIQ($B42, "IQ_INDUSTRY", IQ_FY, $D42, ,, "USD", , C$1)</f>
        <v>#NAME?</v>
      </c>
      <c r="D42" s="4">
        <f>DATE(YEAR(D41) -1, MONTH(D41), DAY(D41))</f>
        <v>42736</v>
      </c>
      <c r="E42" s="3" t="e">
        <f ca="1">_xll.ciqfunctions.udf.CIQ($B42, "IQ_TOTAL_REV", IQ_FY, $D42, ,, "USD", , E$1)</f>
        <v>#NAME?</v>
      </c>
      <c r="F42" s="3" t="e">
        <f ca="1">_xll.ciqfunctions.udf.CIQ($B42, "IQ_NI", IQ_FY, $D42, ,, "USD", , F$1)</f>
        <v>#NAME?</v>
      </c>
      <c r="G42" s="3" t="e">
        <f ca="1">_xll.ciqfunctions.udf.CIQ($B42, "IQ_CASH_EQUIV", IQ_FY, $D42, , , "USD", , G$1)</f>
        <v>#NAME?</v>
      </c>
      <c r="H42" s="3" t="e">
        <f ca="1">_xll.ciqfunctions.udf.CIQ($B42, "IQ_CASH_ST_INVEST", IQ_FY, $D42, , , "USD", , H$1)</f>
        <v>#NAME?</v>
      </c>
      <c r="I42" s="3" t="e">
        <f ca="1">_xll.ciqfunctions.udf.CIQ($B42, "IQ_TOTAL_CA", IQ_FY, $D42, , , "USD", , I$1)</f>
        <v>#NAME?</v>
      </c>
      <c r="J42" s="3" t="e">
        <f ca="1">_xll.ciqfunctions.udf.CIQ($B42, "IQ_TOTAL_ASSETS", IQ_FY, $D42, , , "USD", , J$1)</f>
        <v>#NAME?</v>
      </c>
      <c r="K42" s="3" t="e">
        <f ca="1">_xll.ciqfunctions.udf.CIQ($B42, "IQ_TOTAL_CL", IQ_FY, $D42, , , "USD", , K$1)</f>
        <v>#NAME?</v>
      </c>
      <c r="L42" s="3" t="e">
        <f ca="1">_xll.ciqfunctions.udf.CIQ($B42, "IQ_TOTAL_LIAB", IQ_FY, $D42, ,, "USD", , L$1)</f>
        <v>#NAME?</v>
      </c>
      <c r="M42" s="3" t="e">
        <f ca="1">IF(_xll.ciqfunctions.udf.CIQ($B42, "IQ_PREF_EQUITY", IQ_FY, $D42, , , "USD", , M$1)=0,"None",_xll.ciqfunctions.udf.CIQ($B42, "IQ_PREF_EQUITY", IQ_FY, $D42, , , "USD", , M$1))</f>
        <v>#NAME?</v>
      </c>
      <c r="N42" s="3" t="e">
        <f ca="1">IF(_xll.ciqfunctions.udf.CIQ($B42, "IQ_COMMON", IQ_FY, $D42, , , "USD", , N$1)=0,"na",_xll.ciqfunctions.udf.CIQ($B42, "IQ_COMMON", IQ_FY, $D42, , , "USD", , N$1))</f>
        <v>#NAME?</v>
      </c>
      <c r="O42" s="3" t="e">
        <f ca="1">IF(_xll.ciqfunctions.udf.CIQ($B42, "IQ_APIC", IQ_FY, $D42, , , "USD", , O$1)=0,"",_xll.ciqfunctions.udf.CIQ($B42, "IQ_APIC", IQ_FY, $D42, , , "USD", , O$1))</f>
        <v>#NAME?</v>
      </c>
      <c r="P42" s="3" t="e">
        <f ca="1">_xll.ciqfunctions.udf.CIQ($B42, "IQ_TOTAL_ASSETS", IQ_FY, $D42, , , "USD", , P$1)</f>
        <v>#NAME?</v>
      </c>
      <c r="Q42" s="3" t="e">
        <f ca="1">_xll.ciqfunctions.udf.CIQ($B42, "IQ_RE", IQ_FY, $D42, , , "USD", , Q$1)</f>
        <v>#NAME?</v>
      </c>
      <c r="R42" s="3" t="e">
        <f ca="1">_xll.ciqfunctions.udf.CIQ($B42, "IQ_TOTAL_EQUITY", IQ_FY, $D42, , , "USD", , R$1)</f>
        <v>#NAME?</v>
      </c>
      <c r="S42" s="3" t="e">
        <f ca="1">_xll.ciqfunctions.udf.CIQ($B42, "IQ_TOTAL_OUTSTANDING_FILING_DATE", IQ_FY, $D42, , , "USD", , S$1)</f>
        <v>#NAME?</v>
      </c>
      <c r="T42" s="3" t="e">
        <f ca="1">_xll.ciqfunctions.udf.CIQ($B42, "IQ_TOTAL_DEBT", IQ_FY, $D42, , , "USD", , T$1)</f>
        <v>#NAME?</v>
      </c>
      <c r="U42" s="3" t="e">
        <f ca="1">IF(_xll.ciqfunctions.udf.CIQ($B42, "IQ_PREF_DIV_OTHER", IQ_FY, $D42, , , "USD", , U$1)=0,"na",_xll.ciqfunctions.udf.CIQ($B42, "IQ_PREF_DIV_OTHER", IQ_FY, $D42, , , "USD", , U$1))</f>
        <v>#NAME?</v>
      </c>
      <c r="V42" s="3" t="e">
        <f ca="1">_xll.ciqfunctions.udf.CIQ($B42, "IQ_COGS", IQ_FY, $D42, , , "USD", , V$1)</f>
        <v>#NAME?</v>
      </c>
      <c r="W42" s="3" t="e">
        <f ca="1">_xll.ciqfunctions.udf.CIQ($B42, "IQ_CASH_EQUIV", IQ_FY, $D42, , , "USD", , W$1)</f>
        <v>#NAME?</v>
      </c>
      <c r="X42" s="3" t="e">
        <f ca="1">_xll.ciqfunctions.udf.CIQ($B42, "IQ_AR", IQ_FY, $D42, , , "USD", , X$1)</f>
        <v>#NAME?</v>
      </c>
      <c r="Y42" s="3" t="e">
        <f ca="1">_xll.ciqfunctions.udf.CIQ($B42, "IQ_INVENTORY", IQ_FY, $D42, , , "USD", , Y$1)</f>
        <v>#NAME?</v>
      </c>
      <c r="Z42" t="s">
        <v>30</v>
      </c>
    </row>
    <row r="43" spans="1:26" x14ac:dyDescent="0.2">
      <c r="A43" t="e">
        <f ca="1">_xll.ciqfunctions.udf.CIQ(B43,"IQ_COMPANY_NAME")</f>
        <v>#NAME?</v>
      </c>
      <c r="B43" s="1" t="s">
        <v>46</v>
      </c>
      <c r="C43" s="3" t="e">
        <f ca="1">_xll.ciqfunctions.udf.CIQ($B43, "IQ_INDUSTRY", IQ_FY, $D43, ,, "USD", , C$1)</f>
        <v>#NAME?</v>
      </c>
      <c r="D43" s="4">
        <f>DATE(YEAR(D42) -1, MONTH(D42), DAY(D42))</f>
        <v>42370</v>
      </c>
      <c r="E43" s="3" t="e">
        <f ca="1">_xll.ciqfunctions.udf.CIQ($B43, "IQ_TOTAL_REV", IQ_FY, $D43, ,, "USD", , E$1)</f>
        <v>#NAME?</v>
      </c>
      <c r="F43" s="3" t="e">
        <f ca="1">_xll.ciqfunctions.udf.CIQ($B43, "IQ_NI", IQ_FY, $D43, ,, "USD", , F$1)</f>
        <v>#NAME?</v>
      </c>
      <c r="G43" s="3" t="e">
        <f ca="1">_xll.ciqfunctions.udf.CIQ($B43, "IQ_CASH_EQUIV", IQ_FY, $D43, , , "USD", , G$1)</f>
        <v>#NAME?</v>
      </c>
      <c r="H43" s="3" t="e">
        <f ca="1">_xll.ciqfunctions.udf.CIQ($B43, "IQ_CASH_ST_INVEST", IQ_FY, $D43, , , "USD", , H$1)</f>
        <v>#NAME?</v>
      </c>
      <c r="I43" s="3" t="e">
        <f ca="1">_xll.ciqfunctions.udf.CIQ($B43, "IQ_TOTAL_CA", IQ_FY, $D43, , , "USD", , I$1)</f>
        <v>#NAME?</v>
      </c>
      <c r="J43" s="3" t="e">
        <f ca="1">_xll.ciqfunctions.udf.CIQ($B43, "IQ_TOTAL_ASSETS", IQ_FY, $D43, , , "USD", , J$1)</f>
        <v>#NAME?</v>
      </c>
      <c r="K43" s="3" t="e">
        <f ca="1">_xll.ciqfunctions.udf.CIQ($B43, "IQ_TOTAL_CL", IQ_FY, $D43, , , "USD", , K$1)</f>
        <v>#NAME?</v>
      </c>
      <c r="L43" s="3" t="e">
        <f ca="1">_xll.ciqfunctions.udf.CIQ($B43, "IQ_TOTAL_LIAB", IQ_FY, $D43, ,, "USD", , L$1)</f>
        <v>#NAME?</v>
      </c>
      <c r="M43" s="3" t="e">
        <f ca="1">IF(_xll.ciqfunctions.udf.CIQ($B43, "IQ_PREF_EQUITY", IQ_FY, $D43, , , "USD", , M$1)=0,"None",_xll.ciqfunctions.udf.CIQ($B43, "IQ_PREF_EQUITY", IQ_FY, $D43, , , "USD", , M$1))</f>
        <v>#NAME?</v>
      </c>
      <c r="N43" s="3" t="e">
        <f ca="1">IF(_xll.ciqfunctions.udf.CIQ($B43, "IQ_COMMON", IQ_FY, $D43, , , "USD", , N$1)=0,"na",_xll.ciqfunctions.udf.CIQ($B43, "IQ_COMMON", IQ_FY, $D43, , , "USD", , N$1))</f>
        <v>#NAME?</v>
      </c>
      <c r="O43" s="3" t="e">
        <f ca="1">IF(_xll.ciqfunctions.udf.CIQ($B43, "IQ_APIC", IQ_FY, $D43, , , "USD", , O$1)=0,"",_xll.ciqfunctions.udf.CIQ($B43, "IQ_APIC", IQ_FY, $D43, , , "USD", , O$1))</f>
        <v>#NAME?</v>
      </c>
      <c r="P43" s="3" t="e">
        <f ca="1">_xll.ciqfunctions.udf.CIQ($B43, "IQ_TOTAL_ASSETS", IQ_FY, $D43, , , "USD", , P$1)</f>
        <v>#NAME?</v>
      </c>
      <c r="Q43" s="3" t="e">
        <f ca="1">_xll.ciqfunctions.udf.CIQ($B43, "IQ_RE", IQ_FY, $D43, , , "USD", , Q$1)</f>
        <v>#NAME?</v>
      </c>
      <c r="R43" s="3" t="e">
        <f ca="1">_xll.ciqfunctions.udf.CIQ($B43, "IQ_TOTAL_EQUITY", IQ_FY, $D43, , , "USD", , R$1)</f>
        <v>#NAME?</v>
      </c>
      <c r="S43" s="3" t="e">
        <f ca="1">_xll.ciqfunctions.udf.CIQ($B43, "IQ_TOTAL_OUTSTANDING_FILING_DATE", IQ_FY, $D43, , , "USD", , S$1)</f>
        <v>#NAME?</v>
      </c>
      <c r="T43" s="3" t="e">
        <f ca="1">_xll.ciqfunctions.udf.CIQ($B43, "IQ_TOTAL_DEBT", IQ_FY, $D43, , , "USD", , T$1)</f>
        <v>#NAME?</v>
      </c>
      <c r="U43" s="3" t="e">
        <f ca="1">IF(_xll.ciqfunctions.udf.CIQ($B43, "IQ_PREF_DIV_OTHER", IQ_FY, $D43, , , "USD", , U$1)=0,"na",_xll.ciqfunctions.udf.CIQ($B43, "IQ_PREF_DIV_OTHER", IQ_FY, $D43, , , "USD", , U$1))</f>
        <v>#NAME?</v>
      </c>
      <c r="V43" s="3" t="e">
        <f ca="1">_xll.ciqfunctions.udf.CIQ($B43, "IQ_COGS", IQ_FY, $D43, , , "USD", , V$1)</f>
        <v>#NAME?</v>
      </c>
      <c r="W43" s="3" t="e">
        <f ca="1">_xll.ciqfunctions.udf.CIQ($B43, "IQ_CASH_EQUIV", IQ_FY, $D43, , , "USD", , W$1)</f>
        <v>#NAME?</v>
      </c>
      <c r="X43" s="3" t="e">
        <f ca="1">_xll.ciqfunctions.udf.CIQ($B43, "IQ_AR", IQ_FY, $D43, , , "USD", , X$1)</f>
        <v>#NAME?</v>
      </c>
      <c r="Y43" s="3" t="e">
        <f ca="1">_xll.ciqfunctions.udf.CIQ($B43, "IQ_INVENTORY", IQ_FY, $D43, , , "USD", , Y$1)</f>
        <v>#NAME?</v>
      </c>
      <c r="Z43" t="s">
        <v>30</v>
      </c>
    </row>
    <row r="44" spans="1:26" x14ac:dyDescent="0.2">
      <c r="A44" t="e">
        <f ca="1">_xll.ciqfunctions.udf.CIQ(B44,"IQ_COMPANY_NAME")</f>
        <v>#NAME?</v>
      </c>
      <c r="B44" s="1" t="s">
        <v>48</v>
      </c>
      <c r="C44" s="3" t="e">
        <f ca="1">_xll.ciqfunctions.udf.CIQ($B44, "IQ_INDUSTRY", IQ_FY, $D44, ,, "USD", , C$1)</f>
        <v>#NAME?</v>
      </c>
      <c r="D44" s="4">
        <v>44197</v>
      </c>
      <c r="E44" s="3" t="e">
        <f ca="1">_xll.ciqfunctions.udf.CIQ($B44, "IQ_TOTAL_REV", IQ_FY, $D44, ,, "USD", , E$1)</f>
        <v>#NAME?</v>
      </c>
      <c r="F44" s="3" t="e">
        <f ca="1">_xll.ciqfunctions.udf.CIQ($B44, "IQ_NI", IQ_FY, $D44, ,, "USD", , F$1)</f>
        <v>#NAME?</v>
      </c>
      <c r="G44" s="3" t="e">
        <f ca="1">_xll.ciqfunctions.udf.CIQ($B44, "IQ_CASH_EQUIV", IQ_FY, $D44, , , "USD", , G$1)</f>
        <v>#NAME?</v>
      </c>
      <c r="H44" s="3" t="e">
        <f ca="1">_xll.ciqfunctions.udf.CIQ($B44, "IQ_CASH_ST_INVEST", IQ_FY, $D44, , , "USD", , H$1)</f>
        <v>#NAME?</v>
      </c>
      <c r="I44" s="3" t="e">
        <f ca="1">_xll.ciqfunctions.udf.CIQ($B44, "IQ_TOTAL_CA", IQ_FY, $D44, , , "USD", , I$1)</f>
        <v>#NAME?</v>
      </c>
      <c r="J44" s="3" t="e">
        <f ca="1">_xll.ciqfunctions.udf.CIQ($B44, "IQ_TOTAL_ASSETS", IQ_FY, $D44, , , "USD", , J$1)</f>
        <v>#NAME?</v>
      </c>
      <c r="K44" s="3" t="e">
        <f ca="1">_xll.ciqfunctions.udf.CIQ($B44, "IQ_TOTAL_CL", IQ_FY, $D44, , , "USD", , K$1)</f>
        <v>#NAME?</v>
      </c>
      <c r="L44" s="3" t="e">
        <f ca="1">_xll.ciqfunctions.udf.CIQ($B44, "IQ_TOTAL_LIAB", IQ_FY, $D44, ,, "USD", , L$1)</f>
        <v>#NAME?</v>
      </c>
      <c r="M44" s="3" t="e">
        <f ca="1">IF(_xll.ciqfunctions.udf.CIQ($B44, "IQ_PREF_EQUITY", IQ_FY, $D44, , , "USD", , M$1)=0,"",_xll.ciqfunctions.udf.CIQ($B44, "IQ_PREF_EQUITY", IQ_FY, $D44, , , "USD", , M$1))</f>
        <v>#NAME?</v>
      </c>
      <c r="N44" s="3" t="e">
        <f ca="1">IF(_xll.ciqfunctions.udf.CIQ($B44, "IQ_COMMON", IQ_FY, $D44, , , "USD", , N$1)=0,"na",_xll.ciqfunctions.udf.CIQ($B44, "IQ_COMMON", IQ_FY, $D44, , , "USD", , N$1))</f>
        <v>#NAME?</v>
      </c>
      <c r="O44" s="3" t="e">
        <f ca="1">IF(_xll.ciqfunctions.udf.CIQ($B44, "IQ_APIC", IQ_FY, $D44, , , "USD", , O$1)=0,"",_xll.ciqfunctions.udf.CIQ($B44, "IQ_APIC", IQ_FY, $D44, , , "USD", , O$1))</f>
        <v>#NAME?</v>
      </c>
      <c r="P44" s="3" t="e">
        <f ca="1">_xll.ciqfunctions.udf.CIQ($B44, "IQ_TOTAL_ASSETS", IQ_FY, $D44, , , "USD", , P$1)</f>
        <v>#NAME?</v>
      </c>
      <c r="Q44" s="3" t="e">
        <f ca="1">_xll.ciqfunctions.udf.CIQ($B44, "IQ_RE", IQ_FY, $D44, , , "USD", , Q$1)</f>
        <v>#NAME?</v>
      </c>
      <c r="R44" s="3" t="e">
        <f ca="1">_xll.ciqfunctions.udf.CIQ($B44, "IQ_TOTAL_EQUITY", IQ_FY, $D44, , , "USD", , R$1)</f>
        <v>#NAME?</v>
      </c>
      <c r="S44" s="3" t="e">
        <f ca="1">_xll.ciqfunctions.udf.CIQ($B44, "IQ_TOTAL_OUTSTANDING_FILING_DATE", IQ_FY, $D44, , , "USD", , S$1)</f>
        <v>#NAME?</v>
      </c>
      <c r="T44" s="3" t="e">
        <f ca="1">_xll.ciqfunctions.udf.CIQ($B44, "IQ_TOTAL_DEBT", IQ_FY, $D44, , , "USD", , T$1)</f>
        <v>#NAME?</v>
      </c>
      <c r="U44" s="3" t="e">
        <f ca="1">IF(_xll.ciqfunctions.udf.CIQ($B44, "IQ_PREF_DIV_OTHER", IQ_FY, $D44, , , "USD", , U$1)=0,"na",_xll.ciqfunctions.udf.CIQ($B44, "IQ_PREF_DIV_OTHER", IQ_FY, $D44, , , "USD", , U$1))</f>
        <v>#NAME?</v>
      </c>
      <c r="V44" s="3" t="e">
        <f ca="1">_xll.ciqfunctions.udf.CIQ($B44, "IQ_COGS", IQ_FY, $D44, , , "USD", , V$1)</f>
        <v>#NAME?</v>
      </c>
      <c r="W44" s="3" t="e">
        <f ca="1">_xll.ciqfunctions.udf.CIQ($B44, "IQ_CASH_EQUIV", IQ_FY, $D44, , , "USD", , W$1)</f>
        <v>#NAME?</v>
      </c>
      <c r="X44" s="3" t="e">
        <f ca="1">_xll.ciqfunctions.udf.CIQ($B44, "IQ_AR", IQ_FY, $D44, , , "USD", , X$1)</f>
        <v>#NAME?</v>
      </c>
      <c r="Y44" s="3" t="e">
        <f ca="1">_xll.ciqfunctions.udf.CIQ($B44, "IQ_INVENTORY", IQ_FY, $D44, , , "USD", , Y$1)</f>
        <v>#NAME?</v>
      </c>
      <c r="Z44" t="s">
        <v>30</v>
      </c>
    </row>
    <row r="45" spans="1:26" x14ac:dyDescent="0.2">
      <c r="A45" t="e">
        <f ca="1">_xll.ciqfunctions.udf.CIQ(B45,"IQ_COMPANY_NAME")</f>
        <v>#NAME?</v>
      </c>
      <c r="B45" s="1" t="s">
        <v>48</v>
      </c>
      <c r="C45" s="3" t="e">
        <f ca="1">_xll.ciqfunctions.udf.CIQ($B45, "IQ_INDUSTRY", IQ_FY, $D45, ,, "USD", , C$1)</f>
        <v>#NAME?</v>
      </c>
      <c r="D45" s="4">
        <f>DATE(YEAR(D44) -1, MONTH(D44), DAY(D44))</f>
        <v>43831</v>
      </c>
      <c r="E45" s="3" t="e">
        <f ca="1">_xll.ciqfunctions.udf.CIQ($B45, "IQ_TOTAL_REV", IQ_FY, $D45, ,, "USD", , E$1)</f>
        <v>#NAME?</v>
      </c>
      <c r="F45" s="3" t="e">
        <f ca="1">_xll.ciqfunctions.udf.CIQ($B45, "IQ_NI", IQ_FY, $D45, ,, "USD", , F$1)</f>
        <v>#NAME?</v>
      </c>
      <c r="G45" s="3" t="e">
        <f ca="1">_xll.ciqfunctions.udf.CIQ($B45, "IQ_CASH_EQUIV", IQ_FY, $D45, , , "USD", , G$1)</f>
        <v>#NAME?</v>
      </c>
      <c r="H45" s="3" t="e">
        <f ca="1">_xll.ciqfunctions.udf.CIQ($B45, "IQ_CASH_ST_INVEST", IQ_FY, $D45, , , "USD", , H$1)</f>
        <v>#NAME?</v>
      </c>
      <c r="I45" s="3" t="e">
        <f ca="1">_xll.ciqfunctions.udf.CIQ($B45, "IQ_TOTAL_CA", IQ_FY, $D45, , , "USD", , I$1)</f>
        <v>#NAME?</v>
      </c>
      <c r="J45" s="3" t="e">
        <f ca="1">_xll.ciqfunctions.udf.CIQ($B45, "IQ_TOTAL_ASSETS", IQ_FY, $D45, , , "USD", , J$1)</f>
        <v>#NAME?</v>
      </c>
      <c r="K45" s="3" t="e">
        <f ca="1">_xll.ciqfunctions.udf.CIQ($B45, "IQ_TOTAL_CL", IQ_FY, $D45, , , "USD", , K$1)</f>
        <v>#NAME?</v>
      </c>
      <c r="L45" s="3" t="e">
        <f ca="1">_xll.ciqfunctions.udf.CIQ($B45, "IQ_TOTAL_LIAB", IQ_FY, $D45, ,, "USD", , L$1)</f>
        <v>#NAME?</v>
      </c>
      <c r="M45" s="3" t="e">
        <f ca="1">IF(_xll.ciqfunctions.udf.CIQ($B45, "IQ_PREF_EQUITY", IQ_FY, $D45, , , "USD", , M$1)=0,"",_xll.ciqfunctions.udf.CIQ($B45, "IQ_PREF_EQUITY", IQ_FY, $D45, , , "USD", , M$1))</f>
        <v>#NAME?</v>
      </c>
      <c r="N45" s="3" t="e">
        <f ca="1">IF(_xll.ciqfunctions.udf.CIQ($B45, "IQ_COMMON", IQ_FY, $D45, , , "USD", , N$1)=0,"na",_xll.ciqfunctions.udf.CIQ($B45, "IQ_COMMON", IQ_FY, $D45, , , "USD", , N$1))</f>
        <v>#NAME?</v>
      </c>
      <c r="O45" s="3" t="e">
        <f ca="1">IF(_xll.ciqfunctions.udf.CIQ($B45, "IQ_APIC", IQ_FY, $D45, , , "USD", , O$1)=0,"",_xll.ciqfunctions.udf.CIQ($B45, "IQ_APIC", IQ_FY, $D45, , , "USD", , O$1))</f>
        <v>#NAME?</v>
      </c>
      <c r="P45" s="3" t="e">
        <f ca="1">_xll.ciqfunctions.udf.CIQ($B45, "IQ_TOTAL_ASSETS", IQ_FY, $D45, , , "USD", , P$1)</f>
        <v>#NAME?</v>
      </c>
      <c r="Q45" s="3" t="e">
        <f ca="1">_xll.ciqfunctions.udf.CIQ($B45, "IQ_RE", IQ_FY, $D45, , , "USD", , Q$1)</f>
        <v>#NAME?</v>
      </c>
      <c r="R45" s="3" t="e">
        <f ca="1">_xll.ciqfunctions.udf.CIQ($B45, "IQ_TOTAL_EQUITY", IQ_FY, $D45, , , "USD", , R$1)</f>
        <v>#NAME?</v>
      </c>
      <c r="S45" s="3" t="e">
        <f ca="1">_xll.ciqfunctions.udf.CIQ($B45, "IQ_TOTAL_OUTSTANDING_FILING_DATE", IQ_FY, $D45, , , "USD", , S$1)</f>
        <v>#NAME?</v>
      </c>
      <c r="T45" s="3" t="e">
        <f ca="1">_xll.ciqfunctions.udf.CIQ($B45, "IQ_TOTAL_DEBT", IQ_FY, $D45, , , "USD", , T$1)</f>
        <v>#NAME?</v>
      </c>
      <c r="U45" s="3" t="e">
        <f ca="1">IF(_xll.ciqfunctions.udf.CIQ($B45, "IQ_PREF_DIV_OTHER", IQ_FY, $D45, , , "USD", , U$1)=0,"na",_xll.ciqfunctions.udf.CIQ($B45, "IQ_PREF_DIV_OTHER", IQ_FY, $D45, , , "USD", , U$1))</f>
        <v>#NAME?</v>
      </c>
      <c r="V45" s="3" t="e">
        <f ca="1">_xll.ciqfunctions.udf.CIQ($B45, "IQ_COGS", IQ_FY, $D45, , , "USD", , V$1)</f>
        <v>#NAME?</v>
      </c>
      <c r="W45" s="3" t="e">
        <f ca="1">_xll.ciqfunctions.udf.CIQ($B45, "IQ_CASH_EQUIV", IQ_FY, $D45, , , "USD", , W$1)</f>
        <v>#NAME?</v>
      </c>
      <c r="X45" s="3" t="e">
        <f ca="1">_xll.ciqfunctions.udf.CIQ($B45, "IQ_AR", IQ_FY, $D45, , , "USD", , X$1)</f>
        <v>#NAME?</v>
      </c>
      <c r="Y45" s="3" t="e">
        <f ca="1">_xll.ciqfunctions.udf.CIQ($B45, "IQ_INVENTORY", IQ_FY, $D45, , , "USD", , Y$1)</f>
        <v>#NAME?</v>
      </c>
      <c r="Z45" t="s">
        <v>30</v>
      </c>
    </row>
    <row r="46" spans="1:26" x14ac:dyDescent="0.2">
      <c r="A46" t="e">
        <f ca="1">_xll.ciqfunctions.udf.CIQ(B46,"IQ_COMPANY_NAME")</f>
        <v>#NAME?</v>
      </c>
      <c r="B46" s="1" t="s">
        <v>48</v>
      </c>
      <c r="C46" s="3" t="e">
        <f ca="1">_xll.ciqfunctions.udf.CIQ($B46, "IQ_INDUSTRY", IQ_FY, $D46, ,, "USD", , C$1)</f>
        <v>#NAME?</v>
      </c>
      <c r="D46" s="4">
        <f>DATE(YEAR(D45) -1, MONTH(D45), DAY(D45))</f>
        <v>43466</v>
      </c>
      <c r="E46" s="3" t="e">
        <f ca="1">_xll.ciqfunctions.udf.CIQ($B46, "IQ_TOTAL_REV", IQ_FY, $D46, ,, "USD", , E$1)</f>
        <v>#NAME?</v>
      </c>
      <c r="F46" s="3" t="e">
        <f ca="1">_xll.ciqfunctions.udf.CIQ($B46, "IQ_NI", IQ_FY, $D46, ,, "USD", , F$1)</f>
        <v>#NAME?</v>
      </c>
      <c r="G46" s="3" t="e">
        <f ca="1">_xll.ciqfunctions.udf.CIQ($B46, "IQ_CASH_EQUIV", IQ_FY, $D46, , , "USD", , G$1)</f>
        <v>#NAME?</v>
      </c>
      <c r="H46" s="3" t="e">
        <f ca="1">_xll.ciqfunctions.udf.CIQ($B46, "IQ_CASH_ST_INVEST", IQ_FY, $D46, , , "USD", , H$1)</f>
        <v>#NAME?</v>
      </c>
      <c r="I46" s="3" t="e">
        <f ca="1">_xll.ciqfunctions.udf.CIQ($B46, "IQ_TOTAL_CA", IQ_FY, $D46, , , "USD", , I$1)</f>
        <v>#NAME?</v>
      </c>
      <c r="J46" s="3" t="e">
        <f ca="1">_xll.ciqfunctions.udf.CIQ($B46, "IQ_TOTAL_ASSETS", IQ_FY, $D46, , , "USD", , J$1)</f>
        <v>#NAME?</v>
      </c>
      <c r="K46" s="3" t="e">
        <f ca="1">_xll.ciqfunctions.udf.CIQ($B46, "IQ_TOTAL_CL", IQ_FY, $D46, , , "USD", , K$1)</f>
        <v>#NAME?</v>
      </c>
      <c r="L46" s="3" t="e">
        <f ca="1">_xll.ciqfunctions.udf.CIQ($B46, "IQ_TOTAL_LIAB", IQ_FY, $D46, ,, "USD", , L$1)</f>
        <v>#NAME?</v>
      </c>
      <c r="M46" s="3" t="e">
        <f ca="1">IF(_xll.ciqfunctions.udf.CIQ($B46, "IQ_PREF_EQUITY", IQ_FY, $D46, , , "USD", , M$1)=0,"",_xll.ciqfunctions.udf.CIQ($B46, "IQ_PREF_EQUITY", IQ_FY, $D46, , , "USD", , M$1))</f>
        <v>#NAME?</v>
      </c>
      <c r="N46" s="3" t="e">
        <f ca="1">IF(_xll.ciqfunctions.udf.CIQ($B46, "IQ_COMMON", IQ_FY, $D46, , , "USD", , N$1)=0,"na",_xll.ciqfunctions.udf.CIQ($B46, "IQ_COMMON", IQ_FY, $D46, , , "USD", , N$1))</f>
        <v>#NAME?</v>
      </c>
      <c r="O46" s="3" t="e">
        <f ca="1">IF(_xll.ciqfunctions.udf.CIQ($B46, "IQ_APIC", IQ_FY, $D46, , , "USD", , O$1)=0,"",_xll.ciqfunctions.udf.CIQ($B46, "IQ_APIC", IQ_FY, $D46, , , "USD", , O$1))</f>
        <v>#NAME?</v>
      </c>
      <c r="P46" s="3" t="e">
        <f ca="1">_xll.ciqfunctions.udf.CIQ($B46, "IQ_TOTAL_ASSETS", IQ_FY, $D46, , , "USD", , P$1)</f>
        <v>#NAME?</v>
      </c>
      <c r="Q46" s="3" t="e">
        <f ca="1">_xll.ciqfunctions.udf.CIQ($B46, "IQ_RE", IQ_FY, $D46, , , "USD", , Q$1)</f>
        <v>#NAME?</v>
      </c>
      <c r="R46" s="3" t="e">
        <f ca="1">_xll.ciqfunctions.udf.CIQ($B46, "IQ_TOTAL_EQUITY", IQ_FY, $D46, , , "USD", , R$1)</f>
        <v>#NAME?</v>
      </c>
      <c r="S46" s="3" t="e">
        <f ca="1">_xll.ciqfunctions.udf.CIQ($B46, "IQ_TOTAL_OUTSTANDING_FILING_DATE", IQ_FY, $D46, , , "USD", , S$1)</f>
        <v>#NAME?</v>
      </c>
      <c r="T46" s="3" t="e">
        <f ca="1">_xll.ciqfunctions.udf.CIQ($B46, "IQ_TOTAL_DEBT", IQ_FY, $D46, , , "USD", , T$1)</f>
        <v>#NAME?</v>
      </c>
      <c r="U46" s="3" t="e">
        <f ca="1">IF(_xll.ciqfunctions.udf.CIQ($B46, "IQ_PREF_DIV_OTHER", IQ_FY, $D46, , , "USD", , U$1)=0,"na",_xll.ciqfunctions.udf.CIQ($B46, "IQ_PREF_DIV_OTHER", IQ_FY, $D46, , , "USD", , U$1))</f>
        <v>#NAME?</v>
      </c>
      <c r="V46" s="3" t="e">
        <f ca="1">_xll.ciqfunctions.udf.CIQ($B46, "IQ_COGS", IQ_FY, $D46, , , "USD", , V$1)</f>
        <v>#NAME?</v>
      </c>
      <c r="W46" s="3" t="e">
        <f ca="1">_xll.ciqfunctions.udf.CIQ($B46, "IQ_CASH_EQUIV", IQ_FY, $D46, , , "USD", , W$1)</f>
        <v>#NAME?</v>
      </c>
      <c r="X46" s="3" t="e">
        <f ca="1">_xll.ciqfunctions.udf.CIQ($B46, "IQ_AR", IQ_FY, $D46, , , "USD", , X$1)</f>
        <v>#NAME?</v>
      </c>
      <c r="Y46" s="3" t="e">
        <f ca="1">_xll.ciqfunctions.udf.CIQ($B46, "IQ_INVENTORY", IQ_FY, $D46, , , "USD", , Y$1)</f>
        <v>#NAME?</v>
      </c>
      <c r="Z46" t="s">
        <v>30</v>
      </c>
    </row>
    <row r="47" spans="1:26" x14ac:dyDescent="0.2">
      <c r="A47" t="e">
        <f ca="1">_xll.ciqfunctions.udf.CIQ(B47,"IQ_COMPANY_NAME")</f>
        <v>#NAME?</v>
      </c>
      <c r="B47" s="1" t="s">
        <v>48</v>
      </c>
      <c r="C47" s="3" t="e">
        <f ca="1">_xll.ciqfunctions.udf.CIQ($B47, "IQ_INDUSTRY", IQ_FY, $D47, ,, "USD", , C$1)</f>
        <v>#NAME?</v>
      </c>
      <c r="D47" s="4">
        <f>DATE(YEAR(D46) -1, MONTH(D46), DAY(D46))</f>
        <v>43101</v>
      </c>
      <c r="E47" s="3" t="e">
        <f ca="1">_xll.ciqfunctions.udf.CIQ($B47, "IQ_TOTAL_REV", IQ_FY, $D47, ,, "USD", , E$1)</f>
        <v>#NAME?</v>
      </c>
      <c r="F47" s="3" t="e">
        <f ca="1">_xll.ciqfunctions.udf.CIQ($B47, "IQ_NI", IQ_FY, $D47, ,, "USD", , F$1)</f>
        <v>#NAME?</v>
      </c>
      <c r="G47" s="3" t="e">
        <f ca="1">_xll.ciqfunctions.udf.CIQ($B47, "IQ_CASH_EQUIV", IQ_FY, $D47, , , "USD", , G$1)</f>
        <v>#NAME?</v>
      </c>
      <c r="H47" s="3" t="e">
        <f ca="1">_xll.ciqfunctions.udf.CIQ($B47, "IQ_CASH_ST_INVEST", IQ_FY, $D47, , , "USD", , H$1)</f>
        <v>#NAME?</v>
      </c>
      <c r="I47" s="3" t="e">
        <f ca="1">_xll.ciqfunctions.udf.CIQ($B47, "IQ_TOTAL_CA", IQ_FY, $D47, , , "USD", , I$1)</f>
        <v>#NAME?</v>
      </c>
      <c r="J47" s="3" t="e">
        <f ca="1">_xll.ciqfunctions.udf.CIQ($B47, "IQ_TOTAL_ASSETS", IQ_FY, $D47, , , "USD", , J$1)</f>
        <v>#NAME?</v>
      </c>
      <c r="K47" s="3" t="e">
        <f ca="1">_xll.ciqfunctions.udf.CIQ($B47, "IQ_TOTAL_CL", IQ_FY, $D47, , , "USD", , K$1)</f>
        <v>#NAME?</v>
      </c>
      <c r="L47" s="3" t="e">
        <f ca="1">_xll.ciqfunctions.udf.CIQ($B47, "IQ_TOTAL_LIAB", IQ_FY, $D47, ,, "USD", , L$1)</f>
        <v>#NAME?</v>
      </c>
      <c r="M47" s="3" t="e">
        <f ca="1">IF(_xll.ciqfunctions.udf.CIQ($B47, "IQ_PREF_EQUITY", IQ_FY, $D47, , , "USD", , M$1)=0,"",_xll.ciqfunctions.udf.CIQ($B47, "IQ_PREF_EQUITY", IQ_FY, $D47, , , "USD", , M$1))</f>
        <v>#NAME?</v>
      </c>
      <c r="N47" s="3" t="e">
        <f ca="1">IF(_xll.ciqfunctions.udf.CIQ($B47, "IQ_COMMON", IQ_FY, $D47, , , "USD", , N$1)=0,"na",_xll.ciqfunctions.udf.CIQ($B47, "IQ_COMMON", IQ_FY, $D47, , , "USD", , N$1))</f>
        <v>#NAME?</v>
      </c>
      <c r="O47" s="3" t="e">
        <f ca="1">IF(_xll.ciqfunctions.udf.CIQ($B47, "IQ_APIC", IQ_FY, $D47, , , "USD", , O$1)=0,"",_xll.ciqfunctions.udf.CIQ($B47, "IQ_APIC", IQ_FY, $D47, , , "USD", , O$1))</f>
        <v>#NAME?</v>
      </c>
      <c r="P47" s="3" t="e">
        <f ca="1">_xll.ciqfunctions.udf.CIQ($B47, "IQ_TOTAL_ASSETS", IQ_FY, $D47, , , "USD", , P$1)</f>
        <v>#NAME?</v>
      </c>
      <c r="Q47" s="3" t="e">
        <f ca="1">_xll.ciqfunctions.udf.CIQ($B47, "IQ_RE", IQ_FY, $D47, , , "USD", , Q$1)</f>
        <v>#NAME?</v>
      </c>
      <c r="R47" s="3" t="e">
        <f ca="1">_xll.ciqfunctions.udf.CIQ($B47, "IQ_TOTAL_EQUITY", IQ_FY, $D47, , , "USD", , R$1)</f>
        <v>#NAME?</v>
      </c>
      <c r="S47" s="3" t="e">
        <f ca="1">_xll.ciqfunctions.udf.CIQ($B47, "IQ_TOTAL_OUTSTANDING_FILING_DATE", IQ_FY, $D47, , , "USD", , S$1)</f>
        <v>#NAME?</v>
      </c>
      <c r="T47" s="3" t="e">
        <f ca="1">_xll.ciqfunctions.udf.CIQ($B47, "IQ_TOTAL_DEBT", IQ_FY, $D47, , , "USD", , T$1)</f>
        <v>#NAME?</v>
      </c>
      <c r="U47" s="3" t="e">
        <f ca="1">IF(_xll.ciqfunctions.udf.CIQ($B47, "IQ_PREF_DIV_OTHER", IQ_FY, $D47, , , "USD", , U$1)=0,"na",_xll.ciqfunctions.udf.CIQ($B47, "IQ_PREF_DIV_OTHER", IQ_FY, $D47, , , "USD", , U$1))</f>
        <v>#NAME?</v>
      </c>
      <c r="V47" s="3" t="e">
        <f ca="1">_xll.ciqfunctions.udf.CIQ($B47, "IQ_COGS", IQ_FY, $D47, , , "USD", , V$1)</f>
        <v>#NAME?</v>
      </c>
      <c r="W47" s="3" t="e">
        <f ca="1">_xll.ciqfunctions.udf.CIQ($B47, "IQ_CASH_EQUIV", IQ_FY, $D47, , , "USD", , W$1)</f>
        <v>#NAME?</v>
      </c>
      <c r="X47" s="3" t="e">
        <f ca="1">_xll.ciqfunctions.udf.CIQ($B47, "IQ_AR", IQ_FY, $D47, , , "USD", , X$1)</f>
        <v>#NAME?</v>
      </c>
      <c r="Y47" s="3" t="e">
        <f ca="1">_xll.ciqfunctions.udf.CIQ($B47, "IQ_INVENTORY", IQ_FY, $D47, , , "USD", , Y$1)</f>
        <v>#NAME?</v>
      </c>
      <c r="Z47" t="s">
        <v>30</v>
      </c>
    </row>
    <row r="48" spans="1:26" x14ac:dyDescent="0.2">
      <c r="A48" t="e">
        <f ca="1">_xll.ciqfunctions.udf.CIQ(B48,"IQ_COMPANY_NAME")</f>
        <v>#NAME?</v>
      </c>
      <c r="B48" s="1" t="s">
        <v>48</v>
      </c>
      <c r="C48" s="3" t="e">
        <f ca="1">_xll.ciqfunctions.udf.CIQ($B48, "IQ_INDUSTRY", IQ_FY, $D48, ,, "USD", , C$1)</f>
        <v>#NAME?</v>
      </c>
      <c r="D48" s="4">
        <f>DATE(YEAR(D47) -1, MONTH(D47), DAY(D47))</f>
        <v>42736</v>
      </c>
      <c r="E48" s="3" t="e">
        <f ca="1">_xll.ciqfunctions.udf.CIQ($B48, "IQ_TOTAL_REV", IQ_FY, $D48, ,, "USD", , E$1)</f>
        <v>#NAME?</v>
      </c>
      <c r="F48" s="3" t="e">
        <f ca="1">_xll.ciqfunctions.udf.CIQ($B48, "IQ_NI", IQ_FY, $D48, ,, "USD", , F$1)</f>
        <v>#NAME?</v>
      </c>
      <c r="G48" s="3" t="e">
        <f ca="1">_xll.ciqfunctions.udf.CIQ($B48, "IQ_CASH_EQUIV", IQ_FY, $D48, , , "USD", , G$1)</f>
        <v>#NAME?</v>
      </c>
      <c r="H48" s="3" t="e">
        <f ca="1">_xll.ciqfunctions.udf.CIQ($B48, "IQ_CASH_ST_INVEST", IQ_FY, $D48, , , "USD", , H$1)</f>
        <v>#NAME?</v>
      </c>
      <c r="I48" s="3" t="e">
        <f ca="1">_xll.ciqfunctions.udf.CIQ($B48, "IQ_TOTAL_CA", IQ_FY, $D48, , , "USD", , I$1)</f>
        <v>#NAME?</v>
      </c>
      <c r="J48" s="3" t="e">
        <f ca="1">_xll.ciqfunctions.udf.CIQ($B48, "IQ_TOTAL_ASSETS", IQ_FY, $D48, , , "USD", , J$1)</f>
        <v>#NAME?</v>
      </c>
      <c r="K48" s="3" t="e">
        <f ca="1">_xll.ciqfunctions.udf.CIQ($B48, "IQ_TOTAL_CL", IQ_FY, $D48, , , "USD", , K$1)</f>
        <v>#NAME?</v>
      </c>
      <c r="L48" s="3" t="e">
        <f ca="1">_xll.ciqfunctions.udf.CIQ($B48, "IQ_TOTAL_LIAB", IQ_FY, $D48, ,, "USD", , L$1)</f>
        <v>#NAME?</v>
      </c>
      <c r="M48" s="3" t="e">
        <f ca="1">IF(_xll.ciqfunctions.udf.CIQ($B48, "IQ_PREF_EQUITY", IQ_FY, $D48, , , "USD", , M$1)=0,"",_xll.ciqfunctions.udf.CIQ($B48, "IQ_PREF_EQUITY", IQ_FY, $D48, , , "USD", , M$1))</f>
        <v>#NAME?</v>
      </c>
      <c r="N48" s="3" t="e">
        <f ca="1">IF(_xll.ciqfunctions.udf.CIQ($B48, "IQ_COMMON", IQ_FY, $D48, , , "USD", , N$1)=0,"na",_xll.ciqfunctions.udf.CIQ($B48, "IQ_COMMON", IQ_FY, $D48, , , "USD", , N$1))</f>
        <v>#NAME?</v>
      </c>
      <c r="O48" s="3" t="e">
        <f ca="1">IF(_xll.ciqfunctions.udf.CIQ($B48, "IQ_APIC", IQ_FY, $D48, , , "USD", , O$1)=0,"",_xll.ciqfunctions.udf.CIQ($B48, "IQ_APIC", IQ_FY, $D48, , , "USD", , O$1))</f>
        <v>#NAME?</v>
      </c>
      <c r="P48" s="3" t="e">
        <f ca="1">_xll.ciqfunctions.udf.CIQ($B48, "IQ_TOTAL_ASSETS", IQ_FY, $D48, , , "USD", , P$1)</f>
        <v>#NAME?</v>
      </c>
      <c r="Q48" s="3" t="e">
        <f ca="1">_xll.ciqfunctions.udf.CIQ($B48, "IQ_RE", IQ_FY, $D48, , , "USD", , Q$1)</f>
        <v>#NAME?</v>
      </c>
      <c r="R48" s="3" t="e">
        <f ca="1">_xll.ciqfunctions.udf.CIQ($B48, "IQ_TOTAL_EQUITY", IQ_FY, $D48, , , "USD", , R$1)</f>
        <v>#NAME?</v>
      </c>
      <c r="S48" s="3" t="e">
        <f ca="1">_xll.ciqfunctions.udf.CIQ($B48, "IQ_TOTAL_OUTSTANDING_FILING_DATE", IQ_FY, $D48, , , "USD", , S$1)</f>
        <v>#NAME?</v>
      </c>
      <c r="T48" s="3" t="e">
        <f ca="1">_xll.ciqfunctions.udf.CIQ($B48, "IQ_TOTAL_DEBT", IQ_FY, $D48, , , "USD", , T$1)</f>
        <v>#NAME?</v>
      </c>
      <c r="U48" s="3" t="e">
        <f ca="1">IF(_xll.ciqfunctions.udf.CIQ($B48, "IQ_PREF_DIV_OTHER", IQ_FY, $D48, , , "USD", , U$1)=0,"na",_xll.ciqfunctions.udf.CIQ($B48, "IQ_PREF_DIV_OTHER", IQ_FY, $D48, , , "USD", , U$1))</f>
        <v>#NAME?</v>
      </c>
      <c r="V48" s="3" t="e">
        <f ca="1">_xll.ciqfunctions.udf.CIQ($B48, "IQ_COGS", IQ_FY, $D48, , , "USD", , V$1)</f>
        <v>#NAME?</v>
      </c>
      <c r="W48" s="3" t="e">
        <f ca="1">_xll.ciqfunctions.udf.CIQ($B48, "IQ_CASH_EQUIV", IQ_FY, $D48, , , "USD", , W$1)</f>
        <v>#NAME?</v>
      </c>
      <c r="X48" s="3" t="e">
        <f ca="1">_xll.ciqfunctions.udf.CIQ($B48, "IQ_AR", IQ_FY, $D48, , , "USD", , X$1)</f>
        <v>#NAME?</v>
      </c>
      <c r="Y48" s="3" t="e">
        <f ca="1">_xll.ciqfunctions.udf.CIQ($B48, "IQ_INVENTORY", IQ_FY, $D48, , , "USD", , Y$1)</f>
        <v>#NAME?</v>
      </c>
      <c r="Z48" t="s">
        <v>30</v>
      </c>
    </row>
    <row r="49" spans="1:26" x14ac:dyDescent="0.2">
      <c r="A49" t="e">
        <f ca="1">_xll.ciqfunctions.udf.CIQ(B49,"IQ_COMPANY_NAME")</f>
        <v>#NAME?</v>
      </c>
      <c r="B49" s="1" t="s">
        <v>48</v>
      </c>
      <c r="C49" s="3" t="e">
        <f ca="1">_xll.ciqfunctions.udf.CIQ($B49, "IQ_INDUSTRY", IQ_FY, $D49, ,, "USD", , C$1)</f>
        <v>#NAME?</v>
      </c>
      <c r="D49" s="4">
        <f>DATE(YEAR(D48) -1, MONTH(D48), DAY(D48))</f>
        <v>42370</v>
      </c>
      <c r="E49" s="3" t="e">
        <f ca="1">_xll.ciqfunctions.udf.CIQ($B49, "IQ_TOTAL_REV", IQ_FY, $D49, ,, "USD", , E$1)</f>
        <v>#NAME?</v>
      </c>
      <c r="F49" s="3" t="e">
        <f ca="1">_xll.ciqfunctions.udf.CIQ($B49, "IQ_NI", IQ_FY, $D49, ,, "USD", , F$1)</f>
        <v>#NAME?</v>
      </c>
      <c r="G49" s="3" t="e">
        <f ca="1">_xll.ciqfunctions.udf.CIQ($B49, "IQ_CASH_EQUIV", IQ_FY, $D49, , , "USD", , G$1)</f>
        <v>#NAME?</v>
      </c>
      <c r="H49" s="3" t="e">
        <f ca="1">_xll.ciqfunctions.udf.CIQ($B49, "IQ_CASH_ST_INVEST", IQ_FY, $D49, , , "USD", , H$1)</f>
        <v>#NAME?</v>
      </c>
      <c r="I49" s="3" t="e">
        <f ca="1">_xll.ciqfunctions.udf.CIQ($B49, "IQ_TOTAL_CA", IQ_FY, $D49, , , "USD", , I$1)</f>
        <v>#NAME?</v>
      </c>
      <c r="J49" s="3" t="e">
        <f ca="1">_xll.ciqfunctions.udf.CIQ($B49, "IQ_TOTAL_ASSETS", IQ_FY, $D49, , , "USD", , J$1)</f>
        <v>#NAME?</v>
      </c>
      <c r="K49" s="3" t="e">
        <f ca="1">_xll.ciqfunctions.udf.CIQ($B49, "IQ_TOTAL_CL", IQ_FY, $D49, , , "USD", , K$1)</f>
        <v>#NAME?</v>
      </c>
      <c r="L49" s="3" t="e">
        <f ca="1">_xll.ciqfunctions.udf.CIQ($B49, "IQ_TOTAL_LIAB", IQ_FY, $D49, ,, "USD", , L$1)</f>
        <v>#NAME?</v>
      </c>
      <c r="M49" s="3" t="e">
        <f ca="1">IF(_xll.ciqfunctions.udf.CIQ($B49, "IQ_PREF_EQUITY", IQ_FY, $D49, , , "USD", , M$1)=0,"",_xll.ciqfunctions.udf.CIQ($B49, "IQ_PREF_EQUITY", IQ_FY, $D49, , , "USD", , M$1))</f>
        <v>#NAME?</v>
      </c>
      <c r="N49" s="3" t="e">
        <f ca="1">IF(_xll.ciqfunctions.udf.CIQ($B49, "IQ_COMMON", IQ_FY, $D49, , , "USD", , N$1)=0,"na",_xll.ciqfunctions.udf.CIQ($B49, "IQ_COMMON", IQ_FY, $D49, , , "USD", , N$1))</f>
        <v>#NAME?</v>
      </c>
      <c r="O49" s="3" t="e">
        <f ca="1">IF(_xll.ciqfunctions.udf.CIQ($B49, "IQ_APIC", IQ_FY, $D49, , , "USD", , O$1)=0,"",_xll.ciqfunctions.udf.CIQ($B49, "IQ_APIC", IQ_FY, $D49, , , "USD", , O$1))</f>
        <v>#NAME?</v>
      </c>
      <c r="P49" s="3" t="e">
        <f ca="1">_xll.ciqfunctions.udf.CIQ($B49, "IQ_TOTAL_ASSETS", IQ_FY, $D49, , , "USD", , P$1)</f>
        <v>#NAME?</v>
      </c>
      <c r="Q49" s="3" t="e">
        <f ca="1">_xll.ciqfunctions.udf.CIQ($B49, "IQ_RE", IQ_FY, $D49, , , "USD", , Q$1)</f>
        <v>#NAME?</v>
      </c>
      <c r="R49" s="3" t="e">
        <f ca="1">_xll.ciqfunctions.udf.CIQ($B49, "IQ_TOTAL_EQUITY", IQ_FY, $D49, , , "USD", , R$1)</f>
        <v>#NAME?</v>
      </c>
      <c r="S49" s="3" t="e">
        <f ca="1">_xll.ciqfunctions.udf.CIQ($B49, "IQ_TOTAL_OUTSTANDING_FILING_DATE", IQ_FY, $D49, , , "USD", , S$1)</f>
        <v>#NAME?</v>
      </c>
      <c r="T49" s="3" t="e">
        <f ca="1">_xll.ciqfunctions.udf.CIQ($B49, "IQ_TOTAL_DEBT", IQ_FY, $D49, , , "USD", , T$1)</f>
        <v>#NAME?</v>
      </c>
      <c r="U49" s="3" t="e">
        <f ca="1">IF(_xll.ciqfunctions.udf.CIQ($B49, "IQ_PREF_DIV_OTHER", IQ_FY, $D49, , , "USD", , U$1)=0,"na",_xll.ciqfunctions.udf.CIQ($B49, "IQ_PREF_DIV_OTHER", IQ_FY, $D49, , , "USD", , U$1))</f>
        <v>#NAME?</v>
      </c>
      <c r="V49" s="3" t="e">
        <f ca="1">_xll.ciqfunctions.udf.CIQ($B49, "IQ_COGS", IQ_FY, $D49, , , "USD", , V$1)</f>
        <v>#NAME?</v>
      </c>
      <c r="W49" s="3" t="e">
        <f ca="1">_xll.ciqfunctions.udf.CIQ($B49, "IQ_CASH_EQUIV", IQ_FY, $D49, , , "USD", , W$1)</f>
        <v>#NAME?</v>
      </c>
      <c r="X49" s="3" t="e">
        <f ca="1">_xll.ciqfunctions.udf.CIQ($B49, "IQ_AR", IQ_FY, $D49, , , "USD", , X$1)</f>
        <v>#NAME?</v>
      </c>
      <c r="Y49" s="3" t="e">
        <f ca="1">_xll.ciqfunctions.udf.CIQ($B49, "IQ_INVENTORY", IQ_FY, $D49, , , "USD", , Y$1)</f>
        <v>#NAME?</v>
      </c>
      <c r="Z49" t="s">
        <v>30</v>
      </c>
    </row>
    <row r="50" spans="1:26" x14ac:dyDescent="0.2">
      <c r="A50" t="e">
        <f ca="1">_xll.ciqfunctions.udf.CIQ(B50,"IQ_COMPANY_NAME")</f>
        <v>#NAME?</v>
      </c>
      <c r="B50" t="s">
        <v>50</v>
      </c>
      <c r="C50" s="3" t="e">
        <f ca="1">_xll.ciqfunctions.udf.CIQ($B50, "IQ_INDUSTRY", IQ_FY, $D50, ,, "USD", , C$1)</f>
        <v>#NAME?</v>
      </c>
      <c r="D50" s="4">
        <v>44197</v>
      </c>
      <c r="E50" s="3" t="e">
        <f ca="1">_xll.ciqfunctions.udf.CIQ($B50, "IQ_TOTAL_REV", IQ_FY, $D50, ,, "USD", , E$1)</f>
        <v>#NAME?</v>
      </c>
      <c r="F50" s="3" t="e">
        <f ca="1">_xll.ciqfunctions.udf.CIQ($B50, "IQ_NI", IQ_FY, $D50, ,, "USD", , F$1)</f>
        <v>#NAME?</v>
      </c>
      <c r="G50" s="3" t="e">
        <f ca="1">_xll.ciqfunctions.udf.CIQ($B50, "IQ_CASH_EQUIV", IQ_FY, $D50, , , "USD", , G$1)</f>
        <v>#NAME?</v>
      </c>
      <c r="H50" s="3" t="e">
        <f ca="1">_xll.ciqfunctions.udf.CIQ($B50, "IQ_CASH_ST_INVEST", IQ_FY, $D50, , , "USD", , H$1)</f>
        <v>#NAME?</v>
      </c>
      <c r="I50" s="3" t="e">
        <f ca="1">_xll.ciqfunctions.udf.CIQ($B50, "IQ_TOTAL_CA", IQ_FY, $D50, , , "USD", , I$1)</f>
        <v>#NAME?</v>
      </c>
      <c r="J50" s="3" t="e">
        <f ca="1">_xll.ciqfunctions.udf.CIQ($B50, "IQ_TOTAL_ASSETS", IQ_FY, $D50, , , "USD", , J$1)</f>
        <v>#NAME?</v>
      </c>
      <c r="K50" s="3" t="e">
        <f ca="1">_xll.ciqfunctions.udf.CIQ($B50, "IQ_TOTAL_CL", IQ_FY, $D50, , , "USD", , K$1)</f>
        <v>#NAME?</v>
      </c>
      <c r="L50" s="3" t="e">
        <f ca="1">_xll.ciqfunctions.udf.CIQ($B50, "IQ_TOTAL_LIAB", IQ_FY, $D50, ,, "USD", , L$1)</f>
        <v>#NAME?</v>
      </c>
      <c r="M50" s="3" t="e">
        <f ca="1">IF(_xll.ciqfunctions.udf.CIQ($B50, "IQ_PREF_EQUITY", IQ_FY, $D50, , , "USD", , M$1)=0,"",_xll.ciqfunctions.udf.CIQ($B50, "IQ_PREF_EQUITY", IQ_FY, $D50, , , "USD", , M$1))</f>
        <v>#NAME?</v>
      </c>
      <c r="N50" s="3" t="e">
        <f ca="1">IF(_xll.ciqfunctions.udf.CIQ($B50, "IQ_COMMON", IQ_FY, $D50, , , "USD", , N$1)=0,"na",_xll.ciqfunctions.udf.CIQ($B50, "IQ_COMMON", IQ_FY, $D50, , , "USD", , N$1))</f>
        <v>#NAME?</v>
      </c>
      <c r="O50" s="3" t="e">
        <f ca="1">IF(_xll.ciqfunctions.udf.CIQ($B50, "IQ_APIC", IQ_FY, $D50, , , "USD", , O$1)=0,"",_xll.ciqfunctions.udf.CIQ($B50, "IQ_APIC", IQ_FY, $D50, , , "USD", , O$1))</f>
        <v>#NAME?</v>
      </c>
      <c r="P50" s="3" t="e">
        <f ca="1">_xll.ciqfunctions.udf.CIQ($B50, "IQ_TOTAL_ASSETS", IQ_FY, $D50, , , "USD", , P$1)</f>
        <v>#NAME?</v>
      </c>
      <c r="Q50" s="3" t="e">
        <f ca="1">_xll.ciqfunctions.udf.CIQ($B50, "IQ_RE", IQ_FY, $D50, , , "USD", , Q$1)</f>
        <v>#NAME?</v>
      </c>
      <c r="R50" s="3" t="e">
        <f ca="1">_xll.ciqfunctions.udf.CIQ($B50, "IQ_TOTAL_EQUITY", IQ_FY, $D50, , , "USD", , R$1)</f>
        <v>#NAME?</v>
      </c>
      <c r="S50" s="3" t="e">
        <f ca="1">_xll.ciqfunctions.udf.CIQ($B50, "IQ_TOTAL_OUTSTANDING_FILING_DATE", IQ_FY, $D50, , , "USD", , S$1)</f>
        <v>#NAME?</v>
      </c>
      <c r="T50" s="3" t="e">
        <f ca="1">_xll.ciqfunctions.udf.CIQ($B50, "IQ_TOTAL_DEBT", IQ_FY, $D50, , , "USD", , T$1)</f>
        <v>#NAME?</v>
      </c>
      <c r="U50" s="3" t="e">
        <f ca="1">IF(_xll.ciqfunctions.udf.CIQ($B50, "IQ_PREF_DIV_OTHER", IQ_FY, $D50, , , "USD", , U$1)=0,"na",_xll.ciqfunctions.udf.CIQ($B50, "IQ_PREF_DIV_OTHER", IQ_FY, $D50, , , "USD", , U$1))</f>
        <v>#NAME?</v>
      </c>
      <c r="V50" s="3" t="e">
        <f ca="1">_xll.ciqfunctions.udf.CIQ($B50, "IQ_COGS", IQ_FY, $D50, , , "USD", , V$1)</f>
        <v>#NAME?</v>
      </c>
      <c r="W50" s="3" t="e">
        <f ca="1">_xll.ciqfunctions.udf.CIQ($B50, "IQ_CASH_EQUIV", IQ_FY, $D50, , , "USD", , W$1)</f>
        <v>#NAME?</v>
      </c>
      <c r="X50" s="3" t="e">
        <f ca="1">_xll.ciqfunctions.udf.CIQ($B50, "IQ_AR", IQ_FY, $D50, , , "USD", , X$1)</f>
        <v>#NAME?</v>
      </c>
      <c r="Y50" s="3" t="e">
        <f ca="1">_xll.ciqfunctions.udf.CIQ($B50, "IQ_INVENTORY", IQ_FY, $D50, , , "USD", , Y$1)</f>
        <v>#NAME?</v>
      </c>
      <c r="Z50" t="s">
        <v>30</v>
      </c>
    </row>
    <row r="51" spans="1:26" x14ac:dyDescent="0.2">
      <c r="A51" t="e">
        <f ca="1">_xll.ciqfunctions.udf.CIQ(B51,"IQ_COMPANY_NAME")</f>
        <v>#NAME?</v>
      </c>
      <c r="B51" t="s">
        <v>50</v>
      </c>
      <c r="C51" s="3" t="e">
        <f ca="1">_xll.ciqfunctions.udf.CIQ($B51, "IQ_INDUSTRY", IQ_FY, $D51, ,, "USD", , C$1)</f>
        <v>#NAME?</v>
      </c>
      <c r="D51" s="4">
        <f>DATE(YEAR(D50) -1, MONTH(D50), DAY(D50))</f>
        <v>43831</v>
      </c>
      <c r="E51" s="3" t="e">
        <f ca="1">_xll.ciqfunctions.udf.CIQ($B51, "IQ_TOTAL_REV", IQ_FY, $D51, ,, "USD", , E$1)</f>
        <v>#NAME?</v>
      </c>
      <c r="F51" s="3" t="e">
        <f ca="1">_xll.ciqfunctions.udf.CIQ($B51, "IQ_NI", IQ_FY, $D51, ,, "USD", , F$1)</f>
        <v>#NAME?</v>
      </c>
      <c r="G51" s="3" t="e">
        <f ca="1">_xll.ciqfunctions.udf.CIQ($B51, "IQ_CASH_EQUIV", IQ_FY, $D51, , , "USD", , G$1)</f>
        <v>#NAME?</v>
      </c>
      <c r="H51" s="3" t="e">
        <f ca="1">_xll.ciqfunctions.udf.CIQ($B51, "IQ_CASH_ST_INVEST", IQ_FY, $D51, , , "USD", , H$1)</f>
        <v>#NAME?</v>
      </c>
      <c r="I51" s="3" t="e">
        <f ca="1">_xll.ciqfunctions.udf.CIQ($B51, "IQ_TOTAL_CA", IQ_FY, $D51, , , "USD", , I$1)</f>
        <v>#NAME?</v>
      </c>
      <c r="J51" s="3" t="e">
        <f ca="1">_xll.ciqfunctions.udf.CIQ($B51, "IQ_TOTAL_ASSETS", IQ_FY, $D51, , , "USD", , J$1)</f>
        <v>#NAME?</v>
      </c>
      <c r="K51" s="3" t="e">
        <f ca="1">_xll.ciqfunctions.udf.CIQ($B51, "IQ_TOTAL_CL", IQ_FY, $D51, , , "USD", , K$1)</f>
        <v>#NAME?</v>
      </c>
      <c r="L51" s="3" t="e">
        <f ca="1">_xll.ciqfunctions.udf.CIQ($B51, "IQ_TOTAL_LIAB", IQ_FY, $D51, ,, "USD", , L$1)</f>
        <v>#NAME?</v>
      </c>
      <c r="M51" s="3" t="e">
        <f ca="1">IF(_xll.ciqfunctions.udf.CIQ($B51, "IQ_PREF_EQUITY", IQ_FY, $D51, , , "USD", , M$1)=0,"",_xll.ciqfunctions.udf.CIQ($B51, "IQ_PREF_EQUITY", IQ_FY, $D51, , , "USD", , M$1))</f>
        <v>#NAME?</v>
      </c>
      <c r="N51" s="3" t="e">
        <f ca="1">IF(_xll.ciqfunctions.udf.CIQ($B51, "IQ_COMMON", IQ_FY, $D51, , , "USD", , N$1)=0,"na",_xll.ciqfunctions.udf.CIQ($B51, "IQ_COMMON", IQ_FY, $D51, , , "USD", , N$1))</f>
        <v>#NAME?</v>
      </c>
      <c r="O51" s="3" t="e">
        <f ca="1">IF(_xll.ciqfunctions.udf.CIQ($B51, "IQ_APIC", IQ_FY, $D51, , , "USD", , O$1)=0,"",_xll.ciqfunctions.udf.CIQ($B51, "IQ_APIC", IQ_FY, $D51, , , "USD", , O$1))</f>
        <v>#NAME?</v>
      </c>
      <c r="P51" s="3" t="e">
        <f ca="1">_xll.ciqfunctions.udf.CIQ($B51, "IQ_TOTAL_ASSETS", IQ_FY, $D51, , , "USD", , P$1)</f>
        <v>#NAME?</v>
      </c>
      <c r="Q51" s="3" t="e">
        <f ca="1">_xll.ciqfunctions.udf.CIQ($B51, "IQ_RE", IQ_FY, $D51, , , "USD", , Q$1)</f>
        <v>#NAME?</v>
      </c>
      <c r="R51" s="3" t="e">
        <f ca="1">_xll.ciqfunctions.udf.CIQ($B51, "IQ_TOTAL_EQUITY", IQ_FY, $D51, , , "USD", , R$1)</f>
        <v>#NAME?</v>
      </c>
      <c r="S51" s="3" t="e">
        <f ca="1">_xll.ciqfunctions.udf.CIQ($B51, "IQ_TOTAL_OUTSTANDING_FILING_DATE", IQ_FY, $D51, , , "USD", , S$1)</f>
        <v>#NAME?</v>
      </c>
      <c r="T51" s="3" t="e">
        <f ca="1">_xll.ciqfunctions.udf.CIQ($B51, "IQ_TOTAL_DEBT", IQ_FY, $D51, , , "USD", , T$1)</f>
        <v>#NAME?</v>
      </c>
      <c r="U51" s="3" t="e">
        <f ca="1">IF(_xll.ciqfunctions.udf.CIQ($B51, "IQ_PREF_DIV_OTHER", IQ_FY, $D51, , , "USD", , U$1)=0,"na",_xll.ciqfunctions.udf.CIQ($B51, "IQ_PREF_DIV_OTHER", IQ_FY, $D51, , , "USD", , U$1))</f>
        <v>#NAME?</v>
      </c>
      <c r="V51" s="3" t="e">
        <f ca="1">_xll.ciqfunctions.udf.CIQ($B51, "IQ_COGS", IQ_FY, $D51, , , "USD", , V$1)</f>
        <v>#NAME?</v>
      </c>
      <c r="W51" s="3" t="e">
        <f ca="1">_xll.ciqfunctions.udf.CIQ($B51, "IQ_CASH_EQUIV", IQ_FY, $D51, , , "USD", , W$1)</f>
        <v>#NAME?</v>
      </c>
      <c r="X51" s="3" t="e">
        <f ca="1">_xll.ciqfunctions.udf.CIQ($B51, "IQ_AR", IQ_FY, $D51, , , "USD", , X$1)</f>
        <v>#NAME?</v>
      </c>
      <c r="Y51" s="3" t="e">
        <f ca="1">_xll.ciqfunctions.udf.CIQ($B51, "IQ_INVENTORY", IQ_FY, $D51, , , "USD", , Y$1)</f>
        <v>#NAME?</v>
      </c>
      <c r="Z51" t="s">
        <v>30</v>
      </c>
    </row>
    <row r="52" spans="1:26" x14ac:dyDescent="0.2">
      <c r="A52" t="e">
        <f ca="1">_xll.ciqfunctions.udf.CIQ(B52,"IQ_COMPANY_NAME")</f>
        <v>#NAME?</v>
      </c>
      <c r="B52" t="s">
        <v>50</v>
      </c>
      <c r="C52" s="3" t="e">
        <f ca="1">_xll.ciqfunctions.udf.CIQ($B52, "IQ_INDUSTRY", IQ_FY, $D52, ,, "USD", , C$1)</f>
        <v>#NAME?</v>
      </c>
      <c r="D52" s="4">
        <f>DATE(YEAR(D51) -1, MONTH(D51), DAY(D51))</f>
        <v>43466</v>
      </c>
      <c r="E52" s="3" t="e">
        <f ca="1">_xll.ciqfunctions.udf.CIQ($B52, "IQ_TOTAL_REV", IQ_FY, $D52, ,, "USD", , E$1)</f>
        <v>#NAME?</v>
      </c>
      <c r="F52" s="3" t="e">
        <f ca="1">_xll.ciqfunctions.udf.CIQ($B52, "IQ_NI", IQ_FY, $D52, ,, "USD", , F$1)</f>
        <v>#NAME?</v>
      </c>
      <c r="G52" s="3" t="e">
        <f ca="1">_xll.ciqfunctions.udf.CIQ($B52, "IQ_CASH_EQUIV", IQ_FY, $D52, , , "USD", , G$1)</f>
        <v>#NAME?</v>
      </c>
      <c r="H52" s="3" t="e">
        <f ca="1">_xll.ciqfunctions.udf.CIQ($B52, "IQ_CASH_ST_INVEST", IQ_FY, $D52, , , "USD", , H$1)</f>
        <v>#NAME?</v>
      </c>
      <c r="I52" s="3" t="e">
        <f ca="1">_xll.ciqfunctions.udf.CIQ($B52, "IQ_TOTAL_CA", IQ_FY, $D52, , , "USD", , I$1)</f>
        <v>#NAME?</v>
      </c>
      <c r="J52" s="3" t="e">
        <f ca="1">_xll.ciqfunctions.udf.CIQ($B52, "IQ_TOTAL_ASSETS", IQ_FY, $D52, , , "USD", , J$1)</f>
        <v>#NAME?</v>
      </c>
      <c r="K52" s="3" t="e">
        <f ca="1">_xll.ciqfunctions.udf.CIQ($B52, "IQ_TOTAL_CL", IQ_FY, $D52, , , "USD", , K$1)</f>
        <v>#NAME?</v>
      </c>
      <c r="L52" s="3" t="e">
        <f ca="1">_xll.ciqfunctions.udf.CIQ($B52, "IQ_TOTAL_LIAB", IQ_FY, $D52, ,, "USD", , L$1)</f>
        <v>#NAME?</v>
      </c>
      <c r="M52" s="3" t="e">
        <f ca="1">IF(_xll.ciqfunctions.udf.CIQ($B52, "IQ_PREF_EQUITY", IQ_FY, $D52, , , "USD", , M$1)=0,"",_xll.ciqfunctions.udf.CIQ($B52, "IQ_PREF_EQUITY", IQ_FY, $D52, , , "USD", , M$1))</f>
        <v>#NAME?</v>
      </c>
      <c r="N52" s="3" t="e">
        <f ca="1">IF(_xll.ciqfunctions.udf.CIQ($B52, "IQ_COMMON", IQ_FY, $D52, , , "USD", , N$1)=0,"na",_xll.ciqfunctions.udf.CIQ($B52, "IQ_COMMON", IQ_FY, $D52, , , "USD", , N$1))</f>
        <v>#NAME?</v>
      </c>
      <c r="O52" s="3" t="e">
        <f ca="1">IF(_xll.ciqfunctions.udf.CIQ($B52, "IQ_APIC", IQ_FY, $D52, , , "USD", , O$1)=0,"",_xll.ciqfunctions.udf.CIQ($B52, "IQ_APIC", IQ_FY, $D52, , , "USD", , O$1))</f>
        <v>#NAME?</v>
      </c>
      <c r="P52" s="3" t="e">
        <f ca="1">_xll.ciqfunctions.udf.CIQ($B52, "IQ_TOTAL_ASSETS", IQ_FY, $D52, , , "USD", , P$1)</f>
        <v>#NAME?</v>
      </c>
      <c r="Q52" s="3" t="e">
        <f ca="1">_xll.ciqfunctions.udf.CIQ($B52, "IQ_RE", IQ_FY, $D52, , , "USD", , Q$1)</f>
        <v>#NAME?</v>
      </c>
      <c r="R52" s="3" t="e">
        <f ca="1">_xll.ciqfunctions.udf.CIQ($B52, "IQ_TOTAL_EQUITY", IQ_FY, $D52, , , "USD", , R$1)</f>
        <v>#NAME?</v>
      </c>
      <c r="S52" s="3" t="e">
        <f ca="1">_xll.ciqfunctions.udf.CIQ($B52, "IQ_TOTAL_OUTSTANDING_FILING_DATE", IQ_FY, $D52, , , "USD", , S$1)</f>
        <v>#NAME?</v>
      </c>
      <c r="T52" s="3" t="e">
        <f ca="1">_xll.ciqfunctions.udf.CIQ($B52, "IQ_TOTAL_DEBT", IQ_FY, $D52, , , "USD", , T$1)</f>
        <v>#NAME?</v>
      </c>
      <c r="U52" s="3" t="e">
        <f ca="1">IF(_xll.ciqfunctions.udf.CIQ($B52, "IQ_PREF_DIV_OTHER", IQ_FY, $D52, , , "USD", , U$1)=0,"na",_xll.ciqfunctions.udf.CIQ($B52, "IQ_PREF_DIV_OTHER", IQ_FY, $D52, , , "USD", , U$1))</f>
        <v>#NAME?</v>
      </c>
      <c r="V52" s="3" t="e">
        <f ca="1">_xll.ciqfunctions.udf.CIQ($B52, "IQ_COGS", IQ_FY, $D52, , , "USD", , V$1)</f>
        <v>#NAME?</v>
      </c>
      <c r="W52" s="3" t="e">
        <f ca="1">_xll.ciqfunctions.udf.CIQ($B52, "IQ_CASH_EQUIV", IQ_FY, $D52, , , "USD", , W$1)</f>
        <v>#NAME?</v>
      </c>
      <c r="X52" s="3" t="e">
        <f ca="1">_xll.ciqfunctions.udf.CIQ($B52, "IQ_AR", IQ_FY, $D52, , , "USD", , X$1)</f>
        <v>#NAME?</v>
      </c>
      <c r="Y52" s="3" t="e">
        <f ca="1">_xll.ciqfunctions.udf.CIQ($B52, "IQ_INVENTORY", IQ_FY, $D52, , , "USD", , Y$1)</f>
        <v>#NAME?</v>
      </c>
      <c r="Z52" t="s">
        <v>30</v>
      </c>
    </row>
    <row r="53" spans="1:26" x14ac:dyDescent="0.2">
      <c r="A53" t="e">
        <f ca="1">_xll.ciqfunctions.udf.CIQ(B53,"IQ_COMPANY_NAME")</f>
        <v>#NAME?</v>
      </c>
      <c r="B53" t="s">
        <v>50</v>
      </c>
      <c r="C53" s="3" t="e">
        <f ca="1">_xll.ciqfunctions.udf.CIQ($B53, "IQ_INDUSTRY", IQ_FY, $D53, ,, "USD", , C$1)</f>
        <v>#NAME?</v>
      </c>
      <c r="D53" s="4">
        <f>DATE(YEAR(D52) -1, MONTH(D52), DAY(D52))</f>
        <v>43101</v>
      </c>
      <c r="E53" s="3" t="e">
        <f ca="1">_xll.ciqfunctions.udf.CIQ($B53, "IQ_TOTAL_REV", IQ_FY, $D53, ,, "USD", , E$1)</f>
        <v>#NAME?</v>
      </c>
      <c r="F53" s="3" t="e">
        <f ca="1">_xll.ciqfunctions.udf.CIQ($B53, "IQ_NI", IQ_FY, $D53, ,, "USD", , F$1)</f>
        <v>#NAME?</v>
      </c>
      <c r="G53" s="3" t="e">
        <f ca="1">_xll.ciqfunctions.udf.CIQ($B53, "IQ_CASH_EQUIV", IQ_FY, $D53, , , "USD", , G$1)</f>
        <v>#NAME?</v>
      </c>
      <c r="H53" s="3" t="e">
        <f ca="1">_xll.ciqfunctions.udf.CIQ($B53, "IQ_CASH_ST_INVEST", IQ_FY, $D53, , , "USD", , H$1)</f>
        <v>#NAME?</v>
      </c>
      <c r="I53" s="3" t="e">
        <f ca="1">_xll.ciqfunctions.udf.CIQ($B53, "IQ_TOTAL_CA", IQ_FY, $D53, , , "USD", , I$1)</f>
        <v>#NAME?</v>
      </c>
      <c r="J53" s="3" t="e">
        <f ca="1">_xll.ciqfunctions.udf.CIQ($B53, "IQ_TOTAL_ASSETS", IQ_FY, $D53, , , "USD", , J$1)</f>
        <v>#NAME?</v>
      </c>
      <c r="K53" s="3" t="e">
        <f ca="1">_xll.ciqfunctions.udf.CIQ($B53, "IQ_TOTAL_CL", IQ_FY, $D53, , , "USD", , K$1)</f>
        <v>#NAME?</v>
      </c>
      <c r="L53" s="3" t="e">
        <f ca="1">_xll.ciqfunctions.udf.CIQ($B53, "IQ_TOTAL_LIAB", IQ_FY, $D53, ,, "USD", , L$1)</f>
        <v>#NAME?</v>
      </c>
      <c r="M53" s="3" t="e">
        <f ca="1">IF(_xll.ciqfunctions.udf.CIQ($B53, "IQ_PREF_EQUITY", IQ_FY, $D53, , , "USD", , M$1)=0,"",_xll.ciqfunctions.udf.CIQ($B53, "IQ_PREF_EQUITY", IQ_FY, $D53, , , "USD", , M$1))</f>
        <v>#NAME?</v>
      </c>
      <c r="N53" s="3" t="e">
        <f ca="1">IF(_xll.ciqfunctions.udf.CIQ($B53, "IQ_COMMON", IQ_FY, $D53, , , "USD", , N$1)=0,"na",_xll.ciqfunctions.udf.CIQ($B53, "IQ_COMMON", IQ_FY, $D53, , , "USD", , N$1))</f>
        <v>#NAME?</v>
      </c>
      <c r="O53" s="3" t="e">
        <f ca="1">IF(_xll.ciqfunctions.udf.CIQ($B53, "IQ_APIC", IQ_FY, $D53, , , "USD", , O$1)=0,"",_xll.ciqfunctions.udf.CIQ($B53, "IQ_APIC", IQ_FY, $D53, , , "USD", , O$1))</f>
        <v>#NAME?</v>
      </c>
      <c r="P53" s="3" t="e">
        <f ca="1">_xll.ciqfunctions.udf.CIQ($B53, "IQ_TOTAL_ASSETS", IQ_FY, $D53, , , "USD", , P$1)</f>
        <v>#NAME?</v>
      </c>
      <c r="Q53" s="3" t="e">
        <f ca="1">_xll.ciqfunctions.udf.CIQ($B53, "IQ_RE", IQ_FY, $D53, , , "USD", , Q$1)</f>
        <v>#NAME?</v>
      </c>
      <c r="R53" s="3" t="e">
        <f ca="1">_xll.ciqfunctions.udf.CIQ($B53, "IQ_TOTAL_EQUITY", IQ_FY, $D53, , , "USD", , R$1)</f>
        <v>#NAME?</v>
      </c>
      <c r="S53" s="3" t="e">
        <f ca="1">_xll.ciqfunctions.udf.CIQ($B53, "IQ_TOTAL_OUTSTANDING_FILING_DATE", IQ_FY, $D53, , , "USD", , S$1)</f>
        <v>#NAME?</v>
      </c>
      <c r="T53" s="3" t="e">
        <f ca="1">_xll.ciqfunctions.udf.CIQ($B53, "IQ_TOTAL_DEBT", IQ_FY, $D53, , , "USD", , T$1)</f>
        <v>#NAME?</v>
      </c>
      <c r="U53" s="3" t="e">
        <f ca="1">IF(_xll.ciqfunctions.udf.CIQ($B53, "IQ_PREF_DIV_OTHER", IQ_FY, $D53, , , "USD", , U$1)=0,"na",_xll.ciqfunctions.udf.CIQ($B53, "IQ_PREF_DIV_OTHER", IQ_FY, $D53, , , "USD", , U$1))</f>
        <v>#NAME?</v>
      </c>
      <c r="V53" s="3" t="e">
        <f ca="1">_xll.ciqfunctions.udf.CIQ($B53, "IQ_COGS", IQ_FY, $D53, , , "USD", , V$1)</f>
        <v>#NAME?</v>
      </c>
      <c r="W53" s="3" t="e">
        <f ca="1">_xll.ciqfunctions.udf.CIQ($B53, "IQ_CASH_EQUIV", IQ_FY, $D53, , , "USD", , W$1)</f>
        <v>#NAME?</v>
      </c>
      <c r="X53" s="3" t="e">
        <f ca="1">_xll.ciqfunctions.udf.CIQ($B53, "IQ_AR", IQ_FY, $D53, , , "USD", , X$1)</f>
        <v>#NAME?</v>
      </c>
      <c r="Y53" s="3" t="e">
        <f ca="1">_xll.ciqfunctions.udf.CIQ($B53, "IQ_INVENTORY", IQ_FY, $D53, , , "USD", , Y$1)</f>
        <v>#NAME?</v>
      </c>
      <c r="Z53" t="s">
        <v>30</v>
      </c>
    </row>
    <row r="54" spans="1:26" x14ac:dyDescent="0.2">
      <c r="A54" t="e">
        <f ca="1">_xll.ciqfunctions.udf.CIQ(B54,"IQ_COMPANY_NAME")</f>
        <v>#NAME?</v>
      </c>
      <c r="B54" t="s">
        <v>50</v>
      </c>
      <c r="C54" s="3" t="e">
        <f ca="1">_xll.ciqfunctions.udf.CIQ($B54, "IQ_INDUSTRY", IQ_FY, $D54, ,, "USD", , C$1)</f>
        <v>#NAME?</v>
      </c>
      <c r="D54" s="4">
        <f>DATE(YEAR(D53) -1, MONTH(D53), DAY(D53))</f>
        <v>42736</v>
      </c>
      <c r="E54" s="3" t="e">
        <f ca="1">_xll.ciqfunctions.udf.CIQ($B54, "IQ_TOTAL_REV", IQ_FY, $D54, ,, "USD", , E$1)</f>
        <v>#NAME?</v>
      </c>
      <c r="F54" s="3" t="e">
        <f ca="1">_xll.ciqfunctions.udf.CIQ($B54, "IQ_NI", IQ_FY, $D54, ,, "USD", , F$1)</f>
        <v>#NAME?</v>
      </c>
      <c r="G54" s="3" t="e">
        <f ca="1">_xll.ciqfunctions.udf.CIQ($B54, "IQ_CASH_EQUIV", IQ_FY, $D54, , , "USD", , G$1)</f>
        <v>#NAME?</v>
      </c>
      <c r="H54" s="3" t="e">
        <f ca="1">_xll.ciqfunctions.udf.CIQ($B54, "IQ_CASH_ST_INVEST", IQ_FY, $D54, , , "USD", , H$1)</f>
        <v>#NAME?</v>
      </c>
      <c r="I54" s="3" t="e">
        <f ca="1">_xll.ciqfunctions.udf.CIQ($B54, "IQ_TOTAL_CA", IQ_FY, $D54, , , "USD", , I$1)</f>
        <v>#NAME?</v>
      </c>
      <c r="J54" s="3" t="e">
        <f ca="1">_xll.ciqfunctions.udf.CIQ($B54, "IQ_TOTAL_ASSETS", IQ_FY, $D54, , , "USD", , J$1)</f>
        <v>#NAME?</v>
      </c>
      <c r="K54" s="3" t="e">
        <f ca="1">_xll.ciqfunctions.udf.CIQ($B54, "IQ_TOTAL_CL", IQ_FY, $D54, , , "USD", , K$1)</f>
        <v>#NAME?</v>
      </c>
      <c r="L54" s="3" t="e">
        <f ca="1">_xll.ciqfunctions.udf.CIQ($B54, "IQ_TOTAL_LIAB", IQ_FY, $D54, ,, "USD", , L$1)</f>
        <v>#NAME?</v>
      </c>
      <c r="M54" s="3" t="e">
        <f ca="1">IF(_xll.ciqfunctions.udf.CIQ($B54, "IQ_PREF_EQUITY", IQ_FY, $D54, , , "USD", , M$1)=0,"",_xll.ciqfunctions.udf.CIQ($B54, "IQ_PREF_EQUITY", IQ_FY, $D54, , , "USD", , M$1))</f>
        <v>#NAME?</v>
      </c>
      <c r="N54" s="3" t="e">
        <f ca="1">IF(_xll.ciqfunctions.udf.CIQ($B54, "IQ_COMMON", IQ_FY, $D54, , , "USD", , N$1)=0,"na",_xll.ciqfunctions.udf.CIQ($B54, "IQ_COMMON", IQ_FY, $D54, , , "USD", , N$1))</f>
        <v>#NAME?</v>
      </c>
      <c r="O54" s="3" t="e">
        <f ca="1">IF(_xll.ciqfunctions.udf.CIQ($B54, "IQ_APIC", IQ_FY, $D54, , , "USD", , O$1)=0,"",_xll.ciqfunctions.udf.CIQ($B54, "IQ_APIC", IQ_FY, $D54, , , "USD", , O$1))</f>
        <v>#NAME?</v>
      </c>
      <c r="P54" s="3" t="e">
        <f ca="1">_xll.ciqfunctions.udf.CIQ($B54, "IQ_TOTAL_ASSETS", IQ_FY, $D54, , , "USD", , P$1)</f>
        <v>#NAME?</v>
      </c>
      <c r="Q54" s="3" t="e">
        <f ca="1">_xll.ciqfunctions.udf.CIQ($B54, "IQ_RE", IQ_FY, $D54, , , "USD", , Q$1)</f>
        <v>#NAME?</v>
      </c>
      <c r="R54" s="3" t="e">
        <f ca="1">_xll.ciqfunctions.udf.CIQ($B54, "IQ_TOTAL_EQUITY", IQ_FY, $D54, , , "USD", , R$1)</f>
        <v>#NAME?</v>
      </c>
      <c r="S54" s="3" t="e">
        <f ca="1">_xll.ciqfunctions.udf.CIQ($B54, "IQ_TOTAL_OUTSTANDING_FILING_DATE", IQ_FY, $D54, , , "USD", , S$1)</f>
        <v>#NAME?</v>
      </c>
      <c r="T54" s="3" t="e">
        <f ca="1">_xll.ciqfunctions.udf.CIQ($B54, "IQ_TOTAL_DEBT", IQ_FY, $D54, , , "USD", , T$1)</f>
        <v>#NAME?</v>
      </c>
      <c r="U54" s="3" t="e">
        <f ca="1">IF(_xll.ciqfunctions.udf.CIQ($B54, "IQ_PREF_DIV_OTHER", IQ_FY, $D54, , , "USD", , U$1)=0,"na",_xll.ciqfunctions.udf.CIQ($B54, "IQ_PREF_DIV_OTHER", IQ_FY, $D54, , , "USD", , U$1))</f>
        <v>#NAME?</v>
      </c>
      <c r="V54" s="3" t="e">
        <f ca="1">_xll.ciqfunctions.udf.CIQ($B54, "IQ_COGS", IQ_FY, $D54, , , "USD", , V$1)</f>
        <v>#NAME?</v>
      </c>
      <c r="W54" s="3" t="e">
        <f ca="1">_xll.ciqfunctions.udf.CIQ($B54, "IQ_CASH_EQUIV", IQ_FY, $D54, , , "USD", , W$1)</f>
        <v>#NAME?</v>
      </c>
      <c r="X54" s="3" t="e">
        <f ca="1">_xll.ciqfunctions.udf.CIQ($B54, "IQ_AR", IQ_FY, $D54, , , "USD", , X$1)</f>
        <v>#NAME?</v>
      </c>
      <c r="Y54" s="3" t="e">
        <f ca="1">_xll.ciqfunctions.udf.CIQ($B54, "IQ_INVENTORY", IQ_FY, $D54, , , "USD", , Y$1)</f>
        <v>#NAME?</v>
      </c>
      <c r="Z54" t="s">
        <v>30</v>
      </c>
    </row>
    <row r="55" spans="1:26" x14ac:dyDescent="0.2">
      <c r="A55" t="e">
        <f ca="1">_xll.ciqfunctions.udf.CIQ(B55,"IQ_COMPANY_NAME")</f>
        <v>#NAME?</v>
      </c>
      <c r="B55" t="s">
        <v>50</v>
      </c>
      <c r="C55" s="3" t="e">
        <f ca="1">_xll.ciqfunctions.udf.CIQ($B55, "IQ_INDUSTRY", IQ_FY, $D55, ,, "USD", , C$1)</f>
        <v>#NAME?</v>
      </c>
      <c r="D55" s="4">
        <f>DATE(YEAR(D54) -1, MONTH(D54), DAY(D54))</f>
        <v>42370</v>
      </c>
      <c r="E55" s="3" t="e">
        <f ca="1">_xll.ciqfunctions.udf.CIQ($B55, "IQ_TOTAL_REV", IQ_FY, $D55, ,, "USD", , E$1)</f>
        <v>#NAME?</v>
      </c>
      <c r="F55" s="3" t="e">
        <f ca="1">_xll.ciqfunctions.udf.CIQ($B55, "IQ_NI", IQ_FY, $D55, ,, "USD", , F$1)</f>
        <v>#NAME?</v>
      </c>
      <c r="G55" s="3" t="e">
        <f ca="1">_xll.ciqfunctions.udf.CIQ($B55, "IQ_CASH_EQUIV", IQ_FY, $D55, , , "USD", , G$1)</f>
        <v>#NAME?</v>
      </c>
      <c r="H55" s="3" t="e">
        <f ca="1">_xll.ciqfunctions.udf.CIQ($B55, "IQ_CASH_ST_INVEST", IQ_FY, $D55, , , "USD", , H$1)</f>
        <v>#NAME?</v>
      </c>
      <c r="I55" s="3" t="e">
        <f ca="1">_xll.ciqfunctions.udf.CIQ($B55, "IQ_TOTAL_CA", IQ_FY, $D55, , , "USD", , I$1)</f>
        <v>#NAME?</v>
      </c>
      <c r="J55" s="3" t="e">
        <f ca="1">_xll.ciqfunctions.udf.CIQ($B55, "IQ_TOTAL_ASSETS", IQ_FY, $D55, , , "USD", , J$1)</f>
        <v>#NAME?</v>
      </c>
      <c r="K55" s="3" t="e">
        <f ca="1">_xll.ciqfunctions.udf.CIQ($B55, "IQ_TOTAL_CL", IQ_FY, $D55, , , "USD", , K$1)</f>
        <v>#NAME?</v>
      </c>
      <c r="L55" s="3" t="e">
        <f ca="1">_xll.ciqfunctions.udf.CIQ($B55, "IQ_TOTAL_LIAB", IQ_FY, $D55, ,, "USD", , L$1)</f>
        <v>#NAME?</v>
      </c>
      <c r="M55" s="3" t="e">
        <f ca="1">IF(_xll.ciqfunctions.udf.CIQ($B55, "IQ_PREF_EQUITY", IQ_FY, $D55, , , "USD", , M$1)=0,"",_xll.ciqfunctions.udf.CIQ($B55, "IQ_PREF_EQUITY", IQ_FY, $D55, , , "USD", , M$1))</f>
        <v>#NAME?</v>
      </c>
      <c r="N55" s="3" t="e">
        <f ca="1">IF(_xll.ciqfunctions.udf.CIQ($B55, "IQ_COMMON", IQ_FY, $D55, , , "USD", , N$1)=0,"na",_xll.ciqfunctions.udf.CIQ($B55, "IQ_COMMON", IQ_FY, $D55, , , "USD", , N$1))</f>
        <v>#NAME?</v>
      </c>
      <c r="O55" s="3" t="e">
        <f ca="1">IF(_xll.ciqfunctions.udf.CIQ($B55, "IQ_APIC", IQ_FY, $D55, , , "USD", , O$1)=0,"",_xll.ciqfunctions.udf.CIQ($B55, "IQ_APIC", IQ_FY, $D55, , , "USD", , O$1))</f>
        <v>#NAME?</v>
      </c>
      <c r="P55" s="3" t="e">
        <f ca="1">_xll.ciqfunctions.udf.CIQ($B55, "IQ_TOTAL_ASSETS", IQ_FY, $D55, , , "USD", , P$1)</f>
        <v>#NAME?</v>
      </c>
      <c r="Q55" s="3" t="e">
        <f ca="1">_xll.ciqfunctions.udf.CIQ($B55, "IQ_RE", IQ_FY, $D55, , , "USD", , Q$1)</f>
        <v>#NAME?</v>
      </c>
      <c r="R55" s="3" t="e">
        <f ca="1">_xll.ciqfunctions.udf.CIQ($B55, "IQ_TOTAL_EQUITY", IQ_FY, $D55, , , "USD", , R$1)</f>
        <v>#NAME?</v>
      </c>
      <c r="S55" s="3" t="e">
        <f ca="1">_xll.ciqfunctions.udf.CIQ($B55, "IQ_TOTAL_OUTSTANDING_FILING_DATE", IQ_FY, $D55, , , "USD", , S$1)</f>
        <v>#NAME?</v>
      </c>
      <c r="T55" s="3" t="e">
        <f ca="1">_xll.ciqfunctions.udf.CIQ($B55, "IQ_TOTAL_DEBT", IQ_FY, $D55, , , "USD", , T$1)</f>
        <v>#NAME?</v>
      </c>
      <c r="U55" s="3" t="e">
        <f ca="1">IF(_xll.ciqfunctions.udf.CIQ($B55, "IQ_PREF_DIV_OTHER", IQ_FY, $D55, , , "USD", , U$1)=0,"na",_xll.ciqfunctions.udf.CIQ($B55, "IQ_PREF_DIV_OTHER", IQ_FY, $D55, , , "USD", , U$1))</f>
        <v>#NAME?</v>
      </c>
      <c r="V55" s="3" t="e">
        <f ca="1">_xll.ciqfunctions.udf.CIQ($B55, "IQ_COGS", IQ_FY, $D55, , , "USD", , V$1)</f>
        <v>#NAME?</v>
      </c>
      <c r="W55" s="3" t="e">
        <f ca="1">_xll.ciqfunctions.udf.CIQ($B55, "IQ_CASH_EQUIV", IQ_FY, $D55, , , "USD", , W$1)</f>
        <v>#NAME?</v>
      </c>
      <c r="X55" s="3" t="e">
        <f ca="1">_xll.ciqfunctions.udf.CIQ($B55, "IQ_AR", IQ_FY, $D55, , , "USD", , X$1)</f>
        <v>#NAME?</v>
      </c>
      <c r="Y55" s="3" t="e">
        <f ca="1">_xll.ciqfunctions.udf.CIQ($B55, "IQ_INVENTORY", IQ_FY, $D55, , , "USD", , Y$1)</f>
        <v>#NAME?</v>
      </c>
      <c r="Z55" t="s">
        <v>30</v>
      </c>
    </row>
    <row r="56" spans="1:26" x14ac:dyDescent="0.2">
      <c r="A56" t="e">
        <f ca="1">_xll.ciqfunctions.udf.CIQ(B56,"IQ_COMPANY_NAME")</f>
        <v>#NAME?</v>
      </c>
      <c r="B56" t="s">
        <v>53</v>
      </c>
      <c r="C56" s="3" t="e">
        <f ca="1">_xll.ciqfunctions.udf.CIQ($B56, "IQ_INDUSTRY", IQ_FY, $D56, ,, "USD", , C$1)</f>
        <v>#NAME?</v>
      </c>
      <c r="D56" s="4">
        <v>44197</v>
      </c>
      <c r="E56" s="3" t="e">
        <f ca="1">_xll.ciqfunctions.udf.CIQ($B56, "IQ_TOTAL_REV", IQ_FY, $D56, ,, "USD", , E$1)</f>
        <v>#NAME?</v>
      </c>
      <c r="F56" s="3" t="e">
        <f ca="1">_xll.ciqfunctions.udf.CIQ($B56, "IQ_NI", IQ_FY, $D56, ,, "USD", , F$1)</f>
        <v>#NAME?</v>
      </c>
      <c r="G56" s="3" t="e">
        <f ca="1">_xll.ciqfunctions.udf.CIQ($B56, "IQ_CASH_EQUIV", IQ_FY, $D56, , , "USD", , G$1)</f>
        <v>#NAME?</v>
      </c>
      <c r="H56" s="3" t="e">
        <f ca="1">_xll.ciqfunctions.udf.CIQ($B56, "IQ_CASH_ST_INVEST", IQ_FY, $D56, , , "USD", , H$1)</f>
        <v>#NAME?</v>
      </c>
      <c r="I56" s="3" t="e">
        <f ca="1">_xll.ciqfunctions.udf.CIQ($B56, "IQ_TOTAL_CA", IQ_FY, $D56, , , "USD", , I$1)</f>
        <v>#NAME?</v>
      </c>
      <c r="J56" s="3" t="e">
        <f ca="1">_xll.ciqfunctions.udf.CIQ($B56, "IQ_TOTAL_ASSETS", IQ_FY, $D56, , , "USD", , J$1)</f>
        <v>#NAME?</v>
      </c>
      <c r="K56" s="3" t="e">
        <f ca="1">_xll.ciqfunctions.udf.CIQ($B56, "IQ_TOTAL_CL", IQ_FY, $D56, , , "USD", , K$1)</f>
        <v>#NAME?</v>
      </c>
      <c r="L56" s="3" t="e">
        <f ca="1">_xll.ciqfunctions.udf.CIQ($B56, "IQ_TOTAL_LIAB", IQ_FY, $D56, ,, "USD", , L$1)</f>
        <v>#NAME?</v>
      </c>
      <c r="M56" s="3" t="e">
        <f ca="1">IF(_xll.ciqfunctions.udf.CIQ($B56, "IQ_PREF_EQUITY", IQ_FY, $D56, , , "USD", , M$1)=0,"",_xll.ciqfunctions.udf.CIQ($B56, "IQ_PREF_EQUITY", IQ_FY, $D56, , , "USD", , M$1))</f>
        <v>#NAME?</v>
      </c>
      <c r="N56" s="3" t="e">
        <f ca="1">IF(_xll.ciqfunctions.udf.CIQ($B56, "IQ_COMMON", IQ_FY, $D56, , , "USD", , N$1)=0,"na",_xll.ciqfunctions.udf.CIQ($B56, "IQ_COMMON", IQ_FY, $D56, , , "USD", , N$1))</f>
        <v>#NAME?</v>
      </c>
      <c r="O56" s="3" t="e">
        <f ca="1">IF(_xll.ciqfunctions.udf.CIQ($B56, "IQ_APIC", IQ_FY, $D56, , , "USD", , O$1)=0,"",_xll.ciqfunctions.udf.CIQ($B56, "IQ_APIC", IQ_FY, $D56, , , "USD", , O$1))</f>
        <v>#NAME?</v>
      </c>
      <c r="P56" s="3" t="e">
        <f ca="1">_xll.ciqfunctions.udf.CIQ($B56, "IQ_TOTAL_ASSETS", IQ_FY, $D56, , , "USD", , P$1)</f>
        <v>#NAME?</v>
      </c>
      <c r="Q56" s="3" t="e">
        <f ca="1">_xll.ciqfunctions.udf.CIQ($B56, "IQ_RE", IQ_FY, $D56, , , "USD", , Q$1)</f>
        <v>#NAME?</v>
      </c>
      <c r="R56" s="3" t="e">
        <f ca="1">_xll.ciqfunctions.udf.CIQ($B56, "IQ_TOTAL_EQUITY", IQ_FY, $D56, , , "USD", , R$1)</f>
        <v>#NAME?</v>
      </c>
      <c r="S56" s="3" t="e">
        <f ca="1">_xll.ciqfunctions.udf.CIQ($B56, "IQ_TOTAL_OUTSTANDING_FILING_DATE", IQ_FY, $D56, , , "USD", , S$1)</f>
        <v>#NAME?</v>
      </c>
      <c r="T56" s="3" t="e">
        <f ca="1">_xll.ciqfunctions.udf.CIQ($B56, "IQ_TOTAL_DEBT", IQ_FY, $D56, , , "USD", , T$1)</f>
        <v>#NAME?</v>
      </c>
      <c r="U56" s="3" t="e">
        <f ca="1">IF(_xll.ciqfunctions.udf.CIQ($B56, "IQ_PREF_DIV_OTHER", IQ_FY, $D56, , , "USD", , U$1)=0,"na",_xll.ciqfunctions.udf.CIQ($B56, "IQ_PREF_DIV_OTHER", IQ_FY, $D56, , , "USD", , U$1))</f>
        <v>#NAME?</v>
      </c>
      <c r="V56" s="3" t="e">
        <f ca="1">_xll.ciqfunctions.udf.CIQ($B56, "IQ_COGS", IQ_FY, $D56, , , "USD", , V$1)</f>
        <v>#NAME?</v>
      </c>
      <c r="W56" s="3" t="e">
        <f ca="1">_xll.ciqfunctions.udf.CIQ($B56, "IQ_CASH_EQUIV", IQ_FY, $D56, , , "USD", , W$1)</f>
        <v>#NAME?</v>
      </c>
      <c r="X56" s="3" t="e">
        <f ca="1">_xll.ciqfunctions.udf.CIQ($B56, "IQ_AR", IQ_FY, $D56, , , "USD", , X$1)</f>
        <v>#NAME?</v>
      </c>
      <c r="Y56" s="3" t="e">
        <f ca="1">_xll.ciqfunctions.udf.CIQ($B56, "IQ_INVENTORY", IQ_FY, $D56, , , "USD", , Y$1)</f>
        <v>#NAME?</v>
      </c>
      <c r="Z56" t="s">
        <v>30</v>
      </c>
    </row>
    <row r="57" spans="1:26" x14ac:dyDescent="0.2">
      <c r="A57" t="e">
        <f ca="1">_xll.ciqfunctions.udf.CIQ(B57,"IQ_COMPANY_NAME")</f>
        <v>#NAME?</v>
      </c>
      <c r="B57" t="s">
        <v>53</v>
      </c>
      <c r="C57" s="3" t="e">
        <f ca="1">_xll.ciqfunctions.udf.CIQ($B57, "IQ_INDUSTRY", IQ_FY, $D57, ,, "USD", , C$1)</f>
        <v>#NAME?</v>
      </c>
      <c r="D57" s="4">
        <f>DATE(YEAR(D56) -1, MONTH(D56), DAY(D56))</f>
        <v>43831</v>
      </c>
      <c r="E57" s="3" t="e">
        <f ca="1">_xll.ciqfunctions.udf.CIQ($B57, "IQ_TOTAL_REV", IQ_FY, $D57, ,, "USD", , E$1)</f>
        <v>#NAME?</v>
      </c>
      <c r="F57" s="3" t="e">
        <f ca="1">_xll.ciqfunctions.udf.CIQ($B57, "IQ_NI", IQ_FY, $D57, ,, "USD", , F$1)</f>
        <v>#NAME?</v>
      </c>
      <c r="G57" s="3" t="e">
        <f ca="1">_xll.ciqfunctions.udf.CIQ($B57, "IQ_CASH_EQUIV", IQ_FY, $D57, , , "USD", , G$1)</f>
        <v>#NAME?</v>
      </c>
      <c r="H57" s="3" t="e">
        <f ca="1">_xll.ciqfunctions.udf.CIQ($B57, "IQ_CASH_ST_INVEST", IQ_FY, $D57, , , "USD", , H$1)</f>
        <v>#NAME?</v>
      </c>
      <c r="I57" s="3" t="e">
        <f ca="1">_xll.ciqfunctions.udf.CIQ($B57, "IQ_TOTAL_CA", IQ_FY, $D57, , , "USD", , I$1)</f>
        <v>#NAME?</v>
      </c>
      <c r="J57" s="3" t="e">
        <f ca="1">_xll.ciqfunctions.udf.CIQ($B57, "IQ_TOTAL_ASSETS", IQ_FY, $D57, , , "USD", , J$1)</f>
        <v>#NAME?</v>
      </c>
      <c r="K57" s="3" t="e">
        <f ca="1">_xll.ciqfunctions.udf.CIQ($B57, "IQ_TOTAL_CL", IQ_FY, $D57, , , "USD", , K$1)</f>
        <v>#NAME?</v>
      </c>
      <c r="L57" s="3" t="e">
        <f ca="1">_xll.ciqfunctions.udf.CIQ($B57, "IQ_TOTAL_LIAB", IQ_FY, $D57, ,, "USD", , L$1)</f>
        <v>#NAME?</v>
      </c>
      <c r="M57" s="3" t="e">
        <f ca="1">IF(_xll.ciqfunctions.udf.CIQ($B57, "IQ_PREF_EQUITY", IQ_FY, $D57, , , "USD", , M$1)=0,"",_xll.ciqfunctions.udf.CIQ($B57, "IQ_PREF_EQUITY", IQ_FY, $D57, , , "USD", , M$1))</f>
        <v>#NAME?</v>
      </c>
      <c r="N57" s="3" t="e">
        <f ca="1">IF(_xll.ciqfunctions.udf.CIQ($B57, "IQ_COMMON", IQ_FY, $D57, , , "USD", , N$1)=0,"na",_xll.ciqfunctions.udf.CIQ($B57, "IQ_COMMON", IQ_FY, $D57, , , "USD", , N$1))</f>
        <v>#NAME?</v>
      </c>
      <c r="O57" s="3" t="e">
        <f ca="1">IF(_xll.ciqfunctions.udf.CIQ($B57, "IQ_APIC", IQ_FY, $D57, , , "USD", , O$1)=0,"",_xll.ciqfunctions.udf.CIQ($B57, "IQ_APIC", IQ_FY, $D57, , , "USD", , O$1))</f>
        <v>#NAME?</v>
      </c>
      <c r="P57" s="3" t="e">
        <f ca="1">_xll.ciqfunctions.udf.CIQ($B57, "IQ_TOTAL_ASSETS", IQ_FY, $D57, , , "USD", , P$1)</f>
        <v>#NAME?</v>
      </c>
      <c r="Q57" s="3" t="e">
        <f ca="1">_xll.ciqfunctions.udf.CIQ($B57, "IQ_RE", IQ_FY, $D57, , , "USD", , Q$1)</f>
        <v>#NAME?</v>
      </c>
      <c r="R57" s="3" t="e">
        <f ca="1">_xll.ciqfunctions.udf.CIQ($B57, "IQ_TOTAL_EQUITY", IQ_FY, $D57, , , "USD", , R$1)</f>
        <v>#NAME?</v>
      </c>
      <c r="S57" s="3" t="e">
        <f ca="1">_xll.ciqfunctions.udf.CIQ($B57, "IQ_TOTAL_OUTSTANDING_FILING_DATE", IQ_FY, $D57, , , "USD", , S$1)</f>
        <v>#NAME?</v>
      </c>
      <c r="T57" s="3" t="e">
        <f ca="1">_xll.ciqfunctions.udf.CIQ($B57, "IQ_TOTAL_DEBT", IQ_FY, $D57, , , "USD", , T$1)</f>
        <v>#NAME?</v>
      </c>
      <c r="U57" s="3" t="e">
        <f ca="1">IF(_xll.ciqfunctions.udf.CIQ($B57, "IQ_PREF_DIV_OTHER", IQ_FY, $D57, , , "USD", , U$1)=0,"na",_xll.ciqfunctions.udf.CIQ($B57, "IQ_PREF_DIV_OTHER", IQ_FY, $D57, , , "USD", , U$1))</f>
        <v>#NAME?</v>
      </c>
      <c r="V57" s="3" t="e">
        <f ca="1">_xll.ciqfunctions.udf.CIQ($B57, "IQ_COGS", IQ_FY, $D57, , , "USD", , V$1)</f>
        <v>#NAME?</v>
      </c>
      <c r="W57" s="3" t="e">
        <f ca="1">_xll.ciqfunctions.udf.CIQ($B57, "IQ_CASH_EQUIV", IQ_FY, $D57, , , "USD", , W$1)</f>
        <v>#NAME?</v>
      </c>
      <c r="X57" s="3" t="e">
        <f ca="1">_xll.ciqfunctions.udf.CIQ($B57, "IQ_AR", IQ_FY, $D57, , , "USD", , X$1)</f>
        <v>#NAME?</v>
      </c>
      <c r="Y57" s="3" t="e">
        <f ca="1">_xll.ciqfunctions.udf.CIQ($B57, "IQ_INVENTORY", IQ_FY, $D57, , , "USD", , Y$1)</f>
        <v>#NAME?</v>
      </c>
      <c r="Z57" t="s">
        <v>30</v>
      </c>
    </row>
    <row r="58" spans="1:26" x14ac:dyDescent="0.2">
      <c r="A58" t="e">
        <f ca="1">_xll.ciqfunctions.udf.CIQ(B58,"IQ_COMPANY_NAME")</f>
        <v>#NAME?</v>
      </c>
      <c r="B58" t="s">
        <v>53</v>
      </c>
      <c r="C58" s="3" t="e">
        <f ca="1">_xll.ciqfunctions.udf.CIQ($B58, "IQ_INDUSTRY", IQ_FY, $D58, ,, "USD", , C$1)</f>
        <v>#NAME?</v>
      </c>
      <c r="D58" s="4">
        <f>DATE(YEAR(D57) -1, MONTH(D57), DAY(D57))</f>
        <v>43466</v>
      </c>
      <c r="E58" s="3" t="e">
        <f ca="1">_xll.ciqfunctions.udf.CIQ($B58, "IQ_TOTAL_REV", IQ_FY, $D58, ,, "USD", , E$1)</f>
        <v>#NAME?</v>
      </c>
      <c r="F58" s="3" t="e">
        <f ca="1">_xll.ciqfunctions.udf.CIQ($B58, "IQ_NI", IQ_FY, $D58, ,, "USD", , F$1)</f>
        <v>#NAME?</v>
      </c>
      <c r="G58" s="3" t="e">
        <f ca="1">_xll.ciqfunctions.udf.CIQ($B58, "IQ_CASH_EQUIV", IQ_FY, $D58, , , "USD", , G$1)</f>
        <v>#NAME?</v>
      </c>
      <c r="H58" s="3" t="e">
        <f ca="1">_xll.ciqfunctions.udf.CIQ($B58, "IQ_CASH_ST_INVEST", IQ_FY, $D58, , , "USD", , H$1)</f>
        <v>#NAME?</v>
      </c>
      <c r="I58" s="3" t="e">
        <f ca="1">_xll.ciqfunctions.udf.CIQ($B58, "IQ_TOTAL_CA", IQ_FY, $D58, , , "USD", , I$1)</f>
        <v>#NAME?</v>
      </c>
      <c r="J58" s="3" t="e">
        <f ca="1">_xll.ciqfunctions.udf.CIQ($B58, "IQ_TOTAL_ASSETS", IQ_FY, $D58, , , "USD", , J$1)</f>
        <v>#NAME?</v>
      </c>
      <c r="K58" s="3" t="e">
        <f ca="1">_xll.ciqfunctions.udf.CIQ($B58, "IQ_TOTAL_CL", IQ_FY, $D58, , , "USD", , K$1)</f>
        <v>#NAME?</v>
      </c>
      <c r="L58" s="3" t="e">
        <f ca="1">_xll.ciqfunctions.udf.CIQ($B58, "IQ_TOTAL_LIAB", IQ_FY, $D58, ,, "USD", , L$1)</f>
        <v>#NAME?</v>
      </c>
      <c r="M58" s="3" t="e">
        <f ca="1">IF(_xll.ciqfunctions.udf.CIQ($B58, "IQ_PREF_EQUITY", IQ_FY, $D58, , , "USD", , M$1)=0,"",_xll.ciqfunctions.udf.CIQ($B58, "IQ_PREF_EQUITY", IQ_FY, $D58, , , "USD", , M$1))</f>
        <v>#NAME?</v>
      </c>
      <c r="N58" s="3" t="e">
        <f ca="1">IF(_xll.ciqfunctions.udf.CIQ($B58, "IQ_COMMON", IQ_FY, $D58, , , "USD", , N$1)=0,"na",_xll.ciqfunctions.udf.CIQ($B58, "IQ_COMMON", IQ_FY, $D58, , , "USD", , N$1))</f>
        <v>#NAME?</v>
      </c>
      <c r="O58" s="3" t="e">
        <f ca="1">IF(_xll.ciqfunctions.udf.CIQ($B58, "IQ_APIC", IQ_FY, $D58, , , "USD", , O$1)=0,"",_xll.ciqfunctions.udf.CIQ($B58, "IQ_APIC", IQ_FY, $D58, , , "USD", , O$1))</f>
        <v>#NAME?</v>
      </c>
      <c r="P58" s="3" t="e">
        <f ca="1">_xll.ciqfunctions.udf.CIQ($B58, "IQ_TOTAL_ASSETS", IQ_FY, $D58, , , "USD", , P$1)</f>
        <v>#NAME?</v>
      </c>
      <c r="Q58" s="3" t="e">
        <f ca="1">_xll.ciqfunctions.udf.CIQ($B58, "IQ_RE", IQ_FY, $D58, , , "USD", , Q$1)</f>
        <v>#NAME?</v>
      </c>
      <c r="R58" s="3" t="e">
        <f ca="1">_xll.ciqfunctions.udf.CIQ($B58, "IQ_TOTAL_EQUITY", IQ_FY, $D58, , , "USD", , R$1)</f>
        <v>#NAME?</v>
      </c>
      <c r="S58" s="3" t="e">
        <f ca="1">_xll.ciqfunctions.udf.CIQ($B58, "IQ_TOTAL_OUTSTANDING_FILING_DATE", IQ_FY, $D58, , , "USD", , S$1)</f>
        <v>#NAME?</v>
      </c>
      <c r="T58" s="3" t="e">
        <f ca="1">_xll.ciqfunctions.udf.CIQ($B58, "IQ_TOTAL_DEBT", IQ_FY, $D58, , , "USD", , T$1)</f>
        <v>#NAME?</v>
      </c>
      <c r="U58" s="3" t="e">
        <f ca="1">IF(_xll.ciqfunctions.udf.CIQ($B58, "IQ_PREF_DIV_OTHER", IQ_FY, $D58, , , "USD", , U$1)=0,"na",_xll.ciqfunctions.udf.CIQ($B58, "IQ_PREF_DIV_OTHER", IQ_FY, $D58, , , "USD", , U$1))</f>
        <v>#NAME?</v>
      </c>
      <c r="V58" s="3" t="e">
        <f ca="1">_xll.ciqfunctions.udf.CIQ($B58, "IQ_COGS", IQ_FY, $D58, , , "USD", , V$1)</f>
        <v>#NAME?</v>
      </c>
      <c r="W58" s="3" t="e">
        <f ca="1">_xll.ciqfunctions.udf.CIQ($B58, "IQ_CASH_EQUIV", IQ_FY, $D58, , , "USD", , W$1)</f>
        <v>#NAME?</v>
      </c>
      <c r="X58" s="3" t="e">
        <f ca="1">_xll.ciqfunctions.udf.CIQ($B58, "IQ_AR", IQ_FY, $D58, , , "USD", , X$1)</f>
        <v>#NAME?</v>
      </c>
      <c r="Y58" s="3" t="e">
        <f ca="1">_xll.ciqfunctions.udf.CIQ($B58, "IQ_INVENTORY", IQ_FY, $D58, , , "USD", , Y$1)</f>
        <v>#NAME?</v>
      </c>
      <c r="Z58" t="s">
        <v>30</v>
      </c>
    </row>
    <row r="59" spans="1:26" x14ac:dyDescent="0.2">
      <c r="A59" t="e">
        <f ca="1">_xll.ciqfunctions.udf.CIQ(B59,"IQ_COMPANY_NAME")</f>
        <v>#NAME?</v>
      </c>
      <c r="B59" t="s">
        <v>53</v>
      </c>
      <c r="C59" s="3" t="e">
        <f ca="1">_xll.ciqfunctions.udf.CIQ($B59, "IQ_INDUSTRY", IQ_FY, $D59, ,, "USD", , C$1)</f>
        <v>#NAME?</v>
      </c>
      <c r="D59" s="4">
        <f>DATE(YEAR(D58) -1, MONTH(D58), DAY(D58))</f>
        <v>43101</v>
      </c>
      <c r="E59" s="3" t="e">
        <f ca="1">_xll.ciqfunctions.udf.CIQ($B59, "IQ_TOTAL_REV", IQ_FY, $D59, ,, "USD", , E$1)</f>
        <v>#NAME?</v>
      </c>
      <c r="F59" s="3" t="e">
        <f ca="1">_xll.ciqfunctions.udf.CIQ($B59, "IQ_NI", IQ_FY, $D59, ,, "USD", , F$1)</f>
        <v>#NAME?</v>
      </c>
      <c r="G59" s="3" t="e">
        <f ca="1">_xll.ciqfunctions.udf.CIQ($B59, "IQ_CASH_EQUIV", IQ_FY, $D59, , , "USD", , G$1)</f>
        <v>#NAME?</v>
      </c>
      <c r="H59" s="3" t="e">
        <f ca="1">_xll.ciqfunctions.udf.CIQ($B59, "IQ_CASH_ST_INVEST", IQ_FY, $D59, , , "USD", , H$1)</f>
        <v>#NAME?</v>
      </c>
      <c r="I59" s="3" t="e">
        <f ca="1">_xll.ciqfunctions.udf.CIQ($B59, "IQ_TOTAL_CA", IQ_FY, $D59, , , "USD", , I$1)</f>
        <v>#NAME?</v>
      </c>
      <c r="J59" s="3" t="e">
        <f ca="1">_xll.ciqfunctions.udf.CIQ($B59, "IQ_TOTAL_ASSETS", IQ_FY, $D59, , , "USD", , J$1)</f>
        <v>#NAME?</v>
      </c>
      <c r="K59" s="3" t="e">
        <f ca="1">_xll.ciqfunctions.udf.CIQ($B59, "IQ_TOTAL_CL", IQ_FY, $D59, , , "USD", , K$1)</f>
        <v>#NAME?</v>
      </c>
      <c r="L59" s="3" t="e">
        <f ca="1">_xll.ciqfunctions.udf.CIQ($B59, "IQ_TOTAL_LIAB", IQ_FY, $D59, ,, "USD", , L$1)</f>
        <v>#NAME?</v>
      </c>
      <c r="M59" s="3" t="e">
        <f ca="1">IF(_xll.ciqfunctions.udf.CIQ($B59, "IQ_PREF_EQUITY", IQ_FY, $D59, , , "USD", , M$1)=0,"",_xll.ciqfunctions.udf.CIQ($B59, "IQ_PREF_EQUITY", IQ_FY, $D59, , , "USD", , M$1))</f>
        <v>#NAME?</v>
      </c>
      <c r="N59" s="3" t="e">
        <f ca="1">IF(_xll.ciqfunctions.udf.CIQ($B59, "IQ_COMMON", IQ_FY, $D59, , , "USD", , N$1)=0,"na",_xll.ciqfunctions.udf.CIQ($B59, "IQ_COMMON", IQ_FY, $D59, , , "USD", , N$1))</f>
        <v>#NAME?</v>
      </c>
      <c r="O59" s="3" t="e">
        <f ca="1">IF(_xll.ciqfunctions.udf.CIQ($B59, "IQ_APIC", IQ_FY, $D59, , , "USD", , O$1)=0,"",_xll.ciqfunctions.udf.CIQ($B59, "IQ_APIC", IQ_FY, $D59, , , "USD", , O$1))</f>
        <v>#NAME?</v>
      </c>
      <c r="P59" s="3" t="e">
        <f ca="1">_xll.ciqfunctions.udf.CIQ($B59, "IQ_TOTAL_ASSETS", IQ_FY, $D59, , , "USD", , P$1)</f>
        <v>#NAME?</v>
      </c>
      <c r="Q59" s="3" t="e">
        <f ca="1">_xll.ciqfunctions.udf.CIQ($B59, "IQ_RE", IQ_FY, $D59, , , "USD", , Q$1)</f>
        <v>#NAME?</v>
      </c>
      <c r="R59" s="3" t="e">
        <f ca="1">_xll.ciqfunctions.udf.CIQ($B59, "IQ_TOTAL_EQUITY", IQ_FY, $D59, , , "USD", , R$1)</f>
        <v>#NAME?</v>
      </c>
      <c r="S59" s="3" t="e">
        <f ca="1">_xll.ciqfunctions.udf.CIQ($B59, "IQ_TOTAL_OUTSTANDING_FILING_DATE", IQ_FY, $D59, , , "USD", , S$1)</f>
        <v>#NAME?</v>
      </c>
      <c r="T59" s="3" t="e">
        <f ca="1">_xll.ciqfunctions.udf.CIQ($B59, "IQ_TOTAL_DEBT", IQ_FY, $D59, , , "USD", , T$1)</f>
        <v>#NAME?</v>
      </c>
      <c r="U59" s="3" t="e">
        <f ca="1">IF(_xll.ciqfunctions.udf.CIQ($B59, "IQ_PREF_DIV_OTHER", IQ_FY, $D59, , , "USD", , U$1)=0,"na",_xll.ciqfunctions.udf.CIQ($B59, "IQ_PREF_DIV_OTHER", IQ_FY, $D59, , , "USD", , U$1))</f>
        <v>#NAME?</v>
      </c>
      <c r="V59" s="3" t="e">
        <f ca="1">_xll.ciqfunctions.udf.CIQ($B59, "IQ_COGS", IQ_FY, $D59, , , "USD", , V$1)</f>
        <v>#NAME?</v>
      </c>
      <c r="W59" s="3" t="e">
        <f ca="1">_xll.ciqfunctions.udf.CIQ($B59, "IQ_CASH_EQUIV", IQ_FY, $D59, , , "USD", , W$1)</f>
        <v>#NAME?</v>
      </c>
      <c r="X59" s="3" t="e">
        <f ca="1">_xll.ciqfunctions.udf.CIQ($B59, "IQ_AR", IQ_FY, $D59, , , "USD", , X$1)</f>
        <v>#NAME?</v>
      </c>
      <c r="Y59" s="3" t="e">
        <f ca="1">_xll.ciqfunctions.udf.CIQ($B59, "IQ_INVENTORY", IQ_FY, $D59, , , "USD", , Y$1)</f>
        <v>#NAME?</v>
      </c>
      <c r="Z59" t="s">
        <v>30</v>
      </c>
    </row>
    <row r="60" spans="1:26" x14ac:dyDescent="0.2">
      <c r="A60" t="e">
        <f ca="1">_xll.ciqfunctions.udf.CIQ(B60,"IQ_COMPANY_NAME")</f>
        <v>#NAME?</v>
      </c>
      <c r="B60" t="s">
        <v>53</v>
      </c>
      <c r="C60" s="3" t="e">
        <f ca="1">_xll.ciqfunctions.udf.CIQ($B60, "IQ_INDUSTRY", IQ_FY, $D60, ,, "USD", , C$1)</f>
        <v>#NAME?</v>
      </c>
      <c r="D60" s="4">
        <f>DATE(YEAR(D59) -1, MONTH(D59), DAY(D59))</f>
        <v>42736</v>
      </c>
      <c r="E60" s="3" t="e">
        <f ca="1">_xll.ciqfunctions.udf.CIQ($B60, "IQ_TOTAL_REV", IQ_FY, $D60, ,, "USD", , E$1)</f>
        <v>#NAME?</v>
      </c>
      <c r="F60" s="3" t="e">
        <f ca="1">_xll.ciqfunctions.udf.CIQ($B60, "IQ_NI", IQ_FY, $D60, ,, "USD", , F$1)</f>
        <v>#NAME?</v>
      </c>
      <c r="G60" s="3" t="e">
        <f ca="1">_xll.ciqfunctions.udf.CIQ($B60, "IQ_CASH_EQUIV", IQ_FY, $D60, , , "USD", , G$1)</f>
        <v>#NAME?</v>
      </c>
      <c r="H60" s="3" t="e">
        <f ca="1">_xll.ciqfunctions.udf.CIQ($B60, "IQ_CASH_ST_INVEST", IQ_FY, $D60, , , "USD", , H$1)</f>
        <v>#NAME?</v>
      </c>
      <c r="I60" s="3" t="e">
        <f ca="1">_xll.ciqfunctions.udf.CIQ($B60, "IQ_TOTAL_CA", IQ_FY, $D60, , , "USD", , I$1)</f>
        <v>#NAME?</v>
      </c>
      <c r="J60" s="3" t="e">
        <f ca="1">_xll.ciqfunctions.udf.CIQ($B60, "IQ_TOTAL_ASSETS", IQ_FY, $D60, , , "USD", , J$1)</f>
        <v>#NAME?</v>
      </c>
      <c r="K60" s="3" t="e">
        <f ca="1">_xll.ciqfunctions.udf.CIQ($B60, "IQ_TOTAL_CL", IQ_FY, $D60, , , "USD", , K$1)</f>
        <v>#NAME?</v>
      </c>
      <c r="L60" s="3" t="e">
        <f ca="1">_xll.ciqfunctions.udf.CIQ($B60, "IQ_TOTAL_LIAB", IQ_FY, $D60, ,, "USD", , L$1)</f>
        <v>#NAME?</v>
      </c>
      <c r="M60" s="3" t="e">
        <f ca="1">IF(_xll.ciqfunctions.udf.CIQ($B60, "IQ_PREF_EQUITY", IQ_FY, $D60, , , "USD", , M$1)=0,"",_xll.ciqfunctions.udf.CIQ($B60, "IQ_PREF_EQUITY", IQ_FY, $D60, , , "USD", , M$1))</f>
        <v>#NAME?</v>
      </c>
      <c r="N60" s="3" t="e">
        <f ca="1">IF(_xll.ciqfunctions.udf.CIQ($B60, "IQ_COMMON", IQ_FY, $D60, , , "USD", , N$1)=0,"na",_xll.ciqfunctions.udf.CIQ($B60, "IQ_COMMON", IQ_FY, $D60, , , "USD", , N$1))</f>
        <v>#NAME?</v>
      </c>
      <c r="O60" s="3" t="e">
        <f ca="1">IF(_xll.ciqfunctions.udf.CIQ($B60, "IQ_APIC", IQ_FY, $D60, , , "USD", , O$1)=0,"",_xll.ciqfunctions.udf.CIQ($B60, "IQ_APIC", IQ_FY, $D60, , , "USD", , O$1))</f>
        <v>#NAME?</v>
      </c>
      <c r="P60" s="3" t="e">
        <f ca="1">_xll.ciqfunctions.udf.CIQ($B60, "IQ_TOTAL_ASSETS", IQ_FY, $D60, , , "USD", , P$1)</f>
        <v>#NAME?</v>
      </c>
      <c r="Q60" s="3" t="e">
        <f ca="1">_xll.ciqfunctions.udf.CIQ($B60, "IQ_RE", IQ_FY, $D60, , , "USD", , Q$1)</f>
        <v>#NAME?</v>
      </c>
      <c r="R60" s="3" t="e">
        <f ca="1">_xll.ciqfunctions.udf.CIQ($B60, "IQ_TOTAL_EQUITY", IQ_FY, $D60, , , "USD", , R$1)</f>
        <v>#NAME?</v>
      </c>
      <c r="S60" s="3" t="e">
        <f ca="1">_xll.ciqfunctions.udf.CIQ($B60, "IQ_TOTAL_OUTSTANDING_FILING_DATE", IQ_FY, $D60, , , "USD", , S$1)</f>
        <v>#NAME?</v>
      </c>
      <c r="T60" s="3" t="e">
        <f ca="1">_xll.ciqfunctions.udf.CIQ($B60, "IQ_TOTAL_DEBT", IQ_FY, $D60, , , "USD", , T$1)</f>
        <v>#NAME?</v>
      </c>
      <c r="U60" s="3" t="e">
        <f ca="1">IF(_xll.ciqfunctions.udf.CIQ($B60, "IQ_PREF_DIV_OTHER", IQ_FY, $D60, , , "USD", , U$1)=0,"na",_xll.ciqfunctions.udf.CIQ($B60, "IQ_PREF_DIV_OTHER", IQ_FY, $D60, , , "USD", , U$1))</f>
        <v>#NAME?</v>
      </c>
      <c r="V60" s="3" t="e">
        <f ca="1">_xll.ciqfunctions.udf.CIQ($B60, "IQ_COGS", IQ_FY, $D60, , , "USD", , V$1)</f>
        <v>#NAME?</v>
      </c>
      <c r="W60" s="3" t="e">
        <f ca="1">_xll.ciqfunctions.udf.CIQ($B60, "IQ_CASH_EQUIV", IQ_FY, $D60, , , "USD", , W$1)</f>
        <v>#NAME?</v>
      </c>
      <c r="X60" s="3" t="e">
        <f ca="1">_xll.ciqfunctions.udf.CIQ($B60, "IQ_AR", IQ_FY, $D60, , , "USD", , X$1)</f>
        <v>#NAME?</v>
      </c>
      <c r="Y60" s="3" t="e">
        <f ca="1">_xll.ciqfunctions.udf.CIQ($B60, "IQ_INVENTORY", IQ_FY, $D60, , , "USD", , Y$1)</f>
        <v>#NAME?</v>
      </c>
      <c r="Z60" t="s">
        <v>30</v>
      </c>
    </row>
    <row r="61" spans="1:26" x14ac:dyDescent="0.2">
      <c r="A61" t="e">
        <f ca="1">_xll.ciqfunctions.udf.CIQ(B61,"IQ_COMPANY_NAME")</f>
        <v>#NAME?</v>
      </c>
      <c r="B61" t="s">
        <v>53</v>
      </c>
      <c r="C61" s="3" t="e">
        <f ca="1">_xll.ciqfunctions.udf.CIQ($B61, "IQ_INDUSTRY", IQ_FY, $D61, ,, "USD", , C$1)</f>
        <v>#NAME?</v>
      </c>
      <c r="D61" s="4">
        <f>DATE(YEAR(D60) -1, MONTH(D60), DAY(D60))</f>
        <v>42370</v>
      </c>
      <c r="E61" s="3" t="e">
        <f ca="1">_xll.ciqfunctions.udf.CIQ($B61, "IQ_TOTAL_REV", IQ_FY, $D61, ,, "USD", , E$1)</f>
        <v>#NAME?</v>
      </c>
      <c r="F61" s="3" t="e">
        <f ca="1">_xll.ciqfunctions.udf.CIQ($B61, "IQ_NI", IQ_FY, $D61, ,, "USD", , F$1)</f>
        <v>#NAME?</v>
      </c>
      <c r="G61" s="3" t="e">
        <f ca="1">_xll.ciqfunctions.udf.CIQ($B61, "IQ_CASH_EQUIV", IQ_FY, $D61, , , "USD", , G$1)</f>
        <v>#NAME?</v>
      </c>
      <c r="H61" s="3" t="e">
        <f ca="1">_xll.ciqfunctions.udf.CIQ($B61, "IQ_CASH_ST_INVEST", IQ_FY, $D61, , , "USD", , H$1)</f>
        <v>#NAME?</v>
      </c>
      <c r="I61" s="3" t="e">
        <f ca="1">_xll.ciqfunctions.udf.CIQ($B61, "IQ_TOTAL_CA", IQ_FY, $D61, , , "USD", , I$1)</f>
        <v>#NAME?</v>
      </c>
      <c r="J61" s="3" t="e">
        <f ca="1">_xll.ciqfunctions.udf.CIQ($B61, "IQ_TOTAL_ASSETS", IQ_FY, $D61, , , "USD", , J$1)</f>
        <v>#NAME?</v>
      </c>
      <c r="K61" s="3" t="e">
        <f ca="1">_xll.ciqfunctions.udf.CIQ($B61, "IQ_TOTAL_CL", IQ_FY, $D61, , , "USD", , K$1)</f>
        <v>#NAME?</v>
      </c>
      <c r="L61" s="3" t="e">
        <f ca="1">_xll.ciqfunctions.udf.CIQ($B61, "IQ_TOTAL_LIAB", IQ_FY, $D61, ,, "USD", , L$1)</f>
        <v>#NAME?</v>
      </c>
      <c r="M61" s="3" t="e">
        <f ca="1">IF(_xll.ciqfunctions.udf.CIQ($B61, "IQ_PREF_EQUITY", IQ_FY, $D61, , , "USD", , M$1)=0,"",_xll.ciqfunctions.udf.CIQ($B61, "IQ_PREF_EQUITY", IQ_FY, $D61, , , "USD", , M$1))</f>
        <v>#NAME?</v>
      </c>
      <c r="N61" s="3" t="e">
        <f ca="1">IF(_xll.ciqfunctions.udf.CIQ($B61, "IQ_COMMON", IQ_FY, $D61, , , "USD", , N$1)=0,"na",_xll.ciqfunctions.udf.CIQ($B61, "IQ_COMMON", IQ_FY, $D61, , , "USD", , N$1))</f>
        <v>#NAME?</v>
      </c>
      <c r="O61" s="3" t="e">
        <f ca="1">IF(_xll.ciqfunctions.udf.CIQ($B61, "IQ_APIC", IQ_FY, $D61, , , "USD", , O$1)=0,"",_xll.ciqfunctions.udf.CIQ($B61, "IQ_APIC", IQ_FY, $D61, , , "USD", , O$1))</f>
        <v>#NAME?</v>
      </c>
      <c r="P61" s="3" t="e">
        <f ca="1">_xll.ciqfunctions.udf.CIQ($B61, "IQ_TOTAL_ASSETS", IQ_FY, $D61, , , "USD", , P$1)</f>
        <v>#NAME?</v>
      </c>
      <c r="Q61" s="3" t="e">
        <f ca="1">_xll.ciqfunctions.udf.CIQ($B61, "IQ_RE", IQ_FY, $D61, , , "USD", , Q$1)</f>
        <v>#NAME?</v>
      </c>
      <c r="R61" s="3" t="e">
        <f ca="1">_xll.ciqfunctions.udf.CIQ($B61, "IQ_TOTAL_EQUITY", IQ_FY, $D61, , , "USD", , R$1)</f>
        <v>#NAME?</v>
      </c>
      <c r="S61" s="3" t="e">
        <f ca="1">_xll.ciqfunctions.udf.CIQ($B61, "IQ_TOTAL_OUTSTANDING_FILING_DATE", IQ_FY, $D61, , , "USD", , S$1)</f>
        <v>#NAME?</v>
      </c>
      <c r="T61" s="3" t="e">
        <f ca="1">_xll.ciqfunctions.udf.CIQ($B61, "IQ_TOTAL_DEBT", IQ_FY, $D61, , , "USD", , T$1)</f>
        <v>#NAME?</v>
      </c>
      <c r="U61" s="3" t="e">
        <f ca="1">IF(_xll.ciqfunctions.udf.CIQ($B61, "IQ_PREF_DIV_OTHER", IQ_FY, $D61, , , "USD", , U$1)=0,"na",_xll.ciqfunctions.udf.CIQ($B61, "IQ_PREF_DIV_OTHER", IQ_FY, $D61, , , "USD", , U$1))</f>
        <v>#NAME?</v>
      </c>
      <c r="V61" s="3" t="e">
        <f ca="1">_xll.ciqfunctions.udf.CIQ($B61, "IQ_COGS", IQ_FY, $D61, , , "USD", , V$1)</f>
        <v>#NAME?</v>
      </c>
      <c r="W61" s="3" t="e">
        <f ca="1">_xll.ciqfunctions.udf.CIQ($B61, "IQ_CASH_EQUIV", IQ_FY, $D61, , , "USD", , W$1)</f>
        <v>#NAME?</v>
      </c>
      <c r="X61" s="3" t="e">
        <f ca="1">_xll.ciqfunctions.udf.CIQ($B61, "IQ_AR", IQ_FY, $D61, , , "USD", , X$1)</f>
        <v>#NAME?</v>
      </c>
      <c r="Y61" s="3" t="e">
        <f ca="1">_xll.ciqfunctions.udf.CIQ($B61, "IQ_INVENTORY", IQ_FY, $D61, , , "USD", , Y$1)</f>
        <v>#NAME?</v>
      </c>
      <c r="Z61" t="s">
        <v>30</v>
      </c>
    </row>
    <row r="62" spans="1:26" x14ac:dyDescent="0.2">
      <c r="A62" t="e">
        <f ca="1">_xll.ciqfunctions.udf.CIQ(B62,"IQ_COMPANY_NAME")</f>
        <v>#NAME?</v>
      </c>
      <c r="B62" s="1" t="s">
        <v>55</v>
      </c>
      <c r="C62" s="3" t="e">
        <f ca="1">_xll.ciqfunctions.udf.CIQ($B62, "IQ_INDUSTRY", IQ_FY, $D62, ,, "USD", , C$1)</f>
        <v>#NAME?</v>
      </c>
      <c r="D62" s="4">
        <v>44197</v>
      </c>
      <c r="E62" s="3" t="e">
        <f ca="1">_xll.ciqfunctions.udf.CIQ($B62, "IQ_TOTAL_REV", IQ_FY, $D62, ,, "USD", , E$1)</f>
        <v>#NAME?</v>
      </c>
      <c r="F62" s="3" t="e">
        <f ca="1">_xll.ciqfunctions.udf.CIQ($B62, "IQ_NI", IQ_FY, $D62, ,, "USD", , F$1)</f>
        <v>#NAME?</v>
      </c>
      <c r="G62" s="3" t="e">
        <f ca="1">_xll.ciqfunctions.udf.CIQ($B62, "IQ_CASH_EQUIV", IQ_FY, $D62, , , "USD", , G$1)</f>
        <v>#NAME?</v>
      </c>
      <c r="H62" s="3" t="e">
        <f ca="1">_xll.ciqfunctions.udf.CIQ($B62, "IQ_CASH_ST_INVEST", IQ_FY, $D62, , , "USD", , H$1)</f>
        <v>#NAME?</v>
      </c>
      <c r="I62" s="3" t="e">
        <f ca="1">_xll.ciqfunctions.udf.CIQ($B62, "IQ_TOTAL_CA", IQ_FY, $D62, , , "USD", , I$1)</f>
        <v>#NAME?</v>
      </c>
      <c r="J62" s="3" t="e">
        <f ca="1">_xll.ciqfunctions.udf.CIQ($B62, "IQ_TOTAL_ASSETS", IQ_FY, $D62, , , "USD", , J$1)</f>
        <v>#NAME?</v>
      </c>
      <c r="K62" s="3" t="e">
        <f ca="1">_xll.ciqfunctions.udf.CIQ($B62, "IQ_TOTAL_CL", IQ_FY, $D62, , , "USD", , K$1)</f>
        <v>#NAME?</v>
      </c>
      <c r="L62" s="3" t="e">
        <f ca="1">_xll.ciqfunctions.udf.CIQ($B62, "IQ_TOTAL_LIAB", IQ_FY, $D62, ,, "USD", , L$1)</f>
        <v>#NAME?</v>
      </c>
      <c r="M62" s="3" t="e">
        <f ca="1">IF(_xll.ciqfunctions.udf.CIQ($B62, "IQ_PREF_EQUITY", IQ_FY, $D62, , , "USD", , M$1)=0,"",_xll.ciqfunctions.udf.CIQ($B62, "IQ_PREF_EQUITY", IQ_FY, $D62, , , "USD", , M$1))</f>
        <v>#NAME?</v>
      </c>
      <c r="N62" s="3" t="e">
        <f ca="1">IF(_xll.ciqfunctions.udf.CIQ($B62, "IQ_COMMON", IQ_FY, $D62, , , "USD", , N$1)=0,"na",_xll.ciqfunctions.udf.CIQ($B62, "IQ_COMMON", IQ_FY, $D62, , , "USD", , N$1))</f>
        <v>#NAME?</v>
      </c>
      <c r="O62" s="3" t="e">
        <f ca="1">IF(_xll.ciqfunctions.udf.CIQ($B62, "IQ_APIC", IQ_FY, $D62, , , "USD", , O$1)=0,"",_xll.ciqfunctions.udf.CIQ($B62, "IQ_APIC", IQ_FY, $D62, , , "USD", , O$1))</f>
        <v>#NAME?</v>
      </c>
      <c r="P62" s="3" t="e">
        <f ca="1">_xll.ciqfunctions.udf.CIQ($B62, "IQ_TOTAL_ASSETS", IQ_FY, $D62, , , "USD", , P$1)</f>
        <v>#NAME?</v>
      </c>
      <c r="Q62" s="3" t="e">
        <f ca="1">_xll.ciqfunctions.udf.CIQ($B62, "IQ_RE", IQ_FY, $D62, , , "USD", , Q$1)</f>
        <v>#NAME?</v>
      </c>
      <c r="R62" s="3" t="e">
        <f ca="1">_xll.ciqfunctions.udf.CIQ($B62, "IQ_TOTAL_EQUITY", IQ_FY, $D62, , , "USD", , R$1)</f>
        <v>#NAME?</v>
      </c>
      <c r="S62" s="3" t="e">
        <f ca="1">_xll.ciqfunctions.udf.CIQ($B62, "IQ_TOTAL_OUTSTANDING_FILING_DATE", IQ_FY, $D62, , , "USD", , S$1)</f>
        <v>#NAME?</v>
      </c>
      <c r="T62" s="3" t="e">
        <f ca="1">_xll.ciqfunctions.udf.CIQ($B62, "IQ_TOTAL_DEBT", IQ_FY, $D62, , , "USD", , T$1)</f>
        <v>#NAME?</v>
      </c>
      <c r="U62" s="3" t="e">
        <f ca="1">IF(_xll.ciqfunctions.udf.CIQ($B62, "IQ_PREF_DIV_OTHER", IQ_FY, $D62, , , "USD", , U$1)=0,"na",_xll.ciqfunctions.udf.CIQ($B62, "IQ_PREF_DIV_OTHER", IQ_FY, $D62, , , "USD", , U$1))</f>
        <v>#NAME?</v>
      </c>
      <c r="V62" s="3" t="e">
        <f ca="1">_xll.ciqfunctions.udf.CIQ($B62, "IQ_COGS", IQ_FY, $D62, , , "USD", , V$1)</f>
        <v>#NAME?</v>
      </c>
      <c r="W62" s="3" t="e">
        <f ca="1">_xll.ciqfunctions.udf.CIQ($B62, "IQ_CASH_EQUIV", IQ_FY, $D62, , , "USD", , W$1)</f>
        <v>#NAME?</v>
      </c>
      <c r="X62" s="3" t="e">
        <f ca="1">_xll.ciqfunctions.udf.CIQ($B62, "IQ_AR", IQ_FY, $D62, , , "USD", , X$1)</f>
        <v>#NAME?</v>
      </c>
      <c r="Y62" s="3" t="e">
        <f ca="1">_xll.ciqfunctions.udf.CIQ($B62, "IQ_INVENTORY", IQ_FY, $D62, , , "USD", , Y$1)</f>
        <v>#NAME?</v>
      </c>
      <c r="Z62" t="s">
        <v>30</v>
      </c>
    </row>
    <row r="63" spans="1:26" x14ac:dyDescent="0.2">
      <c r="A63" t="e">
        <f ca="1">_xll.ciqfunctions.udf.CIQ(B63,"IQ_COMPANY_NAME")</f>
        <v>#NAME?</v>
      </c>
      <c r="B63" s="1" t="s">
        <v>55</v>
      </c>
      <c r="C63" s="3" t="e">
        <f ca="1">_xll.ciqfunctions.udf.CIQ($B63, "IQ_INDUSTRY", IQ_FY, $D63, ,, "USD", , C$1)</f>
        <v>#NAME?</v>
      </c>
      <c r="D63" s="4">
        <f>DATE(YEAR(D62) -1, MONTH(D62), DAY(D62))</f>
        <v>43831</v>
      </c>
      <c r="E63" s="3" t="e">
        <f ca="1">_xll.ciqfunctions.udf.CIQ($B63, "IQ_TOTAL_REV", IQ_FY, $D63, ,, "USD", , E$1)</f>
        <v>#NAME?</v>
      </c>
      <c r="F63" s="3" t="e">
        <f ca="1">_xll.ciqfunctions.udf.CIQ($B63, "IQ_NI", IQ_FY, $D63, ,, "USD", , F$1)</f>
        <v>#NAME?</v>
      </c>
      <c r="G63" s="3" t="e">
        <f ca="1">_xll.ciqfunctions.udf.CIQ($B63, "IQ_CASH_EQUIV", IQ_FY, $D63, , , "USD", , G$1)</f>
        <v>#NAME?</v>
      </c>
      <c r="H63" s="3" t="e">
        <f ca="1">_xll.ciqfunctions.udf.CIQ($B63, "IQ_CASH_ST_INVEST", IQ_FY, $D63, , , "USD", , H$1)</f>
        <v>#NAME?</v>
      </c>
      <c r="I63" s="3" t="e">
        <f ca="1">_xll.ciqfunctions.udf.CIQ($B63, "IQ_TOTAL_CA", IQ_FY, $D63, , , "USD", , I$1)</f>
        <v>#NAME?</v>
      </c>
      <c r="J63" s="3" t="e">
        <f ca="1">_xll.ciqfunctions.udf.CIQ($B63, "IQ_TOTAL_ASSETS", IQ_FY, $D63, , , "USD", , J$1)</f>
        <v>#NAME?</v>
      </c>
      <c r="K63" s="3" t="e">
        <f ca="1">_xll.ciqfunctions.udf.CIQ($B63, "IQ_TOTAL_CL", IQ_FY, $D63, , , "USD", , K$1)</f>
        <v>#NAME?</v>
      </c>
      <c r="L63" s="3" t="e">
        <f ca="1">_xll.ciqfunctions.udf.CIQ($B63, "IQ_TOTAL_LIAB", IQ_FY, $D63, ,, "USD", , L$1)</f>
        <v>#NAME?</v>
      </c>
      <c r="M63" s="3" t="e">
        <f ca="1">IF(_xll.ciqfunctions.udf.CIQ($B63, "IQ_PREF_EQUITY", IQ_FY, $D63, , , "USD", , M$1)=0,"",_xll.ciqfunctions.udf.CIQ($B63, "IQ_PREF_EQUITY", IQ_FY, $D63, , , "USD", , M$1))</f>
        <v>#NAME?</v>
      </c>
      <c r="N63" s="3" t="e">
        <f ca="1">IF(_xll.ciqfunctions.udf.CIQ($B63, "IQ_COMMON", IQ_FY, $D63, , , "USD", , N$1)=0,"na",_xll.ciqfunctions.udf.CIQ($B63, "IQ_COMMON", IQ_FY, $D63, , , "USD", , N$1))</f>
        <v>#NAME?</v>
      </c>
      <c r="O63" s="3" t="e">
        <f ca="1">IF(_xll.ciqfunctions.udf.CIQ($B63, "IQ_APIC", IQ_FY, $D63, , , "USD", , O$1)=0,"",_xll.ciqfunctions.udf.CIQ($B63, "IQ_APIC", IQ_FY, $D63, , , "USD", , O$1))</f>
        <v>#NAME?</v>
      </c>
      <c r="P63" s="3" t="e">
        <f ca="1">_xll.ciqfunctions.udf.CIQ($B63, "IQ_TOTAL_ASSETS", IQ_FY, $D63, , , "USD", , P$1)</f>
        <v>#NAME?</v>
      </c>
      <c r="Q63" s="3" t="e">
        <f ca="1">_xll.ciqfunctions.udf.CIQ($B63, "IQ_RE", IQ_FY, $D63, , , "USD", , Q$1)</f>
        <v>#NAME?</v>
      </c>
      <c r="R63" s="3" t="e">
        <f ca="1">_xll.ciqfunctions.udf.CIQ($B63, "IQ_TOTAL_EQUITY", IQ_FY, $D63, , , "USD", , R$1)</f>
        <v>#NAME?</v>
      </c>
      <c r="S63" s="3" t="e">
        <f ca="1">_xll.ciqfunctions.udf.CIQ($B63, "IQ_TOTAL_OUTSTANDING_FILING_DATE", IQ_FY, $D63, , , "USD", , S$1)</f>
        <v>#NAME?</v>
      </c>
      <c r="T63" s="3" t="e">
        <f ca="1">_xll.ciqfunctions.udf.CIQ($B63, "IQ_TOTAL_DEBT", IQ_FY, $D63, , , "USD", , T$1)</f>
        <v>#NAME?</v>
      </c>
      <c r="U63" s="3" t="e">
        <f ca="1">IF(_xll.ciqfunctions.udf.CIQ($B63, "IQ_PREF_DIV_OTHER", IQ_FY, $D63, , , "USD", , U$1)=0,"na",_xll.ciqfunctions.udf.CIQ($B63, "IQ_PREF_DIV_OTHER", IQ_FY, $D63, , , "USD", , U$1))</f>
        <v>#NAME?</v>
      </c>
      <c r="V63" s="3" t="e">
        <f ca="1">_xll.ciqfunctions.udf.CIQ($B63, "IQ_COGS", IQ_FY, $D63, , , "USD", , V$1)</f>
        <v>#NAME?</v>
      </c>
      <c r="W63" s="3" t="e">
        <f ca="1">_xll.ciqfunctions.udf.CIQ($B63, "IQ_CASH_EQUIV", IQ_FY, $D63, , , "USD", , W$1)</f>
        <v>#NAME?</v>
      </c>
      <c r="X63" s="3" t="e">
        <f ca="1">_xll.ciqfunctions.udf.CIQ($B63, "IQ_AR", IQ_FY, $D63, , , "USD", , X$1)</f>
        <v>#NAME?</v>
      </c>
      <c r="Y63" s="3" t="e">
        <f ca="1">_xll.ciqfunctions.udf.CIQ($B63, "IQ_INVENTORY", IQ_FY, $D63, , , "USD", , Y$1)</f>
        <v>#NAME?</v>
      </c>
      <c r="Z63" t="s">
        <v>30</v>
      </c>
    </row>
    <row r="64" spans="1:26" x14ac:dyDescent="0.2">
      <c r="A64" t="e">
        <f ca="1">_xll.ciqfunctions.udf.CIQ(B64,"IQ_COMPANY_NAME")</f>
        <v>#NAME?</v>
      </c>
      <c r="B64" s="1" t="s">
        <v>55</v>
      </c>
      <c r="C64" s="3" t="e">
        <f ca="1">_xll.ciqfunctions.udf.CIQ($B64, "IQ_INDUSTRY", IQ_FY, $D64, ,, "USD", , C$1)</f>
        <v>#NAME?</v>
      </c>
      <c r="D64" s="4">
        <f>DATE(YEAR(D63) -1, MONTH(D63), DAY(D63))</f>
        <v>43466</v>
      </c>
      <c r="E64" s="3" t="e">
        <f ca="1">_xll.ciqfunctions.udf.CIQ($B64, "IQ_TOTAL_REV", IQ_FY, $D64, ,, "USD", , E$1)</f>
        <v>#NAME?</v>
      </c>
      <c r="F64" s="3" t="e">
        <f ca="1">_xll.ciqfunctions.udf.CIQ($B64, "IQ_NI", IQ_FY, $D64, ,, "USD", , F$1)</f>
        <v>#NAME?</v>
      </c>
      <c r="G64" s="3" t="e">
        <f ca="1">_xll.ciqfunctions.udf.CIQ($B64, "IQ_CASH_EQUIV", IQ_FY, $D64, , , "USD", , G$1)</f>
        <v>#NAME?</v>
      </c>
      <c r="H64" s="3" t="e">
        <f ca="1">_xll.ciqfunctions.udf.CIQ($B64, "IQ_CASH_ST_INVEST", IQ_FY, $D64, , , "USD", , H$1)</f>
        <v>#NAME?</v>
      </c>
      <c r="I64" s="3" t="e">
        <f ca="1">_xll.ciqfunctions.udf.CIQ($B64, "IQ_TOTAL_CA", IQ_FY, $D64, , , "USD", , I$1)</f>
        <v>#NAME?</v>
      </c>
      <c r="J64" s="3" t="e">
        <f ca="1">_xll.ciqfunctions.udf.CIQ($B64, "IQ_TOTAL_ASSETS", IQ_FY, $D64, , , "USD", , J$1)</f>
        <v>#NAME?</v>
      </c>
      <c r="K64" s="3" t="e">
        <f ca="1">_xll.ciqfunctions.udf.CIQ($B64, "IQ_TOTAL_CL", IQ_FY, $D64, , , "USD", , K$1)</f>
        <v>#NAME?</v>
      </c>
      <c r="L64" s="3" t="e">
        <f ca="1">_xll.ciqfunctions.udf.CIQ($B64, "IQ_TOTAL_LIAB", IQ_FY, $D64, ,, "USD", , L$1)</f>
        <v>#NAME?</v>
      </c>
      <c r="M64" s="3" t="e">
        <f ca="1">IF(_xll.ciqfunctions.udf.CIQ($B64, "IQ_PREF_EQUITY", IQ_FY, $D64, , , "USD", , M$1)=0,"",_xll.ciqfunctions.udf.CIQ($B64, "IQ_PREF_EQUITY", IQ_FY, $D64, , , "USD", , M$1))</f>
        <v>#NAME?</v>
      </c>
      <c r="N64" s="3" t="e">
        <f ca="1">IF(_xll.ciqfunctions.udf.CIQ($B64, "IQ_COMMON", IQ_FY, $D64, , , "USD", , N$1)=0,"na",_xll.ciqfunctions.udf.CIQ($B64, "IQ_COMMON", IQ_FY, $D64, , , "USD", , N$1))</f>
        <v>#NAME?</v>
      </c>
      <c r="O64" s="3" t="e">
        <f ca="1">IF(_xll.ciqfunctions.udf.CIQ($B64, "IQ_APIC", IQ_FY, $D64, , , "USD", , O$1)=0,"",_xll.ciqfunctions.udf.CIQ($B64, "IQ_APIC", IQ_FY, $D64, , , "USD", , O$1))</f>
        <v>#NAME?</v>
      </c>
      <c r="P64" s="3" t="e">
        <f ca="1">_xll.ciqfunctions.udf.CIQ($B64, "IQ_TOTAL_ASSETS", IQ_FY, $D64, , , "USD", , P$1)</f>
        <v>#NAME?</v>
      </c>
      <c r="Q64" s="3" t="e">
        <f ca="1">_xll.ciqfunctions.udf.CIQ($B64, "IQ_RE", IQ_FY, $D64, , , "USD", , Q$1)</f>
        <v>#NAME?</v>
      </c>
      <c r="R64" s="3" t="e">
        <f ca="1">_xll.ciqfunctions.udf.CIQ($B64, "IQ_TOTAL_EQUITY", IQ_FY, $D64, , , "USD", , R$1)</f>
        <v>#NAME?</v>
      </c>
      <c r="S64" s="3" t="e">
        <f ca="1">_xll.ciqfunctions.udf.CIQ($B64, "IQ_TOTAL_OUTSTANDING_FILING_DATE", IQ_FY, $D64, , , "USD", , S$1)</f>
        <v>#NAME?</v>
      </c>
      <c r="T64" s="3" t="e">
        <f ca="1">_xll.ciqfunctions.udf.CIQ($B64, "IQ_TOTAL_DEBT", IQ_FY, $D64, , , "USD", , T$1)</f>
        <v>#NAME?</v>
      </c>
      <c r="U64" s="3" t="e">
        <f ca="1">IF(_xll.ciqfunctions.udf.CIQ($B64, "IQ_PREF_DIV_OTHER", IQ_FY, $D64, , , "USD", , U$1)=0,"na",_xll.ciqfunctions.udf.CIQ($B64, "IQ_PREF_DIV_OTHER", IQ_FY, $D64, , , "USD", , U$1))</f>
        <v>#NAME?</v>
      </c>
      <c r="V64" s="3" t="e">
        <f ca="1">_xll.ciqfunctions.udf.CIQ($B64, "IQ_COGS", IQ_FY, $D64, , , "USD", , V$1)</f>
        <v>#NAME?</v>
      </c>
      <c r="W64" s="3" t="e">
        <f ca="1">_xll.ciqfunctions.udf.CIQ($B64, "IQ_CASH_EQUIV", IQ_FY, $D64, , , "USD", , W$1)</f>
        <v>#NAME?</v>
      </c>
      <c r="X64" s="3" t="e">
        <f ca="1">_xll.ciqfunctions.udf.CIQ($B64, "IQ_AR", IQ_FY, $D64, , , "USD", , X$1)</f>
        <v>#NAME?</v>
      </c>
      <c r="Y64" s="3" t="e">
        <f ca="1">_xll.ciqfunctions.udf.CIQ($B64, "IQ_INVENTORY", IQ_FY, $D64, , , "USD", , Y$1)</f>
        <v>#NAME?</v>
      </c>
      <c r="Z64" t="s">
        <v>30</v>
      </c>
    </row>
    <row r="65" spans="1:26" x14ac:dyDescent="0.2">
      <c r="A65" t="e">
        <f ca="1">_xll.ciqfunctions.udf.CIQ(B65,"IQ_COMPANY_NAME")</f>
        <v>#NAME?</v>
      </c>
      <c r="B65" s="1" t="s">
        <v>55</v>
      </c>
      <c r="C65" s="3" t="e">
        <f ca="1">_xll.ciqfunctions.udf.CIQ($B65, "IQ_INDUSTRY", IQ_FY, $D65, ,, "USD", , C$1)</f>
        <v>#NAME?</v>
      </c>
      <c r="D65" s="4">
        <f>DATE(YEAR(D64) -1, MONTH(D64), DAY(D64))</f>
        <v>43101</v>
      </c>
      <c r="E65" s="3" t="e">
        <f ca="1">_xll.ciqfunctions.udf.CIQ($B65, "IQ_TOTAL_REV", IQ_FY, $D65, ,, "USD", , E$1)</f>
        <v>#NAME?</v>
      </c>
      <c r="F65" s="3" t="e">
        <f ca="1">_xll.ciqfunctions.udf.CIQ($B65, "IQ_NI", IQ_FY, $D65, ,, "USD", , F$1)</f>
        <v>#NAME?</v>
      </c>
      <c r="G65" s="3" t="e">
        <f ca="1">_xll.ciqfunctions.udf.CIQ($B65, "IQ_CASH_EQUIV", IQ_FY, $D65, , , "USD", , G$1)</f>
        <v>#NAME?</v>
      </c>
      <c r="H65" s="3" t="e">
        <f ca="1">_xll.ciqfunctions.udf.CIQ($B65, "IQ_CASH_ST_INVEST", IQ_FY, $D65, , , "USD", , H$1)</f>
        <v>#NAME?</v>
      </c>
      <c r="I65" s="3" t="e">
        <f ca="1">_xll.ciqfunctions.udf.CIQ($B65, "IQ_TOTAL_CA", IQ_FY, $D65, , , "USD", , I$1)</f>
        <v>#NAME?</v>
      </c>
      <c r="J65" s="3" t="e">
        <f ca="1">_xll.ciqfunctions.udf.CIQ($B65, "IQ_TOTAL_ASSETS", IQ_FY, $D65, , , "USD", , J$1)</f>
        <v>#NAME?</v>
      </c>
      <c r="K65" s="3" t="e">
        <f ca="1">_xll.ciqfunctions.udf.CIQ($B65, "IQ_TOTAL_CL", IQ_FY, $D65, , , "USD", , K$1)</f>
        <v>#NAME?</v>
      </c>
      <c r="L65" s="3" t="e">
        <f ca="1">_xll.ciqfunctions.udf.CIQ($B65, "IQ_TOTAL_LIAB", IQ_FY, $D65, ,, "USD", , L$1)</f>
        <v>#NAME?</v>
      </c>
      <c r="M65" s="3" t="e">
        <f ca="1">IF(_xll.ciqfunctions.udf.CIQ($B65, "IQ_PREF_EQUITY", IQ_FY, $D65, , , "USD", , M$1)=0,"",_xll.ciqfunctions.udf.CIQ($B65, "IQ_PREF_EQUITY", IQ_FY, $D65, , , "USD", , M$1))</f>
        <v>#NAME?</v>
      </c>
      <c r="N65" s="3" t="e">
        <f ca="1">IF(_xll.ciqfunctions.udf.CIQ($B65, "IQ_COMMON", IQ_FY, $D65, , , "USD", , N$1)=0,"na",_xll.ciqfunctions.udf.CIQ($B65, "IQ_COMMON", IQ_FY, $D65, , , "USD", , N$1))</f>
        <v>#NAME?</v>
      </c>
      <c r="O65" s="3" t="e">
        <f ca="1">IF(_xll.ciqfunctions.udf.CIQ($B65, "IQ_APIC", IQ_FY, $D65, , , "USD", , O$1)=0,"",_xll.ciqfunctions.udf.CIQ($B65, "IQ_APIC", IQ_FY, $D65, , , "USD", , O$1))</f>
        <v>#NAME?</v>
      </c>
      <c r="P65" s="3" t="e">
        <f ca="1">_xll.ciqfunctions.udf.CIQ($B65, "IQ_TOTAL_ASSETS", IQ_FY, $D65, , , "USD", , P$1)</f>
        <v>#NAME?</v>
      </c>
      <c r="Q65" s="3" t="e">
        <f ca="1">_xll.ciqfunctions.udf.CIQ($B65, "IQ_RE", IQ_FY, $D65, , , "USD", , Q$1)</f>
        <v>#NAME?</v>
      </c>
      <c r="R65" s="3" t="e">
        <f ca="1">_xll.ciqfunctions.udf.CIQ($B65, "IQ_TOTAL_EQUITY", IQ_FY, $D65, , , "USD", , R$1)</f>
        <v>#NAME?</v>
      </c>
      <c r="S65" s="3" t="e">
        <f ca="1">_xll.ciqfunctions.udf.CIQ($B65, "IQ_TOTAL_OUTSTANDING_FILING_DATE", IQ_FY, $D65, , , "USD", , S$1)</f>
        <v>#NAME?</v>
      </c>
      <c r="T65" s="3" t="e">
        <f ca="1">_xll.ciqfunctions.udf.CIQ($B65, "IQ_TOTAL_DEBT", IQ_FY, $D65, , , "USD", , T$1)</f>
        <v>#NAME?</v>
      </c>
      <c r="U65" s="3" t="e">
        <f ca="1">IF(_xll.ciqfunctions.udf.CIQ($B65, "IQ_PREF_DIV_OTHER", IQ_FY, $D65, , , "USD", , U$1)=0,"na",_xll.ciqfunctions.udf.CIQ($B65, "IQ_PREF_DIV_OTHER", IQ_FY, $D65, , , "USD", , U$1))</f>
        <v>#NAME?</v>
      </c>
      <c r="V65" s="3" t="e">
        <f ca="1">_xll.ciqfunctions.udf.CIQ($B65, "IQ_COGS", IQ_FY, $D65, , , "USD", , V$1)</f>
        <v>#NAME?</v>
      </c>
      <c r="W65" s="3" t="e">
        <f ca="1">_xll.ciqfunctions.udf.CIQ($B65, "IQ_CASH_EQUIV", IQ_FY, $D65, , , "USD", , W$1)</f>
        <v>#NAME?</v>
      </c>
      <c r="X65" s="3" t="e">
        <f ca="1">_xll.ciqfunctions.udf.CIQ($B65, "IQ_AR", IQ_FY, $D65, , , "USD", , X$1)</f>
        <v>#NAME?</v>
      </c>
      <c r="Y65" s="3" t="e">
        <f ca="1">_xll.ciqfunctions.udf.CIQ($B65, "IQ_INVENTORY", IQ_FY, $D65, , , "USD", , Y$1)</f>
        <v>#NAME?</v>
      </c>
      <c r="Z65" t="s">
        <v>30</v>
      </c>
    </row>
    <row r="66" spans="1:26" x14ac:dyDescent="0.2">
      <c r="A66" t="e">
        <f ca="1">_xll.ciqfunctions.udf.CIQ(B66,"IQ_COMPANY_NAME")</f>
        <v>#NAME?</v>
      </c>
      <c r="B66" s="1" t="s">
        <v>55</v>
      </c>
      <c r="C66" s="3" t="e">
        <f ca="1">_xll.ciqfunctions.udf.CIQ($B66, "IQ_INDUSTRY", IQ_FY, $D66, ,, "USD", , C$1)</f>
        <v>#NAME?</v>
      </c>
      <c r="D66" s="4">
        <f>DATE(YEAR(D65) -1, MONTH(D65), DAY(D65))</f>
        <v>42736</v>
      </c>
      <c r="E66" s="3" t="e">
        <f ca="1">_xll.ciqfunctions.udf.CIQ($B66, "IQ_TOTAL_REV", IQ_FY, $D66, ,, "USD", , E$1)</f>
        <v>#NAME?</v>
      </c>
      <c r="F66" s="3" t="e">
        <f ca="1">_xll.ciqfunctions.udf.CIQ($B66, "IQ_NI", IQ_FY, $D66, ,, "USD", , F$1)</f>
        <v>#NAME?</v>
      </c>
      <c r="G66" s="3" t="e">
        <f ca="1">_xll.ciqfunctions.udf.CIQ($B66, "IQ_CASH_EQUIV", IQ_FY, $D66, , , "USD", , G$1)</f>
        <v>#NAME?</v>
      </c>
      <c r="H66" s="3" t="e">
        <f ca="1">_xll.ciqfunctions.udf.CIQ($B66, "IQ_CASH_ST_INVEST", IQ_FY, $D66, , , "USD", , H$1)</f>
        <v>#NAME?</v>
      </c>
      <c r="I66" s="3" t="e">
        <f ca="1">_xll.ciqfunctions.udf.CIQ($B66, "IQ_TOTAL_CA", IQ_FY, $D66, , , "USD", , I$1)</f>
        <v>#NAME?</v>
      </c>
      <c r="J66" s="3" t="e">
        <f ca="1">_xll.ciqfunctions.udf.CIQ($B66, "IQ_TOTAL_ASSETS", IQ_FY, $D66, , , "USD", , J$1)</f>
        <v>#NAME?</v>
      </c>
      <c r="K66" s="3" t="e">
        <f ca="1">_xll.ciqfunctions.udf.CIQ($B66, "IQ_TOTAL_CL", IQ_FY, $D66, , , "USD", , K$1)</f>
        <v>#NAME?</v>
      </c>
      <c r="L66" s="3" t="e">
        <f ca="1">_xll.ciqfunctions.udf.CIQ($B66, "IQ_TOTAL_LIAB", IQ_FY, $D66, ,, "USD", , L$1)</f>
        <v>#NAME?</v>
      </c>
      <c r="M66" s="3" t="e">
        <f ca="1">IF(_xll.ciqfunctions.udf.CIQ($B66, "IQ_PREF_EQUITY", IQ_FY, $D66, , , "USD", , M$1)=0,"",_xll.ciqfunctions.udf.CIQ($B66, "IQ_PREF_EQUITY", IQ_FY, $D66, , , "USD", , M$1))</f>
        <v>#NAME?</v>
      </c>
      <c r="N66" s="3" t="e">
        <f ca="1">IF(_xll.ciqfunctions.udf.CIQ($B66, "IQ_COMMON", IQ_FY, $D66, , , "USD", , N$1)=0,"na",_xll.ciqfunctions.udf.CIQ($B66, "IQ_COMMON", IQ_FY, $D66, , , "USD", , N$1))</f>
        <v>#NAME?</v>
      </c>
      <c r="O66" s="3" t="e">
        <f ca="1">IF(_xll.ciqfunctions.udf.CIQ($B66, "IQ_APIC", IQ_FY, $D66, , , "USD", , O$1)=0,"",_xll.ciqfunctions.udf.CIQ($B66, "IQ_APIC", IQ_FY, $D66, , , "USD", , O$1))</f>
        <v>#NAME?</v>
      </c>
      <c r="P66" s="3" t="e">
        <f ca="1">_xll.ciqfunctions.udf.CIQ($B66, "IQ_TOTAL_ASSETS", IQ_FY, $D66, , , "USD", , P$1)</f>
        <v>#NAME?</v>
      </c>
      <c r="Q66" s="3" t="e">
        <f ca="1">_xll.ciqfunctions.udf.CIQ($B66, "IQ_RE", IQ_FY, $D66, , , "USD", , Q$1)</f>
        <v>#NAME?</v>
      </c>
      <c r="R66" s="3" t="e">
        <f ca="1">_xll.ciqfunctions.udf.CIQ($B66, "IQ_TOTAL_EQUITY", IQ_FY, $D66, , , "USD", , R$1)</f>
        <v>#NAME?</v>
      </c>
      <c r="S66" s="3" t="e">
        <f ca="1">_xll.ciqfunctions.udf.CIQ($B66, "IQ_TOTAL_OUTSTANDING_FILING_DATE", IQ_FY, $D66, , , "USD", , S$1)</f>
        <v>#NAME?</v>
      </c>
      <c r="T66" s="3" t="e">
        <f ca="1">_xll.ciqfunctions.udf.CIQ($B66, "IQ_TOTAL_DEBT", IQ_FY, $D66, , , "USD", , T$1)</f>
        <v>#NAME?</v>
      </c>
      <c r="U66" s="3" t="e">
        <f ca="1">IF(_xll.ciqfunctions.udf.CIQ($B66, "IQ_PREF_DIV_OTHER", IQ_FY, $D66, , , "USD", , U$1)=0,"na",_xll.ciqfunctions.udf.CIQ($B66, "IQ_PREF_DIV_OTHER", IQ_FY, $D66, , , "USD", , U$1))</f>
        <v>#NAME?</v>
      </c>
      <c r="V66" s="3" t="e">
        <f ca="1">_xll.ciqfunctions.udf.CIQ($B66, "IQ_COGS", IQ_FY, $D66, , , "USD", , V$1)</f>
        <v>#NAME?</v>
      </c>
      <c r="W66" s="3" t="e">
        <f ca="1">_xll.ciqfunctions.udf.CIQ($B66, "IQ_CASH_EQUIV", IQ_FY, $D66, , , "USD", , W$1)</f>
        <v>#NAME?</v>
      </c>
      <c r="X66" s="3" t="e">
        <f ca="1">_xll.ciqfunctions.udf.CIQ($B66, "IQ_AR", IQ_FY, $D66, , , "USD", , X$1)</f>
        <v>#NAME?</v>
      </c>
      <c r="Y66" s="3" t="e">
        <f ca="1">_xll.ciqfunctions.udf.CIQ($B66, "IQ_INVENTORY", IQ_FY, $D66, , , "USD", , Y$1)</f>
        <v>#NAME?</v>
      </c>
      <c r="Z66" t="s">
        <v>30</v>
      </c>
    </row>
    <row r="67" spans="1:26" x14ac:dyDescent="0.2">
      <c r="A67" t="e">
        <f ca="1">_xll.ciqfunctions.udf.CIQ(B67,"IQ_COMPANY_NAME")</f>
        <v>#NAME?</v>
      </c>
      <c r="B67" s="1" t="s">
        <v>55</v>
      </c>
      <c r="C67" s="3" t="e">
        <f ca="1">_xll.ciqfunctions.udf.CIQ($B67, "IQ_INDUSTRY", IQ_FY, $D67, ,, "USD", , C$1)</f>
        <v>#NAME?</v>
      </c>
      <c r="D67" s="4">
        <f>DATE(YEAR(D66) -1, MONTH(D66), DAY(D66))</f>
        <v>42370</v>
      </c>
      <c r="E67" s="3" t="e">
        <f ca="1">_xll.ciqfunctions.udf.CIQ($B67, "IQ_TOTAL_REV", IQ_FY, $D67, ,, "USD", , E$1)</f>
        <v>#NAME?</v>
      </c>
      <c r="F67" s="3" t="e">
        <f ca="1">_xll.ciqfunctions.udf.CIQ($B67, "IQ_NI", IQ_FY, $D67, ,, "USD", , F$1)</f>
        <v>#NAME?</v>
      </c>
      <c r="G67" s="3" t="e">
        <f ca="1">_xll.ciqfunctions.udf.CIQ($B67, "IQ_CASH_EQUIV", IQ_FY, $D67, , , "USD", , G$1)</f>
        <v>#NAME?</v>
      </c>
      <c r="H67" s="3" t="e">
        <f ca="1">_xll.ciqfunctions.udf.CIQ($B67, "IQ_CASH_ST_INVEST", IQ_FY, $D67, , , "USD", , H$1)</f>
        <v>#NAME?</v>
      </c>
      <c r="I67" s="3" t="e">
        <f ca="1">_xll.ciqfunctions.udf.CIQ($B67, "IQ_TOTAL_CA", IQ_FY, $D67, , , "USD", , I$1)</f>
        <v>#NAME?</v>
      </c>
      <c r="J67" s="3" t="e">
        <f ca="1">_xll.ciqfunctions.udf.CIQ($B67, "IQ_TOTAL_ASSETS", IQ_FY, $D67, , , "USD", , J$1)</f>
        <v>#NAME?</v>
      </c>
      <c r="K67" s="3" t="e">
        <f ca="1">_xll.ciqfunctions.udf.CIQ($B67, "IQ_TOTAL_CL", IQ_FY, $D67, , , "USD", , K$1)</f>
        <v>#NAME?</v>
      </c>
      <c r="L67" s="3" t="e">
        <f ca="1">_xll.ciqfunctions.udf.CIQ($B67, "IQ_TOTAL_LIAB", IQ_FY, $D67, ,, "USD", , L$1)</f>
        <v>#NAME?</v>
      </c>
      <c r="M67" s="3" t="e">
        <f ca="1">IF(_xll.ciqfunctions.udf.CIQ($B67, "IQ_PREF_EQUITY", IQ_FY, $D67, , , "USD", , M$1)=0,"",_xll.ciqfunctions.udf.CIQ($B67, "IQ_PREF_EQUITY", IQ_FY, $D67, , , "USD", , M$1))</f>
        <v>#NAME?</v>
      </c>
      <c r="N67" s="3" t="e">
        <f ca="1">IF(_xll.ciqfunctions.udf.CIQ($B67, "IQ_COMMON", IQ_FY, $D67, , , "USD", , N$1)=0,"na",_xll.ciqfunctions.udf.CIQ($B67, "IQ_COMMON", IQ_FY, $D67, , , "USD", , N$1))</f>
        <v>#NAME?</v>
      </c>
      <c r="O67" s="3" t="e">
        <f ca="1">IF(_xll.ciqfunctions.udf.CIQ($B67, "IQ_APIC", IQ_FY, $D67, , , "USD", , O$1)=0,"",_xll.ciqfunctions.udf.CIQ($B67, "IQ_APIC", IQ_FY, $D67, , , "USD", , O$1))</f>
        <v>#NAME?</v>
      </c>
      <c r="P67" s="3" t="e">
        <f ca="1">_xll.ciqfunctions.udf.CIQ($B67, "IQ_TOTAL_ASSETS", IQ_FY, $D67, , , "USD", , P$1)</f>
        <v>#NAME?</v>
      </c>
      <c r="Q67" s="3" t="e">
        <f ca="1">_xll.ciqfunctions.udf.CIQ($B67, "IQ_RE", IQ_FY, $D67, , , "USD", , Q$1)</f>
        <v>#NAME?</v>
      </c>
      <c r="R67" s="3" t="e">
        <f ca="1">_xll.ciqfunctions.udf.CIQ($B67, "IQ_TOTAL_EQUITY", IQ_FY, $D67, , , "USD", , R$1)</f>
        <v>#NAME?</v>
      </c>
      <c r="S67" s="3" t="e">
        <f ca="1">_xll.ciqfunctions.udf.CIQ($B67, "IQ_TOTAL_OUTSTANDING_FILING_DATE", IQ_FY, $D67, , , "USD", , S$1)</f>
        <v>#NAME?</v>
      </c>
      <c r="T67" s="3" t="e">
        <f ca="1">_xll.ciqfunctions.udf.CIQ($B67, "IQ_TOTAL_DEBT", IQ_FY, $D67, , , "USD", , T$1)</f>
        <v>#NAME?</v>
      </c>
      <c r="U67" s="3" t="e">
        <f ca="1">IF(_xll.ciqfunctions.udf.CIQ($B67, "IQ_PREF_DIV_OTHER", IQ_FY, $D67, , , "USD", , U$1)=0,"na",_xll.ciqfunctions.udf.CIQ($B67, "IQ_PREF_DIV_OTHER", IQ_FY, $D67, , , "USD", , U$1))</f>
        <v>#NAME?</v>
      </c>
      <c r="V67" s="3" t="e">
        <f ca="1">_xll.ciqfunctions.udf.CIQ($B67, "IQ_COGS", IQ_FY, $D67, , , "USD", , V$1)</f>
        <v>#NAME?</v>
      </c>
      <c r="W67" s="3" t="e">
        <f ca="1">_xll.ciqfunctions.udf.CIQ($B67, "IQ_CASH_EQUIV", IQ_FY, $D67, , , "USD", , W$1)</f>
        <v>#NAME?</v>
      </c>
      <c r="X67" s="3" t="e">
        <f ca="1">_xll.ciqfunctions.udf.CIQ($B67, "IQ_AR", IQ_FY, $D67, , , "USD", , X$1)</f>
        <v>#NAME?</v>
      </c>
      <c r="Y67" s="3" t="e">
        <f ca="1">_xll.ciqfunctions.udf.CIQ($B67, "IQ_INVENTORY", IQ_FY, $D67, , , "USD", , Y$1)</f>
        <v>#NAME?</v>
      </c>
      <c r="Z67" t="s">
        <v>30</v>
      </c>
    </row>
    <row r="68" spans="1:26" x14ac:dyDescent="0.2">
      <c r="A68" t="e">
        <f ca="1">_xll.ciqfunctions.udf.CIQ(B68,"IQ_COMPANY_NAME")</f>
        <v>#NAME?</v>
      </c>
      <c r="B68" s="1" t="s">
        <v>57</v>
      </c>
      <c r="C68" s="3" t="e">
        <f ca="1">_xll.ciqfunctions.udf.CIQ($B68, "IQ_INDUSTRY", IQ_FY, $D68, ,, "USD", , C$1)</f>
        <v>#NAME?</v>
      </c>
      <c r="D68" s="4">
        <v>44197</v>
      </c>
      <c r="E68" s="3" t="e">
        <f ca="1">_xll.ciqfunctions.udf.CIQ($B68, "IQ_TOTAL_REV", IQ_FY, $D68, ,, "USD", , E$1)</f>
        <v>#NAME?</v>
      </c>
      <c r="F68" s="3" t="e">
        <f ca="1">_xll.ciqfunctions.udf.CIQ($B68, "IQ_NI", IQ_FY, $D68, ,, "USD", , F$1)</f>
        <v>#NAME?</v>
      </c>
      <c r="G68" s="3" t="e">
        <f ca="1">_xll.ciqfunctions.udf.CIQ($B68, "IQ_CASH_EQUIV", IQ_FY, $D68, , , "USD", , G$1)</f>
        <v>#NAME?</v>
      </c>
      <c r="H68" s="3" t="e">
        <f ca="1">_xll.ciqfunctions.udf.CIQ($B68, "IQ_CASH_ST_INVEST", IQ_FY, $D68, , , "USD", , H$1)</f>
        <v>#NAME?</v>
      </c>
      <c r="I68" s="3" t="e">
        <f ca="1">_xll.ciqfunctions.udf.CIQ($B68, "IQ_TOTAL_CA", IQ_FY, $D68, , , "USD", , I$1)</f>
        <v>#NAME?</v>
      </c>
      <c r="J68" s="3" t="e">
        <f ca="1">_xll.ciqfunctions.udf.CIQ($B68, "IQ_TOTAL_ASSETS", IQ_FY, $D68, , , "USD", , J$1)</f>
        <v>#NAME?</v>
      </c>
      <c r="K68" s="3" t="e">
        <f ca="1">_xll.ciqfunctions.udf.CIQ($B68, "IQ_TOTAL_CL", IQ_FY, $D68, , , "USD", , K$1)</f>
        <v>#NAME?</v>
      </c>
      <c r="L68" s="3" t="e">
        <f ca="1">_xll.ciqfunctions.udf.CIQ($B68, "IQ_TOTAL_LIAB", IQ_FY, $D68, ,, "USD", , L$1)</f>
        <v>#NAME?</v>
      </c>
      <c r="M68" s="3" t="e">
        <f ca="1">IF(_xll.ciqfunctions.udf.CIQ($B68, "IQ_PREF_EQUITY", IQ_FY, $D68, , , "USD", , M$1)=0,"",_xll.ciqfunctions.udf.CIQ($B68, "IQ_PREF_EQUITY", IQ_FY, $D68, , , "USD", , M$1))</f>
        <v>#NAME?</v>
      </c>
      <c r="N68" s="3" t="e">
        <f ca="1">IF(_xll.ciqfunctions.udf.CIQ($B68, "IQ_COMMON", IQ_FY, $D68, , , "USD", , N$1)=0,"na",_xll.ciqfunctions.udf.CIQ($B68, "IQ_COMMON", IQ_FY, $D68, , , "USD", , N$1))</f>
        <v>#NAME?</v>
      </c>
      <c r="O68" s="3" t="e">
        <f ca="1">IF(_xll.ciqfunctions.udf.CIQ($B68, "IQ_APIC", IQ_FY, $D68, , , "USD", , O$1)=0,"",_xll.ciqfunctions.udf.CIQ($B68, "IQ_APIC", IQ_FY, $D68, , , "USD", , O$1))</f>
        <v>#NAME?</v>
      </c>
      <c r="P68" s="3" t="e">
        <f ca="1">_xll.ciqfunctions.udf.CIQ($B68, "IQ_TOTAL_ASSETS", IQ_FY, $D68, , , "USD", , P$1)</f>
        <v>#NAME?</v>
      </c>
      <c r="Q68" s="3" t="e">
        <f ca="1">_xll.ciqfunctions.udf.CIQ($B68, "IQ_RE", IQ_FY, $D68, , , "USD", , Q$1)</f>
        <v>#NAME?</v>
      </c>
      <c r="R68" s="3" t="e">
        <f ca="1">_xll.ciqfunctions.udf.CIQ($B68, "IQ_TOTAL_EQUITY", IQ_FY, $D68, , , "USD", , R$1)</f>
        <v>#NAME?</v>
      </c>
      <c r="S68" s="3" t="e">
        <f ca="1">_xll.ciqfunctions.udf.CIQ($B68, "IQ_TOTAL_OUTSTANDING_FILING_DATE", IQ_FY, $D68, , , "USD", , S$1)</f>
        <v>#NAME?</v>
      </c>
      <c r="T68" s="3" t="e">
        <f ca="1">_xll.ciqfunctions.udf.CIQ($B68, "IQ_TOTAL_DEBT", IQ_FY, $D68, , , "USD", , T$1)</f>
        <v>#NAME?</v>
      </c>
      <c r="U68" s="3" t="e">
        <f ca="1">IF(_xll.ciqfunctions.udf.CIQ($B68, "IQ_PREF_DIV_OTHER", IQ_FY, $D68, , , "USD", , U$1)=0,"na",_xll.ciqfunctions.udf.CIQ($B68, "IQ_PREF_DIV_OTHER", IQ_FY, $D68, , , "USD", , U$1))</f>
        <v>#NAME?</v>
      </c>
      <c r="V68" s="3" t="e">
        <f ca="1">_xll.ciqfunctions.udf.CIQ($B68, "IQ_COGS", IQ_FY, $D68, , , "USD", , V$1)</f>
        <v>#NAME?</v>
      </c>
      <c r="W68" s="3" t="e">
        <f ca="1">_xll.ciqfunctions.udf.CIQ($B68, "IQ_CASH_EQUIV", IQ_FY, $D68, , , "USD", , W$1)</f>
        <v>#NAME?</v>
      </c>
      <c r="X68" s="3" t="e">
        <f ca="1">_xll.ciqfunctions.udf.CIQ($B68, "IQ_AR", IQ_FY, $D68, , , "USD", , X$1)</f>
        <v>#NAME?</v>
      </c>
      <c r="Y68" s="3" t="e">
        <f ca="1">_xll.ciqfunctions.udf.CIQ($B68, "IQ_INVENTORY", IQ_FY, $D68, , , "USD", , Y$1)</f>
        <v>#NAME?</v>
      </c>
      <c r="Z68" t="s">
        <v>30</v>
      </c>
    </row>
    <row r="69" spans="1:26" x14ac:dyDescent="0.2">
      <c r="A69" t="e">
        <f ca="1">_xll.ciqfunctions.udf.CIQ(B69,"IQ_COMPANY_NAME")</f>
        <v>#NAME?</v>
      </c>
      <c r="B69" s="1" t="s">
        <v>57</v>
      </c>
      <c r="C69" s="3" t="e">
        <f ca="1">_xll.ciqfunctions.udf.CIQ($B69, "IQ_INDUSTRY", IQ_FY, $D69, ,, "USD", , C$1)</f>
        <v>#NAME?</v>
      </c>
      <c r="D69" s="4">
        <f>DATE(YEAR(D68) -1, MONTH(D68), DAY(D68))</f>
        <v>43831</v>
      </c>
      <c r="E69" s="3" t="e">
        <f ca="1">_xll.ciqfunctions.udf.CIQ($B69, "IQ_TOTAL_REV", IQ_FY, $D69, ,, "USD", , E$1)</f>
        <v>#NAME?</v>
      </c>
      <c r="F69" s="3" t="e">
        <f ca="1">_xll.ciqfunctions.udf.CIQ($B69, "IQ_NI", IQ_FY, $D69, ,, "USD", , F$1)</f>
        <v>#NAME?</v>
      </c>
      <c r="G69" s="3" t="e">
        <f ca="1">_xll.ciqfunctions.udf.CIQ($B69, "IQ_CASH_EQUIV", IQ_FY, $D69, , , "USD", , G$1)</f>
        <v>#NAME?</v>
      </c>
      <c r="H69" s="3" t="e">
        <f ca="1">_xll.ciqfunctions.udf.CIQ($B69, "IQ_CASH_ST_INVEST", IQ_FY, $D69, , , "USD", , H$1)</f>
        <v>#NAME?</v>
      </c>
      <c r="I69" s="3" t="e">
        <f ca="1">_xll.ciqfunctions.udf.CIQ($B69, "IQ_TOTAL_CA", IQ_FY, $D69, , , "USD", , I$1)</f>
        <v>#NAME?</v>
      </c>
      <c r="J69" s="3" t="e">
        <f ca="1">_xll.ciqfunctions.udf.CIQ($B69, "IQ_TOTAL_ASSETS", IQ_FY, $D69, , , "USD", , J$1)</f>
        <v>#NAME?</v>
      </c>
      <c r="K69" s="3" t="e">
        <f ca="1">_xll.ciqfunctions.udf.CIQ($B69, "IQ_TOTAL_CL", IQ_FY, $D69, , , "USD", , K$1)</f>
        <v>#NAME?</v>
      </c>
      <c r="L69" s="3" t="e">
        <f ca="1">_xll.ciqfunctions.udf.CIQ($B69, "IQ_TOTAL_LIAB", IQ_FY, $D69, ,, "USD", , L$1)</f>
        <v>#NAME?</v>
      </c>
      <c r="M69" s="3" t="e">
        <f ca="1">IF(_xll.ciqfunctions.udf.CIQ($B69, "IQ_PREF_EQUITY", IQ_FY, $D69, , , "USD", , M$1)=0,"",_xll.ciqfunctions.udf.CIQ($B69, "IQ_PREF_EQUITY", IQ_FY, $D69, , , "USD", , M$1))</f>
        <v>#NAME?</v>
      </c>
      <c r="N69" s="3" t="e">
        <f ca="1">IF(_xll.ciqfunctions.udf.CIQ($B69, "IQ_COMMON", IQ_FY, $D69, , , "USD", , N$1)=0,"na",_xll.ciqfunctions.udf.CIQ($B69, "IQ_COMMON", IQ_FY, $D69, , , "USD", , N$1))</f>
        <v>#NAME?</v>
      </c>
      <c r="O69" s="3" t="e">
        <f ca="1">IF(_xll.ciqfunctions.udf.CIQ($B69, "IQ_APIC", IQ_FY, $D69, , , "USD", , O$1)=0,"",_xll.ciqfunctions.udf.CIQ($B69, "IQ_APIC", IQ_FY, $D69, , , "USD", , O$1))</f>
        <v>#NAME?</v>
      </c>
      <c r="P69" s="3" t="e">
        <f ca="1">_xll.ciqfunctions.udf.CIQ($B69, "IQ_TOTAL_ASSETS", IQ_FY, $D69, , , "USD", , P$1)</f>
        <v>#NAME?</v>
      </c>
      <c r="Q69" s="3" t="e">
        <f ca="1">_xll.ciqfunctions.udf.CIQ($B69, "IQ_RE", IQ_FY, $D69, , , "USD", , Q$1)</f>
        <v>#NAME?</v>
      </c>
      <c r="R69" s="3" t="e">
        <f ca="1">_xll.ciqfunctions.udf.CIQ($B69, "IQ_TOTAL_EQUITY", IQ_FY, $D69, , , "USD", , R$1)</f>
        <v>#NAME?</v>
      </c>
      <c r="S69" s="3" t="e">
        <f ca="1">_xll.ciqfunctions.udf.CIQ($B69, "IQ_TOTAL_OUTSTANDING_FILING_DATE", IQ_FY, $D69, , , "USD", , S$1)</f>
        <v>#NAME?</v>
      </c>
      <c r="T69" s="3" t="e">
        <f ca="1">_xll.ciqfunctions.udf.CIQ($B69, "IQ_TOTAL_DEBT", IQ_FY, $D69, , , "USD", , T$1)</f>
        <v>#NAME?</v>
      </c>
      <c r="U69" s="3" t="e">
        <f ca="1">IF(_xll.ciqfunctions.udf.CIQ($B69, "IQ_PREF_DIV_OTHER", IQ_FY, $D69, , , "USD", , U$1)=0,"na",_xll.ciqfunctions.udf.CIQ($B69, "IQ_PREF_DIV_OTHER", IQ_FY, $D69, , , "USD", , U$1))</f>
        <v>#NAME?</v>
      </c>
      <c r="V69" s="3" t="e">
        <f ca="1">_xll.ciqfunctions.udf.CIQ($B69, "IQ_COGS", IQ_FY, $D69, , , "USD", , V$1)</f>
        <v>#NAME?</v>
      </c>
      <c r="W69" s="3" t="e">
        <f ca="1">_xll.ciqfunctions.udf.CIQ($B69, "IQ_CASH_EQUIV", IQ_FY, $D69, , , "USD", , W$1)</f>
        <v>#NAME?</v>
      </c>
      <c r="X69" s="3" t="e">
        <f ca="1">_xll.ciqfunctions.udf.CIQ($B69, "IQ_AR", IQ_FY, $D69, , , "USD", , X$1)</f>
        <v>#NAME?</v>
      </c>
      <c r="Y69" s="3" t="e">
        <f ca="1">_xll.ciqfunctions.udf.CIQ($B69, "IQ_INVENTORY", IQ_FY, $D69, , , "USD", , Y$1)</f>
        <v>#NAME?</v>
      </c>
      <c r="Z69" t="s">
        <v>30</v>
      </c>
    </row>
    <row r="70" spans="1:26" x14ac:dyDescent="0.2">
      <c r="A70" t="e">
        <f ca="1">_xll.ciqfunctions.udf.CIQ(B70,"IQ_COMPANY_NAME")</f>
        <v>#NAME?</v>
      </c>
      <c r="B70" s="1" t="s">
        <v>57</v>
      </c>
      <c r="C70" s="3" t="e">
        <f ca="1">_xll.ciqfunctions.udf.CIQ($B70, "IQ_INDUSTRY", IQ_FY, $D70, ,, "USD", , C$1)</f>
        <v>#NAME?</v>
      </c>
      <c r="D70" s="4">
        <f>DATE(YEAR(D69) -1, MONTH(D69), DAY(D69))</f>
        <v>43466</v>
      </c>
      <c r="E70" s="3" t="e">
        <f ca="1">_xll.ciqfunctions.udf.CIQ($B70, "IQ_TOTAL_REV", IQ_FY, $D70, ,, "USD", , E$1)</f>
        <v>#NAME?</v>
      </c>
      <c r="F70" s="3" t="e">
        <f ca="1">_xll.ciqfunctions.udf.CIQ($B70, "IQ_NI", IQ_FY, $D70, ,, "USD", , F$1)</f>
        <v>#NAME?</v>
      </c>
      <c r="G70" s="3" t="e">
        <f ca="1">_xll.ciqfunctions.udf.CIQ($B70, "IQ_CASH_EQUIV", IQ_FY, $D70, , , "USD", , G$1)</f>
        <v>#NAME?</v>
      </c>
      <c r="H70" s="3" t="e">
        <f ca="1">_xll.ciqfunctions.udf.CIQ($B70, "IQ_CASH_ST_INVEST", IQ_FY, $D70, , , "USD", , H$1)</f>
        <v>#NAME?</v>
      </c>
      <c r="I70" s="3" t="e">
        <f ca="1">_xll.ciqfunctions.udf.CIQ($B70, "IQ_TOTAL_CA", IQ_FY, $D70, , , "USD", , I$1)</f>
        <v>#NAME?</v>
      </c>
      <c r="J70" s="3" t="e">
        <f ca="1">_xll.ciqfunctions.udf.CIQ($B70, "IQ_TOTAL_ASSETS", IQ_FY, $D70, , , "USD", , J$1)</f>
        <v>#NAME?</v>
      </c>
      <c r="K70" s="3" t="e">
        <f ca="1">_xll.ciqfunctions.udf.CIQ($B70, "IQ_TOTAL_CL", IQ_FY, $D70, , , "USD", , K$1)</f>
        <v>#NAME?</v>
      </c>
      <c r="L70" s="3" t="e">
        <f ca="1">_xll.ciqfunctions.udf.CIQ($B70, "IQ_TOTAL_LIAB", IQ_FY, $D70, ,, "USD", , L$1)</f>
        <v>#NAME?</v>
      </c>
      <c r="M70" s="3" t="e">
        <f ca="1">IF(_xll.ciqfunctions.udf.CIQ($B70, "IQ_PREF_EQUITY", IQ_FY, $D70, , , "USD", , M$1)=0,"",_xll.ciqfunctions.udf.CIQ($B70, "IQ_PREF_EQUITY", IQ_FY, $D70, , , "USD", , M$1))</f>
        <v>#NAME?</v>
      </c>
      <c r="N70" s="3" t="e">
        <f ca="1">IF(_xll.ciqfunctions.udf.CIQ($B70, "IQ_COMMON", IQ_FY, $D70, , , "USD", , N$1)=0,"na",_xll.ciqfunctions.udf.CIQ($B70, "IQ_COMMON", IQ_FY, $D70, , , "USD", , N$1))</f>
        <v>#NAME?</v>
      </c>
      <c r="O70" s="3" t="e">
        <f ca="1">IF(_xll.ciqfunctions.udf.CIQ($B70, "IQ_APIC", IQ_FY, $D70, , , "USD", , O$1)=0,"",_xll.ciqfunctions.udf.CIQ($B70, "IQ_APIC", IQ_FY, $D70, , , "USD", , O$1))</f>
        <v>#NAME?</v>
      </c>
      <c r="P70" s="3" t="e">
        <f ca="1">_xll.ciqfunctions.udf.CIQ($B70, "IQ_TOTAL_ASSETS", IQ_FY, $D70, , , "USD", , P$1)</f>
        <v>#NAME?</v>
      </c>
      <c r="Q70" s="3" t="e">
        <f ca="1">_xll.ciqfunctions.udf.CIQ($B70, "IQ_RE", IQ_FY, $D70, , , "USD", , Q$1)</f>
        <v>#NAME?</v>
      </c>
      <c r="R70" s="3" t="e">
        <f ca="1">_xll.ciqfunctions.udf.CIQ($B70, "IQ_TOTAL_EQUITY", IQ_FY, $D70, , , "USD", , R$1)</f>
        <v>#NAME?</v>
      </c>
      <c r="S70" s="3" t="e">
        <f ca="1">_xll.ciqfunctions.udf.CIQ($B70, "IQ_TOTAL_OUTSTANDING_FILING_DATE", IQ_FY, $D70, , , "USD", , S$1)</f>
        <v>#NAME?</v>
      </c>
      <c r="T70" s="3" t="e">
        <f ca="1">_xll.ciqfunctions.udf.CIQ($B70, "IQ_TOTAL_DEBT", IQ_FY, $D70, , , "USD", , T$1)</f>
        <v>#NAME?</v>
      </c>
      <c r="U70" s="3" t="e">
        <f ca="1">IF(_xll.ciqfunctions.udf.CIQ($B70, "IQ_PREF_DIV_OTHER", IQ_FY, $D70, , , "USD", , U$1)=0,"na",_xll.ciqfunctions.udf.CIQ($B70, "IQ_PREF_DIV_OTHER", IQ_FY, $D70, , , "USD", , U$1))</f>
        <v>#NAME?</v>
      </c>
      <c r="V70" s="3" t="e">
        <f ca="1">_xll.ciqfunctions.udf.CIQ($B70, "IQ_COGS", IQ_FY, $D70, , , "USD", , V$1)</f>
        <v>#NAME?</v>
      </c>
      <c r="W70" s="3" t="e">
        <f ca="1">_xll.ciqfunctions.udf.CIQ($B70, "IQ_CASH_EQUIV", IQ_FY, $D70, , , "USD", , W$1)</f>
        <v>#NAME?</v>
      </c>
      <c r="X70" s="3" t="e">
        <f ca="1">_xll.ciqfunctions.udf.CIQ($B70, "IQ_AR", IQ_FY, $D70, , , "USD", , X$1)</f>
        <v>#NAME?</v>
      </c>
      <c r="Y70" s="3" t="e">
        <f ca="1">_xll.ciqfunctions.udf.CIQ($B70, "IQ_INVENTORY", IQ_FY, $D70, , , "USD", , Y$1)</f>
        <v>#NAME?</v>
      </c>
      <c r="Z70" t="s">
        <v>30</v>
      </c>
    </row>
    <row r="71" spans="1:26" x14ac:dyDescent="0.2">
      <c r="A71" t="e">
        <f ca="1">_xll.ciqfunctions.udf.CIQ(B71,"IQ_COMPANY_NAME")</f>
        <v>#NAME?</v>
      </c>
      <c r="B71" s="1" t="s">
        <v>57</v>
      </c>
      <c r="C71" s="3" t="e">
        <f ca="1">_xll.ciqfunctions.udf.CIQ($B71, "IQ_INDUSTRY", IQ_FY, $D71, ,, "USD", , C$1)</f>
        <v>#NAME?</v>
      </c>
      <c r="D71" s="4">
        <f>DATE(YEAR(D70) -1, MONTH(D70), DAY(D70))</f>
        <v>43101</v>
      </c>
      <c r="E71" s="3" t="e">
        <f ca="1">_xll.ciqfunctions.udf.CIQ($B71, "IQ_TOTAL_REV", IQ_FY, $D71, ,, "USD", , E$1)</f>
        <v>#NAME?</v>
      </c>
      <c r="F71" s="3" t="e">
        <f ca="1">_xll.ciqfunctions.udf.CIQ($B71, "IQ_NI", IQ_FY, $D71, ,, "USD", , F$1)</f>
        <v>#NAME?</v>
      </c>
      <c r="G71" s="3" t="e">
        <f ca="1">_xll.ciqfunctions.udf.CIQ($B71, "IQ_CASH_EQUIV", IQ_FY, $D71, , , "USD", , G$1)</f>
        <v>#NAME?</v>
      </c>
      <c r="H71" s="3" t="e">
        <f ca="1">_xll.ciqfunctions.udf.CIQ($B71, "IQ_CASH_ST_INVEST", IQ_FY, $D71, , , "USD", , H$1)</f>
        <v>#NAME?</v>
      </c>
      <c r="I71" s="3" t="e">
        <f ca="1">_xll.ciqfunctions.udf.CIQ($B71, "IQ_TOTAL_CA", IQ_FY, $D71, , , "USD", , I$1)</f>
        <v>#NAME?</v>
      </c>
      <c r="J71" s="3" t="e">
        <f ca="1">_xll.ciqfunctions.udf.CIQ($B71, "IQ_TOTAL_ASSETS", IQ_FY, $D71, , , "USD", , J$1)</f>
        <v>#NAME?</v>
      </c>
      <c r="K71" s="3" t="e">
        <f ca="1">_xll.ciqfunctions.udf.CIQ($B71, "IQ_TOTAL_CL", IQ_FY, $D71, , , "USD", , K$1)</f>
        <v>#NAME?</v>
      </c>
      <c r="L71" s="3" t="e">
        <f ca="1">_xll.ciqfunctions.udf.CIQ($B71, "IQ_TOTAL_LIAB", IQ_FY, $D71, ,, "USD", , L$1)</f>
        <v>#NAME?</v>
      </c>
      <c r="M71" s="3" t="e">
        <f ca="1">IF(_xll.ciqfunctions.udf.CIQ($B71, "IQ_PREF_EQUITY", IQ_FY, $D71, , , "USD", , M$1)=0,"",_xll.ciqfunctions.udf.CIQ($B71, "IQ_PREF_EQUITY", IQ_FY, $D71, , , "USD", , M$1))</f>
        <v>#NAME?</v>
      </c>
      <c r="N71" s="3" t="e">
        <f ca="1">IF(_xll.ciqfunctions.udf.CIQ($B71, "IQ_COMMON", IQ_FY, $D71, , , "USD", , N$1)=0,"na",_xll.ciqfunctions.udf.CIQ($B71, "IQ_COMMON", IQ_FY, $D71, , , "USD", , N$1))</f>
        <v>#NAME?</v>
      </c>
      <c r="O71" s="3" t="e">
        <f ca="1">IF(_xll.ciqfunctions.udf.CIQ($B71, "IQ_APIC", IQ_FY, $D71, , , "USD", , O$1)=0,"",_xll.ciqfunctions.udf.CIQ($B71, "IQ_APIC", IQ_FY, $D71, , , "USD", , O$1))</f>
        <v>#NAME?</v>
      </c>
      <c r="P71" s="3" t="e">
        <f ca="1">_xll.ciqfunctions.udf.CIQ($B71, "IQ_TOTAL_ASSETS", IQ_FY, $D71, , , "USD", , P$1)</f>
        <v>#NAME?</v>
      </c>
      <c r="Q71" s="3" t="e">
        <f ca="1">_xll.ciqfunctions.udf.CIQ($B71, "IQ_RE", IQ_FY, $D71, , , "USD", , Q$1)</f>
        <v>#NAME?</v>
      </c>
      <c r="R71" s="3" t="e">
        <f ca="1">_xll.ciqfunctions.udf.CIQ($B71, "IQ_TOTAL_EQUITY", IQ_FY, $D71, , , "USD", , R$1)</f>
        <v>#NAME?</v>
      </c>
      <c r="S71" s="3" t="e">
        <f ca="1">_xll.ciqfunctions.udf.CIQ($B71, "IQ_TOTAL_OUTSTANDING_FILING_DATE", IQ_FY, $D71, , , "USD", , S$1)</f>
        <v>#NAME?</v>
      </c>
      <c r="T71" s="3" t="e">
        <f ca="1">_xll.ciqfunctions.udf.CIQ($B71, "IQ_TOTAL_DEBT", IQ_FY, $D71, , , "USD", , T$1)</f>
        <v>#NAME?</v>
      </c>
      <c r="U71" s="3" t="e">
        <f ca="1">IF(_xll.ciqfunctions.udf.CIQ($B71, "IQ_PREF_DIV_OTHER", IQ_FY, $D71, , , "USD", , U$1)=0,"na",_xll.ciqfunctions.udf.CIQ($B71, "IQ_PREF_DIV_OTHER", IQ_FY, $D71, , , "USD", , U$1))</f>
        <v>#NAME?</v>
      </c>
      <c r="V71" s="3" t="e">
        <f ca="1">_xll.ciqfunctions.udf.CIQ($B71, "IQ_COGS", IQ_FY, $D71, , , "USD", , V$1)</f>
        <v>#NAME?</v>
      </c>
      <c r="W71" s="3" t="e">
        <f ca="1">_xll.ciqfunctions.udf.CIQ($B71, "IQ_CASH_EQUIV", IQ_FY, $D71, , , "USD", , W$1)</f>
        <v>#NAME?</v>
      </c>
      <c r="X71" s="3" t="e">
        <f ca="1">_xll.ciqfunctions.udf.CIQ($B71, "IQ_AR", IQ_FY, $D71, , , "USD", , X$1)</f>
        <v>#NAME?</v>
      </c>
      <c r="Y71" s="3" t="e">
        <f ca="1">_xll.ciqfunctions.udf.CIQ($B71, "IQ_INVENTORY", IQ_FY, $D71, , , "USD", , Y$1)</f>
        <v>#NAME?</v>
      </c>
      <c r="Z71" t="s">
        <v>30</v>
      </c>
    </row>
    <row r="72" spans="1:26" x14ac:dyDescent="0.2">
      <c r="A72" t="e">
        <f ca="1">_xll.ciqfunctions.udf.CIQ(B72,"IQ_COMPANY_NAME")</f>
        <v>#NAME?</v>
      </c>
      <c r="B72" s="1" t="s">
        <v>57</v>
      </c>
      <c r="C72" s="3" t="e">
        <f ca="1">_xll.ciqfunctions.udf.CIQ($B72, "IQ_INDUSTRY", IQ_FY, $D72, ,, "USD", , C$1)</f>
        <v>#NAME?</v>
      </c>
      <c r="D72" s="4">
        <f>DATE(YEAR(D71) -1, MONTH(D71), DAY(D71))</f>
        <v>42736</v>
      </c>
      <c r="E72" s="3" t="e">
        <f ca="1">_xll.ciqfunctions.udf.CIQ($B72, "IQ_TOTAL_REV", IQ_FY, $D72, ,, "USD", , E$1)</f>
        <v>#NAME?</v>
      </c>
      <c r="F72" s="3" t="e">
        <f ca="1">_xll.ciqfunctions.udf.CIQ($B72, "IQ_NI", IQ_FY, $D72, ,, "USD", , F$1)</f>
        <v>#NAME?</v>
      </c>
      <c r="G72" s="3" t="e">
        <f ca="1">_xll.ciqfunctions.udf.CIQ($B72, "IQ_CASH_EQUIV", IQ_FY, $D72, , , "USD", , G$1)</f>
        <v>#NAME?</v>
      </c>
      <c r="H72" s="3" t="e">
        <f ca="1">_xll.ciqfunctions.udf.CIQ($B72, "IQ_CASH_ST_INVEST", IQ_FY, $D72, , , "USD", , H$1)</f>
        <v>#NAME?</v>
      </c>
      <c r="I72" s="3" t="e">
        <f ca="1">_xll.ciqfunctions.udf.CIQ($B72, "IQ_TOTAL_CA", IQ_FY, $D72, , , "USD", , I$1)</f>
        <v>#NAME?</v>
      </c>
      <c r="J72" s="3" t="e">
        <f ca="1">_xll.ciqfunctions.udf.CIQ($B72, "IQ_TOTAL_ASSETS", IQ_FY, $D72, , , "USD", , J$1)</f>
        <v>#NAME?</v>
      </c>
      <c r="K72" s="3" t="e">
        <f ca="1">_xll.ciqfunctions.udf.CIQ($B72, "IQ_TOTAL_CL", IQ_FY, $D72, , , "USD", , K$1)</f>
        <v>#NAME?</v>
      </c>
      <c r="L72" s="3" t="e">
        <f ca="1">_xll.ciqfunctions.udf.CIQ($B72, "IQ_TOTAL_LIAB", IQ_FY, $D72, ,, "USD", , L$1)</f>
        <v>#NAME?</v>
      </c>
      <c r="M72" s="3" t="e">
        <f ca="1">IF(_xll.ciqfunctions.udf.CIQ($B72, "IQ_PREF_EQUITY", IQ_FY, $D72, , , "USD", , M$1)=0,"",_xll.ciqfunctions.udf.CIQ($B72, "IQ_PREF_EQUITY", IQ_FY, $D72, , , "USD", , M$1))</f>
        <v>#NAME?</v>
      </c>
      <c r="N72" s="3" t="e">
        <f ca="1">IF(_xll.ciqfunctions.udf.CIQ($B72, "IQ_COMMON", IQ_FY, $D72, , , "USD", , N$1)=0,"na",_xll.ciqfunctions.udf.CIQ($B72, "IQ_COMMON", IQ_FY, $D72, , , "USD", , N$1))</f>
        <v>#NAME?</v>
      </c>
      <c r="O72" s="3" t="e">
        <f ca="1">IF(_xll.ciqfunctions.udf.CIQ($B72, "IQ_APIC", IQ_FY, $D72, , , "USD", , O$1)=0,"",_xll.ciqfunctions.udf.CIQ($B72, "IQ_APIC", IQ_FY, $D72, , , "USD", , O$1))</f>
        <v>#NAME?</v>
      </c>
      <c r="P72" s="3" t="e">
        <f ca="1">_xll.ciqfunctions.udf.CIQ($B72, "IQ_TOTAL_ASSETS", IQ_FY, $D72, , , "USD", , P$1)</f>
        <v>#NAME?</v>
      </c>
      <c r="Q72" s="3" t="e">
        <f ca="1">_xll.ciqfunctions.udf.CIQ($B72, "IQ_RE", IQ_FY, $D72, , , "USD", , Q$1)</f>
        <v>#NAME?</v>
      </c>
      <c r="R72" s="3" t="e">
        <f ca="1">_xll.ciqfunctions.udf.CIQ($B72, "IQ_TOTAL_EQUITY", IQ_FY, $D72, , , "USD", , R$1)</f>
        <v>#NAME?</v>
      </c>
      <c r="S72" s="3" t="e">
        <f ca="1">_xll.ciqfunctions.udf.CIQ($B72, "IQ_TOTAL_OUTSTANDING_FILING_DATE", IQ_FY, $D72, , , "USD", , S$1)</f>
        <v>#NAME?</v>
      </c>
      <c r="T72" s="3" t="e">
        <f ca="1">_xll.ciqfunctions.udf.CIQ($B72, "IQ_TOTAL_DEBT", IQ_FY, $D72, , , "USD", , T$1)</f>
        <v>#NAME?</v>
      </c>
      <c r="U72" s="3" t="e">
        <f ca="1">IF(_xll.ciqfunctions.udf.CIQ($B72, "IQ_PREF_DIV_OTHER", IQ_FY, $D72, , , "USD", , U$1)=0,"na",_xll.ciqfunctions.udf.CIQ($B72, "IQ_PREF_DIV_OTHER", IQ_FY, $D72, , , "USD", , U$1))</f>
        <v>#NAME?</v>
      </c>
      <c r="V72" s="3" t="e">
        <f ca="1">_xll.ciqfunctions.udf.CIQ($B72, "IQ_COGS", IQ_FY, $D72, , , "USD", , V$1)</f>
        <v>#NAME?</v>
      </c>
      <c r="W72" s="3" t="e">
        <f ca="1">_xll.ciqfunctions.udf.CIQ($B72, "IQ_CASH_EQUIV", IQ_FY, $D72, , , "USD", , W$1)</f>
        <v>#NAME?</v>
      </c>
      <c r="X72" s="3" t="e">
        <f ca="1">_xll.ciqfunctions.udf.CIQ($B72, "IQ_AR", IQ_FY, $D72, , , "USD", , X$1)</f>
        <v>#NAME?</v>
      </c>
      <c r="Y72" s="3" t="e">
        <f ca="1">_xll.ciqfunctions.udf.CIQ($B72, "IQ_INVENTORY", IQ_FY, $D72, , , "USD", , Y$1)</f>
        <v>#NAME?</v>
      </c>
      <c r="Z72" t="s">
        <v>30</v>
      </c>
    </row>
    <row r="73" spans="1:26" x14ac:dyDescent="0.2">
      <c r="A73" t="e">
        <f ca="1">_xll.ciqfunctions.udf.CIQ(B73,"IQ_COMPANY_NAME")</f>
        <v>#NAME?</v>
      </c>
      <c r="B73" s="1" t="s">
        <v>57</v>
      </c>
      <c r="C73" s="3" t="e">
        <f ca="1">_xll.ciqfunctions.udf.CIQ($B73, "IQ_INDUSTRY", IQ_FY, $D73, ,, "USD", , C$1)</f>
        <v>#NAME?</v>
      </c>
      <c r="D73" s="4">
        <f>DATE(YEAR(D72) -1, MONTH(D72), DAY(D72))</f>
        <v>42370</v>
      </c>
      <c r="E73" s="3" t="e">
        <f ca="1">_xll.ciqfunctions.udf.CIQ($B73, "IQ_TOTAL_REV", IQ_FY, $D73, ,, "USD", , E$1)</f>
        <v>#NAME?</v>
      </c>
      <c r="F73" s="3" t="e">
        <f ca="1">_xll.ciqfunctions.udf.CIQ($B73, "IQ_NI", IQ_FY, $D73, ,, "USD", , F$1)</f>
        <v>#NAME?</v>
      </c>
      <c r="G73" s="3" t="e">
        <f ca="1">_xll.ciqfunctions.udf.CIQ($B73, "IQ_CASH_EQUIV", IQ_FY, $D73, , , "USD", , G$1)</f>
        <v>#NAME?</v>
      </c>
      <c r="H73" s="3" t="e">
        <f ca="1">_xll.ciqfunctions.udf.CIQ($B73, "IQ_CASH_ST_INVEST", IQ_FY, $D73, , , "USD", , H$1)</f>
        <v>#NAME?</v>
      </c>
      <c r="I73" s="3" t="e">
        <f ca="1">_xll.ciqfunctions.udf.CIQ($B73, "IQ_TOTAL_CA", IQ_FY, $D73, , , "USD", , I$1)</f>
        <v>#NAME?</v>
      </c>
      <c r="J73" s="3" t="e">
        <f ca="1">_xll.ciqfunctions.udf.CIQ($B73, "IQ_TOTAL_ASSETS", IQ_FY, $D73, , , "USD", , J$1)</f>
        <v>#NAME?</v>
      </c>
      <c r="K73" s="3" t="e">
        <f ca="1">_xll.ciqfunctions.udf.CIQ($B73, "IQ_TOTAL_CL", IQ_FY, $D73, , , "USD", , K$1)</f>
        <v>#NAME?</v>
      </c>
      <c r="L73" s="3" t="e">
        <f ca="1">_xll.ciqfunctions.udf.CIQ($B73, "IQ_TOTAL_LIAB", IQ_FY, $D73, ,, "USD", , L$1)</f>
        <v>#NAME?</v>
      </c>
      <c r="M73" s="3" t="e">
        <f ca="1">IF(_xll.ciqfunctions.udf.CIQ($B73, "IQ_PREF_EQUITY", IQ_FY, $D73, , , "USD", , M$1)=0,"",_xll.ciqfunctions.udf.CIQ($B73, "IQ_PREF_EQUITY", IQ_FY, $D73, , , "USD", , M$1))</f>
        <v>#NAME?</v>
      </c>
      <c r="N73" s="3" t="e">
        <f ca="1">IF(_xll.ciqfunctions.udf.CIQ($B73, "IQ_COMMON", IQ_FY, $D73, , , "USD", , N$1)=0,"na",_xll.ciqfunctions.udf.CIQ($B73, "IQ_COMMON", IQ_FY, $D73, , , "USD", , N$1))</f>
        <v>#NAME?</v>
      </c>
      <c r="O73" s="3" t="e">
        <f ca="1">IF(_xll.ciqfunctions.udf.CIQ($B73, "IQ_APIC", IQ_FY, $D73, , , "USD", , O$1)=0,"",_xll.ciqfunctions.udf.CIQ($B73, "IQ_APIC", IQ_FY, $D73, , , "USD", , O$1))</f>
        <v>#NAME?</v>
      </c>
      <c r="P73" s="3" t="e">
        <f ca="1">_xll.ciqfunctions.udf.CIQ($B73, "IQ_TOTAL_ASSETS", IQ_FY, $D73, , , "USD", , P$1)</f>
        <v>#NAME?</v>
      </c>
      <c r="Q73" s="3" t="e">
        <f ca="1">_xll.ciqfunctions.udf.CIQ($B73, "IQ_RE", IQ_FY, $D73, , , "USD", , Q$1)</f>
        <v>#NAME?</v>
      </c>
      <c r="R73" s="3" t="e">
        <f ca="1">_xll.ciqfunctions.udf.CIQ($B73, "IQ_TOTAL_EQUITY", IQ_FY, $D73, , , "USD", , R$1)</f>
        <v>#NAME?</v>
      </c>
      <c r="S73" s="3" t="e">
        <f ca="1">_xll.ciqfunctions.udf.CIQ($B73, "IQ_TOTAL_OUTSTANDING_FILING_DATE", IQ_FY, $D73, , , "USD", , S$1)</f>
        <v>#NAME?</v>
      </c>
      <c r="T73" s="3" t="e">
        <f ca="1">_xll.ciqfunctions.udf.CIQ($B73, "IQ_TOTAL_DEBT", IQ_FY, $D73, , , "USD", , T$1)</f>
        <v>#NAME?</v>
      </c>
      <c r="U73" s="3" t="e">
        <f ca="1">IF(_xll.ciqfunctions.udf.CIQ($B73, "IQ_PREF_DIV_OTHER", IQ_FY, $D73, , , "USD", , U$1)=0,"na",_xll.ciqfunctions.udf.CIQ($B73, "IQ_PREF_DIV_OTHER", IQ_FY, $D73, , , "USD", , U$1))</f>
        <v>#NAME?</v>
      </c>
      <c r="V73" s="3" t="e">
        <f ca="1">_xll.ciqfunctions.udf.CIQ($B73, "IQ_COGS", IQ_FY, $D73, , , "USD", , V$1)</f>
        <v>#NAME?</v>
      </c>
      <c r="W73" s="3" t="e">
        <f ca="1">_xll.ciqfunctions.udf.CIQ($B73, "IQ_CASH_EQUIV", IQ_FY, $D73, , , "USD", , W$1)</f>
        <v>#NAME?</v>
      </c>
      <c r="X73" s="3" t="e">
        <f ca="1">_xll.ciqfunctions.udf.CIQ($B73, "IQ_AR", IQ_FY, $D73, , , "USD", , X$1)</f>
        <v>#NAME?</v>
      </c>
      <c r="Y73" s="3" t="e">
        <f ca="1">_xll.ciqfunctions.udf.CIQ($B73, "IQ_INVENTORY", IQ_FY, $D73, , , "USD", , Y$1)</f>
        <v>#NAME?</v>
      </c>
      <c r="Z73" t="s">
        <v>30</v>
      </c>
    </row>
    <row r="74" spans="1:26" x14ac:dyDescent="0.2">
      <c r="A74" t="e">
        <f ca="1">_xll.ciqfunctions.udf.CIQ(B74,"IQ_COMPANY_NAME")</f>
        <v>#NAME?</v>
      </c>
      <c r="B74" s="1" t="s">
        <v>59</v>
      </c>
      <c r="C74" s="3" t="e">
        <f ca="1">_xll.ciqfunctions.udf.CIQ($B74, "IQ_INDUSTRY", IQ_FY, $D74, ,, "USD", , C$1)</f>
        <v>#NAME?</v>
      </c>
      <c r="D74" s="4">
        <v>44197</v>
      </c>
      <c r="E74" s="3" t="e">
        <f ca="1">_xll.ciqfunctions.udf.CIQ($B74, "IQ_TOTAL_REV", IQ_FY, $D74, ,, "USD", , E$1)</f>
        <v>#NAME?</v>
      </c>
      <c r="F74" s="3" t="e">
        <f ca="1">_xll.ciqfunctions.udf.CIQ($B74, "IQ_NI", IQ_FY, $D74, ,, "USD", , F$1)</f>
        <v>#NAME?</v>
      </c>
      <c r="G74" s="3" t="e">
        <f ca="1">_xll.ciqfunctions.udf.CIQ($B74, "IQ_CASH_EQUIV", IQ_FY, $D74, , , "USD", , G$1)</f>
        <v>#NAME?</v>
      </c>
      <c r="H74" s="3" t="e">
        <f ca="1">_xll.ciqfunctions.udf.CIQ($B74, "IQ_CASH_ST_INVEST", IQ_FY, $D74, , , "USD", , H$1)</f>
        <v>#NAME?</v>
      </c>
      <c r="I74" s="3" t="e">
        <f ca="1">_xll.ciqfunctions.udf.CIQ($B74, "IQ_TOTAL_CA", IQ_FY, $D74, , , "USD", , I$1)</f>
        <v>#NAME?</v>
      </c>
      <c r="J74" s="3" t="e">
        <f ca="1">_xll.ciqfunctions.udf.CIQ($B74, "IQ_TOTAL_ASSETS", IQ_FY, $D74, , , "USD", , J$1)</f>
        <v>#NAME?</v>
      </c>
      <c r="K74" s="3" t="e">
        <f ca="1">_xll.ciqfunctions.udf.CIQ($B74, "IQ_TOTAL_CL", IQ_FY, $D74, , , "USD", , K$1)</f>
        <v>#NAME?</v>
      </c>
      <c r="L74" s="3" t="e">
        <f ca="1">_xll.ciqfunctions.udf.CIQ($B74, "IQ_TOTAL_LIAB", IQ_FY, $D74, ,, "USD", , L$1)</f>
        <v>#NAME?</v>
      </c>
      <c r="M74" s="3" t="e">
        <f ca="1">IF(_xll.ciqfunctions.udf.CIQ($B74, "IQ_PREF_EQUITY", IQ_FY, $D74, , , "USD", , M$1)=0,"",_xll.ciqfunctions.udf.CIQ($B74, "IQ_PREF_EQUITY", IQ_FY, $D74, , , "USD", , M$1))</f>
        <v>#NAME?</v>
      </c>
      <c r="N74" s="3" t="e">
        <f ca="1">IF(_xll.ciqfunctions.udf.CIQ($B74, "IQ_COMMON", IQ_FY, $D74, , , "USD", , N$1)=0,"na",_xll.ciqfunctions.udf.CIQ($B74, "IQ_COMMON", IQ_FY, $D74, , , "USD", , N$1))</f>
        <v>#NAME?</v>
      </c>
      <c r="O74" s="3" t="e">
        <f ca="1">IF(_xll.ciqfunctions.udf.CIQ($B74, "IQ_APIC", IQ_FY, $D74, , , "USD", , O$1)=0,"",_xll.ciqfunctions.udf.CIQ($B74, "IQ_APIC", IQ_FY, $D74, , , "USD", , O$1))</f>
        <v>#NAME?</v>
      </c>
      <c r="P74" s="3" t="e">
        <f ca="1">_xll.ciqfunctions.udf.CIQ($B74, "IQ_TOTAL_ASSETS", IQ_FY, $D74, , , "USD", , P$1)</f>
        <v>#NAME?</v>
      </c>
      <c r="Q74" s="3" t="e">
        <f ca="1">_xll.ciqfunctions.udf.CIQ($B74, "IQ_RE", IQ_FY, $D74, , , "USD", , Q$1)</f>
        <v>#NAME?</v>
      </c>
      <c r="R74" s="3" t="e">
        <f ca="1">_xll.ciqfunctions.udf.CIQ($B74, "IQ_TOTAL_EQUITY", IQ_FY, $D74, , , "USD", , R$1)</f>
        <v>#NAME?</v>
      </c>
      <c r="S74" s="3" t="e">
        <f ca="1">_xll.ciqfunctions.udf.CIQ($B74, "IQ_TOTAL_OUTSTANDING_FILING_DATE", IQ_FY, $D74, , , "USD", , S$1)</f>
        <v>#NAME?</v>
      </c>
      <c r="T74" s="3" t="e">
        <f ca="1">_xll.ciqfunctions.udf.CIQ($B74, "IQ_TOTAL_DEBT", IQ_FY, $D74, , , "USD", , T$1)</f>
        <v>#NAME?</v>
      </c>
      <c r="U74" s="3" t="e">
        <f ca="1">IF(_xll.ciqfunctions.udf.CIQ($B74, "IQ_PREF_DIV_OTHER", IQ_FY, $D74, , , "USD", , U$1)=0,"na",_xll.ciqfunctions.udf.CIQ($B74, "IQ_PREF_DIV_OTHER", IQ_FY, $D74, , , "USD", , U$1))</f>
        <v>#NAME?</v>
      </c>
      <c r="V74" s="3" t="e">
        <f ca="1">_xll.ciqfunctions.udf.CIQ($B74, "IQ_COGS", IQ_FY, $D74, , , "USD", , V$1)</f>
        <v>#NAME?</v>
      </c>
      <c r="W74" s="3" t="e">
        <f ca="1">_xll.ciqfunctions.udf.CIQ($B74, "IQ_CASH_EQUIV", IQ_FY, $D74, , , "USD", , W$1)</f>
        <v>#NAME?</v>
      </c>
      <c r="X74" s="3" t="e">
        <f ca="1">_xll.ciqfunctions.udf.CIQ($B74, "IQ_AR", IQ_FY, $D74, , , "USD", , X$1)</f>
        <v>#NAME?</v>
      </c>
      <c r="Y74" s="3" t="e">
        <f ca="1">_xll.ciqfunctions.udf.CIQ($B74, "IQ_INVENTORY", IQ_FY, $D74, , , "USD", , Y$1)</f>
        <v>#NAME?</v>
      </c>
      <c r="Z74" t="s">
        <v>30</v>
      </c>
    </row>
    <row r="75" spans="1:26" x14ac:dyDescent="0.2">
      <c r="A75" t="e">
        <f ca="1">_xll.ciqfunctions.udf.CIQ(B75,"IQ_COMPANY_NAME")</f>
        <v>#NAME?</v>
      </c>
      <c r="B75" s="1" t="s">
        <v>59</v>
      </c>
      <c r="C75" s="3" t="e">
        <f ca="1">_xll.ciqfunctions.udf.CIQ($B75, "IQ_INDUSTRY", IQ_FY, $D75, ,, "USD", , C$1)</f>
        <v>#NAME?</v>
      </c>
      <c r="D75" s="4">
        <f>DATE(YEAR(D74) -1, MONTH(D74), DAY(D74))</f>
        <v>43831</v>
      </c>
      <c r="E75" s="3" t="e">
        <f ca="1">_xll.ciqfunctions.udf.CIQ($B75, "IQ_TOTAL_REV", IQ_FY, $D75, ,, "USD", , E$1)</f>
        <v>#NAME?</v>
      </c>
      <c r="F75" s="3" t="e">
        <f ca="1">_xll.ciqfunctions.udf.CIQ($B75, "IQ_NI", IQ_FY, $D75, ,, "USD", , F$1)</f>
        <v>#NAME?</v>
      </c>
      <c r="G75" s="3" t="e">
        <f ca="1">_xll.ciqfunctions.udf.CIQ($B75, "IQ_CASH_EQUIV", IQ_FY, $D75, , , "USD", , G$1)</f>
        <v>#NAME?</v>
      </c>
      <c r="H75" s="3" t="e">
        <f ca="1">_xll.ciqfunctions.udf.CIQ($B75, "IQ_CASH_ST_INVEST", IQ_FY, $D75, , , "USD", , H$1)</f>
        <v>#NAME?</v>
      </c>
      <c r="I75" s="3" t="e">
        <f ca="1">_xll.ciqfunctions.udf.CIQ($B75, "IQ_TOTAL_CA", IQ_FY, $D75, , , "USD", , I$1)</f>
        <v>#NAME?</v>
      </c>
      <c r="J75" s="3" t="e">
        <f ca="1">_xll.ciqfunctions.udf.CIQ($B75, "IQ_TOTAL_ASSETS", IQ_FY, $D75, , , "USD", , J$1)</f>
        <v>#NAME?</v>
      </c>
      <c r="K75" s="3" t="e">
        <f ca="1">_xll.ciqfunctions.udf.CIQ($B75, "IQ_TOTAL_CL", IQ_FY, $D75, , , "USD", , K$1)</f>
        <v>#NAME?</v>
      </c>
      <c r="L75" s="3" t="e">
        <f ca="1">_xll.ciqfunctions.udf.CIQ($B75, "IQ_TOTAL_LIAB", IQ_FY, $D75, ,, "USD", , L$1)</f>
        <v>#NAME?</v>
      </c>
      <c r="M75" s="3" t="e">
        <f ca="1">IF(_xll.ciqfunctions.udf.CIQ($B75, "IQ_PREF_EQUITY", IQ_FY, $D75, , , "USD", , M$1)=0,"",_xll.ciqfunctions.udf.CIQ($B75, "IQ_PREF_EQUITY", IQ_FY, $D75, , , "USD", , M$1))</f>
        <v>#NAME?</v>
      </c>
      <c r="N75" s="3" t="e">
        <f ca="1">IF(_xll.ciqfunctions.udf.CIQ($B75, "IQ_COMMON", IQ_FY, $D75, , , "USD", , N$1)=0,"na",_xll.ciqfunctions.udf.CIQ($B75, "IQ_COMMON", IQ_FY, $D75, , , "USD", , N$1))</f>
        <v>#NAME?</v>
      </c>
      <c r="O75" s="3" t="e">
        <f ca="1">IF(_xll.ciqfunctions.udf.CIQ($B75, "IQ_APIC", IQ_FY, $D75, , , "USD", , O$1)=0,"",_xll.ciqfunctions.udf.CIQ($B75, "IQ_APIC", IQ_FY, $D75, , , "USD", , O$1))</f>
        <v>#NAME?</v>
      </c>
      <c r="P75" s="3" t="e">
        <f ca="1">_xll.ciqfunctions.udf.CIQ($B75, "IQ_TOTAL_ASSETS", IQ_FY, $D75, , , "USD", , P$1)</f>
        <v>#NAME?</v>
      </c>
      <c r="Q75" s="3" t="e">
        <f ca="1">_xll.ciqfunctions.udf.CIQ($B75, "IQ_RE", IQ_FY, $D75, , , "USD", , Q$1)</f>
        <v>#NAME?</v>
      </c>
      <c r="R75" s="3" t="e">
        <f ca="1">_xll.ciqfunctions.udf.CIQ($B75, "IQ_TOTAL_EQUITY", IQ_FY, $D75, , , "USD", , R$1)</f>
        <v>#NAME?</v>
      </c>
      <c r="S75" s="3" t="e">
        <f ca="1">_xll.ciqfunctions.udf.CIQ($B75, "IQ_TOTAL_OUTSTANDING_FILING_DATE", IQ_FY, $D75, , , "USD", , S$1)</f>
        <v>#NAME?</v>
      </c>
      <c r="T75" s="3" t="e">
        <f ca="1">_xll.ciqfunctions.udf.CIQ($B75, "IQ_TOTAL_DEBT", IQ_FY, $D75, , , "USD", , T$1)</f>
        <v>#NAME?</v>
      </c>
      <c r="U75" s="3" t="e">
        <f ca="1">IF(_xll.ciqfunctions.udf.CIQ($B75, "IQ_PREF_DIV_OTHER", IQ_FY, $D75, , , "USD", , U$1)=0,"na",_xll.ciqfunctions.udf.CIQ($B75, "IQ_PREF_DIV_OTHER", IQ_FY, $D75, , , "USD", , U$1))</f>
        <v>#NAME?</v>
      </c>
      <c r="V75" s="3" t="e">
        <f ca="1">_xll.ciqfunctions.udf.CIQ($B75, "IQ_COGS", IQ_FY, $D75, , , "USD", , V$1)</f>
        <v>#NAME?</v>
      </c>
      <c r="W75" s="3" t="e">
        <f ca="1">_xll.ciqfunctions.udf.CIQ($B75, "IQ_CASH_EQUIV", IQ_FY, $D75, , , "USD", , W$1)</f>
        <v>#NAME?</v>
      </c>
      <c r="X75" s="3" t="e">
        <f ca="1">_xll.ciqfunctions.udf.CIQ($B75, "IQ_AR", IQ_FY, $D75, , , "USD", , X$1)</f>
        <v>#NAME?</v>
      </c>
      <c r="Y75" s="3" t="e">
        <f ca="1">_xll.ciqfunctions.udf.CIQ($B75, "IQ_INVENTORY", IQ_FY, $D75, , , "USD", , Y$1)</f>
        <v>#NAME?</v>
      </c>
      <c r="Z75" t="s">
        <v>30</v>
      </c>
    </row>
    <row r="76" spans="1:26" x14ac:dyDescent="0.2">
      <c r="A76" t="e">
        <f ca="1">_xll.ciqfunctions.udf.CIQ(B76,"IQ_COMPANY_NAME")</f>
        <v>#NAME?</v>
      </c>
      <c r="B76" s="1" t="s">
        <v>59</v>
      </c>
      <c r="C76" s="3" t="e">
        <f ca="1">_xll.ciqfunctions.udf.CIQ($B76, "IQ_INDUSTRY", IQ_FY, $D76, ,, "USD", , C$1)</f>
        <v>#NAME?</v>
      </c>
      <c r="D76" s="4">
        <f>DATE(YEAR(D75) -1, MONTH(D75), DAY(D75))</f>
        <v>43466</v>
      </c>
      <c r="E76" s="3" t="e">
        <f ca="1">_xll.ciqfunctions.udf.CIQ($B76, "IQ_TOTAL_REV", IQ_FY, $D76, ,, "USD", , E$1)</f>
        <v>#NAME?</v>
      </c>
      <c r="F76" s="3" t="e">
        <f ca="1">_xll.ciqfunctions.udf.CIQ($B76, "IQ_NI", IQ_FY, $D76, ,, "USD", , F$1)</f>
        <v>#NAME?</v>
      </c>
      <c r="G76" s="3" t="e">
        <f ca="1">_xll.ciqfunctions.udf.CIQ($B76, "IQ_CASH_EQUIV", IQ_FY, $D76, , , "USD", , G$1)</f>
        <v>#NAME?</v>
      </c>
      <c r="H76" s="3" t="e">
        <f ca="1">_xll.ciqfunctions.udf.CIQ($B76, "IQ_CASH_ST_INVEST", IQ_FY, $D76, , , "USD", , H$1)</f>
        <v>#NAME?</v>
      </c>
      <c r="I76" s="3" t="e">
        <f ca="1">_xll.ciqfunctions.udf.CIQ($B76, "IQ_TOTAL_CA", IQ_FY, $D76, , , "USD", , I$1)</f>
        <v>#NAME?</v>
      </c>
      <c r="J76" s="3" t="e">
        <f ca="1">_xll.ciqfunctions.udf.CIQ($B76, "IQ_TOTAL_ASSETS", IQ_FY, $D76, , , "USD", , J$1)</f>
        <v>#NAME?</v>
      </c>
      <c r="K76" s="3" t="e">
        <f ca="1">_xll.ciqfunctions.udf.CIQ($B76, "IQ_TOTAL_CL", IQ_FY, $D76, , , "USD", , K$1)</f>
        <v>#NAME?</v>
      </c>
      <c r="L76" s="3" t="e">
        <f ca="1">_xll.ciqfunctions.udf.CIQ($B76, "IQ_TOTAL_LIAB", IQ_FY, $D76, ,, "USD", , L$1)</f>
        <v>#NAME?</v>
      </c>
      <c r="M76" s="3" t="e">
        <f ca="1">IF(_xll.ciqfunctions.udf.CIQ($B76, "IQ_PREF_EQUITY", IQ_FY, $D76, , , "USD", , M$1)=0,"",_xll.ciqfunctions.udf.CIQ($B76, "IQ_PREF_EQUITY", IQ_FY, $D76, , , "USD", , M$1))</f>
        <v>#NAME?</v>
      </c>
      <c r="N76" s="3" t="e">
        <f ca="1">IF(_xll.ciqfunctions.udf.CIQ($B76, "IQ_COMMON", IQ_FY, $D76, , , "USD", , N$1)=0,"na",_xll.ciqfunctions.udf.CIQ($B76, "IQ_COMMON", IQ_FY, $D76, , , "USD", , N$1))</f>
        <v>#NAME?</v>
      </c>
      <c r="O76" s="3" t="e">
        <f ca="1">IF(_xll.ciqfunctions.udf.CIQ($B76, "IQ_APIC", IQ_FY, $D76, , , "USD", , O$1)=0,"",_xll.ciqfunctions.udf.CIQ($B76, "IQ_APIC", IQ_FY, $D76, , , "USD", , O$1))</f>
        <v>#NAME?</v>
      </c>
      <c r="P76" s="3" t="e">
        <f ca="1">_xll.ciqfunctions.udf.CIQ($B76, "IQ_TOTAL_ASSETS", IQ_FY, $D76, , , "USD", , P$1)</f>
        <v>#NAME?</v>
      </c>
      <c r="Q76" s="3" t="e">
        <f ca="1">_xll.ciqfunctions.udf.CIQ($B76, "IQ_RE", IQ_FY, $D76, , , "USD", , Q$1)</f>
        <v>#NAME?</v>
      </c>
      <c r="R76" s="3" t="e">
        <f ca="1">_xll.ciqfunctions.udf.CIQ($B76, "IQ_TOTAL_EQUITY", IQ_FY, $D76, , , "USD", , R$1)</f>
        <v>#NAME?</v>
      </c>
      <c r="S76" s="3" t="e">
        <f ca="1">_xll.ciqfunctions.udf.CIQ($B76, "IQ_TOTAL_OUTSTANDING_FILING_DATE", IQ_FY, $D76, , , "USD", , S$1)</f>
        <v>#NAME?</v>
      </c>
      <c r="T76" s="3" t="e">
        <f ca="1">_xll.ciqfunctions.udf.CIQ($B76, "IQ_TOTAL_DEBT", IQ_FY, $D76, , , "USD", , T$1)</f>
        <v>#NAME?</v>
      </c>
      <c r="U76" s="3" t="e">
        <f ca="1">IF(_xll.ciqfunctions.udf.CIQ($B76, "IQ_PREF_DIV_OTHER", IQ_FY, $D76, , , "USD", , U$1)=0,"na",_xll.ciqfunctions.udf.CIQ($B76, "IQ_PREF_DIV_OTHER", IQ_FY, $D76, , , "USD", , U$1))</f>
        <v>#NAME?</v>
      </c>
      <c r="V76" s="3" t="e">
        <f ca="1">_xll.ciqfunctions.udf.CIQ($B76, "IQ_COGS", IQ_FY, $D76, , , "USD", , V$1)</f>
        <v>#NAME?</v>
      </c>
      <c r="W76" s="3" t="e">
        <f ca="1">_xll.ciqfunctions.udf.CIQ($B76, "IQ_CASH_EQUIV", IQ_FY, $D76, , , "USD", , W$1)</f>
        <v>#NAME?</v>
      </c>
      <c r="X76" s="3" t="e">
        <f ca="1">_xll.ciqfunctions.udf.CIQ($B76, "IQ_AR", IQ_FY, $D76, , , "USD", , X$1)</f>
        <v>#NAME?</v>
      </c>
      <c r="Y76" s="3" t="e">
        <f ca="1">_xll.ciqfunctions.udf.CIQ($B76, "IQ_INVENTORY", IQ_FY, $D76, , , "USD", , Y$1)</f>
        <v>#NAME?</v>
      </c>
      <c r="Z76" t="s">
        <v>30</v>
      </c>
    </row>
    <row r="77" spans="1:26" x14ac:dyDescent="0.2">
      <c r="A77" t="e">
        <f ca="1">_xll.ciqfunctions.udf.CIQ(B77,"IQ_COMPANY_NAME")</f>
        <v>#NAME?</v>
      </c>
      <c r="B77" s="1" t="s">
        <v>59</v>
      </c>
      <c r="C77" s="3" t="e">
        <f ca="1">_xll.ciqfunctions.udf.CIQ($B77, "IQ_INDUSTRY", IQ_FY, $D77, ,, "USD", , C$1)</f>
        <v>#NAME?</v>
      </c>
      <c r="D77" s="4">
        <f>DATE(YEAR(D76) -1, MONTH(D76), DAY(D76))</f>
        <v>43101</v>
      </c>
      <c r="E77" s="3" t="e">
        <f ca="1">_xll.ciqfunctions.udf.CIQ($B77, "IQ_TOTAL_REV", IQ_FY, $D77, ,, "USD", , E$1)</f>
        <v>#NAME?</v>
      </c>
      <c r="F77" s="3" t="e">
        <f ca="1">_xll.ciqfunctions.udf.CIQ($B77, "IQ_NI", IQ_FY, $D77, ,, "USD", , F$1)</f>
        <v>#NAME?</v>
      </c>
      <c r="G77" s="3" t="e">
        <f ca="1">_xll.ciqfunctions.udf.CIQ($B77, "IQ_CASH_EQUIV", IQ_FY, $D77, , , "USD", , G$1)</f>
        <v>#NAME?</v>
      </c>
      <c r="H77" s="3" t="e">
        <f ca="1">_xll.ciqfunctions.udf.CIQ($B77, "IQ_CASH_ST_INVEST", IQ_FY, $D77, , , "USD", , H$1)</f>
        <v>#NAME?</v>
      </c>
      <c r="I77" s="3" t="e">
        <f ca="1">_xll.ciqfunctions.udf.CIQ($B77, "IQ_TOTAL_CA", IQ_FY, $D77, , , "USD", , I$1)</f>
        <v>#NAME?</v>
      </c>
      <c r="J77" s="3" t="e">
        <f ca="1">_xll.ciqfunctions.udf.CIQ($B77, "IQ_TOTAL_ASSETS", IQ_FY, $D77, , , "USD", , J$1)</f>
        <v>#NAME?</v>
      </c>
      <c r="K77" s="3" t="e">
        <f ca="1">_xll.ciqfunctions.udf.CIQ($B77, "IQ_TOTAL_CL", IQ_FY, $D77, , , "USD", , K$1)</f>
        <v>#NAME?</v>
      </c>
      <c r="L77" s="3" t="e">
        <f ca="1">_xll.ciqfunctions.udf.CIQ($B77, "IQ_TOTAL_LIAB", IQ_FY, $D77, ,, "USD", , L$1)</f>
        <v>#NAME?</v>
      </c>
      <c r="M77" s="3" t="e">
        <f ca="1">IF(_xll.ciqfunctions.udf.CIQ($B77, "IQ_PREF_EQUITY", IQ_FY, $D77, , , "USD", , M$1)=0,"",_xll.ciqfunctions.udf.CIQ($B77, "IQ_PREF_EQUITY", IQ_FY, $D77, , , "USD", , M$1))</f>
        <v>#NAME?</v>
      </c>
      <c r="N77" s="3" t="e">
        <f ca="1">IF(_xll.ciqfunctions.udf.CIQ($B77, "IQ_COMMON", IQ_FY, $D77, , , "USD", , N$1)=0,"na",_xll.ciqfunctions.udf.CIQ($B77, "IQ_COMMON", IQ_FY, $D77, , , "USD", , N$1))</f>
        <v>#NAME?</v>
      </c>
      <c r="O77" s="3" t="e">
        <f ca="1">IF(_xll.ciqfunctions.udf.CIQ($B77, "IQ_APIC", IQ_FY, $D77, , , "USD", , O$1)=0,"",_xll.ciqfunctions.udf.CIQ($B77, "IQ_APIC", IQ_FY, $D77, , , "USD", , O$1))</f>
        <v>#NAME?</v>
      </c>
      <c r="P77" s="3" t="e">
        <f ca="1">_xll.ciqfunctions.udf.CIQ($B77, "IQ_TOTAL_ASSETS", IQ_FY, $D77, , , "USD", , P$1)</f>
        <v>#NAME?</v>
      </c>
      <c r="Q77" s="3" t="e">
        <f ca="1">_xll.ciqfunctions.udf.CIQ($B77, "IQ_RE", IQ_FY, $D77, , , "USD", , Q$1)</f>
        <v>#NAME?</v>
      </c>
      <c r="R77" s="3" t="e">
        <f ca="1">_xll.ciqfunctions.udf.CIQ($B77, "IQ_TOTAL_EQUITY", IQ_FY, $D77, , , "USD", , R$1)</f>
        <v>#NAME?</v>
      </c>
      <c r="S77" s="3" t="e">
        <f ca="1">_xll.ciqfunctions.udf.CIQ($B77, "IQ_TOTAL_OUTSTANDING_FILING_DATE", IQ_FY, $D77, , , "USD", , S$1)</f>
        <v>#NAME?</v>
      </c>
      <c r="T77" s="3" t="e">
        <f ca="1">_xll.ciqfunctions.udf.CIQ($B77, "IQ_TOTAL_DEBT", IQ_FY, $D77, , , "USD", , T$1)</f>
        <v>#NAME?</v>
      </c>
      <c r="U77" s="3" t="e">
        <f ca="1">IF(_xll.ciqfunctions.udf.CIQ($B77, "IQ_PREF_DIV_OTHER", IQ_FY, $D77, , , "USD", , U$1)=0,"na",_xll.ciqfunctions.udf.CIQ($B77, "IQ_PREF_DIV_OTHER", IQ_FY, $D77, , , "USD", , U$1))</f>
        <v>#NAME?</v>
      </c>
      <c r="V77" s="3" t="e">
        <f ca="1">_xll.ciqfunctions.udf.CIQ($B77, "IQ_COGS", IQ_FY, $D77, , , "USD", , V$1)</f>
        <v>#NAME?</v>
      </c>
      <c r="W77" s="3" t="e">
        <f ca="1">_xll.ciqfunctions.udf.CIQ($B77, "IQ_CASH_EQUIV", IQ_FY, $D77, , , "USD", , W$1)</f>
        <v>#NAME?</v>
      </c>
      <c r="X77" s="3" t="e">
        <f ca="1">_xll.ciqfunctions.udf.CIQ($B77, "IQ_AR", IQ_FY, $D77, , , "USD", , X$1)</f>
        <v>#NAME?</v>
      </c>
      <c r="Y77" s="3" t="e">
        <f ca="1">_xll.ciqfunctions.udf.CIQ($B77, "IQ_INVENTORY", IQ_FY, $D77, , , "USD", , Y$1)</f>
        <v>#NAME?</v>
      </c>
      <c r="Z77" t="s">
        <v>30</v>
      </c>
    </row>
    <row r="78" spans="1:26" x14ac:dyDescent="0.2">
      <c r="A78" t="e">
        <f ca="1">_xll.ciqfunctions.udf.CIQ(B78,"IQ_COMPANY_NAME")</f>
        <v>#NAME?</v>
      </c>
      <c r="B78" s="1" t="s">
        <v>59</v>
      </c>
      <c r="C78" s="3" t="e">
        <f ca="1">_xll.ciqfunctions.udf.CIQ($B78, "IQ_INDUSTRY", IQ_FY, $D78, ,, "USD", , C$1)</f>
        <v>#NAME?</v>
      </c>
      <c r="D78" s="4">
        <f>DATE(YEAR(D77) -1, MONTH(D77), DAY(D77))</f>
        <v>42736</v>
      </c>
      <c r="E78" s="3" t="e">
        <f ca="1">_xll.ciqfunctions.udf.CIQ($B78, "IQ_TOTAL_REV", IQ_FY, $D78, ,, "USD", , E$1)</f>
        <v>#NAME?</v>
      </c>
      <c r="F78" s="3" t="e">
        <f ca="1">_xll.ciqfunctions.udf.CIQ($B78, "IQ_NI", IQ_FY, $D78, ,, "USD", , F$1)</f>
        <v>#NAME?</v>
      </c>
      <c r="G78" s="3" t="e">
        <f ca="1">_xll.ciqfunctions.udf.CIQ($B78, "IQ_CASH_EQUIV", IQ_FY, $D78, , , "USD", , G$1)</f>
        <v>#NAME?</v>
      </c>
      <c r="H78" s="3" t="e">
        <f ca="1">_xll.ciqfunctions.udf.CIQ($B78, "IQ_CASH_ST_INVEST", IQ_FY, $D78, , , "USD", , H$1)</f>
        <v>#NAME?</v>
      </c>
      <c r="I78" s="3" t="e">
        <f ca="1">_xll.ciqfunctions.udf.CIQ($B78, "IQ_TOTAL_CA", IQ_FY, $D78, , , "USD", , I$1)</f>
        <v>#NAME?</v>
      </c>
      <c r="J78" s="3" t="e">
        <f ca="1">_xll.ciqfunctions.udf.CIQ($B78, "IQ_TOTAL_ASSETS", IQ_FY, $D78, , , "USD", , J$1)</f>
        <v>#NAME?</v>
      </c>
      <c r="K78" s="3" t="e">
        <f ca="1">_xll.ciqfunctions.udf.CIQ($B78, "IQ_TOTAL_CL", IQ_FY, $D78, , , "USD", , K$1)</f>
        <v>#NAME?</v>
      </c>
      <c r="L78" s="3" t="e">
        <f ca="1">_xll.ciqfunctions.udf.CIQ($B78, "IQ_TOTAL_LIAB", IQ_FY, $D78, ,, "USD", , L$1)</f>
        <v>#NAME?</v>
      </c>
      <c r="M78" s="3" t="e">
        <f ca="1">IF(_xll.ciqfunctions.udf.CIQ($B78, "IQ_PREF_EQUITY", IQ_FY, $D78, , , "USD", , M$1)=0,"",_xll.ciqfunctions.udf.CIQ($B78, "IQ_PREF_EQUITY", IQ_FY, $D78, , , "USD", , M$1))</f>
        <v>#NAME?</v>
      </c>
      <c r="N78" s="3" t="e">
        <f ca="1">IF(_xll.ciqfunctions.udf.CIQ($B78, "IQ_COMMON", IQ_FY, $D78, , , "USD", , N$1)=0,"na",_xll.ciqfunctions.udf.CIQ($B78, "IQ_COMMON", IQ_FY, $D78, , , "USD", , N$1))</f>
        <v>#NAME?</v>
      </c>
      <c r="O78" s="3" t="e">
        <f ca="1">IF(_xll.ciqfunctions.udf.CIQ($B78, "IQ_APIC", IQ_FY, $D78, , , "USD", , O$1)=0,"",_xll.ciqfunctions.udf.CIQ($B78, "IQ_APIC", IQ_FY, $D78, , , "USD", , O$1))</f>
        <v>#NAME?</v>
      </c>
      <c r="P78" s="3" t="e">
        <f ca="1">_xll.ciqfunctions.udf.CIQ($B78, "IQ_TOTAL_ASSETS", IQ_FY, $D78, , , "USD", , P$1)</f>
        <v>#NAME?</v>
      </c>
      <c r="Q78" s="3" t="e">
        <f ca="1">_xll.ciqfunctions.udf.CIQ($B78, "IQ_RE", IQ_FY, $D78, , , "USD", , Q$1)</f>
        <v>#NAME?</v>
      </c>
      <c r="R78" s="3" t="e">
        <f ca="1">_xll.ciqfunctions.udf.CIQ($B78, "IQ_TOTAL_EQUITY", IQ_FY, $D78, , , "USD", , R$1)</f>
        <v>#NAME?</v>
      </c>
      <c r="S78" s="3" t="e">
        <f ca="1">_xll.ciqfunctions.udf.CIQ($B78, "IQ_TOTAL_OUTSTANDING_FILING_DATE", IQ_FY, $D78, , , "USD", , S$1)</f>
        <v>#NAME?</v>
      </c>
      <c r="T78" s="3" t="e">
        <f ca="1">_xll.ciqfunctions.udf.CIQ($B78, "IQ_TOTAL_DEBT", IQ_FY, $D78, , , "USD", , T$1)</f>
        <v>#NAME?</v>
      </c>
      <c r="U78" s="3" t="e">
        <f ca="1">IF(_xll.ciqfunctions.udf.CIQ($B78, "IQ_PREF_DIV_OTHER", IQ_FY, $D78, , , "USD", , U$1)=0,"na",_xll.ciqfunctions.udf.CIQ($B78, "IQ_PREF_DIV_OTHER", IQ_FY, $D78, , , "USD", , U$1))</f>
        <v>#NAME?</v>
      </c>
      <c r="V78" s="3" t="e">
        <f ca="1">_xll.ciqfunctions.udf.CIQ($B78, "IQ_COGS", IQ_FY, $D78, , , "USD", , V$1)</f>
        <v>#NAME?</v>
      </c>
      <c r="W78" s="3" t="e">
        <f ca="1">_xll.ciqfunctions.udf.CIQ($B78, "IQ_CASH_EQUIV", IQ_FY, $D78, , , "USD", , W$1)</f>
        <v>#NAME?</v>
      </c>
      <c r="X78" s="3" t="e">
        <f ca="1">_xll.ciqfunctions.udf.CIQ($B78, "IQ_AR", IQ_FY, $D78, , , "USD", , X$1)</f>
        <v>#NAME?</v>
      </c>
      <c r="Y78" s="3" t="e">
        <f ca="1">_xll.ciqfunctions.udf.CIQ($B78, "IQ_INVENTORY", IQ_FY, $D78, , , "USD", , Y$1)</f>
        <v>#NAME?</v>
      </c>
      <c r="Z78" t="s">
        <v>30</v>
      </c>
    </row>
    <row r="79" spans="1:26" x14ac:dyDescent="0.2">
      <c r="A79" t="e">
        <f ca="1">_xll.ciqfunctions.udf.CIQ(B79,"IQ_COMPANY_NAME")</f>
        <v>#NAME?</v>
      </c>
      <c r="B79" s="1" t="s">
        <v>59</v>
      </c>
      <c r="C79" s="3" t="e">
        <f ca="1">_xll.ciqfunctions.udf.CIQ($B79, "IQ_INDUSTRY", IQ_FY, $D79, ,, "USD", , C$1)</f>
        <v>#NAME?</v>
      </c>
      <c r="D79" s="4">
        <f>DATE(YEAR(D78) -1, MONTH(D78), DAY(D78))</f>
        <v>42370</v>
      </c>
      <c r="E79" s="3" t="e">
        <f ca="1">_xll.ciqfunctions.udf.CIQ($B79, "IQ_TOTAL_REV", IQ_FY, $D79, ,, "USD", , E$1)</f>
        <v>#NAME?</v>
      </c>
      <c r="F79" s="3" t="e">
        <f ca="1">_xll.ciqfunctions.udf.CIQ($B79, "IQ_NI", IQ_FY, $D79, ,, "USD", , F$1)</f>
        <v>#NAME?</v>
      </c>
      <c r="G79" s="3" t="e">
        <f ca="1">_xll.ciqfunctions.udf.CIQ($B79, "IQ_CASH_EQUIV", IQ_FY, $D79, , , "USD", , G$1)</f>
        <v>#NAME?</v>
      </c>
      <c r="H79" s="3" t="e">
        <f ca="1">_xll.ciqfunctions.udf.CIQ($B79, "IQ_CASH_ST_INVEST", IQ_FY, $D79, , , "USD", , H$1)</f>
        <v>#NAME?</v>
      </c>
      <c r="I79" s="3" t="e">
        <f ca="1">_xll.ciqfunctions.udf.CIQ($B79, "IQ_TOTAL_CA", IQ_FY, $D79, , , "USD", , I$1)</f>
        <v>#NAME?</v>
      </c>
      <c r="J79" s="3" t="e">
        <f ca="1">_xll.ciqfunctions.udf.CIQ($B79, "IQ_TOTAL_ASSETS", IQ_FY, $D79, , , "USD", , J$1)</f>
        <v>#NAME?</v>
      </c>
      <c r="K79" s="3" t="e">
        <f ca="1">_xll.ciqfunctions.udf.CIQ($B79, "IQ_TOTAL_CL", IQ_FY, $D79, , , "USD", , K$1)</f>
        <v>#NAME?</v>
      </c>
      <c r="L79" s="3" t="e">
        <f ca="1">_xll.ciqfunctions.udf.CIQ($B79, "IQ_TOTAL_LIAB", IQ_FY, $D79, ,, "USD", , L$1)</f>
        <v>#NAME?</v>
      </c>
      <c r="M79" s="3" t="e">
        <f ca="1">IF(_xll.ciqfunctions.udf.CIQ($B79, "IQ_PREF_EQUITY", IQ_FY, $D79, , , "USD", , M$1)=0,"",_xll.ciqfunctions.udf.CIQ($B79, "IQ_PREF_EQUITY", IQ_FY, $D79, , , "USD", , M$1))</f>
        <v>#NAME?</v>
      </c>
      <c r="N79" s="3" t="e">
        <f ca="1">IF(_xll.ciqfunctions.udf.CIQ($B79, "IQ_COMMON", IQ_FY, $D79, , , "USD", , N$1)=0,"na",_xll.ciqfunctions.udf.CIQ($B79, "IQ_COMMON", IQ_FY, $D79, , , "USD", , N$1))</f>
        <v>#NAME?</v>
      </c>
      <c r="O79" s="3" t="e">
        <f ca="1">IF(_xll.ciqfunctions.udf.CIQ($B79, "IQ_APIC", IQ_FY, $D79, , , "USD", , O$1)=0,"",_xll.ciqfunctions.udf.CIQ($B79, "IQ_APIC", IQ_FY, $D79, , , "USD", , O$1))</f>
        <v>#NAME?</v>
      </c>
      <c r="P79" s="3" t="e">
        <f ca="1">_xll.ciqfunctions.udf.CIQ($B79, "IQ_TOTAL_ASSETS", IQ_FY, $D79, , , "USD", , P$1)</f>
        <v>#NAME?</v>
      </c>
      <c r="Q79" s="3" t="e">
        <f ca="1">_xll.ciqfunctions.udf.CIQ($B79, "IQ_RE", IQ_FY, $D79, , , "USD", , Q$1)</f>
        <v>#NAME?</v>
      </c>
      <c r="R79" s="3" t="e">
        <f ca="1">_xll.ciqfunctions.udf.CIQ($B79, "IQ_TOTAL_EQUITY", IQ_FY, $D79, , , "USD", , R$1)</f>
        <v>#NAME?</v>
      </c>
      <c r="S79" s="3" t="e">
        <f ca="1">_xll.ciqfunctions.udf.CIQ($B79, "IQ_TOTAL_OUTSTANDING_FILING_DATE", IQ_FY, $D79, , , "USD", , S$1)</f>
        <v>#NAME?</v>
      </c>
      <c r="T79" s="3" t="e">
        <f ca="1">_xll.ciqfunctions.udf.CIQ($B79, "IQ_TOTAL_DEBT", IQ_FY, $D79, , , "USD", , T$1)</f>
        <v>#NAME?</v>
      </c>
      <c r="U79" s="3" t="e">
        <f ca="1">IF(_xll.ciqfunctions.udf.CIQ($B79, "IQ_PREF_DIV_OTHER", IQ_FY, $D79, , , "USD", , U$1)=0,"na",_xll.ciqfunctions.udf.CIQ($B79, "IQ_PREF_DIV_OTHER", IQ_FY, $D79, , , "USD", , U$1))</f>
        <v>#NAME?</v>
      </c>
      <c r="V79" s="3" t="e">
        <f ca="1">_xll.ciqfunctions.udf.CIQ($B79, "IQ_COGS", IQ_FY, $D79, , , "USD", , V$1)</f>
        <v>#NAME?</v>
      </c>
      <c r="W79" s="3" t="e">
        <f ca="1">_xll.ciqfunctions.udf.CIQ($B79, "IQ_CASH_EQUIV", IQ_FY, $D79, , , "USD", , W$1)</f>
        <v>#NAME?</v>
      </c>
      <c r="X79" s="3" t="e">
        <f ca="1">_xll.ciqfunctions.udf.CIQ($B79, "IQ_AR", IQ_FY, $D79, , , "USD", , X$1)</f>
        <v>#NAME?</v>
      </c>
      <c r="Y79" s="3" t="e">
        <f ca="1">_xll.ciqfunctions.udf.CIQ($B79, "IQ_INVENTORY", IQ_FY, $D79, , , "USD", , Y$1)</f>
        <v>#NAME?</v>
      </c>
      <c r="Z79" t="s">
        <v>30</v>
      </c>
    </row>
    <row r="80" spans="1:26" x14ac:dyDescent="0.2">
      <c r="A80" t="e">
        <f ca="1">_xll.ciqfunctions.udf.CIQ(B80,"IQ_COMPANY_NAME")</f>
        <v>#NAME?</v>
      </c>
      <c r="B80" t="s">
        <v>61</v>
      </c>
      <c r="C80" s="3" t="e">
        <f ca="1">_xll.ciqfunctions.udf.CIQ($B80, "IQ_INDUSTRY", IQ_FY, $D80, ,, "USD", , C$1)</f>
        <v>#NAME?</v>
      </c>
      <c r="D80" s="4">
        <v>44197</v>
      </c>
      <c r="E80" s="3" t="e">
        <f ca="1">_xll.ciqfunctions.udf.CIQ($B80, "IQ_TOTAL_REV", IQ_FY, $D80, ,, "USD", , E$1)</f>
        <v>#NAME?</v>
      </c>
      <c r="F80" s="3" t="e">
        <f ca="1">_xll.ciqfunctions.udf.CIQ($B80, "IQ_NI", IQ_FY, $D80, ,, "USD", , F$1)</f>
        <v>#NAME?</v>
      </c>
      <c r="G80" s="3" t="e">
        <f ca="1">_xll.ciqfunctions.udf.CIQ($B80, "IQ_CASH_EQUIV", IQ_FY, $D80, , , "USD", , G$1)</f>
        <v>#NAME?</v>
      </c>
      <c r="H80" s="3" t="e">
        <f ca="1">_xll.ciqfunctions.udf.CIQ($B80, "IQ_CASH_ST_INVEST", IQ_FY, $D80, , , "USD", , H$1)</f>
        <v>#NAME?</v>
      </c>
      <c r="I80" s="3" t="e">
        <f ca="1">_xll.ciqfunctions.udf.CIQ($B80, "IQ_TOTAL_CA", IQ_FY, $D80, , , "USD", , I$1)</f>
        <v>#NAME?</v>
      </c>
      <c r="J80" s="3" t="e">
        <f ca="1">_xll.ciqfunctions.udf.CIQ($B80, "IQ_TOTAL_ASSETS", IQ_FY, $D80, , , "USD", , J$1)</f>
        <v>#NAME?</v>
      </c>
      <c r="K80" s="3" t="e">
        <f ca="1">_xll.ciqfunctions.udf.CIQ($B80, "IQ_TOTAL_CL", IQ_FY, $D80, , , "USD", , K$1)</f>
        <v>#NAME?</v>
      </c>
      <c r="L80" s="3" t="e">
        <f ca="1">_xll.ciqfunctions.udf.CIQ($B80, "IQ_TOTAL_LIAB", IQ_FY, $D80, ,, "USD", , L$1)</f>
        <v>#NAME?</v>
      </c>
      <c r="M80" s="3" t="e">
        <f ca="1">IF(_xll.ciqfunctions.udf.CIQ($B80, "IQ_PREF_EQUITY", IQ_FY, $D80, , , "USD", , M$1)=0,"",_xll.ciqfunctions.udf.CIQ($B80, "IQ_PREF_EQUITY", IQ_FY, $D80, , , "USD", , M$1))</f>
        <v>#NAME?</v>
      </c>
      <c r="N80" s="3" t="e">
        <f ca="1">IF(_xll.ciqfunctions.udf.CIQ($B80, "IQ_COMMON", IQ_FY, $D80, , , "USD", , N$1)=0,"na",_xll.ciqfunctions.udf.CIQ($B80, "IQ_COMMON", IQ_FY, $D80, , , "USD", , N$1))</f>
        <v>#NAME?</v>
      </c>
      <c r="O80" s="3" t="e">
        <f ca="1">IF(_xll.ciqfunctions.udf.CIQ($B80, "IQ_APIC", IQ_FY, $D80, , , "USD", , O$1)=0,"",_xll.ciqfunctions.udf.CIQ($B80, "IQ_APIC", IQ_FY, $D80, , , "USD", , O$1))</f>
        <v>#NAME?</v>
      </c>
      <c r="P80" s="3" t="e">
        <f ca="1">_xll.ciqfunctions.udf.CIQ($B80, "IQ_TOTAL_ASSETS", IQ_FY, $D80, , , "USD", , P$1)</f>
        <v>#NAME?</v>
      </c>
      <c r="Q80" s="3" t="e">
        <f ca="1">_xll.ciqfunctions.udf.CIQ($B80, "IQ_RE", IQ_FY, $D80, , , "USD", , Q$1)</f>
        <v>#NAME?</v>
      </c>
      <c r="R80" s="3" t="e">
        <f ca="1">_xll.ciqfunctions.udf.CIQ($B80, "IQ_TOTAL_EQUITY", IQ_FY, $D80, , , "USD", , R$1)</f>
        <v>#NAME?</v>
      </c>
      <c r="S80" s="3" t="e">
        <f ca="1">_xll.ciqfunctions.udf.CIQ($B80, "IQ_TOTAL_OUTSTANDING_FILING_DATE", IQ_FY, $D80, , , "USD", , S$1)</f>
        <v>#NAME?</v>
      </c>
      <c r="T80" s="3" t="e">
        <f ca="1">_xll.ciqfunctions.udf.CIQ($B80, "IQ_TOTAL_DEBT", IQ_FY, $D80, , , "USD", , T$1)</f>
        <v>#NAME?</v>
      </c>
      <c r="U80" s="3" t="e">
        <f ca="1">IF(_xll.ciqfunctions.udf.CIQ($B80, "IQ_PREF_DIV_OTHER", IQ_FY, $D80, , , "USD", , U$1)=0,"na",_xll.ciqfunctions.udf.CIQ($B80, "IQ_PREF_DIV_OTHER", IQ_FY, $D80, , , "USD", , U$1))</f>
        <v>#NAME?</v>
      </c>
      <c r="V80" s="3" t="e">
        <f ca="1">_xll.ciqfunctions.udf.CIQ($B80, "IQ_COGS", IQ_FY, $D80, , , "USD", , V$1)</f>
        <v>#NAME?</v>
      </c>
      <c r="W80" s="3" t="e">
        <f ca="1">_xll.ciqfunctions.udf.CIQ($B80, "IQ_CASH_EQUIV", IQ_FY, $D80, , , "USD", , W$1)</f>
        <v>#NAME?</v>
      </c>
      <c r="X80" s="3" t="e">
        <f ca="1">_xll.ciqfunctions.udf.CIQ($B80, "IQ_AR", IQ_FY, $D80, , , "USD", , X$1)</f>
        <v>#NAME?</v>
      </c>
      <c r="Y80" s="3" t="e">
        <f ca="1">_xll.ciqfunctions.udf.CIQ($B80, "IQ_INVENTORY", IQ_FY, $D80, , , "USD", , Y$1)</f>
        <v>#NAME?</v>
      </c>
      <c r="Z80" t="s">
        <v>30</v>
      </c>
    </row>
    <row r="81" spans="1:26" x14ac:dyDescent="0.2">
      <c r="A81" t="e">
        <f ca="1">_xll.ciqfunctions.udf.CIQ(B81,"IQ_COMPANY_NAME")</f>
        <v>#NAME?</v>
      </c>
      <c r="B81" t="s">
        <v>61</v>
      </c>
      <c r="C81" s="3" t="e">
        <f ca="1">_xll.ciqfunctions.udf.CIQ($B81, "IQ_INDUSTRY", IQ_FY, $D81, ,, "USD", , C$1)</f>
        <v>#NAME?</v>
      </c>
      <c r="D81" s="4">
        <f>DATE(YEAR(D80) -1, MONTH(D80), DAY(D80))</f>
        <v>43831</v>
      </c>
      <c r="E81" s="3" t="e">
        <f ca="1">_xll.ciqfunctions.udf.CIQ($B81, "IQ_TOTAL_REV", IQ_FY, $D81, ,, "USD", , E$1)</f>
        <v>#NAME?</v>
      </c>
      <c r="F81" s="3" t="e">
        <f ca="1">_xll.ciqfunctions.udf.CIQ($B81, "IQ_NI", IQ_FY, $D81, ,, "USD", , F$1)</f>
        <v>#NAME?</v>
      </c>
      <c r="G81" s="3" t="e">
        <f ca="1">_xll.ciqfunctions.udf.CIQ($B81, "IQ_CASH_EQUIV", IQ_FY, $D81, , , "USD", , G$1)</f>
        <v>#NAME?</v>
      </c>
      <c r="H81" s="3" t="e">
        <f ca="1">_xll.ciqfunctions.udf.CIQ($B81, "IQ_CASH_ST_INVEST", IQ_FY, $D81, , , "USD", , H$1)</f>
        <v>#NAME?</v>
      </c>
      <c r="I81" s="3" t="e">
        <f ca="1">_xll.ciqfunctions.udf.CIQ($B81, "IQ_TOTAL_CA", IQ_FY, $D81, , , "USD", , I$1)</f>
        <v>#NAME?</v>
      </c>
      <c r="J81" s="3" t="e">
        <f ca="1">_xll.ciqfunctions.udf.CIQ($B81, "IQ_TOTAL_ASSETS", IQ_FY, $D81, , , "USD", , J$1)</f>
        <v>#NAME?</v>
      </c>
      <c r="K81" s="3" t="e">
        <f ca="1">_xll.ciqfunctions.udf.CIQ($B81, "IQ_TOTAL_CL", IQ_FY, $D81, , , "USD", , K$1)</f>
        <v>#NAME?</v>
      </c>
      <c r="L81" s="3" t="e">
        <f ca="1">_xll.ciqfunctions.udf.CIQ($B81, "IQ_TOTAL_LIAB", IQ_FY, $D81, ,, "USD", , L$1)</f>
        <v>#NAME?</v>
      </c>
      <c r="M81" s="3" t="e">
        <f ca="1">IF(_xll.ciqfunctions.udf.CIQ($B81, "IQ_PREF_EQUITY", IQ_FY, $D81, , , "USD", , M$1)=0,"",_xll.ciqfunctions.udf.CIQ($B81, "IQ_PREF_EQUITY", IQ_FY, $D81, , , "USD", , M$1))</f>
        <v>#NAME?</v>
      </c>
      <c r="N81" s="3" t="e">
        <f ca="1">IF(_xll.ciqfunctions.udf.CIQ($B81, "IQ_COMMON", IQ_FY, $D81, , , "USD", , N$1)=0,"na",_xll.ciqfunctions.udf.CIQ($B81, "IQ_COMMON", IQ_FY, $D81, , , "USD", , N$1))</f>
        <v>#NAME?</v>
      </c>
      <c r="O81" s="3" t="e">
        <f ca="1">IF(_xll.ciqfunctions.udf.CIQ($B81, "IQ_APIC", IQ_FY, $D81, , , "USD", , O$1)=0,"",_xll.ciqfunctions.udf.CIQ($B81, "IQ_APIC", IQ_FY, $D81, , , "USD", , O$1))</f>
        <v>#NAME?</v>
      </c>
      <c r="P81" s="3" t="e">
        <f ca="1">_xll.ciqfunctions.udf.CIQ($B81, "IQ_TOTAL_ASSETS", IQ_FY, $D81, , , "USD", , P$1)</f>
        <v>#NAME?</v>
      </c>
      <c r="Q81" s="3" t="e">
        <f ca="1">_xll.ciqfunctions.udf.CIQ($B81, "IQ_RE", IQ_FY, $D81, , , "USD", , Q$1)</f>
        <v>#NAME?</v>
      </c>
      <c r="R81" s="3" t="e">
        <f ca="1">_xll.ciqfunctions.udf.CIQ($B81, "IQ_TOTAL_EQUITY", IQ_FY, $D81, , , "USD", , R$1)</f>
        <v>#NAME?</v>
      </c>
      <c r="S81" s="3" t="e">
        <f ca="1">_xll.ciqfunctions.udf.CIQ($B81, "IQ_TOTAL_OUTSTANDING_FILING_DATE", IQ_FY, $D81, , , "USD", , S$1)</f>
        <v>#NAME?</v>
      </c>
      <c r="T81" s="3" t="e">
        <f ca="1">_xll.ciqfunctions.udf.CIQ($B81, "IQ_TOTAL_DEBT", IQ_FY, $D81, , , "USD", , T$1)</f>
        <v>#NAME?</v>
      </c>
      <c r="U81" s="3" t="e">
        <f ca="1">IF(_xll.ciqfunctions.udf.CIQ($B81, "IQ_PREF_DIV_OTHER", IQ_FY, $D81, , , "USD", , U$1)=0,"na",_xll.ciqfunctions.udf.CIQ($B81, "IQ_PREF_DIV_OTHER", IQ_FY, $D81, , , "USD", , U$1))</f>
        <v>#NAME?</v>
      </c>
      <c r="V81" s="3" t="e">
        <f ca="1">_xll.ciqfunctions.udf.CIQ($B81, "IQ_COGS", IQ_FY, $D81, , , "USD", , V$1)</f>
        <v>#NAME?</v>
      </c>
      <c r="W81" s="3" t="e">
        <f ca="1">_xll.ciqfunctions.udf.CIQ($B81, "IQ_CASH_EQUIV", IQ_FY, $D81, , , "USD", , W$1)</f>
        <v>#NAME?</v>
      </c>
      <c r="X81" s="3" t="e">
        <f ca="1">_xll.ciqfunctions.udf.CIQ($B81, "IQ_AR", IQ_FY, $D81, , , "USD", , X$1)</f>
        <v>#NAME?</v>
      </c>
      <c r="Y81" s="3" t="e">
        <f ca="1">_xll.ciqfunctions.udf.CIQ($B81, "IQ_INVENTORY", IQ_FY, $D81, , , "USD", , Y$1)</f>
        <v>#NAME?</v>
      </c>
      <c r="Z81" t="s">
        <v>30</v>
      </c>
    </row>
    <row r="82" spans="1:26" x14ac:dyDescent="0.2">
      <c r="A82" t="e">
        <f ca="1">_xll.ciqfunctions.udf.CIQ(B82,"IQ_COMPANY_NAME")</f>
        <v>#NAME?</v>
      </c>
      <c r="B82" t="s">
        <v>61</v>
      </c>
      <c r="C82" s="3" t="e">
        <f ca="1">_xll.ciqfunctions.udf.CIQ($B82, "IQ_INDUSTRY", IQ_FY, $D82, ,, "USD", , C$1)</f>
        <v>#NAME?</v>
      </c>
      <c r="D82" s="4">
        <f>DATE(YEAR(D81) -1, MONTH(D81), DAY(D81))</f>
        <v>43466</v>
      </c>
      <c r="E82" s="3" t="e">
        <f ca="1">_xll.ciqfunctions.udf.CIQ($B82, "IQ_TOTAL_REV", IQ_FY, $D82, ,, "USD", , E$1)</f>
        <v>#NAME?</v>
      </c>
      <c r="F82" s="3" t="e">
        <f ca="1">_xll.ciqfunctions.udf.CIQ($B82, "IQ_NI", IQ_FY, $D82, ,, "USD", , F$1)</f>
        <v>#NAME?</v>
      </c>
      <c r="G82" s="3" t="e">
        <f ca="1">_xll.ciqfunctions.udf.CIQ($B82, "IQ_CASH_EQUIV", IQ_FY, $D82, , , "USD", , G$1)</f>
        <v>#NAME?</v>
      </c>
      <c r="H82" s="3" t="e">
        <f ca="1">_xll.ciqfunctions.udf.CIQ($B82, "IQ_CASH_ST_INVEST", IQ_FY, $D82, , , "USD", , H$1)</f>
        <v>#NAME?</v>
      </c>
      <c r="I82" s="3" t="e">
        <f ca="1">_xll.ciqfunctions.udf.CIQ($B82, "IQ_TOTAL_CA", IQ_FY, $D82, , , "USD", , I$1)</f>
        <v>#NAME?</v>
      </c>
      <c r="J82" s="3" t="e">
        <f ca="1">_xll.ciqfunctions.udf.CIQ($B82, "IQ_TOTAL_ASSETS", IQ_FY, $D82, , , "USD", , J$1)</f>
        <v>#NAME?</v>
      </c>
      <c r="K82" s="3" t="e">
        <f ca="1">_xll.ciqfunctions.udf.CIQ($B82, "IQ_TOTAL_CL", IQ_FY, $D82, , , "USD", , K$1)</f>
        <v>#NAME?</v>
      </c>
      <c r="L82" s="3" t="e">
        <f ca="1">_xll.ciqfunctions.udf.CIQ($B82, "IQ_TOTAL_LIAB", IQ_FY, $D82, ,, "USD", , L$1)</f>
        <v>#NAME?</v>
      </c>
      <c r="M82" s="3" t="e">
        <f ca="1">IF(_xll.ciqfunctions.udf.CIQ($B82, "IQ_PREF_EQUITY", IQ_FY, $D82, , , "USD", , M$1)=0,"",_xll.ciqfunctions.udf.CIQ($B82, "IQ_PREF_EQUITY", IQ_FY, $D82, , , "USD", , M$1))</f>
        <v>#NAME?</v>
      </c>
      <c r="N82" s="3" t="e">
        <f ca="1">IF(_xll.ciqfunctions.udf.CIQ($B82, "IQ_COMMON", IQ_FY, $D82, , , "USD", , N$1)=0,"na",_xll.ciqfunctions.udf.CIQ($B82, "IQ_COMMON", IQ_FY, $D82, , , "USD", , N$1))</f>
        <v>#NAME?</v>
      </c>
      <c r="O82" s="3" t="e">
        <f ca="1">IF(_xll.ciqfunctions.udf.CIQ($B82, "IQ_APIC", IQ_FY, $D82, , , "USD", , O$1)=0,"",_xll.ciqfunctions.udf.CIQ($B82, "IQ_APIC", IQ_FY, $D82, , , "USD", , O$1))</f>
        <v>#NAME?</v>
      </c>
      <c r="P82" s="3" t="e">
        <f ca="1">_xll.ciqfunctions.udf.CIQ($B82, "IQ_TOTAL_ASSETS", IQ_FY, $D82, , , "USD", , P$1)</f>
        <v>#NAME?</v>
      </c>
      <c r="Q82" s="3" t="e">
        <f ca="1">_xll.ciqfunctions.udf.CIQ($B82, "IQ_RE", IQ_FY, $D82, , , "USD", , Q$1)</f>
        <v>#NAME?</v>
      </c>
      <c r="R82" s="3" t="e">
        <f ca="1">_xll.ciqfunctions.udf.CIQ($B82, "IQ_TOTAL_EQUITY", IQ_FY, $D82, , , "USD", , R$1)</f>
        <v>#NAME?</v>
      </c>
      <c r="S82" s="3" t="e">
        <f ca="1">_xll.ciqfunctions.udf.CIQ($B82, "IQ_TOTAL_OUTSTANDING_FILING_DATE", IQ_FY, $D82, , , "USD", , S$1)</f>
        <v>#NAME?</v>
      </c>
      <c r="T82" s="3" t="e">
        <f ca="1">_xll.ciqfunctions.udf.CIQ($B82, "IQ_TOTAL_DEBT", IQ_FY, $D82, , , "USD", , T$1)</f>
        <v>#NAME?</v>
      </c>
      <c r="U82" s="3" t="e">
        <f ca="1">IF(_xll.ciqfunctions.udf.CIQ($B82, "IQ_PREF_DIV_OTHER", IQ_FY, $D82, , , "USD", , U$1)=0,"na",_xll.ciqfunctions.udf.CIQ($B82, "IQ_PREF_DIV_OTHER", IQ_FY, $D82, , , "USD", , U$1))</f>
        <v>#NAME?</v>
      </c>
      <c r="V82" s="3" t="e">
        <f ca="1">_xll.ciqfunctions.udf.CIQ($B82, "IQ_COGS", IQ_FY, $D82, , , "USD", , V$1)</f>
        <v>#NAME?</v>
      </c>
      <c r="W82" s="3" t="e">
        <f ca="1">_xll.ciqfunctions.udf.CIQ($B82, "IQ_CASH_EQUIV", IQ_FY, $D82, , , "USD", , W$1)</f>
        <v>#NAME?</v>
      </c>
      <c r="X82" s="3" t="e">
        <f ca="1">_xll.ciqfunctions.udf.CIQ($B82, "IQ_AR", IQ_FY, $D82, , , "USD", , X$1)</f>
        <v>#NAME?</v>
      </c>
      <c r="Y82" s="3" t="e">
        <f ca="1">_xll.ciqfunctions.udf.CIQ($B82, "IQ_INVENTORY", IQ_FY, $D82, , , "USD", , Y$1)</f>
        <v>#NAME?</v>
      </c>
      <c r="Z82" t="s">
        <v>30</v>
      </c>
    </row>
    <row r="83" spans="1:26" x14ac:dyDescent="0.2">
      <c r="A83" t="e">
        <f ca="1">_xll.ciqfunctions.udf.CIQ(B83,"IQ_COMPANY_NAME")</f>
        <v>#NAME?</v>
      </c>
      <c r="B83" t="s">
        <v>61</v>
      </c>
      <c r="C83" s="3" t="e">
        <f ca="1">_xll.ciqfunctions.udf.CIQ($B83, "IQ_INDUSTRY", IQ_FY, $D83, ,, "USD", , C$1)</f>
        <v>#NAME?</v>
      </c>
      <c r="D83" s="4">
        <f>DATE(YEAR(D82) -1, MONTH(D82), DAY(D82))</f>
        <v>43101</v>
      </c>
      <c r="E83" s="3" t="e">
        <f ca="1">_xll.ciqfunctions.udf.CIQ($B83, "IQ_TOTAL_REV", IQ_FY, $D83, ,, "USD", , E$1)</f>
        <v>#NAME?</v>
      </c>
      <c r="F83" s="3" t="e">
        <f ca="1">_xll.ciqfunctions.udf.CIQ($B83, "IQ_NI", IQ_FY, $D83, ,, "USD", , F$1)</f>
        <v>#NAME?</v>
      </c>
      <c r="G83" s="3" t="e">
        <f ca="1">_xll.ciqfunctions.udf.CIQ($B83, "IQ_CASH_EQUIV", IQ_FY, $D83, , , "USD", , G$1)</f>
        <v>#NAME?</v>
      </c>
      <c r="H83" s="3" t="e">
        <f ca="1">_xll.ciqfunctions.udf.CIQ($B83, "IQ_CASH_ST_INVEST", IQ_FY, $D83, , , "USD", , H$1)</f>
        <v>#NAME?</v>
      </c>
      <c r="I83" s="3" t="e">
        <f ca="1">_xll.ciqfunctions.udf.CIQ($B83, "IQ_TOTAL_CA", IQ_FY, $D83, , , "USD", , I$1)</f>
        <v>#NAME?</v>
      </c>
      <c r="J83" s="3" t="e">
        <f ca="1">_xll.ciqfunctions.udf.CIQ($B83, "IQ_TOTAL_ASSETS", IQ_FY, $D83, , , "USD", , J$1)</f>
        <v>#NAME?</v>
      </c>
      <c r="K83" s="3" t="e">
        <f ca="1">_xll.ciqfunctions.udf.CIQ($B83, "IQ_TOTAL_CL", IQ_FY, $D83, , , "USD", , K$1)</f>
        <v>#NAME?</v>
      </c>
      <c r="L83" s="3" t="e">
        <f ca="1">_xll.ciqfunctions.udf.CIQ($B83, "IQ_TOTAL_LIAB", IQ_FY, $D83, ,, "USD", , L$1)</f>
        <v>#NAME?</v>
      </c>
      <c r="M83" s="3" t="e">
        <f ca="1">IF(_xll.ciqfunctions.udf.CIQ($B83, "IQ_PREF_EQUITY", IQ_FY, $D83, , , "USD", , M$1)=0,"",_xll.ciqfunctions.udf.CIQ($B83, "IQ_PREF_EQUITY", IQ_FY, $D83, , , "USD", , M$1))</f>
        <v>#NAME?</v>
      </c>
      <c r="N83" s="3" t="e">
        <f ca="1">IF(_xll.ciqfunctions.udf.CIQ($B83, "IQ_COMMON", IQ_FY, $D83, , , "USD", , N$1)=0,"na",_xll.ciqfunctions.udf.CIQ($B83, "IQ_COMMON", IQ_FY, $D83, , , "USD", , N$1))</f>
        <v>#NAME?</v>
      </c>
      <c r="O83" s="3" t="e">
        <f ca="1">IF(_xll.ciqfunctions.udf.CIQ($B83, "IQ_APIC", IQ_FY, $D83, , , "USD", , O$1)=0,"",_xll.ciqfunctions.udf.CIQ($B83, "IQ_APIC", IQ_FY, $D83, , , "USD", , O$1))</f>
        <v>#NAME?</v>
      </c>
      <c r="P83" s="3" t="e">
        <f ca="1">_xll.ciqfunctions.udf.CIQ($B83, "IQ_TOTAL_ASSETS", IQ_FY, $D83, , , "USD", , P$1)</f>
        <v>#NAME?</v>
      </c>
      <c r="Q83" s="3" t="e">
        <f ca="1">_xll.ciqfunctions.udf.CIQ($B83, "IQ_RE", IQ_FY, $D83, , , "USD", , Q$1)</f>
        <v>#NAME?</v>
      </c>
      <c r="R83" s="3" t="e">
        <f ca="1">_xll.ciqfunctions.udf.CIQ($B83, "IQ_TOTAL_EQUITY", IQ_FY, $D83, , , "USD", , R$1)</f>
        <v>#NAME?</v>
      </c>
      <c r="S83" s="3" t="e">
        <f ca="1">_xll.ciqfunctions.udf.CIQ($B83, "IQ_TOTAL_OUTSTANDING_FILING_DATE", IQ_FY, $D83, , , "USD", , S$1)</f>
        <v>#NAME?</v>
      </c>
      <c r="T83" s="3" t="e">
        <f ca="1">_xll.ciqfunctions.udf.CIQ($B83, "IQ_TOTAL_DEBT", IQ_FY, $D83, , , "USD", , T$1)</f>
        <v>#NAME?</v>
      </c>
      <c r="U83" s="3" t="e">
        <f ca="1">IF(_xll.ciqfunctions.udf.CIQ($B83, "IQ_PREF_DIV_OTHER", IQ_FY, $D83, , , "USD", , U$1)=0,"na",_xll.ciqfunctions.udf.CIQ($B83, "IQ_PREF_DIV_OTHER", IQ_FY, $D83, , , "USD", , U$1))</f>
        <v>#NAME?</v>
      </c>
      <c r="V83" s="3" t="e">
        <f ca="1">_xll.ciqfunctions.udf.CIQ($B83, "IQ_COGS", IQ_FY, $D83, , , "USD", , V$1)</f>
        <v>#NAME?</v>
      </c>
      <c r="W83" s="3" t="e">
        <f ca="1">_xll.ciqfunctions.udf.CIQ($B83, "IQ_CASH_EQUIV", IQ_FY, $D83, , , "USD", , W$1)</f>
        <v>#NAME?</v>
      </c>
      <c r="X83" s="3" t="e">
        <f ca="1">_xll.ciqfunctions.udf.CIQ($B83, "IQ_AR", IQ_FY, $D83, , , "USD", , X$1)</f>
        <v>#NAME?</v>
      </c>
      <c r="Y83" s="3" t="e">
        <f ca="1">_xll.ciqfunctions.udf.CIQ($B83, "IQ_INVENTORY", IQ_FY, $D83, , , "USD", , Y$1)</f>
        <v>#NAME?</v>
      </c>
      <c r="Z83" t="s">
        <v>30</v>
      </c>
    </row>
    <row r="84" spans="1:26" x14ac:dyDescent="0.2">
      <c r="A84" t="e">
        <f ca="1">_xll.ciqfunctions.udf.CIQ(B84,"IQ_COMPANY_NAME")</f>
        <v>#NAME?</v>
      </c>
      <c r="B84" t="s">
        <v>61</v>
      </c>
      <c r="C84" s="3" t="e">
        <f ca="1">_xll.ciqfunctions.udf.CIQ($B84, "IQ_INDUSTRY", IQ_FY, $D84, ,, "USD", , C$1)</f>
        <v>#NAME?</v>
      </c>
      <c r="D84" s="4">
        <f>DATE(YEAR(D83) -1, MONTH(D83), DAY(D83))</f>
        <v>42736</v>
      </c>
      <c r="E84" s="3" t="e">
        <f ca="1">_xll.ciqfunctions.udf.CIQ($B84, "IQ_TOTAL_REV", IQ_FY, $D84, ,, "USD", , E$1)</f>
        <v>#NAME?</v>
      </c>
      <c r="F84" s="3" t="e">
        <f ca="1">_xll.ciqfunctions.udf.CIQ($B84, "IQ_NI", IQ_FY, $D84, ,, "USD", , F$1)</f>
        <v>#NAME?</v>
      </c>
      <c r="G84" s="3" t="e">
        <f ca="1">_xll.ciqfunctions.udf.CIQ($B84, "IQ_CASH_EQUIV", IQ_FY, $D84, , , "USD", , G$1)</f>
        <v>#NAME?</v>
      </c>
      <c r="H84" s="3" t="e">
        <f ca="1">_xll.ciqfunctions.udf.CIQ($B84, "IQ_CASH_ST_INVEST", IQ_FY, $D84, , , "USD", , H$1)</f>
        <v>#NAME?</v>
      </c>
      <c r="I84" s="3" t="e">
        <f ca="1">_xll.ciqfunctions.udf.CIQ($B84, "IQ_TOTAL_CA", IQ_FY, $D84, , , "USD", , I$1)</f>
        <v>#NAME?</v>
      </c>
      <c r="J84" s="3" t="e">
        <f ca="1">_xll.ciqfunctions.udf.CIQ($B84, "IQ_TOTAL_ASSETS", IQ_FY, $D84, , , "USD", , J$1)</f>
        <v>#NAME?</v>
      </c>
      <c r="K84" s="3" t="e">
        <f ca="1">_xll.ciqfunctions.udf.CIQ($B84, "IQ_TOTAL_CL", IQ_FY, $D84, , , "USD", , K$1)</f>
        <v>#NAME?</v>
      </c>
      <c r="L84" s="3" t="e">
        <f ca="1">_xll.ciqfunctions.udf.CIQ($B84, "IQ_TOTAL_LIAB", IQ_FY, $D84, ,, "USD", , L$1)</f>
        <v>#NAME?</v>
      </c>
      <c r="M84" s="3" t="e">
        <f ca="1">IF(_xll.ciqfunctions.udf.CIQ($B84, "IQ_PREF_EQUITY", IQ_FY, $D84, , , "USD", , M$1)=0,"",_xll.ciqfunctions.udf.CIQ($B84, "IQ_PREF_EQUITY", IQ_FY, $D84, , , "USD", , M$1))</f>
        <v>#NAME?</v>
      </c>
      <c r="N84" s="3" t="e">
        <f ca="1">IF(_xll.ciqfunctions.udf.CIQ($B84, "IQ_COMMON", IQ_FY, $D84, , , "USD", , N$1)=0,"na",_xll.ciqfunctions.udf.CIQ($B84, "IQ_COMMON", IQ_FY, $D84, , , "USD", , N$1))</f>
        <v>#NAME?</v>
      </c>
      <c r="O84" s="3" t="e">
        <f ca="1">IF(_xll.ciqfunctions.udf.CIQ($B84, "IQ_APIC", IQ_FY, $D84, , , "USD", , O$1)=0,"",_xll.ciqfunctions.udf.CIQ($B84, "IQ_APIC", IQ_FY, $D84, , , "USD", , O$1))</f>
        <v>#NAME?</v>
      </c>
      <c r="P84" s="3" t="e">
        <f ca="1">_xll.ciqfunctions.udf.CIQ($B84, "IQ_TOTAL_ASSETS", IQ_FY, $D84, , , "USD", , P$1)</f>
        <v>#NAME?</v>
      </c>
      <c r="Q84" s="3" t="e">
        <f ca="1">_xll.ciqfunctions.udf.CIQ($B84, "IQ_RE", IQ_FY, $D84, , , "USD", , Q$1)</f>
        <v>#NAME?</v>
      </c>
      <c r="R84" s="3" t="e">
        <f ca="1">_xll.ciqfunctions.udf.CIQ($B84, "IQ_TOTAL_EQUITY", IQ_FY, $D84, , , "USD", , R$1)</f>
        <v>#NAME?</v>
      </c>
      <c r="S84" s="3" t="e">
        <f ca="1">_xll.ciqfunctions.udf.CIQ($B84, "IQ_TOTAL_OUTSTANDING_FILING_DATE", IQ_FY, $D84, , , "USD", , S$1)</f>
        <v>#NAME?</v>
      </c>
      <c r="T84" s="3" t="e">
        <f ca="1">_xll.ciqfunctions.udf.CIQ($B84, "IQ_TOTAL_DEBT", IQ_FY, $D84, , , "USD", , T$1)</f>
        <v>#NAME?</v>
      </c>
      <c r="U84" s="3" t="e">
        <f ca="1">IF(_xll.ciqfunctions.udf.CIQ($B84, "IQ_PREF_DIV_OTHER", IQ_FY, $D84, , , "USD", , U$1)=0,"na",_xll.ciqfunctions.udf.CIQ($B84, "IQ_PREF_DIV_OTHER", IQ_FY, $D84, , , "USD", , U$1))</f>
        <v>#NAME?</v>
      </c>
      <c r="V84" s="3" t="e">
        <f ca="1">_xll.ciqfunctions.udf.CIQ($B84, "IQ_COGS", IQ_FY, $D84, , , "USD", , V$1)</f>
        <v>#NAME?</v>
      </c>
      <c r="W84" s="3" t="e">
        <f ca="1">_xll.ciqfunctions.udf.CIQ($B84, "IQ_CASH_EQUIV", IQ_FY, $D84, , , "USD", , W$1)</f>
        <v>#NAME?</v>
      </c>
      <c r="X84" s="3" t="e">
        <f ca="1">_xll.ciqfunctions.udf.CIQ($B84, "IQ_AR", IQ_FY, $D84, , , "USD", , X$1)</f>
        <v>#NAME?</v>
      </c>
      <c r="Y84" s="3" t="e">
        <f ca="1">_xll.ciqfunctions.udf.CIQ($B84, "IQ_INVENTORY", IQ_FY, $D84, , , "USD", , Y$1)</f>
        <v>#NAME?</v>
      </c>
      <c r="Z84" t="s">
        <v>30</v>
      </c>
    </row>
    <row r="85" spans="1:26" x14ac:dyDescent="0.2">
      <c r="A85" t="e">
        <f ca="1">_xll.ciqfunctions.udf.CIQ(B85,"IQ_COMPANY_NAME")</f>
        <v>#NAME?</v>
      </c>
      <c r="B85" t="s">
        <v>61</v>
      </c>
      <c r="C85" s="3" t="e">
        <f ca="1">_xll.ciqfunctions.udf.CIQ($B85, "IQ_INDUSTRY", IQ_FY, $D85, ,, "USD", , C$1)</f>
        <v>#NAME?</v>
      </c>
      <c r="D85" s="4">
        <f>DATE(YEAR(D84) -1, MONTH(D84), DAY(D84))</f>
        <v>42370</v>
      </c>
      <c r="E85" s="3" t="e">
        <f ca="1">_xll.ciqfunctions.udf.CIQ($B85, "IQ_TOTAL_REV", IQ_FY, $D85, ,, "USD", , E$1)</f>
        <v>#NAME?</v>
      </c>
      <c r="F85" s="3" t="e">
        <f ca="1">_xll.ciqfunctions.udf.CIQ($B85, "IQ_NI", IQ_FY, $D85, ,, "USD", , F$1)</f>
        <v>#NAME?</v>
      </c>
      <c r="G85" s="3" t="e">
        <f ca="1">_xll.ciqfunctions.udf.CIQ($B85, "IQ_CASH_EQUIV", IQ_FY, $D85, , , "USD", , G$1)</f>
        <v>#NAME?</v>
      </c>
      <c r="H85" s="3" t="e">
        <f ca="1">_xll.ciqfunctions.udf.CIQ($B85, "IQ_CASH_ST_INVEST", IQ_FY, $D85, , , "USD", , H$1)</f>
        <v>#NAME?</v>
      </c>
      <c r="I85" s="3" t="e">
        <f ca="1">_xll.ciqfunctions.udf.CIQ($B85, "IQ_TOTAL_CA", IQ_FY, $D85, , , "USD", , I$1)</f>
        <v>#NAME?</v>
      </c>
      <c r="J85" s="3" t="e">
        <f ca="1">_xll.ciqfunctions.udf.CIQ($B85, "IQ_TOTAL_ASSETS", IQ_FY, $D85, , , "USD", , J$1)</f>
        <v>#NAME?</v>
      </c>
      <c r="K85" s="3" t="e">
        <f ca="1">_xll.ciqfunctions.udf.CIQ($B85, "IQ_TOTAL_CL", IQ_FY, $D85, , , "USD", , K$1)</f>
        <v>#NAME?</v>
      </c>
      <c r="L85" s="3" t="e">
        <f ca="1">_xll.ciqfunctions.udf.CIQ($B85, "IQ_TOTAL_LIAB", IQ_FY, $D85, ,, "USD", , L$1)</f>
        <v>#NAME?</v>
      </c>
      <c r="M85" s="3" t="e">
        <f ca="1">IF(_xll.ciqfunctions.udf.CIQ($B85, "IQ_PREF_EQUITY", IQ_FY, $D85, , , "USD", , M$1)=0,"",_xll.ciqfunctions.udf.CIQ($B85, "IQ_PREF_EQUITY", IQ_FY, $D85, , , "USD", , M$1))</f>
        <v>#NAME?</v>
      </c>
      <c r="N85" s="3" t="e">
        <f ca="1">IF(_xll.ciqfunctions.udf.CIQ($B85, "IQ_COMMON", IQ_FY, $D85, , , "USD", , N$1)=0,"na",_xll.ciqfunctions.udf.CIQ($B85, "IQ_COMMON", IQ_FY, $D85, , , "USD", , N$1))</f>
        <v>#NAME?</v>
      </c>
      <c r="O85" s="3" t="e">
        <f ca="1">IF(_xll.ciqfunctions.udf.CIQ($B85, "IQ_APIC", IQ_FY, $D85, , , "USD", , O$1)=0,"",_xll.ciqfunctions.udf.CIQ($B85, "IQ_APIC", IQ_FY, $D85, , , "USD", , O$1))</f>
        <v>#NAME?</v>
      </c>
      <c r="P85" s="3" t="e">
        <f ca="1">_xll.ciqfunctions.udf.CIQ($B85, "IQ_TOTAL_ASSETS", IQ_FY, $D85, , , "USD", , P$1)</f>
        <v>#NAME?</v>
      </c>
      <c r="Q85" s="3" t="e">
        <f ca="1">_xll.ciqfunctions.udf.CIQ($B85, "IQ_RE", IQ_FY, $D85, , , "USD", , Q$1)</f>
        <v>#NAME?</v>
      </c>
      <c r="R85" s="3" t="e">
        <f ca="1">_xll.ciqfunctions.udf.CIQ($B85, "IQ_TOTAL_EQUITY", IQ_FY, $D85, , , "USD", , R$1)</f>
        <v>#NAME?</v>
      </c>
      <c r="S85" s="3" t="e">
        <f ca="1">_xll.ciqfunctions.udf.CIQ($B85, "IQ_TOTAL_OUTSTANDING_FILING_DATE", IQ_FY, $D85, , , "USD", , S$1)</f>
        <v>#NAME?</v>
      </c>
      <c r="T85" s="3" t="e">
        <f ca="1">_xll.ciqfunctions.udf.CIQ($B85, "IQ_TOTAL_DEBT", IQ_FY, $D85, , , "USD", , T$1)</f>
        <v>#NAME?</v>
      </c>
      <c r="U85" s="3" t="e">
        <f ca="1">IF(_xll.ciqfunctions.udf.CIQ($B85, "IQ_PREF_DIV_OTHER", IQ_FY, $D85, , , "USD", , U$1)=0,"na",_xll.ciqfunctions.udf.CIQ($B85, "IQ_PREF_DIV_OTHER", IQ_FY, $D85, , , "USD", , U$1))</f>
        <v>#NAME?</v>
      </c>
      <c r="V85" s="3" t="e">
        <f ca="1">_xll.ciqfunctions.udf.CIQ($B85, "IQ_COGS", IQ_FY, $D85, , , "USD", , V$1)</f>
        <v>#NAME?</v>
      </c>
      <c r="W85" s="3" t="e">
        <f ca="1">_xll.ciqfunctions.udf.CIQ($B85, "IQ_CASH_EQUIV", IQ_FY, $D85, , , "USD", , W$1)</f>
        <v>#NAME?</v>
      </c>
      <c r="X85" s="3" t="e">
        <f ca="1">_xll.ciqfunctions.udf.CIQ($B85, "IQ_AR", IQ_FY, $D85, , , "USD", , X$1)</f>
        <v>#NAME?</v>
      </c>
      <c r="Y85" s="3" t="e">
        <f ca="1">_xll.ciqfunctions.udf.CIQ($B85, "IQ_INVENTORY", IQ_FY, $D85, , , "USD", , Y$1)</f>
        <v>#NAME?</v>
      </c>
      <c r="Z8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paste_value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Leddick</dc:creator>
  <cp:lastModifiedBy>Brandon Leddick</cp:lastModifiedBy>
  <dcterms:created xsi:type="dcterms:W3CDTF">2023-04-14T17:22:24Z</dcterms:created>
  <dcterms:modified xsi:type="dcterms:W3CDTF">2023-04-14T17:23:39Z</dcterms:modified>
</cp:coreProperties>
</file>