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hos\Downloads\submission_finals\validation_fabricated\"/>
    </mc:Choice>
  </mc:AlternateContent>
  <xr:revisionPtr revIDLastSave="0" documentId="8_{AFE20FCA-6DD9-49D3-B4CD-8222FA1EDE72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Bivariate_Bernoulli" sheetId="5" r:id="rId1"/>
    <sheet name="copula" sheetId="1" r:id="rId2"/>
    <sheet name="real" sheetId="2" r:id="rId3"/>
    <sheet name="validation" sheetId="3" r:id="rId4"/>
  </sheets>
  <definedNames>
    <definedName name="_xlnm._FilterDatabase" localSheetId="3" hidden="1">validation!$A$2:$ER$102</definedName>
    <definedName name="_xlchart.v1.0" hidden="1">copula!$H$2:$H$101</definedName>
    <definedName name="_xlchart.v1.1" hidden="1">copula!$I$2:$I$101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4" i="3" l="1"/>
  <c r="AF14" i="3"/>
  <c r="AJ14" i="3" s="1"/>
  <c r="AG14" i="3"/>
  <c r="AH14" i="3"/>
  <c r="V14" i="3"/>
  <c r="N14" i="3"/>
  <c r="O14" i="3"/>
  <c r="W14" i="3" s="1"/>
  <c r="P14" i="3"/>
  <c r="X14" i="3" s="1"/>
  <c r="Q14" i="3"/>
  <c r="Y14" i="3" s="1"/>
  <c r="R14" i="3"/>
  <c r="AI14" i="3" s="1"/>
  <c r="S14" i="3"/>
  <c r="T14" i="3"/>
  <c r="U14" i="3"/>
  <c r="H14" i="3"/>
  <c r="I14" i="3"/>
  <c r="AE4" i="3"/>
  <c r="AF4" i="3"/>
  <c r="AG4" i="3"/>
  <c r="AH4" i="3"/>
  <c r="AE5" i="3"/>
  <c r="AF5" i="3"/>
  <c r="AG5" i="3"/>
  <c r="AH5" i="3"/>
  <c r="AE6" i="3"/>
  <c r="AF6" i="3"/>
  <c r="AG6" i="3"/>
  <c r="AH6" i="3"/>
  <c r="AE7" i="3"/>
  <c r="AF7" i="3"/>
  <c r="AG7" i="3"/>
  <c r="AH7" i="3"/>
  <c r="AE8" i="3"/>
  <c r="AF8" i="3"/>
  <c r="AG8" i="3"/>
  <c r="AH8" i="3"/>
  <c r="AE9" i="3"/>
  <c r="AF9" i="3"/>
  <c r="AG9" i="3"/>
  <c r="AH9" i="3"/>
  <c r="AE10" i="3"/>
  <c r="AF10" i="3"/>
  <c r="AG10" i="3"/>
  <c r="AH10" i="3"/>
  <c r="AE11" i="3"/>
  <c r="AF11" i="3"/>
  <c r="AG11" i="3"/>
  <c r="AH11" i="3"/>
  <c r="AE12" i="3"/>
  <c r="AF12" i="3"/>
  <c r="AG12" i="3"/>
  <c r="AH12" i="3"/>
  <c r="AE13" i="3"/>
  <c r="AF13" i="3"/>
  <c r="AG13" i="3"/>
  <c r="AH13" i="3"/>
  <c r="AE15" i="3"/>
  <c r="AF15" i="3"/>
  <c r="AG15" i="3"/>
  <c r="AH15" i="3"/>
  <c r="AE16" i="3"/>
  <c r="AF16" i="3"/>
  <c r="AG16" i="3"/>
  <c r="AH16" i="3"/>
  <c r="AE17" i="3"/>
  <c r="AF17" i="3"/>
  <c r="AG17" i="3"/>
  <c r="AH17" i="3"/>
  <c r="AE18" i="3"/>
  <c r="AF18" i="3"/>
  <c r="AG18" i="3"/>
  <c r="AH18" i="3"/>
  <c r="AE19" i="3"/>
  <c r="AF19" i="3"/>
  <c r="AG19" i="3"/>
  <c r="AH19" i="3"/>
  <c r="AE20" i="3"/>
  <c r="AF20" i="3"/>
  <c r="AG20" i="3"/>
  <c r="AH20" i="3"/>
  <c r="AE21" i="3"/>
  <c r="AF21" i="3"/>
  <c r="AG21" i="3"/>
  <c r="AH21" i="3"/>
  <c r="AE22" i="3"/>
  <c r="AF22" i="3"/>
  <c r="AG22" i="3"/>
  <c r="AH22" i="3"/>
  <c r="AE23" i="3"/>
  <c r="AF23" i="3"/>
  <c r="AG23" i="3"/>
  <c r="AH23" i="3"/>
  <c r="AE24" i="3"/>
  <c r="AF24" i="3"/>
  <c r="AG24" i="3"/>
  <c r="AH24" i="3"/>
  <c r="AE25" i="3"/>
  <c r="AF25" i="3"/>
  <c r="AG25" i="3"/>
  <c r="AH25" i="3"/>
  <c r="AE26" i="3"/>
  <c r="AF26" i="3"/>
  <c r="AG26" i="3"/>
  <c r="AH26" i="3"/>
  <c r="AE27" i="3"/>
  <c r="AF27" i="3"/>
  <c r="AG27" i="3"/>
  <c r="AH27" i="3"/>
  <c r="AE28" i="3"/>
  <c r="AF28" i="3"/>
  <c r="AG28" i="3"/>
  <c r="AH28" i="3"/>
  <c r="AE29" i="3"/>
  <c r="AF29" i="3"/>
  <c r="AG29" i="3"/>
  <c r="AH29" i="3"/>
  <c r="AE30" i="3"/>
  <c r="AF30" i="3"/>
  <c r="AG30" i="3"/>
  <c r="AH30" i="3"/>
  <c r="AE31" i="3"/>
  <c r="AF31" i="3"/>
  <c r="AG31" i="3"/>
  <c r="AH31" i="3"/>
  <c r="AE32" i="3"/>
  <c r="AF32" i="3"/>
  <c r="AG32" i="3"/>
  <c r="AH32" i="3"/>
  <c r="AE33" i="3"/>
  <c r="AF33" i="3"/>
  <c r="AG33" i="3"/>
  <c r="AH33" i="3"/>
  <c r="AE34" i="3"/>
  <c r="AF34" i="3"/>
  <c r="AG34" i="3"/>
  <c r="AH34" i="3"/>
  <c r="AE35" i="3"/>
  <c r="AF35" i="3"/>
  <c r="AG35" i="3"/>
  <c r="AH35" i="3"/>
  <c r="AE36" i="3"/>
  <c r="AF36" i="3"/>
  <c r="AG36" i="3"/>
  <c r="AH36" i="3"/>
  <c r="AE37" i="3"/>
  <c r="AF37" i="3"/>
  <c r="AG37" i="3"/>
  <c r="AH37" i="3"/>
  <c r="AE38" i="3"/>
  <c r="AF38" i="3"/>
  <c r="AG38" i="3"/>
  <c r="AH38" i="3"/>
  <c r="AE39" i="3"/>
  <c r="AF39" i="3"/>
  <c r="AG39" i="3"/>
  <c r="AH39" i="3"/>
  <c r="AE40" i="3"/>
  <c r="AF40" i="3"/>
  <c r="AG40" i="3"/>
  <c r="AH40" i="3"/>
  <c r="AE41" i="3"/>
  <c r="AF41" i="3"/>
  <c r="AG41" i="3"/>
  <c r="AH41" i="3"/>
  <c r="AE42" i="3"/>
  <c r="AF42" i="3"/>
  <c r="AG42" i="3"/>
  <c r="AH42" i="3"/>
  <c r="AE43" i="3"/>
  <c r="AF43" i="3"/>
  <c r="AG43" i="3"/>
  <c r="AH43" i="3"/>
  <c r="AE44" i="3"/>
  <c r="AF44" i="3"/>
  <c r="AG44" i="3"/>
  <c r="AH44" i="3"/>
  <c r="AE45" i="3"/>
  <c r="AF45" i="3"/>
  <c r="AG45" i="3"/>
  <c r="AH45" i="3"/>
  <c r="AE46" i="3"/>
  <c r="AF46" i="3"/>
  <c r="AG46" i="3"/>
  <c r="AH46" i="3"/>
  <c r="AE47" i="3"/>
  <c r="AF47" i="3"/>
  <c r="AG47" i="3"/>
  <c r="AH47" i="3"/>
  <c r="AE48" i="3"/>
  <c r="AF48" i="3"/>
  <c r="AG48" i="3"/>
  <c r="AH48" i="3"/>
  <c r="AE49" i="3"/>
  <c r="AF49" i="3"/>
  <c r="AG49" i="3"/>
  <c r="AH49" i="3"/>
  <c r="AE50" i="3"/>
  <c r="AF50" i="3"/>
  <c r="AG50" i="3"/>
  <c r="AH50" i="3"/>
  <c r="AE51" i="3"/>
  <c r="AF51" i="3"/>
  <c r="AG51" i="3"/>
  <c r="AH51" i="3"/>
  <c r="AE52" i="3"/>
  <c r="AF52" i="3"/>
  <c r="AG52" i="3"/>
  <c r="AH52" i="3"/>
  <c r="AE53" i="3"/>
  <c r="AF53" i="3"/>
  <c r="AG53" i="3"/>
  <c r="AH53" i="3"/>
  <c r="AE54" i="3"/>
  <c r="AF54" i="3"/>
  <c r="AG54" i="3"/>
  <c r="AH54" i="3"/>
  <c r="AE55" i="3"/>
  <c r="AF55" i="3"/>
  <c r="AG55" i="3"/>
  <c r="AH55" i="3"/>
  <c r="AE56" i="3"/>
  <c r="AF56" i="3"/>
  <c r="AG56" i="3"/>
  <c r="AH56" i="3"/>
  <c r="AE57" i="3"/>
  <c r="AF57" i="3"/>
  <c r="AG57" i="3"/>
  <c r="AH57" i="3"/>
  <c r="AE58" i="3"/>
  <c r="AF58" i="3"/>
  <c r="AG58" i="3"/>
  <c r="AH58" i="3"/>
  <c r="AE59" i="3"/>
  <c r="AF59" i="3"/>
  <c r="AG59" i="3"/>
  <c r="AH59" i="3"/>
  <c r="AE60" i="3"/>
  <c r="AF60" i="3"/>
  <c r="AG60" i="3"/>
  <c r="AH60" i="3"/>
  <c r="AE61" i="3"/>
  <c r="AF61" i="3"/>
  <c r="AG61" i="3"/>
  <c r="AH61" i="3"/>
  <c r="AE62" i="3"/>
  <c r="AF62" i="3"/>
  <c r="AG62" i="3"/>
  <c r="AH62" i="3"/>
  <c r="AE63" i="3"/>
  <c r="AF63" i="3"/>
  <c r="AG63" i="3"/>
  <c r="AH63" i="3"/>
  <c r="AE64" i="3"/>
  <c r="AF64" i="3"/>
  <c r="AG64" i="3"/>
  <c r="AH64" i="3"/>
  <c r="AE65" i="3"/>
  <c r="AF65" i="3"/>
  <c r="AG65" i="3"/>
  <c r="AH65" i="3"/>
  <c r="AE66" i="3"/>
  <c r="AF66" i="3"/>
  <c r="AG66" i="3"/>
  <c r="AH66" i="3"/>
  <c r="AE67" i="3"/>
  <c r="AF67" i="3"/>
  <c r="AG67" i="3"/>
  <c r="AH67" i="3"/>
  <c r="AE68" i="3"/>
  <c r="AF68" i="3"/>
  <c r="AG68" i="3"/>
  <c r="AH68" i="3"/>
  <c r="AE69" i="3"/>
  <c r="AF69" i="3"/>
  <c r="AG69" i="3"/>
  <c r="AH69" i="3"/>
  <c r="AE70" i="3"/>
  <c r="AF70" i="3"/>
  <c r="AG70" i="3"/>
  <c r="AH70" i="3"/>
  <c r="AE71" i="3"/>
  <c r="AF71" i="3"/>
  <c r="AG71" i="3"/>
  <c r="AH71" i="3"/>
  <c r="AE72" i="3"/>
  <c r="AF72" i="3"/>
  <c r="AG72" i="3"/>
  <c r="AH72" i="3"/>
  <c r="AE73" i="3"/>
  <c r="AF73" i="3"/>
  <c r="AG73" i="3"/>
  <c r="AH73" i="3"/>
  <c r="AE74" i="3"/>
  <c r="AF74" i="3"/>
  <c r="AG74" i="3"/>
  <c r="AH74" i="3"/>
  <c r="AE75" i="3"/>
  <c r="AF75" i="3"/>
  <c r="AG75" i="3"/>
  <c r="AH75" i="3"/>
  <c r="AE76" i="3"/>
  <c r="AF76" i="3"/>
  <c r="AG76" i="3"/>
  <c r="AH76" i="3"/>
  <c r="AE77" i="3"/>
  <c r="AF77" i="3"/>
  <c r="AG77" i="3"/>
  <c r="AH77" i="3"/>
  <c r="AE78" i="3"/>
  <c r="AF78" i="3"/>
  <c r="AG78" i="3"/>
  <c r="AH78" i="3"/>
  <c r="AE79" i="3"/>
  <c r="AF79" i="3"/>
  <c r="AG79" i="3"/>
  <c r="AH79" i="3"/>
  <c r="AE80" i="3"/>
  <c r="AF80" i="3"/>
  <c r="AG80" i="3"/>
  <c r="AH80" i="3"/>
  <c r="AE81" i="3"/>
  <c r="AF81" i="3"/>
  <c r="AG81" i="3"/>
  <c r="AH81" i="3"/>
  <c r="AE82" i="3"/>
  <c r="AF82" i="3"/>
  <c r="AG82" i="3"/>
  <c r="AH82" i="3"/>
  <c r="AE83" i="3"/>
  <c r="AF83" i="3"/>
  <c r="AG83" i="3"/>
  <c r="AH83" i="3"/>
  <c r="AE84" i="3"/>
  <c r="AF84" i="3"/>
  <c r="AG84" i="3"/>
  <c r="AH84" i="3"/>
  <c r="AE85" i="3"/>
  <c r="AF85" i="3"/>
  <c r="AG85" i="3"/>
  <c r="AH85" i="3"/>
  <c r="AE86" i="3"/>
  <c r="AF86" i="3"/>
  <c r="AG86" i="3"/>
  <c r="AH86" i="3"/>
  <c r="AE87" i="3"/>
  <c r="AF87" i="3"/>
  <c r="AG87" i="3"/>
  <c r="AH87" i="3"/>
  <c r="AE88" i="3"/>
  <c r="AF88" i="3"/>
  <c r="AG88" i="3"/>
  <c r="AH88" i="3"/>
  <c r="AE89" i="3"/>
  <c r="AF89" i="3"/>
  <c r="AG89" i="3"/>
  <c r="AH89" i="3"/>
  <c r="AE90" i="3"/>
  <c r="AF90" i="3"/>
  <c r="AG90" i="3"/>
  <c r="AH90" i="3"/>
  <c r="AE91" i="3"/>
  <c r="AF91" i="3"/>
  <c r="AG91" i="3"/>
  <c r="AH91" i="3"/>
  <c r="AE92" i="3"/>
  <c r="AF92" i="3"/>
  <c r="AG92" i="3"/>
  <c r="AH92" i="3"/>
  <c r="AE93" i="3"/>
  <c r="AF93" i="3"/>
  <c r="AG93" i="3"/>
  <c r="AH93" i="3"/>
  <c r="AE94" i="3"/>
  <c r="AF94" i="3"/>
  <c r="AG94" i="3"/>
  <c r="AH94" i="3"/>
  <c r="AE95" i="3"/>
  <c r="AF95" i="3"/>
  <c r="AG95" i="3"/>
  <c r="AH95" i="3"/>
  <c r="AE96" i="3"/>
  <c r="AF96" i="3"/>
  <c r="AG96" i="3"/>
  <c r="AH96" i="3"/>
  <c r="AE97" i="3"/>
  <c r="AF97" i="3"/>
  <c r="AG97" i="3"/>
  <c r="AH97" i="3"/>
  <c r="AE98" i="3"/>
  <c r="AF98" i="3"/>
  <c r="AG98" i="3"/>
  <c r="AH98" i="3"/>
  <c r="AE99" i="3"/>
  <c r="AF99" i="3"/>
  <c r="AG99" i="3"/>
  <c r="AH99" i="3"/>
  <c r="AE100" i="3"/>
  <c r="AF100" i="3"/>
  <c r="AG100" i="3"/>
  <c r="AH100" i="3"/>
  <c r="AE101" i="3"/>
  <c r="AF101" i="3"/>
  <c r="AG101" i="3"/>
  <c r="AH101" i="3"/>
  <c r="AE102" i="3"/>
  <c r="AF102" i="3"/>
  <c r="AG102" i="3"/>
  <c r="AH102" i="3"/>
  <c r="AH3" i="3"/>
  <c r="AG3" i="3"/>
  <c r="AF3" i="3"/>
  <c r="AE3" i="3"/>
  <c r="R4" i="3"/>
  <c r="S4" i="3"/>
  <c r="T4" i="3"/>
  <c r="U4" i="3"/>
  <c r="R5" i="3"/>
  <c r="S5" i="3"/>
  <c r="T5" i="3"/>
  <c r="U5" i="3"/>
  <c r="R6" i="3"/>
  <c r="S6" i="3"/>
  <c r="T6" i="3"/>
  <c r="U6" i="3"/>
  <c r="R7" i="3"/>
  <c r="S7" i="3"/>
  <c r="T7" i="3"/>
  <c r="U7" i="3"/>
  <c r="R8" i="3"/>
  <c r="S8" i="3"/>
  <c r="T8" i="3"/>
  <c r="U8" i="3"/>
  <c r="R9" i="3"/>
  <c r="S9" i="3"/>
  <c r="T9" i="3"/>
  <c r="U9" i="3"/>
  <c r="R10" i="3"/>
  <c r="S10" i="3"/>
  <c r="T10" i="3"/>
  <c r="U10" i="3"/>
  <c r="R11" i="3"/>
  <c r="S11" i="3"/>
  <c r="T11" i="3"/>
  <c r="U11" i="3"/>
  <c r="R12" i="3"/>
  <c r="S12" i="3"/>
  <c r="T12" i="3"/>
  <c r="U12" i="3"/>
  <c r="R13" i="3"/>
  <c r="S13" i="3"/>
  <c r="T13" i="3"/>
  <c r="U13" i="3"/>
  <c r="R15" i="3"/>
  <c r="S15" i="3"/>
  <c r="T15" i="3"/>
  <c r="U15" i="3"/>
  <c r="R16" i="3"/>
  <c r="S16" i="3"/>
  <c r="T16" i="3"/>
  <c r="U16" i="3"/>
  <c r="R17" i="3"/>
  <c r="S17" i="3"/>
  <c r="T17" i="3"/>
  <c r="U17" i="3"/>
  <c r="R18" i="3"/>
  <c r="S18" i="3"/>
  <c r="T18" i="3"/>
  <c r="U18" i="3"/>
  <c r="R19" i="3"/>
  <c r="S19" i="3"/>
  <c r="T19" i="3"/>
  <c r="U19" i="3"/>
  <c r="R20" i="3"/>
  <c r="S20" i="3"/>
  <c r="T20" i="3"/>
  <c r="U20" i="3"/>
  <c r="R21" i="3"/>
  <c r="S21" i="3"/>
  <c r="T21" i="3"/>
  <c r="U21" i="3"/>
  <c r="R22" i="3"/>
  <c r="S22" i="3"/>
  <c r="T22" i="3"/>
  <c r="U22" i="3"/>
  <c r="R23" i="3"/>
  <c r="S23" i="3"/>
  <c r="T23" i="3"/>
  <c r="U23" i="3"/>
  <c r="R24" i="3"/>
  <c r="S24" i="3"/>
  <c r="T24" i="3"/>
  <c r="U24" i="3"/>
  <c r="R25" i="3"/>
  <c r="S25" i="3"/>
  <c r="T25" i="3"/>
  <c r="U25" i="3"/>
  <c r="R26" i="3"/>
  <c r="S26" i="3"/>
  <c r="T26" i="3"/>
  <c r="U26" i="3"/>
  <c r="R27" i="3"/>
  <c r="S27" i="3"/>
  <c r="T27" i="3"/>
  <c r="U27" i="3"/>
  <c r="R28" i="3"/>
  <c r="S28" i="3"/>
  <c r="T28" i="3"/>
  <c r="U28" i="3"/>
  <c r="R29" i="3"/>
  <c r="S29" i="3"/>
  <c r="T29" i="3"/>
  <c r="U29" i="3"/>
  <c r="R30" i="3"/>
  <c r="S30" i="3"/>
  <c r="T30" i="3"/>
  <c r="U30" i="3"/>
  <c r="R31" i="3"/>
  <c r="S31" i="3"/>
  <c r="T31" i="3"/>
  <c r="U31" i="3"/>
  <c r="R32" i="3"/>
  <c r="S32" i="3"/>
  <c r="T32" i="3"/>
  <c r="U32" i="3"/>
  <c r="R33" i="3"/>
  <c r="S33" i="3"/>
  <c r="T33" i="3"/>
  <c r="U33" i="3"/>
  <c r="R34" i="3"/>
  <c r="S34" i="3"/>
  <c r="T34" i="3"/>
  <c r="U34" i="3"/>
  <c r="R35" i="3"/>
  <c r="S35" i="3"/>
  <c r="T35" i="3"/>
  <c r="U35" i="3"/>
  <c r="R36" i="3"/>
  <c r="S36" i="3"/>
  <c r="T36" i="3"/>
  <c r="U36" i="3"/>
  <c r="R37" i="3"/>
  <c r="S37" i="3"/>
  <c r="T37" i="3"/>
  <c r="U37" i="3"/>
  <c r="R38" i="3"/>
  <c r="S38" i="3"/>
  <c r="T38" i="3"/>
  <c r="U38" i="3"/>
  <c r="R39" i="3"/>
  <c r="S39" i="3"/>
  <c r="T39" i="3"/>
  <c r="U39" i="3"/>
  <c r="R40" i="3"/>
  <c r="S40" i="3"/>
  <c r="T40" i="3"/>
  <c r="U40" i="3"/>
  <c r="R41" i="3"/>
  <c r="S41" i="3"/>
  <c r="T41" i="3"/>
  <c r="U41" i="3"/>
  <c r="R42" i="3"/>
  <c r="S42" i="3"/>
  <c r="T42" i="3"/>
  <c r="U42" i="3"/>
  <c r="R43" i="3"/>
  <c r="S43" i="3"/>
  <c r="T43" i="3"/>
  <c r="U43" i="3"/>
  <c r="R44" i="3"/>
  <c r="S44" i="3"/>
  <c r="T44" i="3"/>
  <c r="U44" i="3"/>
  <c r="R45" i="3"/>
  <c r="S45" i="3"/>
  <c r="T45" i="3"/>
  <c r="U45" i="3"/>
  <c r="R46" i="3"/>
  <c r="S46" i="3"/>
  <c r="T46" i="3"/>
  <c r="U46" i="3"/>
  <c r="R47" i="3"/>
  <c r="S47" i="3"/>
  <c r="T47" i="3"/>
  <c r="U47" i="3"/>
  <c r="R48" i="3"/>
  <c r="S48" i="3"/>
  <c r="T48" i="3"/>
  <c r="U48" i="3"/>
  <c r="R49" i="3"/>
  <c r="S49" i="3"/>
  <c r="T49" i="3"/>
  <c r="U49" i="3"/>
  <c r="R50" i="3"/>
  <c r="S50" i="3"/>
  <c r="T50" i="3"/>
  <c r="U50" i="3"/>
  <c r="R51" i="3"/>
  <c r="S51" i="3"/>
  <c r="T51" i="3"/>
  <c r="U51" i="3"/>
  <c r="R52" i="3"/>
  <c r="S52" i="3"/>
  <c r="T52" i="3"/>
  <c r="U52" i="3"/>
  <c r="R53" i="3"/>
  <c r="S53" i="3"/>
  <c r="T53" i="3"/>
  <c r="U53" i="3"/>
  <c r="R54" i="3"/>
  <c r="S54" i="3"/>
  <c r="T54" i="3"/>
  <c r="U54" i="3"/>
  <c r="R55" i="3"/>
  <c r="S55" i="3"/>
  <c r="T55" i="3"/>
  <c r="U55" i="3"/>
  <c r="R56" i="3"/>
  <c r="S56" i="3"/>
  <c r="T56" i="3"/>
  <c r="U56" i="3"/>
  <c r="R57" i="3"/>
  <c r="S57" i="3"/>
  <c r="T57" i="3"/>
  <c r="U57" i="3"/>
  <c r="R58" i="3"/>
  <c r="S58" i="3"/>
  <c r="T58" i="3"/>
  <c r="U58" i="3"/>
  <c r="R59" i="3"/>
  <c r="S59" i="3"/>
  <c r="T59" i="3"/>
  <c r="U59" i="3"/>
  <c r="R60" i="3"/>
  <c r="S60" i="3"/>
  <c r="T60" i="3"/>
  <c r="U60" i="3"/>
  <c r="R61" i="3"/>
  <c r="S61" i="3"/>
  <c r="T61" i="3"/>
  <c r="U61" i="3"/>
  <c r="R62" i="3"/>
  <c r="S62" i="3"/>
  <c r="T62" i="3"/>
  <c r="U62" i="3"/>
  <c r="R63" i="3"/>
  <c r="S63" i="3"/>
  <c r="T63" i="3"/>
  <c r="U63" i="3"/>
  <c r="R64" i="3"/>
  <c r="S64" i="3"/>
  <c r="T64" i="3"/>
  <c r="U64" i="3"/>
  <c r="R65" i="3"/>
  <c r="S65" i="3"/>
  <c r="T65" i="3"/>
  <c r="U65" i="3"/>
  <c r="R66" i="3"/>
  <c r="S66" i="3"/>
  <c r="T66" i="3"/>
  <c r="U66" i="3"/>
  <c r="R67" i="3"/>
  <c r="S67" i="3"/>
  <c r="T67" i="3"/>
  <c r="U67" i="3"/>
  <c r="R68" i="3"/>
  <c r="S68" i="3"/>
  <c r="T68" i="3"/>
  <c r="U68" i="3"/>
  <c r="R69" i="3"/>
  <c r="S69" i="3"/>
  <c r="T69" i="3"/>
  <c r="U69" i="3"/>
  <c r="R70" i="3"/>
  <c r="S70" i="3"/>
  <c r="T70" i="3"/>
  <c r="U70" i="3"/>
  <c r="R71" i="3"/>
  <c r="S71" i="3"/>
  <c r="T71" i="3"/>
  <c r="U71" i="3"/>
  <c r="R72" i="3"/>
  <c r="S72" i="3"/>
  <c r="T72" i="3"/>
  <c r="U72" i="3"/>
  <c r="R73" i="3"/>
  <c r="S73" i="3"/>
  <c r="T73" i="3"/>
  <c r="U73" i="3"/>
  <c r="R74" i="3"/>
  <c r="S74" i="3"/>
  <c r="T74" i="3"/>
  <c r="U74" i="3"/>
  <c r="R75" i="3"/>
  <c r="S75" i="3"/>
  <c r="T75" i="3"/>
  <c r="U75" i="3"/>
  <c r="R76" i="3"/>
  <c r="S76" i="3"/>
  <c r="T76" i="3"/>
  <c r="U76" i="3"/>
  <c r="R77" i="3"/>
  <c r="S77" i="3"/>
  <c r="T77" i="3"/>
  <c r="U77" i="3"/>
  <c r="R78" i="3"/>
  <c r="S78" i="3"/>
  <c r="T78" i="3"/>
  <c r="U78" i="3"/>
  <c r="R79" i="3"/>
  <c r="S79" i="3"/>
  <c r="T79" i="3"/>
  <c r="U79" i="3"/>
  <c r="R80" i="3"/>
  <c r="S80" i="3"/>
  <c r="T80" i="3"/>
  <c r="U80" i="3"/>
  <c r="R81" i="3"/>
  <c r="S81" i="3"/>
  <c r="T81" i="3"/>
  <c r="U81" i="3"/>
  <c r="R82" i="3"/>
  <c r="S82" i="3"/>
  <c r="T82" i="3"/>
  <c r="U82" i="3"/>
  <c r="R83" i="3"/>
  <c r="S83" i="3"/>
  <c r="T83" i="3"/>
  <c r="U83" i="3"/>
  <c r="R84" i="3"/>
  <c r="S84" i="3"/>
  <c r="T84" i="3"/>
  <c r="U84" i="3"/>
  <c r="R85" i="3"/>
  <c r="S85" i="3"/>
  <c r="T85" i="3"/>
  <c r="U85" i="3"/>
  <c r="R86" i="3"/>
  <c r="S86" i="3"/>
  <c r="T86" i="3"/>
  <c r="U86" i="3"/>
  <c r="R87" i="3"/>
  <c r="S87" i="3"/>
  <c r="T87" i="3"/>
  <c r="U87" i="3"/>
  <c r="R88" i="3"/>
  <c r="S88" i="3"/>
  <c r="T88" i="3"/>
  <c r="U88" i="3"/>
  <c r="R89" i="3"/>
  <c r="S89" i="3"/>
  <c r="T89" i="3"/>
  <c r="U89" i="3"/>
  <c r="R90" i="3"/>
  <c r="S90" i="3"/>
  <c r="T90" i="3"/>
  <c r="U90" i="3"/>
  <c r="R91" i="3"/>
  <c r="S91" i="3"/>
  <c r="T91" i="3"/>
  <c r="U91" i="3"/>
  <c r="R92" i="3"/>
  <c r="S92" i="3"/>
  <c r="T92" i="3"/>
  <c r="U92" i="3"/>
  <c r="R93" i="3"/>
  <c r="S93" i="3"/>
  <c r="T93" i="3"/>
  <c r="U93" i="3"/>
  <c r="R94" i="3"/>
  <c r="S94" i="3"/>
  <c r="T94" i="3"/>
  <c r="U94" i="3"/>
  <c r="R95" i="3"/>
  <c r="S95" i="3"/>
  <c r="T95" i="3"/>
  <c r="U95" i="3"/>
  <c r="R96" i="3"/>
  <c r="S96" i="3"/>
  <c r="T96" i="3"/>
  <c r="U96" i="3"/>
  <c r="R97" i="3"/>
  <c r="S97" i="3"/>
  <c r="T97" i="3"/>
  <c r="U97" i="3"/>
  <c r="R98" i="3"/>
  <c r="S98" i="3"/>
  <c r="T98" i="3"/>
  <c r="U98" i="3"/>
  <c r="R99" i="3"/>
  <c r="S99" i="3"/>
  <c r="T99" i="3"/>
  <c r="U99" i="3"/>
  <c r="R100" i="3"/>
  <c r="S100" i="3"/>
  <c r="T100" i="3"/>
  <c r="U100" i="3"/>
  <c r="R101" i="3"/>
  <c r="S101" i="3"/>
  <c r="T101" i="3"/>
  <c r="U101" i="3"/>
  <c r="R102" i="3"/>
  <c r="S102" i="3"/>
  <c r="T102" i="3"/>
  <c r="U102" i="3"/>
  <c r="U3" i="3"/>
  <c r="T3" i="3"/>
  <c r="S3" i="3"/>
  <c r="R3" i="3"/>
  <c r="N4" i="3"/>
  <c r="O4" i="3"/>
  <c r="P4" i="3"/>
  <c r="Q4" i="3"/>
  <c r="N5" i="3"/>
  <c r="O5" i="3"/>
  <c r="P5" i="3"/>
  <c r="Q5" i="3"/>
  <c r="N6" i="3"/>
  <c r="O6" i="3"/>
  <c r="P6" i="3"/>
  <c r="Q6" i="3"/>
  <c r="N7" i="3"/>
  <c r="O7" i="3"/>
  <c r="P7" i="3"/>
  <c r="Q7" i="3"/>
  <c r="N8" i="3"/>
  <c r="O8" i="3"/>
  <c r="P8" i="3"/>
  <c r="Q8" i="3"/>
  <c r="N9" i="3"/>
  <c r="O9" i="3"/>
  <c r="P9" i="3"/>
  <c r="Q9" i="3"/>
  <c r="N10" i="3"/>
  <c r="O10" i="3"/>
  <c r="P10" i="3"/>
  <c r="Q10" i="3"/>
  <c r="N11" i="3"/>
  <c r="O11" i="3"/>
  <c r="P11" i="3"/>
  <c r="Q11" i="3"/>
  <c r="N12" i="3"/>
  <c r="O12" i="3"/>
  <c r="P12" i="3"/>
  <c r="Q12" i="3"/>
  <c r="N13" i="3"/>
  <c r="O13" i="3"/>
  <c r="P13" i="3"/>
  <c r="Q13" i="3"/>
  <c r="N15" i="3"/>
  <c r="O15" i="3"/>
  <c r="P15" i="3"/>
  <c r="Q15" i="3"/>
  <c r="N16" i="3"/>
  <c r="O16" i="3"/>
  <c r="P16" i="3"/>
  <c r="Q16" i="3"/>
  <c r="N17" i="3"/>
  <c r="O17" i="3"/>
  <c r="P17" i="3"/>
  <c r="Q17" i="3"/>
  <c r="N18" i="3"/>
  <c r="O18" i="3"/>
  <c r="P18" i="3"/>
  <c r="Q18" i="3"/>
  <c r="N19" i="3"/>
  <c r="O19" i="3"/>
  <c r="P19" i="3"/>
  <c r="Q19" i="3"/>
  <c r="N20" i="3"/>
  <c r="O20" i="3"/>
  <c r="P20" i="3"/>
  <c r="Q20" i="3"/>
  <c r="N21" i="3"/>
  <c r="O21" i="3"/>
  <c r="P21" i="3"/>
  <c r="Q21" i="3"/>
  <c r="N22" i="3"/>
  <c r="O22" i="3"/>
  <c r="P22" i="3"/>
  <c r="Q22" i="3"/>
  <c r="N23" i="3"/>
  <c r="O23" i="3"/>
  <c r="P23" i="3"/>
  <c r="Q23" i="3"/>
  <c r="N24" i="3"/>
  <c r="O24" i="3"/>
  <c r="P24" i="3"/>
  <c r="Q24" i="3"/>
  <c r="N25" i="3"/>
  <c r="O25" i="3"/>
  <c r="P25" i="3"/>
  <c r="Q25" i="3"/>
  <c r="N26" i="3"/>
  <c r="O26" i="3"/>
  <c r="P26" i="3"/>
  <c r="Q26" i="3"/>
  <c r="N27" i="3"/>
  <c r="O27" i="3"/>
  <c r="P27" i="3"/>
  <c r="Q27" i="3"/>
  <c r="N28" i="3"/>
  <c r="O28" i="3"/>
  <c r="P28" i="3"/>
  <c r="Q28" i="3"/>
  <c r="N29" i="3"/>
  <c r="O29" i="3"/>
  <c r="P29" i="3"/>
  <c r="Q29" i="3"/>
  <c r="N30" i="3"/>
  <c r="O30" i="3"/>
  <c r="P30" i="3"/>
  <c r="Q30" i="3"/>
  <c r="N31" i="3"/>
  <c r="O31" i="3"/>
  <c r="P31" i="3"/>
  <c r="Q31" i="3"/>
  <c r="N32" i="3"/>
  <c r="O32" i="3"/>
  <c r="P32" i="3"/>
  <c r="Q32" i="3"/>
  <c r="N33" i="3"/>
  <c r="O33" i="3"/>
  <c r="P33" i="3"/>
  <c r="Q33" i="3"/>
  <c r="N34" i="3"/>
  <c r="O34" i="3"/>
  <c r="P34" i="3"/>
  <c r="Q34" i="3"/>
  <c r="N35" i="3"/>
  <c r="O35" i="3"/>
  <c r="P35" i="3"/>
  <c r="Q35" i="3"/>
  <c r="N36" i="3"/>
  <c r="O36" i="3"/>
  <c r="P36" i="3"/>
  <c r="Q36" i="3"/>
  <c r="N37" i="3"/>
  <c r="O37" i="3"/>
  <c r="P37" i="3"/>
  <c r="Q37" i="3"/>
  <c r="N38" i="3"/>
  <c r="O38" i="3"/>
  <c r="P38" i="3"/>
  <c r="Q38" i="3"/>
  <c r="N39" i="3"/>
  <c r="O39" i="3"/>
  <c r="P39" i="3"/>
  <c r="Q39" i="3"/>
  <c r="N40" i="3"/>
  <c r="O40" i="3"/>
  <c r="P40" i="3"/>
  <c r="Q40" i="3"/>
  <c r="N41" i="3"/>
  <c r="O41" i="3"/>
  <c r="P41" i="3"/>
  <c r="Q41" i="3"/>
  <c r="N42" i="3"/>
  <c r="O42" i="3"/>
  <c r="P42" i="3"/>
  <c r="Q42" i="3"/>
  <c r="N43" i="3"/>
  <c r="O43" i="3"/>
  <c r="P43" i="3"/>
  <c r="Q43" i="3"/>
  <c r="N44" i="3"/>
  <c r="O44" i="3"/>
  <c r="P44" i="3"/>
  <c r="Q44" i="3"/>
  <c r="N45" i="3"/>
  <c r="O45" i="3"/>
  <c r="P45" i="3"/>
  <c r="Q45" i="3"/>
  <c r="N46" i="3"/>
  <c r="O46" i="3"/>
  <c r="P46" i="3"/>
  <c r="Q46" i="3"/>
  <c r="N47" i="3"/>
  <c r="O47" i="3"/>
  <c r="P47" i="3"/>
  <c r="Q47" i="3"/>
  <c r="N48" i="3"/>
  <c r="O48" i="3"/>
  <c r="P48" i="3"/>
  <c r="Q48" i="3"/>
  <c r="N49" i="3"/>
  <c r="O49" i="3"/>
  <c r="P49" i="3"/>
  <c r="Q49" i="3"/>
  <c r="N50" i="3"/>
  <c r="O50" i="3"/>
  <c r="P50" i="3"/>
  <c r="Q50" i="3"/>
  <c r="N51" i="3"/>
  <c r="O51" i="3"/>
  <c r="P51" i="3"/>
  <c r="Q51" i="3"/>
  <c r="N52" i="3"/>
  <c r="O52" i="3"/>
  <c r="P52" i="3"/>
  <c r="Q52" i="3"/>
  <c r="N53" i="3"/>
  <c r="O53" i="3"/>
  <c r="P53" i="3"/>
  <c r="Q53" i="3"/>
  <c r="N54" i="3"/>
  <c r="O54" i="3"/>
  <c r="P54" i="3"/>
  <c r="Q54" i="3"/>
  <c r="N55" i="3"/>
  <c r="O55" i="3"/>
  <c r="P55" i="3"/>
  <c r="Q55" i="3"/>
  <c r="N56" i="3"/>
  <c r="O56" i="3"/>
  <c r="P56" i="3"/>
  <c r="Q56" i="3"/>
  <c r="N57" i="3"/>
  <c r="O57" i="3"/>
  <c r="P57" i="3"/>
  <c r="Q57" i="3"/>
  <c r="N58" i="3"/>
  <c r="O58" i="3"/>
  <c r="P58" i="3"/>
  <c r="Q58" i="3"/>
  <c r="N59" i="3"/>
  <c r="O59" i="3"/>
  <c r="P59" i="3"/>
  <c r="Q59" i="3"/>
  <c r="N60" i="3"/>
  <c r="O60" i="3"/>
  <c r="P60" i="3"/>
  <c r="Q60" i="3"/>
  <c r="N61" i="3"/>
  <c r="O61" i="3"/>
  <c r="P61" i="3"/>
  <c r="Q61" i="3"/>
  <c r="N62" i="3"/>
  <c r="O62" i="3"/>
  <c r="P62" i="3"/>
  <c r="Q62" i="3"/>
  <c r="N63" i="3"/>
  <c r="O63" i="3"/>
  <c r="P63" i="3"/>
  <c r="Q63" i="3"/>
  <c r="N64" i="3"/>
  <c r="O64" i="3"/>
  <c r="P64" i="3"/>
  <c r="Q64" i="3"/>
  <c r="N65" i="3"/>
  <c r="O65" i="3"/>
  <c r="P65" i="3"/>
  <c r="Q65" i="3"/>
  <c r="N66" i="3"/>
  <c r="O66" i="3"/>
  <c r="P66" i="3"/>
  <c r="Q66" i="3"/>
  <c r="N67" i="3"/>
  <c r="O67" i="3"/>
  <c r="P67" i="3"/>
  <c r="Q67" i="3"/>
  <c r="N68" i="3"/>
  <c r="O68" i="3"/>
  <c r="P68" i="3"/>
  <c r="Q68" i="3"/>
  <c r="N69" i="3"/>
  <c r="O69" i="3"/>
  <c r="P69" i="3"/>
  <c r="Q69" i="3"/>
  <c r="N70" i="3"/>
  <c r="O70" i="3"/>
  <c r="P70" i="3"/>
  <c r="Q70" i="3"/>
  <c r="N71" i="3"/>
  <c r="O71" i="3"/>
  <c r="P71" i="3"/>
  <c r="Q71" i="3"/>
  <c r="N72" i="3"/>
  <c r="O72" i="3"/>
  <c r="P72" i="3"/>
  <c r="Q72" i="3"/>
  <c r="N73" i="3"/>
  <c r="O73" i="3"/>
  <c r="P73" i="3"/>
  <c r="Q73" i="3"/>
  <c r="N74" i="3"/>
  <c r="O74" i="3"/>
  <c r="P74" i="3"/>
  <c r="Q74" i="3"/>
  <c r="N75" i="3"/>
  <c r="O75" i="3"/>
  <c r="P75" i="3"/>
  <c r="Q75" i="3"/>
  <c r="N76" i="3"/>
  <c r="O76" i="3"/>
  <c r="P76" i="3"/>
  <c r="Q76" i="3"/>
  <c r="N77" i="3"/>
  <c r="O77" i="3"/>
  <c r="P77" i="3"/>
  <c r="Q77" i="3"/>
  <c r="N78" i="3"/>
  <c r="O78" i="3"/>
  <c r="P78" i="3"/>
  <c r="Q78" i="3"/>
  <c r="N79" i="3"/>
  <c r="O79" i="3"/>
  <c r="P79" i="3"/>
  <c r="Q79" i="3"/>
  <c r="N80" i="3"/>
  <c r="O80" i="3"/>
  <c r="P80" i="3"/>
  <c r="Q80" i="3"/>
  <c r="N81" i="3"/>
  <c r="O81" i="3"/>
  <c r="P81" i="3"/>
  <c r="Q81" i="3"/>
  <c r="N82" i="3"/>
  <c r="O82" i="3"/>
  <c r="P82" i="3"/>
  <c r="Q82" i="3"/>
  <c r="N83" i="3"/>
  <c r="O83" i="3"/>
  <c r="P83" i="3"/>
  <c r="Q83" i="3"/>
  <c r="N84" i="3"/>
  <c r="O84" i="3"/>
  <c r="P84" i="3"/>
  <c r="Q84" i="3"/>
  <c r="N85" i="3"/>
  <c r="O85" i="3"/>
  <c r="P85" i="3"/>
  <c r="Q85" i="3"/>
  <c r="N86" i="3"/>
  <c r="O86" i="3"/>
  <c r="P86" i="3"/>
  <c r="Q86" i="3"/>
  <c r="N87" i="3"/>
  <c r="O87" i="3"/>
  <c r="P87" i="3"/>
  <c r="Q87" i="3"/>
  <c r="N88" i="3"/>
  <c r="O88" i="3"/>
  <c r="P88" i="3"/>
  <c r="Q88" i="3"/>
  <c r="N89" i="3"/>
  <c r="O89" i="3"/>
  <c r="P89" i="3"/>
  <c r="Q89" i="3"/>
  <c r="N90" i="3"/>
  <c r="O90" i="3"/>
  <c r="P90" i="3"/>
  <c r="Q90" i="3"/>
  <c r="N91" i="3"/>
  <c r="O91" i="3"/>
  <c r="P91" i="3"/>
  <c r="Q91" i="3"/>
  <c r="N92" i="3"/>
  <c r="O92" i="3"/>
  <c r="P92" i="3"/>
  <c r="Q92" i="3"/>
  <c r="N93" i="3"/>
  <c r="O93" i="3"/>
  <c r="P93" i="3"/>
  <c r="Q93" i="3"/>
  <c r="N94" i="3"/>
  <c r="O94" i="3"/>
  <c r="P94" i="3"/>
  <c r="Q94" i="3"/>
  <c r="N95" i="3"/>
  <c r="O95" i="3"/>
  <c r="P95" i="3"/>
  <c r="Q95" i="3"/>
  <c r="N96" i="3"/>
  <c r="O96" i="3"/>
  <c r="P96" i="3"/>
  <c r="Q96" i="3"/>
  <c r="N97" i="3"/>
  <c r="O97" i="3"/>
  <c r="P97" i="3"/>
  <c r="Q97" i="3"/>
  <c r="N98" i="3"/>
  <c r="O98" i="3"/>
  <c r="P98" i="3"/>
  <c r="Q98" i="3"/>
  <c r="N99" i="3"/>
  <c r="O99" i="3"/>
  <c r="P99" i="3"/>
  <c r="Q99" i="3"/>
  <c r="N100" i="3"/>
  <c r="O100" i="3"/>
  <c r="P100" i="3"/>
  <c r="Q100" i="3"/>
  <c r="N101" i="3"/>
  <c r="O101" i="3"/>
  <c r="P101" i="3"/>
  <c r="Q101" i="3"/>
  <c r="N102" i="3"/>
  <c r="O102" i="3"/>
  <c r="P102" i="3"/>
  <c r="Q102" i="3"/>
  <c r="Q3" i="3"/>
  <c r="P3" i="3"/>
  <c r="O3" i="3"/>
  <c r="N3" i="3"/>
  <c r="AQ4" i="3"/>
  <c r="B20" i="5"/>
  <c r="C19" i="5"/>
  <c r="D18" i="5"/>
  <c r="Z14" i="3" l="1"/>
  <c r="AA14" i="3" s="1"/>
  <c r="AL14" i="3"/>
  <c r="AK14" i="3"/>
  <c r="AN14" i="3" s="1"/>
  <c r="C20" i="5"/>
  <c r="D19" i="5"/>
  <c r="E26" i="5" s="1"/>
  <c r="E29" i="5" s="1"/>
  <c r="E25" i="5"/>
  <c r="AS14" i="3" l="1"/>
  <c r="AR14" i="3"/>
  <c r="AB14" i="3"/>
  <c r="D20" i="5"/>
  <c r="E28" i="5"/>
  <c r="E27" i="5"/>
  <c r="E30" i="5" s="1"/>
  <c r="E31" i="5" l="1"/>
  <c r="I102" i="3" l="1"/>
  <c r="H102" i="3"/>
  <c r="I101" i="3"/>
  <c r="H101" i="3"/>
  <c r="I100" i="3"/>
  <c r="H100" i="3"/>
  <c r="I99" i="3"/>
  <c r="H99" i="3"/>
  <c r="I98" i="3"/>
  <c r="H98" i="3"/>
  <c r="I97" i="3"/>
  <c r="H97" i="3"/>
  <c r="I96" i="3"/>
  <c r="H96" i="3"/>
  <c r="I95" i="3"/>
  <c r="H95" i="3"/>
  <c r="I94" i="3"/>
  <c r="H94" i="3"/>
  <c r="I93" i="3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AQ5" i="3"/>
  <c r="AQ6" i="3" s="1"/>
  <c r="AQ7" i="3" s="1"/>
  <c r="AQ8" i="3" s="1"/>
  <c r="AQ9" i="3" s="1"/>
  <c r="AQ10" i="3" s="1"/>
  <c r="AQ11" i="3" s="1"/>
  <c r="AQ12" i="3" s="1"/>
  <c r="AQ13" i="3" s="1"/>
  <c r="I4" i="3"/>
  <c r="H4" i="3"/>
  <c r="I3" i="3"/>
  <c r="H3" i="3"/>
  <c r="AQ15" i="3" l="1"/>
  <c r="AQ16" i="3" s="1"/>
  <c r="AQ17" i="3" s="1"/>
  <c r="AQ18" i="3" s="1"/>
  <c r="AQ19" i="3" s="1"/>
  <c r="AQ20" i="3" s="1"/>
  <c r="AQ21" i="3" s="1"/>
  <c r="AQ22" i="3" s="1"/>
  <c r="AQ23" i="3" s="1"/>
  <c r="AQ24" i="3" s="1"/>
  <c r="AQ25" i="3" s="1"/>
  <c r="AQ26" i="3" s="1"/>
  <c r="AQ27" i="3" s="1"/>
  <c r="AQ28" i="3" s="1"/>
  <c r="AQ29" i="3" s="1"/>
  <c r="AQ30" i="3" s="1"/>
  <c r="AQ31" i="3" s="1"/>
  <c r="AQ32" i="3" s="1"/>
  <c r="AQ33" i="3" s="1"/>
  <c r="AQ34" i="3" s="1"/>
  <c r="AQ35" i="3" s="1"/>
  <c r="AQ36" i="3" s="1"/>
  <c r="AQ37" i="3" s="1"/>
  <c r="AQ38" i="3" s="1"/>
  <c r="AQ39" i="3" s="1"/>
  <c r="AQ40" i="3" s="1"/>
  <c r="AQ41" i="3" s="1"/>
  <c r="AQ42" i="3" s="1"/>
  <c r="AQ43" i="3" s="1"/>
  <c r="AQ44" i="3" s="1"/>
  <c r="AQ45" i="3" s="1"/>
  <c r="AQ46" i="3" s="1"/>
  <c r="AQ47" i="3" s="1"/>
  <c r="AQ48" i="3" s="1"/>
  <c r="AQ49" i="3" s="1"/>
  <c r="AQ50" i="3" s="1"/>
  <c r="AQ51" i="3" s="1"/>
  <c r="AQ52" i="3" s="1"/>
  <c r="AQ53" i="3" s="1"/>
  <c r="AQ54" i="3" s="1"/>
  <c r="AQ55" i="3" s="1"/>
  <c r="AQ56" i="3" s="1"/>
  <c r="AQ57" i="3" s="1"/>
  <c r="AQ58" i="3" s="1"/>
  <c r="AQ59" i="3" s="1"/>
  <c r="AQ60" i="3" s="1"/>
  <c r="AQ61" i="3" s="1"/>
  <c r="AQ62" i="3" s="1"/>
  <c r="AQ63" i="3" s="1"/>
  <c r="AQ64" i="3" s="1"/>
  <c r="AQ65" i="3" s="1"/>
  <c r="AQ66" i="3" s="1"/>
  <c r="AQ67" i="3" s="1"/>
  <c r="AQ68" i="3" s="1"/>
  <c r="AQ69" i="3" s="1"/>
  <c r="AQ70" i="3" s="1"/>
  <c r="AQ71" i="3" s="1"/>
  <c r="AQ72" i="3" s="1"/>
  <c r="AQ73" i="3" s="1"/>
  <c r="AQ74" i="3" s="1"/>
  <c r="AQ75" i="3" s="1"/>
  <c r="AQ76" i="3" s="1"/>
  <c r="AQ77" i="3" s="1"/>
  <c r="AQ78" i="3" s="1"/>
  <c r="AQ79" i="3" s="1"/>
  <c r="AQ80" i="3" s="1"/>
  <c r="AQ81" i="3" s="1"/>
  <c r="AQ82" i="3" s="1"/>
  <c r="AQ83" i="3" s="1"/>
  <c r="AQ84" i="3" s="1"/>
  <c r="AQ85" i="3" s="1"/>
  <c r="AQ86" i="3" s="1"/>
  <c r="AQ87" i="3" s="1"/>
  <c r="AQ88" i="3" s="1"/>
  <c r="AQ89" i="3" s="1"/>
  <c r="AQ90" i="3" s="1"/>
  <c r="AQ91" i="3" s="1"/>
  <c r="AQ92" i="3" s="1"/>
  <c r="AQ93" i="3" s="1"/>
  <c r="AQ94" i="3" s="1"/>
  <c r="AQ95" i="3" s="1"/>
  <c r="AQ96" i="3" s="1"/>
  <c r="AQ97" i="3" s="1"/>
  <c r="AQ98" i="3" s="1"/>
  <c r="AQ99" i="3" s="1"/>
  <c r="AQ100" i="3" s="1"/>
  <c r="AQ101" i="3" s="1"/>
  <c r="AQ102" i="3" s="1"/>
  <c r="AQ14" i="3"/>
  <c r="AL18" i="3"/>
  <c r="AL20" i="3"/>
  <c r="Y21" i="3"/>
  <c r="AL21" i="3"/>
  <c r="AL22" i="3"/>
  <c r="AJ78" i="3"/>
  <c r="AI76" i="3"/>
  <c r="AK15" i="3"/>
  <c r="W26" i="3"/>
  <c r="V36" i="3"/>
  <c r="V40" i="3"/>
  <c r="AI54" i="3"/>
  <c r="Y5" i="3"/>
  <c r="Y7" i="3"/>
  <c r="AI18" i="3"/>
  <c r="V20" i="3"/>
  <c r="V22" i="3"/>
  <c r="AI24" i="3"/>
  <c r="AJ38" i="3"/>
  <c r="AK3" i="3"/>
  <c r="AL16" i="3"/>
  <c r="W16" i="3"/>
  <c r="AJ16" i="3"/>
  <c r="AJ100" i="3"/>
  <c r="AJ55" i="3"/>
  <c r="W58" i="3"/>
  <c r="AJ58" i="3"/>
  <c r="W74" i="3"/>
  <c r="V86" i="3"/>
  <c r="AI86" i="3"/>
  <c r="Y34" i="3"/>
  <c r="AL34" i="3"/>
  <c r="X36" i="3"/>
  <c r="AK37" i="3"/>
  <c r="AK38" i="3"/>
  <c r="X46" i="3"/>
  <c r="X47" i="3"/>
  <c r="AK47" i="3"/>
  <c r="X49" i="3"/>
  <c r="X51" i="3"/>
  <c r="AK51" i="3"/>
  <c r="X52" i="3"/>
  <c r="AK52" i="3"/>
  <c r="X54" i="3"/>
  <c r="AK67" i="3"/>
  <c r="X77" i="3"/>
  <c r="X78" i="3"/>
  <c r="W79" i="3"/>
  <c r="W82" i="3"/>
  <c r="AJ82" i="3"/>
  <c r="W83" i="3"/>
  <c r="W84" i="3"/>
  <c r="W87" i="3"/>
  <c r="AJ87" i="3"/>
  <c r="AJ99" i="3"/>
  <c r="W101" i="3"/>
  <c r="W102" i="3"/>
  <c r="V13" i="3"/>
  <c r="Y35" i="3"/>
  <c r="AL35" i="3"/>
  <c r="Y37" i="3"/>
  <c r="Y38" i="3"/>
  <c r="Y39" i="3"/>
  <c r="AL40" i="3"/>
  <c r="Y70" i="3"/>
  <c r="AL70" i="3"/>
  <c r="Y71" i="3"/>
  <c r="Y74" i="3"/>
  <c r="Y75" i="3"/>
  <c r="AL75" i="3"/>
  <c r="Y77" i="3"/>
  <c r="AL77" i="3"/>
  <c r="AK79" i="3"/>
  <c r="X80" i="3"/>
  <c r="AK80" i="3"/>
  <c r="AK90" i="3"/>
  <c r="X91" i="3"/>
  <c r="AK91" i="3"/>
  <c r="X92" i="3"/>
  <c r="AK92" i="3"/>
  <c r="AK93" i="3"/>
  <c r="X96" i="3"/>
  <c r="X97" i="3"/>
  <c r="AK97" i="3"/>
  <c r="X98" i="3"/>
  <c r="AK98" i="3"/>
  <c r="X99" i="3"/>
  <c r="X7" i="3"/>
  <c r="W13" i="3"/>
  <c r="Y79" i="3"/>
  <c r="AL81" i="3"/>
  <c r="AL82" i="3"/>
  <c r="Y83" i="3"/>
  <c r="AL83" i="3"/>
  <c r="AL84" i="3"/>
  <c r="Y85" i="3"/>
  <c r="AL86" i="3"/>
  <c r="Y87" i="3"/>
  <c r="AL87" i="3"/>
  <c r="AL88" i="3"/>
  <c r="Y89" i="3"/>
  <c r="AL89" i="3"/>
  <c r="AL96" i="3"/>
  <c r="Y97" i="3"/>
  <c r="AL97" i="3"/>
  <c r="Y99" i="3"/>
  <c r="AL99" i="3"/>
  <c r="X9" i="3"/>
  <c r="AJ12" i="3"/>
  <c r="AJ13" i="3"/>
  <c r="AL102" i="3"/>
  <c r="AI16" i="3"/>
  <c r="AK9" i="3"/>
  <c r="AI43" i="3"/>
  <c r="AI45" i="3"/>
  <c r="AK99" i="3"/>
  <c r="AI31" i="3"/>
  <c r="W17" i="3"/>
  <c r="W19" i="3"/>
  <c r="W21" i="3"/>
  <c r="AI28" i="3"/>
  <c r="V33" i="3"/>
  <c r="AJ67" i="3"/>
  <c r="AI79" i="3"/>
  <c r="AI81" i="3"/>
  <c r="AK20" i="3"/>
  <c r="AK22" i="3"/>
  <c r="X24" i="3"/>
  <c r="AK24" i="3"/>
  <c r="W28" i="3"/>
  <c r="AJ28" i="3"/>
  <c r="AJ31" i="3"/>
  <c r="AK63" i="3"/>
  <c r="AK65" i="3"/>
  <c r="AK69" i="3"/>
  <c r="X16" i="3"/>
  <c r="AJ17" i="3"/>
  <c r="W25" i="3"/>
  <c r="V28" i="3"/>
  <c r="AJ69" i="3"/>
  <c r="AI55" i="3"/>
  <c r="AK6" i="3"/>
  <c r="W18" i="3"/>
  <c r="AI30" i="3"/>
  <c r="AJ7" i="3"/>
  <c r="AL33" i="3"/>
  <c r="AJ42" i="3"/>
  <c r="W44" i="3"/>
  <c r="AJ47" i="3"/>
  <c r="W52" i="3"/>
  <c r="AJ52" i="3"/>
  <c r="W54" i="3"/>
  <c r="AJ54" i="3"/>
  <c r="W55" i="3"/>
  <c r="V59" i="3"/>
  <c r="V60" i="3"/>
  <c r="V63" i="3"/>
  <c r="AI63" i="3"/>
  <c r="V64" i="3"/>
  <c r="AI64" i="3"/>
  <c r="V65" i="3"/>
  <c r="AI33" i="3"/>
  <c r="AK77" i="3"/>
  <c r="AJ79" i="3"/>
  <c r="AI85" i="3"/>
  <c r="V74" i="3"/>
  <c r="AJ84" i="3"/>
  <c r="AI20" i="3"/>
  <c r="X33" i="3"/>
  <c r="Y49" i="3"/>
  <c r="AL49" i="3"/>
  <c r="Y50" i="3"/>
  <c r="AL50" i="3"/>
  <c r="AL53" i="3"/>
  <c r="Y54" i="3"/>
  <c r="AL54" i="3"/>
  <c r="X56" i="3"/>
  <c r="AK57" i="3"/>
  <c r="X59" i="3"/>
  <c r="X60" i="3"/>
  <c r="X62" i="3"/>
  <c r="X66" i="3"/>
  <c r="X67" i="3"/>
  <c r="AJ70" i="3"/>
  <c r="AJ71" i="3"/>
  <c r="V75" i="3"/>
  <c r="V77" i="3"/>
  <c r="AI77" i="3"/>
  <c r="AL80" i="3"/>
  <c r="AK82" i="3"/>
  <c r="AK87" i="3"/>
  <c r="AJ94" i="3"/>
  <c r="AJ96" i="3"/>
  <c r="AI97" i="3"/>
  <c r="Y100" i="3"/>
  <c r="AL100" i="3"/>
  <c r="X101" i="3"/>
  <c r="AL4" i="3"/>
  <c r="X13" i="3"/>
  <c r="AK33" i="3"/>
  <c r="Y52" i="3"/>
  <c r="Y12" i="3"/>
  <c r="Y28" i="3"/>
  <c r="Y58" i="3"/>
  <c r="Y65" i="3"/>
  <c r="X71" i="3"/>
  <c r="AK95" i="3"/>
  <c r="AL101" i="3"/>
  <c r="X12" i="3"/>
  <c r="AJ45" i="3"/>
  <c r="AL12" i="3"/>
  <c r="AL27" i="3"/>
  <c r="AL62" i="3"/>
  <c r="AL63" i="3"/>
  <c r="AL65" i="3"/>
  <c r="X72" i="3"/>
  <c r="X74" i="3"/>
  <c r="AL44" i="3"/>
  <c r="AJ49" i="3"/>
  <c r="AJ50" i="3"/>
  <c r="AI57" i="3"/>
  <c r="AK74" i="3"/>
  <c r="V87" i="3"/>
  <c r="AK12" i="3"/>
  <c r="X28" i="3"/>
  <c r="AK31" i="3"/>
  <c r="Y53" i="3"/>
  <c r="AJ3" i="3"/>
  <c r="AL13" i="3"/>
  <c r="AI50" i="3"/>
  <c r="AI51" i="3"/>
  <c r="Y61" i="3"/>
  <c r="Y63" i="3"/>
  <c r="AK71" i="3"/>
  <c r="AJ74" i="3"/>
  <c r="X4" i="3"/>
  <c r="AJ4" i="3"/>
  <c r="AK10" i="3"/>
  <c r="AK25" i="3"/>
  <c r="AK4" i="3"/>
  <c r="AL26" i="3"/>
  <c r="W30" i="3"/>
  <c r="AJ30" i="3"/>
  <c r="AL31" i="3"/>
  <c r="W35" i="3"/>
  <c r="AJ35" i="3"/>
  <c r="W36" i="3"/>
  <c r="V57" i="3"/>
  <c r="AK61" i="3"/>
  <c r="AK72" i="3"/>
  <c r="W73" i="3"/>
  <c r="AJ73" i="3"/>
  <c r="AI74" i="3"/>
  <c r="AL79" i="3"/>
  <c r="X84" i="3"/>
  <c r="AK89" i="3"/>
  <c r="AK8" i="3"/>
  <c r="AK13" i="3"/>
  <c r="V21" i="3"/>
  <c r="W37" i="3"/>
  <c r="AI37" i="3"/>
  <c r="AI75" i="3"/>
  <c r="AK84" i="3"/>
  <c r="AI87" i="3"/>
  <c r="V102" i="3"/>
  <c r="V24" i="3"/>
  <c r="AJ27" i="3"/>
  <c r="W32" i="3"/>
  <c r="AJ32" i="3"/>
  <c r="W33" i="3"/>
  <c r="AJ33" i="3"/>
  <c r="AI35" i="3"/>
  <c r="W38" i="3"/>
  <c r="W39" i="3"/>
  <c r="AJ39" i="3"/>
  <c r="V41" i="3"/>
  <c r="V42" i="3"/>
  <c r="AI42" i="3"/>
  <c r="V45" i="3"/>
  <c r="V47" i="3"/>
  <c r="AK48" i="3"/>
  <c r="AK49" i="3"/>
  <c r="Y56" i="3"/>
  <c r="X58" i="3"/>
  <c r="AK58" i="3"/>
  <c r="AJ59" i="3"/>
  <c r="W62" i="3"/>
  <c r="AJ62" i="3"/>
  <c r="W63" i="3"/>
  <c r="AJ63" i="3"/>
  <c r="W64" i="3"/>
  <c r="AJ64" i="3"/>
  <c r="V67" i="3"/>
  <c r="AI67" i="3"/>
  <c r="AI73" i="3"/>
  <c r="X76" i="3"/>
  <c r="AK76" i="3"/>
  <c r="V78" i="3"/>
  <c r="AI78" i="3"/>
  <c r="X86" i="3"/>
  <c r="AK86" i="3"/>
  <c r="X87" i="3"/>
  <c r="W89" i="3"/>
  <c r="V91" i="3"/>
  <c r="AI91" i="3"/>
  <c r="V92" i="3"/>
  <c r="V93" i="3"/>
  <c r="AI93" i="3"/>
  <c r="AI95" i="3"/>
  <c r="V96" i="3"/>
  <c r="Y101" i="3"/>
  <c r="X102" i="3"/>
  <c r="AK102" i="3"/>
  <c r="AI3" i="3"/>
  <c r="W7" i="3"/>
  <c r="AL10" i="3"/>
  <c r="W9" i="3"/>
  <c r="V10" i="3"/>
  <c r="AI10" i="3"/>
  <c r="W15" i="3"/>
  <c r="X22" i="3"/>
  <c r="V25" i="3"/>
  <c r="AL37" i="3"/>
  <c r="AJ44" i="3"/>
  <c r="W46" i="3"/>
  <c r="V68" i="3"/>
  <c r="AI68" i="3"/>
  <c r="AL85" i="3"/>
  <c r="AJ91" i="3"/>
  <c r="W92" i="3"/>
  <c r="AJ92" i="3"/>
  <c r="W95" i="3"/>
  <c r="AI101" i="3"/>
  <c r="AJ9" i="3"/>
  <c r="V11" i="3"/>
  <c r="AI11" i="3"/>
  <c r="X15" i="3"/>
  <c r="AJ25" i="3"/>
  <c r="AK29" i="3"/>
  <c r="AL32" i="3"/>
  <c r="AJ57" i="3"/>
  <c r="AJ68" i="3"/>
  <c r="AL71" i="3"/>
  <c r="AK73" i="3"/>
  <c r="AK78" i="3"/>
  <c r="X95" i="3"/>
  <c r="V3" i="3"/>
  <c r="W6" i="3"/>
  <c r="V8" i="3"/>
  <c r="AL19" i="3"/>
  <c r="AL3" i="3"/>
  <c r="AI6" i="3"/>
  <c r="AL8" i="3"/>
  <c r="X10" i="3"/>
  <c r="W11" i="3"/>
  <c r="Y23" i="3"/>
  <c r="Y24" i="3"/>
  <c r="AJ26" i="3"/>
  <c r="AI32" i="3"/>
  <c r="AL36" i="3"/>
  <c r="AI39" i="3"/>
  <c r="Y41" i="3"/>
  <c r="AL41" i="3"/>
  <c r="Y42" i="3"/>
  <c r="Y45" i="3"/>
  <c r="AL45" i="3"/>
  <c r="Y46" i="3"/>
  <c r="AL46" i="3"/>
  <c r="V52" i="3"/>
  <c r="AI52" i="3"/>
  <c r="AL55" i="3"/>
  <c r="AI61" i="3"/>
  <c r="Y66" i="3"/>
  <c r="Y67" i="3"/>
  <c r="AL67" i="3"/>
  <c r="X68" i="3"/>
  <c r="W70" i="3"/>
  <c r="V71" i="3"/>
  <c r="V72" i="3"/>
  <c r="AL73" i="3"/>
  <c r="AJ76" i="3"/>
  <c r="AJ80" i="3"/>
  <c r="AI82" i="3"/>
  <c r="V83" i="3"/>
  <c r="AI83" i="3"/>
  <c r="AJ88" i="3"/>
  <c r="AI89" i="3"/>
  <c r="Y91" i="3"/>
  <c r="AL91" i="3"/>
  <c r="Y94" i="3"/>
  <c r="AL94" i="3"/>
  <c r="Y95" i="3"/>
  <c r="AL95" i="3"/>
  <c r="W98" i="3"/>
  <c r="AJ98" i="3"/>
  <c r="V99" i="3"/>
  <c r="AI99" i="3"/>
  <c r="AK7" i="3"/>
  <c r="AI8" i="3"/>
  <c r="Y20" i="3"/>
  <c r="AK21" i="3"/>
  <c r="AJ22" i="3"/>
  <c r="AK23" i="3"/>
  <c r="X25" i="3"/>
  <c r="Y29" i="3"/>
  <c r="AL29" i="3"/>
  <c r="X30" i="3"/>
  <c r="AL38" i="3"/>
  <c r="AJ43" i="3"/>
  <c r="AK46" i="3"/>
  <c r="W47" i="3"/>
  <c r="AL48" i="3"/>
  <c r="AL61" i="3"/>
  <c r="W66" i="3"/>
  <c r="AJ66" i="3"/>
  <c r="AJ37" i="3"/>
  <c r="AJ11" i="3"/>
  <c r="V18" i="3"/>
  <c r="AJ24" i="3"/>
  <c r="Y25" i="3"/>
  <c r="AL25" i="3"/>
  <c r="AI7" i="3"/>
  <c r="X17" i="3"/>
  <c r="Y22" i="3"/>
  <c r="Y26" i="3"/>
  <c r="AI34" i="3"/>
  <c r="W40" i="3"/>
  <c r="AJ40" i="3"/>
  <c r="AL42" i="3"/>
  <c r="V51" i="3"/>
  <c r="Y55" i="3"/>
  <c r="AK59" i="3"/>
  <c r="AI65" i="3"/>
  <c r="W68" i="3"/>
  <c r="V69" i="3"/>
  <c r="AI69" i="3"/>
  <c r="Y72" i="3"/>
  <c r="AL72" i="3"/>
  <c r="X82" i="3"/>
  <c r="V84" i="3"/>
  <c r="AL6" i="3"/>
  <c r="X8" i="3"/>
  <c r="AK11" i="3"/>
  <c r="AI27" i="3"/>
  <c r="V34" i="3"/>
  <c r="V4" i="3"/>
  <c r="X5" i="3"/>
  <c r="Y11" i="3"/>
  <c r="AJ23" i="3"/>
  <c r="V35" i="3"/>
  <c r="AJ51" i="3"/>
  <c r="V58" i="3"/>
  <c r="Y3" i="3"/>
  <c r="W5" i="3"/>
  <c r="Y10" i="3"/>
  <c r="AI13" i="3"/>
  <c r="W31" i="3"/>
  <c r="AK5" i="3"/>
  <c r="V12" i="3"/>
  <c r="V15" i="3"/>
  <c r="W23" i="3"/>
  <c r="X39" i="3"/>
  <c r="AK50" i="3"/>
  <c r="AK56" i="3"/>
  <c r="AK68" i="3"/>
  <c r="AJ83" i="3"/>
  <c r="AJ90" i="3"/>
  <c r="Y92" i="3"/>
  <c r="AI4" i="3"/>
  <c r="AJ6" i="3"/>
  <c r="AI9" i="3"/>
  <c r="AJ10" i="3"/>
  <c r="AI15" i="3"/>
  <c r="AL39" i="3"/>
  <c r="AK53" i="3"/>
  <c r="AI60" i="3"/>
  <c r="AJ77" i="3"/>
  <c r="AJ5" i="3"/>
  <c r="X11" i="3"/>
  <c r="V27" i="3"/>
  <c r="V6" i="3"/>
  <c r="V9" i="3"/>
  <c r="AL11" i="3"/>
  <c r="AI12" i="3"/>
  <c r="AL17" i="3"/>
  <c r="X31" i="3"/>
  <c r="W34" i="3"/>
  <c r="AK39" i="3"/>
  <c r="AI47" i="3"/>
  <c r="X50" i="3"/>
  <c r="W51" i="3"/>
  <c r="X57" i="3"/>
  <c r="AI58" i="3"/>
  <c r="AJ8" i="3"/>
  <c r="AJ36" i="3"/>
  <c r="V37" i="3"/>
  <c r="X41" i="3"/>
  <c r="AK41" i="3"/>
  <c r="X42" i="3"/>
  <c r="AK42" i="3"/>
  <c r="X43" i="3"/>
  <c r="AK43" i="3"/>
  <c r="X44" i="3"/>
  <c r="AK44" i="3"/>
  <c r="W45" i="3"/>
  <c r="AK55" i="3"/>
  <c r="W60" i="3"/>
  <c r="AJ60" i="3"/>
  <c r="Y69" i="3"/>
  <c r="AL69" i="3"/>
  <c r="X70" i="3"/>
  <c r="AK70" i="3"/>
  <c r="AK75" i="3"/>
  <c r="W76" i="3"/>
  <c r="Y78" i="3"/>
  <c r="AL78" i="3"/>
  <c r="V81" i="3"/>
  <c r="W85" i="3"/>
  <c r="X85" i="3"/>
  <c r="AJ95" i="3"/>
  <c r="AI102" i="3"/>
  <c r="Y16" i="3"/>
  <c r="V17" i="3"/>
  <c r="AI17" i="3"/>
  <c r="X19" i="3"/>
  <c r="W20" i="3"/>
  <c r="AJ20" i="3"/>
  <c r="AI22" i="3"/>
  <c r="AL23" i="3"/>
  <c r="AL24" i="3"/>
  <c r="AI25" i="3"/>
  <c r="V39" i="3"/>
  <c r="AK40" i="3"/>
  <c r="AI41" i="3"/>
  <c r="Y43" i="3"/>
  <c r="AL43" i="3"/>
  <c r="X45" i="3"/>
  <c r="AK45" i="3"/>
  <c r="V46" i="3"/>
  <c r="AK54" i="3"/>
  <c r="V55" i="3"/>
  <c r="AI59" i="3"/>
  <c r="AK62" i="3"/>
  <c r="AK66" i="3"/>
  <c r="W71" i="3"/>
  <c r="AI71" i="3"/>
  <c r="AJ75" i="3"/>
  <c r="Y76" i="3"/>
  <c r="AL76" i="3"/>
  <c r="X79" i="3"/>
  <c r="AK81" i="3"/>
  <c r="AJ85" i="3"/>
  <c r="AI92" i="3"/>
  <c r="AJ102" i="3"/>
  <c r="W96" i="3"/>
  <c r="AJ101" i="3"/>
  <c r="Y102" i="3"/>
  <c r="AK85" i="3"/>
  <c r="W88" i="3"/>
  <c r="V89" i="3"/>
  <c r="X90" i="3"/>
  <c r="AL92" i="3"/>
  <c r="W93" i="3"/>
  <c r="AJ93" i="3"/>
  <c r="V94" i="3"/>
  <c r="AI94" i="3"/>
  <c r="AI100" i="3"/>
  <c r="AK101" i="3"/>
  <c r="AJ15" i="3"/>
  <c r="AJ18" i="3"/>
  <c r="AJ29" i="3"/>
  <c r="AL30" i="3"/>
  <c r="Y31" i="3"/>
  <c r="Y32" i="3"/>
  <c r="AK34" i="3"/>
  <c r="X37" i="3"/>
  <c r="V48" i="3"/>
  <c r="AI49" i="3"/>
  <c r="AL52" i="3"/>
  <c r="AK60" i="3"/>
  <c r="W61" i="3"/>
  <c r="X64" i="3"/>
  <c r="AK64" i="3"/>
  <c r="AL68" i="3"/>
  <c r="AL74" i="3"/>
  <c r="AL90" i="3"/>
  <c r="W94" i="3"/>
  <c r="Y96" i="3"/>
  <c r="AK96" i="3"/>
  <c r="V97" i="3"/>
  <c r="AL98" i="3"/>
  <c r="W100" i="3"/>
  <c r="Y13" i="3"/>
  <c r="Y15" i="3"/>
  <c r="V16" i="3"/>
  <c r="Y18" i="3"/>
  <c r="AK18" i="3"/>
  <c r="W24" i="3"/>
  <c r="X26" i="3"/>
  <c r="AK27" i="3"/>
  <c r="AL28" i="3"/>
  <c r="X29" i="3"/>
  <c r="V30" i="3"/>
  <c r="Y40" i="3"/>
  <c r="W41" i="3"/>
  <c r="AJ41" i="3"/>
  <c r="AJ46" i="3"/>
  <c r="Y47" i="3"/>
  <c r="AL47" i="3"/>
  <c r="W48" i="3"/>
  <c r="AJ48" i="3"/>
  <c r="V50" i="3"/>
  <c r="AJ53" i="3"/>
  <c r="V54" i="3"/>
  <c r="W56" i="3"/>
  <c r="AJ56" i="3"/>
  <c r="W57" i="3"/>
  <c r="AJ61" i="3"/>
  <c r="V62" i="3"/>
  <c r="AL64" i="3"/>
  <c r="X69" i="3"/>
  <c r="V70" i="3"/>
  <c r="AI70" i="3"/>
  <c r="W72" i="3"/>
  <c r="AJ72" i="3"/>
  <c r="V73" i="3"/>
  <c r="X75" i="3"/>
  <c r="V76" i="3"/>
  <c r="W78" i="3"/>
  <c r="Y80" i="3"/>
  <c r="Y81" i="3"/>
  <c r="Y84" i="3"/>
  <c r="V85" i="3"/>
  <c r="Y88" i="3"/>
  <c r="X89" i="3"/>
  <c r="Y93" i="3"/>
  <c r="AL93" i="3"/>
  <c r="X94" i="3"/>
  <c r="AK94" i="3"/>
  <c r="V95" i="3"/>
  <c r="W97" i="3"/>
  <c r="AK100" i="3"/>
  <c r="V101" i="3"/>
  <c r="Y33" i="3"/>
  <c r="X35" i="3"/>
  <c r="W42" i="3"/>
  <c r="X100" i="3"/>
  <c r="W4" i="3"/>
  <c r="Y8" i="3"/>
  <c r="X88" i="3"/>
  <c r="Y27" i="3"/>
  <c r="X32" i="3"/>
  <c r="AI19" i="3"/>
  <c r="AI5" i="3"/>
  <c r="V5" i="3"/>
  <c r="AL51" i="3"/>
  <c r="Y51" i="3"/>
  <c r="V7" i="3"/>
  <c r="Y9" i="3"/>
  <c r="V19" i="3"/>
  <c r="W3" i="3"/>
  <c r="X3" i="3"/>
  <c r="Y6" i="3"/>
  <c r="V43" i="3"/>
  <c r="X18" i="3"/>
  <c r="AL9" i="3"/>
  <c r="AJ19" i="3"/>
  <c r="AI23" i="3"/>
  <c r="W12" i="3"/>
  <c r="AK19" i="3"/>
  <c r="X21" i="3"/>
  <c r="W22" i="3"/>
  <c r="X27" i="3"/>
  <c r="Y30" i="3"/>
  <c r="AI40" i="3"/>
  <c r="AL57" i="3"/>
  <c r="Y57" i="3"/>
  <c r="X6" i="3"/>
  <c r="AI21" i="3"/>
  <c r="V29" i="3"/>
  <c r="V44" i="3"/>
  <c r="X48" i="3"/>
  <c r="W8" i="3"/>
  <c r="X23" i="3"/>
  <c r="V38" i="3"/>
  <c r="W43" i="3"/>
  <c r="W50" i="3"/>
  <c r="V53" i="3"/>
  <c r="X55" i="3"/>
  <c r="V23" i="3"/>
  <c r="AL15" i="3"/>
  <c r="X34" i="3"/>
  <c r="AL5" i="3"/>
  <c r="AJ21" i="3"/>
  <c r="AK16" i="3"/>
  <c r="Y4" i="3"/>
  <c r="AL7" i="3"/>
  <c r="W10" i="3"/>
  <c r="AK17" i="3"/>
  <c r="X20" i="3"/>
  <c r="AI26" i="3"/>
  <c r="AI29" i="3"/>
  <c r="AK36" i="3"/>
  <c r="AI38" i="3"/>
  <c r="Y44" i="3"/>
  <c r="AI48" i="3"/>
  <c r="W27" i="3"/>
  <c r="V32" i="3"/>
  <c r="AI46" i="3"/>
  <c r="V56" i="3"/>
  <c r="V61" i="3"/>
  <c r="W67" i="3"/>
  <c r="Y73" i="3"/>
  <c r="Y17" i="3"/>
  <c r="V26" i="3"/>
  <c r="W29" i="3"/>
  <c r="Y36" i="3"/>
  <c r="V49" i="3"/>
  <c r="W49" i="3"/>
  <c r="AI56" i="3"/>
  <c r="V66" i="3"/>
  <c r="Y19" i="3"/>
  <c r="V31" i="3"/>
  <c r="AK35" i="3"/>
  <c r="X40" i="3"/>
  <c r="AI80" i="3"/>
  <c r="AJ86" i="3"/>
  <c r="W86" i="3"/>
  <c r="AI44" i="3"/>
  <c r="AI62" i="3"/>
  <c r="AI53" i="3"/>
  <c r="Y60" i="3"/>
  <c r="AJ65" i="3"/>
  <c r="X61" i="3"/>
  <c r="AJ81" i="3"/>
  <c r="AK26" i="3"/>
  <c r="AK28" i="3"/>
  <c r="AK30" i="3"/>
  <c r="AK32" i="3"/>
  <c r="AJ34" i="3"/>
  <c r="AI36" i="3"/>
  <c r="X38" i="3"/>
  <c r="Y48" i="3"/>
  <c r="AL59" i="3"/>
  <c r="Y59" i="3"/>
  <c r="AL60" i="3"/>
  <c r="AI66" i="3"/>
  <c r="Y68" i="3"/>
  <c r="AL56" i="3"/>
  <c r="W59" i="3"/>
  <c r="Y62" i="3"/>
  <c r="X63" i="3"/>
  <c r="AI72" i="3"/>
  <c r="W53" i="3"/>
  <c r="AL58" i="3"/>
  <c r="W65" i="3"/>
  <c r="AL66" i="3"/>
  <c r="X53" i="3"/>
  <c r="Y64" i="3"/>
  <c r="X65" i="3"/>
  <c r="AK83" i="3"/>
  <c r="AK88" i="3"/>
  <c r="X73" i="3"/>
  <c r="W75" i="3"/>
  <c r="AI84" i="3"/>
  <c r="W77" i="3"/>
  <c r="V79" i="3"/>
  <c r="W90" i="3"/>
  <c r="AI90" i="3"/>
  <c r="W69" i="3"/>
  <c r="V80" i="3"/>
  <c r="X81" i="3"/>
  <c r="X83" i="3"/>
  <c r="AI88" i="3"/>
  <c r="W91" i="3"/>
  <c r="W81" i="3"/>
  <c r="Y82" i="3"/>
  <c r="X93" i="3"/>
  <c r="Y98" i="3"/>
  <c r="Y86" i="3"/>
  <c r="AI96" i="3"/>
  <c r="W80" i="3"/>
  <c r="V88" i="3"/>
  <c r="AJ89" i="3"/>
  <c r="Y90" i="3"/>
  <c r="AJ97" i="3"/>
  <c r="V100" i="3"/>
  <c r="AI98" i="3"/>
  <c r="W99" i="3"/>
  <c r="V82" i="3"/>
  <c r="V90" i="3"/>
  <c r="V98" i="3"/>
  <c r="Z39" i="3" l="1"/>
  <c r="AA39" i="3" s="1"/>
  <c r="AN78" i="3"/>
  <c r="AS78" i="3" s="1"/>
  <c r="AN99" i="3"/>
  <c r="AN51" i="3"/>
  <c r="AS51" i="3" s="1"/>
  <c r="AN12" i="3"/>
  <c r="AR12" i="3" s="1"/>
  <c r="Z87" i="3"/>
  <c r="Z16" i="3"/>
  <c r="AN27" i="3"/>
  <c r="Z58" i="3"/>
  <c r="Z74" i="3"/>
  <c r="AN63" i="3"/>
  <c r="Z22" i="3"/>
  <c r="AA22" i="3" s="1"/>
  <c r="Z83" i="3"/>
  <c r="AA83" i="3" s="1"/>
  <c r="AN55" i="3"/>
  <c r="AR55" i="3" s="1"/>
  <c r="Z28" i="3"/>
  <c r="Z99" i="3"/>
  <c r="Z21" i="3"/>
  <c r="AN80" i="3"/>
  <c r="AR80" i="3" s="1"/>
  <c r="AN16" i="3"/>
  <c r="Z78" i="3"/>
  <c r="AN20" i="3"/>
  <c r="AN82" i="3"/>
  <c r="Z52" i="3"/>
  <c r="AN87" i="3"/>
  <c r="AN6" i="3"/>
  <c r="AR6" i="3" s="1"/>
  <c r="AN33" i="3"/>
  <c r="AN18" i="3"/>
  <c r="AN50" i="3"/>
  <c r="AN79" i="3"/>
  <c r="AS79" i="3" s="1"/>
  <c r="AN47" i="3"/>
  <c r="AN54" i="3"/>
  <c r="AN77" i="3"/>
  <c r="AN72" i="3"/>
  <c r="AN30" i="3"/>
  <c r="AN28" i="3"/>
  <c r="Z34" i="3"/>
  <c r="AA34" i="3" s="1"/>
  <c r="Z13" i="3"/>
  <c r="AB13" i="3" s="1"/>
  <c r="AN74" i="3"/>
  <c r="AN92" i="3"/>
  <c r="AN4" i="3"/>
  <c r="AR4" i="3" s="1"/>
  <c r="Z25" i="3"/>
  <c r="AN91" i="3"/>
  <c r="Z7" i="3"/>
  <c r="Z92" i="3"/>
  <c r="AA92" i="3" s="1"/>
  <c r="AN61" i="3"/>
  <c r="AN3" i="3"/>
  <c r="AN68" i="3"/>
  <c r="AR68" i="3" s="1"/>
  <c r="AN10" i="3"/>
  <c r="Z102" i="3"/>
  <c r="AN37" i="3"/>
  <c r="AN45" i="3"/>
  <c r="AN84" i="3"/>
  <c r="AN36" i="3"/>
  <c r="Z70" i="3"/>
  <c r="Z54" i="3"/>
  <c r="Z24" i="3"/>
  <c r="AN64" i="3"/>
  <c r="AN22" i="3"/>
  <c r="AN8" i="3"/>
  <c r="AN73" i="3"/>
  <c r="Z45" i="3"/>
  <c r="Z37" i="3"/>
  <c r="AN25" i="3"/>
  <c r="Z75" i="3"/>
  <c r="AA75" i="3" s="1"/>
  <c r="AN58" i="3"/>
  <c r="AS58" i="3" s="1"/>
  <c r="AN46" i="3"/>
  <c r="AR46" i="3" s="1"/>
  <c r="AN93" i="3"/>
  <c r="Z41" i="3"/>
  <c r="AB41" i="3" s="1"/>
  <c r="Z97" i="3"/>
  <c r="Z85" i="3"/>
  <c r="Z96" i="3"/>
  <c r="AN34" i="3"/>
  <c r="Z26" i="3"/>
  <c r="Z33" i="3"/>
  <c r="AB33" i="3" s="1"/>
  <c r="AN94" i="3"/>
  <c r="AN70" i="3"/>
  <c r="Z55" i="3"/>
  <c r="AN24" i="3"/>
  <c r="Z71" i="3"/>
  <c r="Z47" i="3"/>
  <c r="AB47" i="3" s="1"/>
  <c r="AN97" i="3"/>
  <c r="Z81" i="3"/>
  <c r="AN65" i="3"/>
  <c r="AR65" i="3" s="1"/>
  <c r="Z8" i="3"/>
  <c r="AN76" i="3"/>
  <c r="AN67" i="3"/>
  <c r="Z95" i="3"/>
  <c r="AN95" i="3"/>
  <c r="AN31" i="3"/>
  <c r="AR31" i="3" s="1"/>
  <c r="Z63" i="3"/>
  <c r="AA63" i="3" s="1"/>
  <c r="Z30" i="3"/>
  <c r="AA30" i="3" s="1"/>
  <c r="Z101" i="3"/>
  <c r="AN43" i="3"/>
  <c r="Z68" i="3"/>
  <c r="Z57" i="3"/>
  <c r="AA57" i="3" s="1"/>
  <c r="AN57" i="3"/>
  <c r="AN41" i="3"/>
  <c r="AR41" i="3" s="1"/>
  <c r="Z62" i="3"/>
  <c r="Z56" i="3"/>
  <c r="AB56" i="3" s="1"/>
  <c r="AN48" i="3"/>
  <c r="AS48" i="3" s="1"/>
  <c r="AN29" i="3"/>
  <c r="AR29" i="3" s="1"/>
  <c r="Z50" i="3"/>
  <c r="AB50" i="3" s="1"/>
  <c r="AN9" i="3"/>
  <c r="Z15" i="3"/>
  <c r="AA15" i="3" s="1"/>
  <c r="AN52" i="3"/>
  <c r="AN75" i="3"/>
  <c r="AS75" i="3" s="1"/>
  <c r="Z46" i="3"/>
  <c r="AB46" i="3" s="1"/>
  <c r="AN69" i="3"/>
  <c r="AS69" i="3" s="1"/>
  <c r="Z84" i="3"/>
  <c r="AB84" i="3" s="1"/>
  <c r="AN89" i="3"/>
  <c r="AR89" i="3" s="1"/>
  <c r="Z91" i="3"/>
  <c r="Z77" i="3"/>
  <c r="AA77" i="3" s="1"/>
  <c r="Z59" i="3"/>
  <c r="AN49" i="3"/>
  <c r="AN83" i="3"/>
  <c r="AN35" i="3"/>
  <c r="Z67" i="3"/>
  <c r="Z76" i="3"/>
  <c r="Z94" i="3"/>
  <c r="AB94" i="3" s="1"/>
  <c r="AN53" i="3"/>
  <c r="AS53" i="3" s="1"/>
  <c r="AN86" i="3"/>
  <c r="AR86" i="3" s="1"/>
  <c r="Z31" i="3"/>
  <c r="Z3" i="3"/>
  <c r="AA3" i="3" s="1"/>
  <c r="Z72" i="3"/>
  <c r="AN42" i="3"/>
  <c r="AR42" i="3" s="1"/>
  <c r="Z18" i="3"/>
  <c r="Z12" i="3"/>
  <c r="AN11" i="3"/>
  <c r="AN60" i="3"/>
  <c r="AS60" i="3" s="1"/>
  <c r="AN17" i="3"/>
  <c r="AN71" i="3"/>
  <c r="AN13" i="3"/>
  <c r="AN32" i="3"/>
  <c r="Z17" i="3"/>
  <c r="Z42" i="3"/>
  <c r="AN39" i="3"/>
  <c r="Z79" i="3"/>
  <c r="AN59" i="3"/>
  <c r="AN44" i="3"/>
  <c r="AN101" i="3"/>
  <c r="Z89" i="3"/>
  <c r="AN85" i="3"/>
  <c r="AS85" i="3" s="1"/>
  <c r="AN102" i="3"/>
  <c r="Z11" i="3"/>
  <c r="Z36" i="3"/>
  <c r="AA36" i="3" s="1"/>
  <c r="AN7" i="3"/>
  <c r="AS7" i="3" s="1"/>
  <c r="Z35" i="3"/>
  <c r="AN100" i="3"/>
  <c r="AN15" i="3"/>
  <c r="Z51" i="3"/>
  <c r="AN98" i="3"/>
  <c r="Z64" i="3"/>
  <c r="AN38" i="3"/>
  <c r="AS38" i="3" s="1"/>
  <c r="Z4" i="3"/>
  <c r="AA4" i="3" s="1"/>
  <c r="Z88" i="3"/>
  <c r="Z48" i="3"/>
  <c r="AN62" i="3"/>
  <c r="AN40" i="3"/>
  <c r="AR40" i="3" s="1"/>
  <c r="Z43" i="3"/>
  <c r="Z9" i="3"/>
  <c r="AB9" i="3" s="1"/>
  <c r="Z5" i="3"/>
  <c r="Z90" i="3"/>
  <c r="Z93" i="3"/>
  <c r="AN90" i="3"/>
  <c r="Z60" i="3"/>
  <c r="Z32" i="3"/>
  <c r="AB32" i="3" s="1"/>
  <c r="Z20" i="3"/>
  <c r="AB20" i="3" s="1"/>
  <c r="Z29" i="3"/>
  <c r="AN5" i="3"/>
  <c r="AN81" i="3"/>
  <c r="AS81" i="3" s="1"/>
  <c r="Z69" i="3"/>
  <c r="AA69" i="3" s="1"/>
  <c r="Z66" i="3"/>
  <c r="Z61" i="3"/>
  <c r="AN23" i="3"/>
  <c r="AS23" i="3" s="1"/>
  <c r="Z49" i="3"/>
  <c r="AN96" i="3"/>
  <c r="AS96" i="3" s="1"/>
  <c r="AN88" i="3"/>
  <c r="Z65" i="3"/>
  <c r="AB65" i="3" s="1"/>
  <c r="Z40" i="3"/>
  <c r="AB40" i="3" s="1"/>
  <c r="Z10" i="3"/>
  <c r="Z23" i="3"/>
  <c r="Z73" i="3"/>
  <c r="Z100" i="3"/>
  <c r="Z44" i="3"/>
  <c r="Z82" i="3"/>
  <c r="Z27" i="3"/>
  <c r="Z6" i="3"/>
  <c r="Z80" i="3"/>
  <c r="AN56" i="3"/>
  <c r="Z98" i="3"/>
  <c r="AN26" i="3"/>
  <c r="AS99" i="3"/>
  <c r="AN66" i="3"/>
  <c r="AN21" i="3"/>
  <c r="Z19" i="3"/>
  <c r="Z86" i="3"/>
  <c r="Z53" i="3"/>
  <c r="Z38" i="3"/>
  <c r="AN19" i="3"/>
  <c r="AB39" i="3" l="1"/>
  <c r="AA46" i="3"/>
  <c r="AR51" i="3"/>
  <c r="AS55" i="3"/>
  <c r="AB22" i="3"/>
  <c r="AS40" i="3"/>
  <c r="AR78" i="3"/>
  <c r="AR82" i="3"/>
  <c r="AS27" i="3"/>
  <c r="AR99" i="3"/>
  <c r="AR16" i="3"/>
  <c r="AA62" i="3"/>
  <c r="AS37" i="3"/>
  <c r="AR85" i="3"/>
  <c r="AB62" i="3"/>
  <c r="AA45" i="3"/>
  <c r="AA18" i="3"/>
  <c r="AS36" i="3"/>
  <c r="AS82" i="3"/>
  <c r="AS12" i="3"/>
  <c r="AB28" i="3"/>
  <c r="AB63" i="3"/>
  <c r="AA81" i="3"/>
  <c r="AB83" i="3"/>
  <c r="AS94" i="3"/>
  <c r="AB87" i="3"/>
  <c r="AA16" i="3"/>
  <c r="AA87" i="3"/>
  <c r="AB12" i="3"/>
  <c r="AB45" i="3"/>
  <c r="AR36" i="3"/>
  <c r="AA56" i="3"/>
  <c r="AB30" i="3"/>
  <c r="AS65" i="3"/>
  <c r="AR94" i="3"/>
  <c r="AR57" i="3"/>
  <c r="AR27" i="3"/>
  <c r="AB6" i="3"/>
  <c r="AS3" i="3"/>
  <c r="AA28" i="3"/>
  <c r="AS54" i="3"/>
  <c r="AB58" i="3"/>
  <c r="AB66" i="3"/>
  <c r="AS47" i="3"/>
  <c r="AA52" i="3"/>
  <c r="AR64" i="3"/>
  <c r="AS20" i="3"/>
  <c r="AS92" i="3"/>
  <c r="AB97" i="3"/>
  <c r="AR58" i="3"/>
  <c r="AA58" i="3"/>
  <c r="AA51" i="3"/>
  <c r="AR47" i="3"/>
  <c r="AB51" i="3"/>
  <c r="AB37" i="3"/>
  <c r="AR10" i="3"/>
  <c r="AR61" i="3"/>
  <c r="AS61" i="3"/>
  <c r="AS39" i="3"/>
  <c r="AA102" i="3"/>
  <c r="AS68" i="3"/>
  <c r="AS74" i="3"/>
  <c r="AA6" i="3"/>
  <c r="AB16" i="3"/>
  <c r="AB26" i="3"/>
  <c r="AB102" i="3"/>
  <c r="AS16" i="3"/>
  <c r="AB59" i="3"/>
  <c r="AB90" i="3"/>
  <c r="AS30" i="3"/>
  <c r="AR30" i="3"/>
  <c r="AS33" i="3"/>
  <c r="AR38" i="3"/>
  <c r="AR9" i="3"/>
  <c r="AR33" i="3"/>
  <c r="AR63" i="3"/>
  <c r="AB74" i="3"/>
  <c r="AB72" i="3"/>
  <c r="AS64" i="3"/>
  <c r="AA25" i="3"/>
  <c r="AR74" i="3"/>
  <c r="AR37" i="3"/>
  <c r="AA85" i="3"/>
  <c r="AS63" i="3"/>
  <c r="AA74" i="3"/>
  <c r="AB25" i="3"/>
  <c r="AA99" i="3"/>
  <c r="AB24" i="3"/>
  <c r="AR90" i="3"/>
  <c r="AS6" i="3"/>
  <c r="AA40" i="3"/>
  <c r="AR54" i="3"/>
  <c r="AR20" i="3"/>
  <c r="AS90" i="3"/>
  <c r="AB85" i="3"/>
  <c r="AA12" i="3"/>
  <c r="AR70" i="3"/>
  <c r="AR83" i="3"/>
  <c r="AA8" i="3"/>
  <c r="AA70" i="3"/>
  <c r="AS86" i="3"/>
  <c r="AS10" i="3"/>
  <c r="AR15" i="3"/>
  <c r="AR87" i="3"/>
  <c r="AS83" i="3"/>
  <c r="AB21" i="3"/>
  <c r="AR72" i="3"/>
  <c r="AR3" i="3"/>
  <c r="AS80" i="3"/>
  <c r="AR75" i="3"/>
  <c r="AB96" i="3"/>
  <c r="AS87" i="3"/>
  <c r="AB7" i="3"/>
  <c r="AS72" i="3"/>
  <c r="AA66" i="3"/>
  <c r="AR79" i="3"/>
  <c r="AA37" i="3"/>
  <c r="AR8" i="3"/>
  <c r="AS15" i="3"/>
  <c r="AR92" i="3"/>
  <c r="AA59" i="3"/>
  <c r="AA96" i="3"/>
  <c r="AA79" i="3"/>
  <c r="AA20" i="3"/>
  <c r="AB8" i="3"/>
  <c r="AA21" i="3"/>
  <c r="AB48" i="3"/>
  <c r="AB70" i="3"/>
  <c r="AB79" i="3"/>
  <c r="AA5" i="3"/>
  <c r="AB99" i="3"/>
  <c r="AB52" i="3"/>
  <c r="AA11" i="3"/>
  <c r="AB77" i="3"/>
  <c r="AA55" i="3"/>
  <c r="AB55" i="3"/>
  <c r="AB18" i="3"/>
  <c r="AB4" i="3"/>
  <c r="AA54" i="3"/>
  <c r="AB54" i="3"/>
  <c r="AA97" i="3"/>
  <c r="AA24" i="3"/>
  <c r="AS8" i="3"/>
  <c r="AB100" i="3"/>
  <c r="AS97" i="3"/>
  <c r="AB78" i="3"/>
  <c r="AB34" i="3"/>
  <c r="AS32" i="3"/>
  <c r="AA91" i="3"/>
  <c r="AA48" i="3"/>
  <c r="AR97" i="3"/>
  <c r="AS95" i="3"/>
  <c r="AS42" i="3"/>
  <c r="AR50" i="3"/>
  <c r="AB36" i="3"/>
  <c r="AB76" i="3"/>
  <c r="AA26" i="3"/>
  <c r="AS50" i="3"/>
  <c r="AB91" i="3"/>
  <c r="AS93" i="3"/>
  <c r="AS52" i="3"/>
  <c r="AR93" i="3"/>
  <c r="AA47" i="3"/>
  <c r="AS13" i="3"/>
  <c r="AS34" i="3"/>
  <c r="AR96" i="3"/>
  <c r="AA95" i="3"/>
  <c r="AS18" i="3"/>
  <c r="AS91" i="3"/>
  <c r="AB95" i="3"/>
  <c r="AB75" i="3"/>
  <c r="AA50" i="3"/>
  <c r="AB11" i="3"/>
  <c r="AA78" i="3"/>
  <c r="AA43" i="3"/>
  <c r="AR45" i="3"/>
  <c r="AB57" i="3"/>
  <c r="AS28" i="3"/>
  <c r="AB69" i="3"/>
  <c r="AR69" i="3"/>
  <c r="AR32" i="3"/>
  <c r="AR52" i="3"/>
  <c r="AA7" i="3"/>
  <c r="AA72" i="3"/>
  <c r="AB43" i="3"/>
  <c r="AS45" i="3"/>
  <c r="AR18" i="3"/>
  <c r="AR102" i="3"/>
  <c r="AR91" i="3"/>
  <c r="AA84" i="3"/>
  <c r="AR95" i="3"/>
  <c r="AR25" i="3"/>
  <c r="AS25" i="3"/>
  <c r="AR5" i="3"/>
  <c r="AR13" i="3"/>
  <c r="AR34" i="3"/>
  <c r="AS102" i="3"/>
  <c r="AS70" i="3"/>
  <c r="AS41" i="3"/>
  <c r="AS24" i="3"/>
  <c r="AR28" i="3"/>
  <c r="AS9" i="3"/>
  <c r="AR22" i="3"/>
  <c r="AR39" i="3"/>
  <c r="AS77" i="3"/>
  <c r="AS4" i="3"/>
  <c r="AR98" i="3"/>
  <c r="AR77" i="3"/>
  <c r="AR67" i="3"/>
  <c r="AS84" i="3"/>
  <c r="AR73" i="3"/>
  <c r="AA101" i="3"/>
  <c r="AB92" i="3"/>
  <c r="AS67" i="3"/>
  <c r="AR88" i="3"/>
  <c r="AS73" i="3"/>
  <c r="AB17" i="3"/>
  <c r="AA68" i="3"/>
  <c r="AR59" i="3"/>
  <c r="AA71" i="3"/>
  <c r="AS88" i="3"/>
  <c r="AB68" i="3"/>
  <c r="AS11" i="3"/>
  <c r="AA31" i="3"/>
  <c r="AA93" i="3"/>
  <c r="AB31" i="3"/>
  <c r="AS29" i="3"/>
  <c r="AS44" i="3"/>
  <c r="AB29" i="3"/>
  <c r="AA41" i="3"/>
  <c r="AS22" i="3"/>
  <c r="AA29" i="3"/>
  <c r="AB93" i="3"/>
  <c r="AB101" i="3"/>
  <c r="AA13" i="3"/>
  <c r="AA90" i="3"/>
  <c r="AR84" i="3"/>
  <c r="AS46" i="3"/>
  <c r="AA100" i="3"/>
  <c r="AA76" i="3"/>
  <c r="AR62" i="3"/>
  <c r="AR53" i="3"/>
  <c r="AA33" i="3"/>
  <c r="AS57" i="3"/>
  <c r="AS59" i="3"/>
  <c r="AS98" i="3"/>
  <c r="AA65" i="3"/>
  <c r="AS89" i="3"/>
  <c r="AB81" i="3"/>
  <c r="AS43" i="3"/>
  <c r="AR49" i="3"/>
  <c r="AS49" i="3"/>
  <c r="AR76" i="3"/>
  <c r="AS76" i="3"/>
  <c r="AR43" i="3"/>
  <c r="AB71" i="3"/>
  <c r="AS31" i="3"/>
  <c r="AR48" i="3"/>
  <c r="AA17" i="3"/>
  <c r="AB15" i="3"/>
  <c r="AA94" i="3"/>
  <c r="AS5" i="3"/>
  <c r="AR24" i="3"/>
  <c r="AB5" i="3"/>
  <c r="AR17" i="3"/>
  <c r="AR35" i="3"/>
  <c r="AA42" i="3"/>
  <c r="AA44" i="3"/>
  <c r="AS17" i="3"/>
  <c r="AS100" i="3"/>
  <c r="AA89" i="3"/>
  <c r="AB42" i="3"/>
  <c r="AA67" i="3"/>
  <c r="AB44" i="3"/>
  <c r="AS35" i="3"/>
  <c r="AR100" i="3"/>
  <c r="AA64" i="3"/>
  <c r="AB35" i="3"/>
  <c r="AB67" i="3"/>
  <c r="AA61" i="3"/>
  <c r="AR101" i="3"/>
  <c r="AR44" i="3"/>
  <c r="AB64" i="3"/>
  <c r="AA10" i="3"/>
  <c r="AB89" i="3"/>
  <c r="AR11" i="3"/>
  <c r="AA35" i="3"/>
  <c r="AS62" i="3"/>
  <c r="AB61" i="3"/>
  <c r="AS101" i="3"/>
  <c r="AR7" i="3"/>
  <c r="AA9" i="3"/>
  <c r="AR60" i="3"/>
  <c r="AB10" i="3"/>
  <c r="AB3" i="3"/>
  <c r="AS71" i="3"/>
  <c r="AR71" i="3"/>
  <c r="AR81" i="3"/>
  <c r="AA32" i="3"/>
  <c r="AB27" i="3"/>
  <c r="AB49" i="3"/>
  <c r="AB23" i="3"/>
  <c r="AA60" i="3"/>
  <c r="AA88" i="3"/>
  <c r="AB60" i="3"/>
  <c r="AA49" i="3"/>
  <c r="AB82" i="3"/>
  <c r="AB88" i="3"/>
  <c r="AR23" i="3"/>
  <c r="AA23" i="3"/>
  <c r="AA73" i="3"/>
  <c r="AA27" i="3"/>
  <c r="AB73" i="3"/>
  <c r="AA82" i="3"/>
  <c r="AR19" i="3"/>
  <c r="AS19" i="3"/>
  <c r="AS56" i="3"/>
  <c r="AR56" i="3"/>
  <c r="AA38" i="3"/>
  <c r="AB38" i="3"/>
  <c r="AS66" i="3"/>
  <c r="AR66" i="3"/>
  <c r="AA53" i="3"/>
  <c r="AB53" i="3"/>
  <c r="AS26" i="3"/>
  <c r="AR26" i="3"/>
  <c r="AB98" i="3"/>
  <c r="AA98" i="3"/>
  <c r="AS21" i="3"/>
  <c r="AR21" i="3"/>
  <c r="AB86" i="3"/>
  <c r="AA86" i="3"/>
  <c r="AB19" i="3"/>
  <c r="AA19" i="3"/>
  <c r="AB80" i="3"/>
  <c r="AA80" i="3"/>
</calcChain>
</file>

<file path=xl/sharedStrings.xml><?xml version="1.0" encoding="utf-8"?>
<sst xmlns="http://schemas.openxmlformats.org/spreadsheetml/2006/main" count="129" uniqueCount="108">
  <si>
    <t>marginals_x</t>
  </si>
  <si>
    <t>marginals_y</t>
  </si>
  <si>
    <t>n_sample</t>
  </si>
  <si>
    <t>x</t>
  </si>
  <si>
    <t>y</t>
  </si>
  <si>
    <t>u</t>
  </si>
  <si>
    <t>v</t>
  </si>
  <si>
    <t>2u-1</t>
  </si>
  <si>
    <t>2v-1</t>
  </si>
  <si>
    <t>inverse_erf_2u-1</t>
  </si>
  <si>
    <t>inverse_erf_2v-1</t>
  </si>
  <si>
    <t>a</t>
  </si>
  <si>
    <t>b</t>
  </si>
  <si>
    <t>c(u, v)</t>
  </si>
  <si>
    <t>i</t>
  </si>
  <si>
    <t>o</t>
  </si>
  <si>
    <t>c</t>
  </si>
  <si>
    <t>d</t>
  </si>
  <si>
    <t>pr(i&lt;x&lt;o)</t>
  </si>
  <si>
    <t>pr(c&lt;y&lt;d)</t>
  </si>
  <si>
    <t>p(i&lt;x&lt;o, c&lt;y&lt;d)_copula</t>
  </si>
  <si>
    <t>u0</t>
  </si>
  <si>
    <t>v0</t>
  </si>
  <si>
    <t>2u0-1</t>
  </si>
  <si>
    <t>2v0-1</t>
  </si>
  <si>
    <t>inverse_erf_2u0-1</t>
  </si>
  <si>
    <t>inverse_erf_2v0-1</t>
  </si>
  <si>
    <t>a0</t>
  </si>
  <si>
    <t>b0</t>
  </si>
  <si>
    <t>c(u0, v0)</t>
  </si>
  <si>
    <t>c(u0, v)</t>
  </si>
  <si>
    <t>c(u, v0)</t>
  </si>
  <si>
    <t>x_0</t>
  </si>
  <si>
    <t>x+</t>
  </si>
  <si>
    <t>y_0</t>
  </si>
  <si>
    <t>y+</t>
  </si>
  <si>
    <t>pr(0&lt;x&lt;x+)</t>
  </si>
  <si>
    <t>pr(0&lt;y&lt;y+)</t>
  </si>
  <si>
    <t>p(x0, y0)_copula</t>
  </si>
  <si>
    <t>p(x, y0)_copula</t>
  </si>
  <si>
    <t>p(x0, y)_copula</t>
  </si>
  <si>
    <t>w_xy</t>
  </si>
  <si>
    <t>pr_x</t>
  </si>
  <si>
    <t>pr_y</t>
  </si>
  <si>
    <t>upper</t>
  </si>
  <si>
    <t>lower</t>
  </si>
  <si>
    <t>w</t>
  </si>
  <si>
    <t>P11_final</t>
  </si>
  <si>
    <t>P00_final</t>
  </si>
  <si>
    <t>P01_final</t>
  </si>
  <si>
    <t>P10_final</t>
  </si>
  <si>
    <t>Pr00</t>
  </si>
  <si>
    <t>Pr01</t>
  </si>
  <si>
    <t>Pr10</t>
  </si>
  <si>
    <t>Pr11</t>
  </si>
  <si>
    <t>Real Joints</t>
  </si>
  <si>
    <t>estimated joints</t>
  </si>
  <si>
    <t>estimated</t>
  </si>
  <si>
    <t>real</t>
  </si>
  <si>
    <t>estimated copula</t>
  </si>
  <si>
    <t>Independent</t>
  </si>
  <si>
    <t>independent</t>
  </si>
  <si>
    <t>marginal_poverty1</t>
  </si>
  <si>
    <t>marginal_employment1</t>
  </si>
  <si>
    <t>n00_final</t>
  </si>
  <si>
    <t>n01_final</t>
  </si>
  <si>
    <t>n10_final</t>
  </si>
  <si>
    <t>n11_final</t>
  </si>
  <si>
    <t>n00</t>
  </si>
  <si>
    <t>n01</t>
  </si>
  <si>
    <t>n10</t>
  </si>
  <si>
    <t>n11</t>
  </si>
  <si>
    <t>k_1</t>
  </si>
  <si>
    <t>k_2</t>
  </si>
  <si>
    <t>k_3</t>
  </si>
  <si>
    <t>k_4</t>
  </si>
  <si>
    <t>chi_2</t>
  </si>
  <si>
    <t>copula:final_comparison_p-value=0.05</t>
  </si>
  <si>
    <t>copula:final_comparison_p-value =0.1</t>
  </si>
  <si>
    <t>Chi-square</t>
  </si>
  <si>
    <t>p-value=0.05</t>
  </si>
  <si>
    <t>p-value =0.1</t>
  </si>
  <si>
    <t>final_comparison_p-value=0.05</t>
  </si>
  <si>
    <t>final_comparison_p-value =0.1</t>
  </si>
  <si>
    <t>p-value = 0.05</t>
  </si>
  <si>
    <t>Description</t>
  </si>
  <si>
    <t># of jurisdictions</t>
  </si>
  <si>
    <t>total Jurisdictions</t>
  </si>
  <si>
    <t>good fit (left hand side)</t>
  </si>
  <si>
    <t>bad fit (right hand side)</t>
  </si>
  <si>
    <t>dependent (above line)</t>
  </si>
  <si>
    <t>independent (below line)</t>
  </si>
  <si>
    <t>n_p00</t>
  </si>
  <si>
    <t>n_p01</t>
  </si>
  <si>
    <t>n_p10</t>
  </si>
  <si>
    <t>n_p11</t>
  </si>
  <si>
    <t>n_marginals_x</t>
  </si>
  <si>
    <t>n_marginals_y</t>
  </si>
  <si>
    <t>r</t>
  </si>
  <si>
    <t>P_x</t>
  </si>
  <si>
    <t>P_y</t>
  </si>
  <si>
    <t>var_x</t>
  </si>
  <si>
    <t>var_y</t>
  </si>
  <si>
    <t>cov</t>
  </si>
  <si>
    <t>std_x</t>
  </si>
  <si>
    <t>std_y</t>
  </si>
  <si>
    <t>99 (100%)</t>
  </si>
  <si>
    <t>0 (0%)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</si>
</sst>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3" fillId="0" borderId="0" xfId="0" applyFont="1"/>
    <xf numFmtId="9" fontId="3" fillId="0" borderId="0" xfId="1" applyFont="1"/>
    <xf numFmtId="9" fontId="0" fillId="0" borderId="0" xfId="1" applyFont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 applyAlignment="1">
      <alignment horizontal="right" vertical="center"/>
    </xf>
    <xf numFmtId="0" fontId="0" fillId="3" borderId="6" xfId="0" applyFill="1" applyBorder="1"/>
    <xf numFmtId="0" fontId="0" fillId="3" borderId="7" xfId="0" applyFill="1" applyBorder="1" applyAlignment="1">
      <alignment horizontal="right" vertical="center"/>
    </xf>
    <xf numFmtId="0" fontId="0" fillId="4" borderId="6" xfId="0" applyFill="1" applyBorder="1"/>
    <xf numFmtId="0" fontId="0" fillId="4" borderId="7" xfId="0" applyFill="1" applyBorder="1" applyAlignment="1">
      <alignment horizontal="right" vertical="center"/>
    </xf>
    <xf numFmtId="0" fontId="0" fillId="3" borderId="0" xfId="0" applyFill="1"/>
    <xf numFmtId="0" fontId="0" fillId="5" borderId="0" xfId="0" applyFill="1"/>
    <xf numFmtId="0" fontId="1" fillId="6" borderId="1" xfId="0" applyFont="1" applyFill="1" applyBorder="1" applyAlignment="1">
      <alignment horizontal="center" vertical="top"/>
    </xf>
    <xf numFmtId="0" fontId="0" fillId="6" borderId="0" xfId="0" applyFill="1"/>
    <xf numFmtId="0" fontId="1" fillId="5" borderId="1" xfId="0" applyFont="1" applyFill="1" applyBorder="1" applyAlignment="1">
      <alignment horizontal="center" vertical="top"/>
    </xf>
    <xf numFmtId="0" fontId="1" fillId="0" borderId="8" xfId="0" applyFont="1" applyBorder="1"/>
    <xf numFmtId="0" fontId="0" fillId="0" borderId="9" xfId="0" applyBorder="1" applyAlignment="1">
      <alignment horizontal="right" vertical="center"/>
    </xf>
    <xf numFmtId="0" fontId="0" fillId="0" borderId="10" xfId="0" applyBorder="1"/>
    <xf numFmtId="0" fontId="0" fillId="0" borderId="11" xfId="0" applyBorder="1" applyAlignment="1">
      <alignment horizontal="right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right" vertical="center"/>
    </xf>
    <xf numFmtId="9" fontId="0" fillId="0" borderId="0" xfId="1" applyFont="1" applyFill="1"/>
    <xf numFmtId="0" fontId="0" fillId="0" borderId="2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validation!$Z$7:$Z$416</c:f>
              <c:numCache>
                <c:formatCode>General</c:formatCode>
                <c:ptCount val="410"/>
                <c:pt idx="0">
                  <c:v>0.71370741446091279</c:v>
                </c:pt>
                <c:pt idx="1">
                  <c:v>1.506026867868973</c:v>
                </c:pt>
                <c:pt idx="2">
                  <c:v>4.6298554996527246</c:v>
                </c:pt>
                <c:pt idx="3">
                  <c:v>1.6123708849290246</c:v>
                </c:pt>
                <c:pt idx="4">
                  <c:v>0.13941767602285454</c:v>
                </c:pt>
                <c:pt idx="5">
                  <c:v>0.55100437197211383</c:v>
                </c:pt>
                <c:pt idx="6">
                  <c:v>1.7814598502184316</c:v>
                </c:pt>
                <c:pt idx="7">
                  <c:v>0.42373132690556758</c:v>
                </c:pt>
                <c:pt idx="8">
                  <c:v>0</c:v>
                </c:pt>
                <c:pt idx="9">
                  <c:v>1.1825745573159367</c:v>
                </c:pt>
                <c:pt idx="10">
                  <c:v>0.14136050213227974</c:v>
                </c:pt>
                <c:pt idx="11">
                  <c:v>0.65711528614754411</c:v>
                </c:pt>
                <c:pt idx="12">
                  <c:v>0</c:v>
                </c:pt>
                <c:pt idx="13">
                  <c:v>1.4452075879114505</c:v>
                </c:pt>
                <c:pt idx="14">
                  <c:v>3.4188180811436628</c:v>
                </c:pt>
                <c:pt idx="15">
                  <c:v>0.65885302029836157</c:v>
                </c:pt>
                <c:pt idx="16">
                  <c:v>0.16236272889196429</c:v>
                </c:pt>
                <c:pt idx="17">
                  <c:v>7.8783114329742734</c:v>
                </c:pt>
                <c:pt idx="18">
                  <c:v>1.7180211697165411</c:v>
                </c:pt>
                <c:pt idx="19">
                  <c:v>3.1211868235124052</c:v>
                </c:pt>
                <c:pt idx="20">
                  <c:v>1.6400939486045869</c:v>
                </c:pt>
                <c:pt idx="21">
                  <c:v>0.65012739332448488</c:v>
                </c:pt>
                <c:pt idx="22">
                  <c:v>0.14953443099727928</c:v>
                </c:pt>
                <c:pt idx="23">
                  <c:v>1.5505244755244756</c:v>
                </c:pt>
                <c:pt idx="24">
                  <c:v>0.7502467091508187</c:v>
                </c:pt>
                <c:pt idx="25">
                  <c:v>4.7653008173332685</c:v>
                </c:pt>
                <c:pt idx="26">
                  <c:v>0.55143465103235334</c:v>
                </c:pt>
                <c:pt idx="27">
                  <c:v>0.15048223561154594</c:v>
                </c:pt>
                <c:pt idx="28">
                  <c:v>0.16415680922050349</c:v>
                </c:pt>
                <c:pt idx="29">
                  <c:v>0.14322460067103979</c:v>
                </c:pt>
                <c:pt idx="30">
                  <c:v>6.0439969137941398</c:v>
                </c:pt>
                <c:pt idx="31">
                  <c:v>0.14336971364835141</c:v>
                </c:pt>
                <c:pt idx="32">
                  <c:v>1.4813554313176431</c:v>
                </c:pt>
                <c:pt idx="33">
                  <c:v>0.6527583527583527</c:v>
                </c:pt>
                <c:pt idx="34">
                  <c:v>0.19320838745592872</c:v>
                </c:pt>
                <c:pt idx="35">
                  <c:v>0</c:v>
                </c:pt>
                <c:pt idx="36">
                  <c:v>0.60722842191538995</c:v>
                </c:pt>
                <c:pt idx="37">
                  <c:v>1.7251536098310292</c:v>
                </c:pt>
                <c:pt idx="38">
                  <c:v>0.63921709034490992</c:v>
                </c:pt>
                <c:pt idx="39">
                  <c:v>0.12987012987012986</c:v>
                </c:pt>
                <c:pt idx="40">
                  <c:v>0.15678047442753326</c:v>
                </c:pt>
                <c:pt idx="41">
                  <c:v>1.533268875063057</c:v>
                </c:pt>
                <c:pt idx="42">
                  <c:v>0.15570635070531458</c:v>
                </c:pt>
                <c:pt idx="43">
                  <c:v>0.17524404695479351</c:v>
                </c:pt>
                <c:pt idx="44">
                  <c:v>1.4721863709373977</c:v>
                </c:pt>
                <c:pt idx="45">
                  <c:v>2.9020245974573688</c:v>
                </c:pt>
                <c:pt idx="46">
                  <c:v>2.931498119057224</c:v>
                </c:pt>
                <c:pt idx="47">
                  <c:v>2.9924417845889963</c:v>
                </c:pt>
                <c:pt idx="48">
                  <c:v>0.14951698643687236</c:v>
                </c:pt>
                <c:pt idx="49">
                  <c:v>0.15740024537737668</c:v>
                </c:pt>
                <c:pt idx="50">
                  <c:v>0.57094017094017091</c:v>
                </c:pt>
                <c:pt idx="51">
                  <c:v>0.56813339929095552</c:v>
                </c:pt>
                <c:pt idx="52">
                  <c:v>0</c:v>
                </c:pt>
                <c:pt idx="53">
                  <c:v>0.80625415289952029</c:v>
                </c:pt>
                <c:pt idx="54">
                  <c:v>0</c:v>
                </c:pt>
                <c:pt idx="55">
                  <c:v>0.71281478378252572</c:v>
                </c:pt>
                <c:pt idx="56">
                  <c:v>0.7448214916931778</c:v>
                </c:pt>
                <c:pt idx="57">
                  <c:v>4.6768368971792542</c:v>
                </c:pt>
                <c:pt idx="58">
                  <c:v>1.4884879826056296</c:v>
                </c:pt>
                <c:pt idx="59">
                  <c:v>4.9744278013432313</c:v>
                </c:pt>
                <c:pt idx="60">
                  <c:v>5.0265111346765634</c:v>
                </c:pt>
                <c:pt idx="61">
                  <c:v>0.69171027976998123</c:v>
                </c:pt>
                <c:pt idx="62">
                  <c:v>1.6014404967932405</c:v>
                </c:pt>
                <c:pt idx="63">
                  <c:v>3.0984126984126985</c:v>
                </c:pt>
                <c:pt idx="64">
                  <c:v>0</c:v>
                </c:pt>
                <c:pt idx="65">
                  <c:v>0.16048075749568286</c:v>
                </c:pt>
                <c:pt idx="66">
                  <c:v>0</c:v>
                </c:pt>
                <c:pt idx="67">
                  <c:v>0.1385953362669346</c:v>
                </c:pt>
                <c:pt idx="68">
                  <c:v>2.8803068765160487</c:v>
                </c:pt>
                <c:pt idx="69">
                  <c:v>1.564371985612687</c:v>
                </c:pt>
                <c:pt idx="70">
                  <c:v>2.7938786071613397</c:v>
                </c:pt>
                <c:pt idx="71">
                  <c:v>0</c:v>
                </c:pt>
                <c:pt idx="72">
                  <c:v>0</c:v>
                </c:pt>
                <c:pt idx="73">
                  <c:v>0.14953349760957013</c:v>
                </c:pt>
                <c:pt idx="74">
                  <c:v>3.2443302965691023</c:v>
                </c:pt>
                <c:pt idx="75">
                  <c:v>0.6077420008908212</c:v>
                </c:pt>
                <c:pt idx="76">
                  <c:v>4.8034097824433291</c:v>
                </c:pt>
                <c:pt idx="77">
                  <c:v>7.3791256514186454</c:v>
                </c:pt>
                <c:pt idx="78">
                  <c:v>0.76189840653563046</c:v>
                </c:pt>
                <c:pt idx="79">
                  <c:v>0.52296921951683939</c:v>
                </c:pt>
                <c:pt idx="80">
                  <c:v>0.68230896256373963</c:v>
                </c:pt>
                <c:pt idx="81">
                  <c:v>0.14825148328984644</c:v>
                </c:pt>
                <c:pt idx="82">
                  <c:v>0.13650793650793649</c:v>
                </c:pt>
                <c:pt idx="83">
                  <c:v>0.15666330277801138</c:v>
                </c:pt>
                <c:pt idx="84">
                  <c:v>0.15344818824007725</c:v>
                </c:pt>
                <c:pt idx="85">
                  <c:v>0.64415166970170246</c:v>
                </c:pt>
                <c:pt idx="86">
                  <c:v>0.75822810487347225</c:v>
                </c:pt>
                <c:pt idx="87">
                  <c:v>0.15222585155215718</c:v>
                </c:pt>
                <c:pt idx="88">
                  <c:v>0.15777107892393533</c:v>
                </c:pt>
                <c:pt idx="89">
                  <c:v>0.19215439094104414</c:v>
                </c:pt>
                <c:pt idx="90">
                  <c:v>1.4813554313176431</c:v>
                </c:pt>
                <c:pt idx="91">
                  <c:v>1.4533551227321237</c:v>
                </c:pt>
                <c:pt idx="92">
                  <c:v>1.6714589020321504</c:v>
                </c:pt>
                <c:pt idx="93">
                  <c:v>0</c:v>
                </c:pt>
                <c:pt idx="94">
                  <c:v>0.17391272002742864</c:v>
                </c:pt>
                <c:pt idx="95">
                  <c:v>0.13228292112570844</c:v>
                </c:pt>
              </c:numCache>
            </c:numRef>
          </c:xVal>
          <c:yVal>
            <c:numRef>
              <c:f>validation!$AC$7:$AC$416</c:f>
              <c:numCache>
                <c:formatCode>General</c:formatCode>
                <c:ptCount val="4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0E-4A09-90BC-820508D71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14208"/>
        <c:axId val="176502560"/>
      </c:scatterChart>
      <c:valAx>
        <c:axId val="17651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02560"/>
        <c:crosses val="autoZero"/>
        <c:crossBetween val="midCat"/>
      </c:valAx>
      <c:valAx>
        <c:axId val="1765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1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and Y (Fabricated)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validation!$AN$2</c:f>
              <c:strCache>
                <c:ptCount val="1"/>
                <c:pt idx="0">
                  <c:v>Chi-square</c:v>
                </c:pt>
              </c:strCache>
            </c:strRef>
          </c:tx>
          <c:spPr>
            <a:ln w="28575">
              <a:noFill/>
            </a:ln>
          </c:spPr>
          <c:xVal>
            <c:numRef>
              <c:f>validation!$Z$3:$Z$427</c:f>
              <c:numCache>
                <c:formatCode>General</c:formatCode>
                <c:ptCount val="425"/>
                <c:pt idx="0">
                  <c:v>3.3057876429828044</c:v>
                </c:pt>
                <c:pt idx="1">
                  <c:v>0.61694920972285483</c:v>
                </c:pt>
                <c:pt idx="2">
                  <c:v>0</c:v>
                </c:pt>
                <c:pt idx="3">
                  <c:v>0</c:v>
                </c:pt>
                <c:pt idx="4">
                  <c:v>0.71370741446091279</c:v>
                </c:pt>
                <c:pt idx="5">
                  <c:v>1.506026867868973</c:v>
                </c:pt>
                <c:pt idx="6">
                  <c:v>4.6298554996527246</c:v>
                </c:pt>
                <c:pt idx="7">
                  <c:v>1.6123708849290246</c:v>
                </c:pt>
                <c:pt idx="8">
                  <c:v>0.13941767602285454</c:v>
                </c:pt>
                <c:pt idx="9">
                  <c:v>0.55100437197211383</c:v>
                </c:pt>
                <c:pt idx="10">
                  <c:v>1.7814598502184316</c:v>
                </c:pt>
                <c:pt idx="11">
                  <c:v>0.42373132690556758</c:v>
                </c:pt>
                <c:pt idx="12">
                  <c:v>0</c:v>
                </c:pt>
                <c:pt idx="13">
                  <c:v>1.1825745573159367</c:v>
                </c:pt>
                <c:pt idx="14">
                  <c:v>0.14136050213227974</c:v>
                </c:pt>
                <c:pt idx="15">
                  <c:v>0.65711528614754411</c:v>
                </c:pt>
                <c:pt idx="16">
                  <c:v>0</c:v>
                </c:pt>
                <c:pt idx="17">
                  <c:v>1.4452075879114505</c:v>
                </c:pt>
                <c:pt idx="18">
                  <c:v>3.4188180811436628</c:v>
                </c:pt>
                <c:pt idx="19">
                  <c:v>0.65885302029836157</c:v>
                </c:pt>
                <c:pt idx="20">
                  <c:v>0.16236272889196429</c:v>
                </c:pt>
                <c:pt idx="21">
                  <c:v>7.8783114329742734</c:v>
                </c:pt>
                <c:pt idx="22">
                  <c:v>1.7180211697165411</c:v>
                </c:pt>
                <c:pt idx="23">
                  <c:v>3.1211868235124052</c:v>
                </c:pt>
                <c:pt idx="24">
                  <c:v>1.6400939486045869</c:v>
                </c:pt>
                <c:pt idx="25">
                  <c:v>0.65012739332448488</c:v>
                </c:pt>
                <c:pt idx="26">
                  <c:v>0.14953443099727928</c:v>
                </c:pt>
                <c:pt idx="27">
                  <c:v>1.5505244755244756</c:v>
                </c:pt>
                <c:pt idx="28">
                  <c:v>0.7502467091508187</c:v>
                </c:pt>
                <c:pt idx="29">
                  <c:v>4.7653008173332685</c:v>
                </c:pt>
                <c:pt idx="30">
                  <c:v>0.55143465103235334</c:v>
                </c:pt>
                <c:pt idx="31">
                  <c:v>0.15048223561154594</c:v>
                </c:pt>
                <c:pt idx="32">
                  <c:v>0.16415680922050349</c:v>
                </c:pt>
                <c:pt idx="33">
                  <c:v>0.14322460067103979</c:v>
                </c:pt>
                <c:pt idx="34">
                  <c:v>6.0439969137941398</c:v>
                </c:pt>
                <c:pt idx="35">
                  <c:v>0.14336971364835141</c:v>
                </c:pt>
                <c:pt idx="36">
                  <c:v>1.4813554313176431</c:v>
                </c:pt>
                <c:pt idx="37">
                  <c:v>0.6527583527583527</c:v>
                </c:pt>
                <c:pt idx="38">
                  <c:v>0.19320838745592872</c:v>
                </c:pt>
                <c:pt idx="39">
                  <c:v>0</c:v>
                </c:pt>
                <c:pt idx="40">
                  <c:v>0.60722842191538995</c:v>
                </c:pt>
                <c:pt idx="41">
                  <c:v>1.7251536098310292</c:v>
                </c:pt>
                <c:pt idx="42">
                  <c:v>0.63921709034490992</c:v>
                </c:pt>
                <c:pt idx="43">
                  <c:v>0.12987012987012986</c:v>
                </c:pt>
                <c:pt idx="44">
                  <c:v>0.15678047442753326</c:v>
                </c:pt>
                <c:pt idx="45">
                  <c:v>1.533268875063057</c:v>
                </c:pt>
                <c:pt idx="46">
                  <c:v>0.15570635070531458</c:v>
                </c:pt>
                <c:pt idx="47">
                  <c:v>0.17524404695479351</c:v>
                </c:pt>
                <c:pt idx="48">
                  <c:v>1.4721863709373977</c:v>
                </c:pt>
                <c:pt idx="49">
                  <c:v>2.9020245974573688</c:v>
                </c:pt>
                <c:pt idx="50">
                  <c:v>2.931498119057224</c:v>
                </c:pt>
                <c:pt idx="51">
                  <c:v>2.9924417845889963</c:v>
                </c:pt>
                <c:pt idx="52">
                  <c:v>0.14951698643687236</c:v>
                </c:pt>
                <c:pt idx="53">
                  <c:v>0.15740024537737668</c:v>
                </c:pt>
                <c:pt idx="54">
                  <c:v>0.57094017094017091</c:v>
                </c:pt>
                <c:pt idx="55">
                  <c:v>0.56813339929095552</c:v>
                </c:pt>
                <c:pt idx="56">
                  <c:v>0</c:v>
                </c:pt>
                <c:pt idx="57">
                  <c:v>0.80625415289952029</c:v>
                </c:pt>
                <c:pt idx="58">
                  <c:v>0</c:v>
                </c:pt>
                <c:pt idx="59">
                  <c:v>0.71281478378252572</c:v>
                </c:pt>
                <c:pt idx="60">
                  <c:v>0.7448214916931778</c:v>
                </c:pt>
                <c:pt idx="61">
                  <c:v>4.6768368971792542</c:v>
                </c:pt>
                <c:pt idx="62">
                  <c:v>1.4884879826056296</c:v>
                </c:pt>
                <c:pt idx="63">
                  <c:v>4.9744278013432313</c:v>
                </c:pt>
                <c:pt idx="64">
                  <c:v>5.0265111346765634</c:v>
                </c:pt>
                <c:pt idx="65">
                  <c:v>0.69171027976998123</c:v>
                </c:pt>
                <c:pt idx="66">
                  <c:v>1.6014404967932405</c:v>
                </c:pt>
                <c:pt idx="67">
                  <c:v>3.0984126984126985</c:v>
                </c:pt>
                <c:pt idx="68">
                  <c:v>0</c:v>
                </c:pt>
                <c:pt idx="69">
                  <c:v>0.16048075749568286</c:v>
                </c:pt>
                <c:pt idx="70">
                  <c:v>0</c:v>
                </c:pt>
                <c:pt idx="71">
                  <c:v>0.1385953362669346</c:v>
                </c:pt>
                <c:pt idx="72">
                  <c:v>2.8803068765160487</c:v>
                </c:pt>
                <c:pt idx="73">
                  <c:v>1.564371985612687</c:v>
                </c:pt>
                <c:pt idx="74">
                  <c:v>2.7938786071613397</c:v>
                </c:pt>
                <c:pt idx="75">
                  <c:v>0</c:v>
                </c:pt>
                <c:pt idx="76">
                  <c:v>0</c:v>
                </c:pt>
                <c:pt idx="77">
                  <c:v>0.14953349760957013</c:v>
                </c:pt>
                <c:pt idx="78">
                  <c:v>3.2443302965691023</c:v>
                </c:pt>
                <c:pt idx="79">
                  <c:v>0.6077420008908212</c:v>
                </c:pt>
                <c:pt idx="80">
                  <c:v>4.8034097824433291</c:v>
                </c:pt>
                <c:pt idx="81">
                  <c:v>7.3791256514186454</c:v>
                </c:pt>
                <c:pt idx="82">
                  <c:v>0.76189840653563046</c:v>
                </c:pt>
                <c:pt idx="83">
                  <c:v>0.52296921951683939</c:v>
                </c:pt>
                <c:pt idx="84">
                  <c:v>0.68230896256373963</c:v>
                </c:pt>
                <c:pt idx="85">
                  <c:v>0.14825148328984644</c:v>
                </c:pt>
                <c:pt idx="86">
                  <c:v>0.13650793650793649</c:v>
                </c:pt>
                <c:pt idx="87">
                  <c:v>0.15666330277801138</c:v>
                </c:pt>
                <c:pt idx="88">
                  <c:v>0.15344818824007725</c:v>
                </c:pt>
                <c:pt idx="89">
                  <c:v>0.64415166970170246</c:v>
                </c:pt>
                <c:pt idx="90">
                  <c:v>0.75822810487347225</c:v>
                </c:pt>
                <c:pt idx="91">
                  <c:v>0.15222585155215718</c:v>
                </c:pt>
                <c:pt idx="92">
                  <c:v>0.15777107892393533</c:v>
                </c:pt>
                <c:pt idx="93">
                  <c:v>0.19215439094104414</c:v>
                </c:pt>
                <c:pt idx="94">
                  <c:v>1.4813554313176431</c:v>
                </c:pt>
                <c:pt idx="95">
                  <c:v>1.4533551227321237</c:v>
                </c:pt>
                <c:pt idx="96">
                  <c:v>1.6714589020321504</c:v>
                </c:pt>
                <c:pt idx="97">
                  <c:v>0</c:v>
                </c:pt>
                <c:pt idx="98">
                  <c:v>0.17391272002742864</c:v>
                </c:pt>
                <c:pt idx="99">
                  <c:v>0.13228292112570844</c:v>
                </c:pt>
              </c:numCache>
            </c:numRef>
          </c:xVal>
          <c:yVal>
            <c:numRef>
              <c:f>validation!$AN$3:$AN$427</c:f>
              <c:numCache>
                <c:formatCode>General</c:formatCode>
                <c:ptCount val="425"/>
                <c:pt idx="0">
                  <c:v>127.07447699625898</c:v>
                </c:pt>
                <c:pt idx="1">
                  <c:v>49.972885987551237</c:v>
                </c:pt>
                <c:pt idx="2">
                  <c:v>114.87666374354475</c:v>
                </c:pt>
                <c:pt idx="3">
                  <c:v>74.767563415422998</c:v>
                </c:pt>
                <c:pt idx="4">
                  <c:v>194.30684358698352</c:v>
                </c:pt>
                <c:pt idx="5">
                  <c:v>160.81020222467589</c:v>
                </c:pt>
                <c:pt idx="6">
                  <c:v>201.67650556487268</c:v>
                </c:pt>
                <c:pt idx="7">
                  <c:v>94.771577569717095</c:v>
                </c:pt>
                <c:pt idx="8">
                  <c:v>94.246348991449679</c:v>
                </c:pt>
                <c:pt idx="9">
                  <c:v>93.119738863287239</c:v>
                </c:pt>
                <c:pt idx="10">
                  <c:v>95.802951945080082</c:v>
                </c:pt>
                <c:pt idx="11">
                  <c:v>161.12383705584207</c:v>
                </c:pt>
                <c:pt idx="12">
                  <c:v>118.22856143412602</c:v>
                </c:pt>
                <c:pt idx="13">
                  <c:v>95.788539142590864</c:v>
                </c:pt>
                <c:pt idx="14">
                  <c:v>173.16661511204268</c:v>
                </c:pt>
                <c:pt idx="15">
                  <c:v>138.15848891252116</c:v>
                </c:pt>
                <c:pt idx="16">
                  <c:v>129.4002627592713</c:v>
                </c:pt>
                <c:pt idx="17">
                  <c:v>185.62888573618187</c:v>
                </c:pt>
                <c:pt idx="18">
                  <c:v>113.03467280781234</c:v>
                </c:pt>
                <c:pt idx="19">
                  <c:v>120.07596294937639</c:v>
                </c:pt>
                <c:pt idx="20">
                  <c:v>118.36242936224195</c:v>
                </c:pt>
                <c:pt idx="21">
                  <c:v>168.52200549596535</c:v>
                </c:pt>
                <c:pt idx="22">
                  <c:v>207.88056153570147</c:v>
                </c:pt>
                <c:pt idx="23">
                  <c:v>112.36272564644659</c:v>
                </c:pt>
                <c:pt idx="24">
                  <c:v>123.18927880630008</c:v>
                </c:pt>
                <c:pt idx="25">
                  <c:v>118.48571743338738</c:v>
                </c:pt>
                <c:pt idx="26">
                  <c:v>117.23499390186697</c:v>
                </c:pt>
                <c:pt idx="27">
                  <c:v>165.56155788655786</c:v>
                </c:pt>
                <c:pt idx="28">
                  <c:v>75.02467091508187</c:v>
                </c:pt>
                <c:pt idx="29">
                  <c:v>58.374935012332543</c:v>
                </c:pt>
                <c:pt idx="30">
                  <c:v>100.49896515064638</c:v>
                </c:pt>
                <c:pt idx="31">
                  <c:v>173.95746436694714</c:v>
                </c:pt>
                <c:pt idx="32">
                  <c:v>79.451895662723686</c:v>
                </c:pt>
                <c:pt idx="33">
                  <c:v>112.28808692609519</c:v>
                </c:pt>
                <c:pt idx="34">
                  <c:v>263.27650556487271</c:v>
                </c:pt>
                <c:pt idx="35">
                  <c:v>89.606071030219638</c:v>
                </c:pt>
                <c:pt idx="36">
                  <c:v>179.24400718943485</c:v>
                </c:pt>
                <c:pt idx="37">
                  <c:v>127.94063714063714</c:v>
                </c:pt>
                <c:pt idx="38">
                  <c:v>49.461347188717752</c:v>
                </c:pt>
                <c:pt idx="39">
                  <c:v>142.20359381997312</c:v>
                </c:pt>
                <c:pt idx="40">
                  <c:v>145.88662836517244</c:v>
                </c:pt>
                <c:pt idx="41">
                  <c:v>196.28414405188599</c:v>
                </c:pt>
                <c:pt idx="42">
                  <c:v>174.02685284640171</c:v>
                </c:pt>
                <c:pt idx="43">
                  <c:v>141.42857142857144</c:v>
                </c:pt>
                <c:pt idx="44">
                  <c:v>122.91589195118607</c:v>
                </c:pt>
                <c:pt idx="45">
                  <c:v>133.56475533882627</c:v>
                </c:pt>
                <c:pt idx="46">
                  <c:v>130.94904094316956</c:v>
                </c:pt>
                <c:pt idx="47">
                  <c:v>179.44990408170855</c:v>
                </c:pt>
                <c:pt idx="48">
                  <c:v>137.56763755092791</c:v>
                </c:pt>
                <c:pt idx="49">
                  <c:v>132.22349572165137</c:v>
                </c:pt>
                <c:pt idx="50">
                  <c:v>91.93178101363452</c:v>
                </c:pt>
                <c:pt idx="51">
                  <c:v>146.62964744486081</c:v>
                </c:pt>
                <c:pt idx="52">
                  <c:v>108.99788311247995</c:v>
                </c:pt>
                <c:pt idx="53">
                  <c:v>98.375153360860438</c:v>
                </c:pt>
                <c:pt idx="54">
                  <c:v>69.083760683760687</c:v>
                </c:pt>
                <c:pt idx="55">
                  <c:v>81.811209497897607</c:v>
                </c:pt>
                <c:pt idx="56">
                  <c:v>93.474613284559396</c:v>
                </c:pt>
                <c:pt idx="57">
                  <c:v>125.97721139055005</c:v>
                </c:pt>
                <c:pt idx="58">
                  <c:v>82.627371220604701</c:v>
                </c:pt>
                <c:pt idx="59">
                  <c:v>160.38332635106829</c:v>
                </c:pt>
                <c:pt idx="60">
                  <c:v>90.123400494874517</c:v>
                </c:pt>
                <c:pt idx="61">
                  <c:v>168.36612829845313</c:v>
                </c:pt>
                <c:pt idx="62">
                  <c:v>180.1070458952812</c:v>
                </c:pt>
                <c:pt idx="63">
                  <c:v>179.07940084835633</c:v>
                </c:pt>
                <c:pt idx="64">
                  <c:v>157.63138918345703</c:v>
                </c:pt>
                <c:pt idx="65">
                  <c:v>135.57521483491632</c:v>
                </c:pt>
                <c:pt idx="66">
                  <c:v>139.50326105398892</c:v>
                </c:pt>
                <c:pt idx="67">
                  <c:v>121.03174603174602</c:v>
                </c:pt>
                <c:pt idx="68">
                  <c:v>103.87806637806636</c:v>
                </c:pt>
                <c:pt idx="69">
                  <c:v>100.3004734348018</c:v>
                </c:pt>
                <c:pt idx="70">
                  <c:v>118.64222735776383</c:v>
                </c:pt>
                <c:pt idx="71">
                  <c:v>114.65874363327674</c:v>
                </c:pt>
                <c:pt idx="72">
                  <c:v>220.52349523325998</c:v>
                </c:pt>
                <c:pt idx="73">
                  <c:v>136.27418185781627</c:v>
                </c:pt>
                <c:pt idx="74">
                  <c:v>265.59308509327485</c:v>
                </c:pt>
                <c:pt idx="75">
                  <c:v>167.98029556650246</c:v>
                </c:pt>
                <c:pt idx="76">
                  <c:v>111.79234689080687</c:v>
                </c:pt>
                <c:pt idx="77">
                  <c:v>143.70169120279689</c:v>
                </c:pt>
                <c:pt idx="78">
                  <c:v>182.49357918201201</c:v>
                </c:pt>
                <c:pt idx="79">
                  <c:v>186.12098777281398</c:v>
                </c:pt>
                <c:pt idx="80">
                  <c:v>209.23653012323138</c:v>
                </c:pt>
                <c:pt idx="81">
                  <c:v>196.98165975036994</c:v>
                </c:pt>
                <c:pt idx="82">
                  <c:v>68.761331189840647</c:v>
                </c:pt>
                <c:pt idx="83">
                  <c:v>125.64335498892065</c:v>
                </c:pt>
                <c:pt idx="84">
                  <c:v>49.296822545230192</c:v>
                </c:pt>
                <c:pt idx="85">
                  <c:v>92.65717705615404</c:v>
                </c:pt>
                <c:pt idx="86">
                  <c:v>107.02222222222221</c:v>
                </c:pt>
                <c:pt idx="87">
                  <c:v>69.088516525103017</c:v>
                </c:pt>
                <c:pt idx="88">
                  <c:v>103.73097525029222</c:v>
                </c:pt>
                <c:pt idx="89">
                  <c:v>117.39664180313528</c:v>
                </c:pt>
                <c:pt idx="90">
                  <c:v>128.14054972361683</c:v>
                </c:pt>
                <c:pt idx="91">
                  <c:v>110.97264578152259</c:v>
                </c:pt>
                <c:pt idx="92">
                  <c:v>115.01511653554886</c:v>
                </c:pt>
                <c:pt idx="93">
                  <c:v>76.861756376417645</c:v>
                </c:pt>
                <c:pt idx="94">
                  <c:v>179.24400718943485</c:v>
                </c:pt>
                <c:pt idx="95">
                  <c:v>145.33551227321237</c:v>
                </c:pt>
                <c:pt idx="96">
                  <c:v>116.07353486334378</c:v>
                </c:pt>
                <c:pt idx="97">
                  <c:v>72.142065909720301</c:v>
                </c:pt>
                <c:pt idx="98">
                  <c:v>100.17372673579891</c:v>
                </c:pt>
                <c:pt idx="99">
                  <c:v>135.45771123272544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6-45F2-9B70-208524DF9A23}"/>
            </c:ext>
          </c:extLst>
        </c:ser>
        <c:ser>
          <c:idx val="9"/>
          <c:order val="1"/>
          <c:tx>
            <c:strRef>
              <c:f>validation!$AO$2</c:f>
              <c:strCache>
                <c:ptCount val="1"/>
                <c:pt idx="0">
                  <c:v>p-value=0.05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xVal>
            <c:numRef>
              <c:f>validation!$AQ$3:$AQ$43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</c:numCache>
            </c:numRef>
          </c:xVal>
          <c:yVal>
            <c:numRef>
              <c:f>validation!$AO$3:$AO$427</c:f>
              <c:numCache>
                <c:formatCode>General</c:formatCode>
                <c:ptCount val="425"/>
                <c:pt idx="0">
                  <c:v>7.8150000000000004</c:v>
                </c:pt>
                <c:pt idx="1">
                  <c:v>7.8150000000000004</c:v>
                </c:pt>
                <c:pt idx="2">
                  <c:v>7.8150000000000004</c:v>
                </c:pt>
                <c:pt idx="3">
                  <c:v>7.8150000000000004</c:v>
                </c:pt>
                <c:pt idx="4">
                  <c:v>7.8150000000000004</c:v>
                </c:pt>
                <c:pt idx="5">
                  <c:v>7.8150000000000004</c:v>
                </c:pt>
                <c:pt idx="6">
                  <c:v>7.8150000000000004</c:v>
                </c:pt>
                <c:pt idx="7">
                  <c:v>7.8150000000000004</c:v>
                </c:pt>
                <c:pt idx="8">
                  <c:v>7.8150000000000004</c:v>
                </c:pt>
                <c:pt idx="9">
                  <c:v>7.8150000000000004</c:v>
                </c:pt>
                <c:pt idx="10">
                  <c:v>7.8150000000000004</c:v>
                </c:pt>
                <c:pt idx="11">
                  <c:v>7.8150000000000004</c:v>
                </c:pt>
                <c:pt idx="12">
                  <c:v>7.8150000000000004</c:v>
                </c:pt>
                <c:pt idx="13">
                  <c:v>7.8150000000000004</c:v>
                </c:pt>
                <c:pt idx="14">
                  <c:v>7.8150000000000004</c:v>
                </c:pt>
                <c:pt idx="15">
                  <c:v>7.8150000000000004</c:v>
                </c:pt>
                <c:pt idx="16">
                  <c:v>7.8150000000000004</c:v>
                </c:pt>
                <c:pt idx="17">
                  <c:v>7.8150000000000004</c:v>
                </c:pt>
                <c:pt idx="18">
                  <c:v>7.8150000000000004</c:v>
                </c:pt>
                <c:pt idx="19">
                  <c:v>7.8150000000000004</c:v>
                </c:pt>
                <c:pt idx="20">
                  <c:v>7.8150000000000004</c:v>
                </c:pt>
                <c:pt idx="21">
                  <c:v>7.8150000000000004</c:v>
                </c:pt>
                <c:pt idx="22">
                  <c:v>7.8150000000000004</c:v>
                </c:pt>
                <c:pt idx="23">
                  <c:v>7.8150000000000004</c:v>
                </c:pt>
                <c:pt idx="24">
                  <c:v>7.8150000000000004</c:v>
                </c:pt>
                <c:pt idx="25">
                  <c:v>7.8150000000000004</c:v>
                </c:pt>
                <c:pt idx="26">
                  <c:v>7.8150000000000004</c:v>
                </c:pt>
                <c:pt idx="27">
                  <c:v>7.8150000000000004</c:v>
                </c:pt>
                <c:pt idx="28">
                  <c:v>7.8150000000000004</c:v>
                </c:pt>
                <c:pt idx="29">
                  <c:v>7.8150000000000004</c:v>
                </c:pt>
                <c:pt idx="30">
                  <c:v>7.8150000000000004</c:v>
                </c:pt>
                <c:pt idx="31">
                  <c:v>7.8150000000000004</c:v>
                </c:pt>
                <c:pt idx="32">
                  <c:v>7.8150000000000004</c:v>
                </c:pt>
                <c:pt idx="33">
                  <c:v>7.8150000000000004</c:v>
                </c:pt>
                <c:pt idx="34">
                  <c:v>7.8150000000000004</c:v>
                </c:pt>
                <c:pt idx="35">
                  <c:v>7.8150000000000004</c:v>
                </c:pt>
                <c:pt idx="36">
                  <c:v>7.8150000000000004</c:v>
                </c:pt>
                <c:pt idx="37">
                  <c:v>7.8150000000000004</c:v>
                </c:pt>
                <c:pt idx="38">
                  <c:v>7.8150000000000004</c:v>
                </c:pt>
                <c:pt idx="39">
                  <c:v>7.8150000000000004</c:v>
                </c:pt>
                <c:pt idx="40">
                  <c:v>7.8150000000000004</c:v>
                </c:pt>
                <c:pt idx="41">
                  <c:v>7.8150000000000004</c:v>
                </c:pt>
                <c:pt idx="42">
                  <c:v>7.8150000000000004</c:v>
                </c:pt>
                <c:pt idx="43">
                  <c:v>7.8150000000000004</c:v>
                </c:pt>
                <c:pt idx="44">
                  <c:v>7.8150000000000004</c:v>
                </c:pt>
                <c:pt idx="45">
                  <c:v>7.8150000000000004</c:v>
                </c:pt>
                <c:pt idx="46">
                  <c:v>7.8150000000000004</c:v>
                </c:pt>
                <c:pt idx="47">
                  <c:v>7.8150000000000004</c:v>
                </c:pt>
                <c:pt idx="48">
                  <c:v>7.8150000000000004</c:v>
                </c:pt>
                <c:pt idx="49">
                  <c:v>7.8150000000000004</c:v>
                </c:pt>
                <c:pt idx="50">
                  <c:v>7.8150000000000004</c:v>
                </c:pt>
                <c:pt idx="51">
                  <c:v>7.8150000000000004</c:v>
                </c:pt>
                <c:pt idx="52">
                  <c:v>7.8150000000000004</c:v>
                </c:pt>
                <c:pt idx="53">
                  <c:v>7.8150000000000004</c:v>
                </c:pt>
                <c:pt idx="54">
                  <c:v>7.8150000000000004</c:v>
                </c:pt>
                <c:pt idx="55">
                  <c:v>7.8150000000000004</c:v>
                </c:pt>
                <c:pt idx="56">
                  <c:v>7.8150000000000004</c:v>
                </c:pt>
                <c:pt idx="57">
                  <c:v>7.8150000000000004</c:v>
                </c:pt>
                <c:pt idx="58">
                  <c:v>7.8150000000000004</c:v>
                </c:pt>
                <c:pt idx="59">
                  <c:v>7.8150000000000004</c:v>
                </c:pt>
                <c:pt idx="60">
                  <c:v>7.8150000000000004</c:v>
                </c:pt>
                <c:pt idx="61">
                  <c:v>7.8150000000000004</c:v>
                </c:pt>
                <c:pt idx="62">
                  <c:v>7.8150000000000004</c:v>
                </c:pt>
                <c:pt idx="63">
                  <c:v>7.8150000000000004</c:v>
                </c:pt>
                <c:pt idx="64">
                  <c:v>7.8150000000000004</c:v>
                </c:pt>
                <c:pt idx="65">
                  <c:v>7.8150000000000004</c:v>
                </c:pt>
                <c:pt idx="66">
                  <c:v>7.8150000000000004</c:v>
                </c:pt>
                <c:pt idx="67">
                  <c:v>7.8150000000000004</c:v>
                </c:pt>
                <c:pt idx="68">
                  <c:v>7.8150000000000004</c:v>
                </c:pt>
                <c:pt idx="69">
                  <c:v>7.8150000000000004</c:v>
                </c:pt>
                <c:pt idx="70">
                  <c:v>7.8150000000000004</c:v>
                </c:pt>
                <c:pt idx="71">
                  <c:v>7.8150000000000004</c:v>
                </c:pt>
                <c:pt idx="72">
                  <c:v>7.8150000000000004</c:v>
                </c:pt>
                <c:pt idx="73">
                  <c:v>7.8150000000000004</c:v>
                </c:pt>
                <c:pt idx="74">
                  <c:v>7.8150000000000004</c:v>
                </c:pt>
                <c:pt idx="75">
                  <c:v>7.8150000000000004</c:v>
                </c:pt>
                <c:pt idx="76">
                  <c:v>7.8150000000000004</c:v>
                </c:pt>
                <c:pt idx="77">
                  <c:v>7.8150000000000004</c:v>
                </c:pt>
                <c:pt idx="78">
                  <c:v>7.8150000000000004</c:v>
                </c:pt>
                <c:pt idx="79">
                  <c:v>7.8150000000000004</c:v>
                </c:pt>
                <c:pt idx="80">
                  <c:v>7.8150000000000004</c:v>
                </c:pt>
                <c:pt idx="81">
                  <c:v>7.8150000000000004</c:v>
                </c:pt>
                <c:pt idx="82">
                  <c:v>7.8150000000000004</c:v>
                </c:pt>
                <c:pt idx="83">
                  <c:v>7.8150000000000004</c:v>
                </c:pt>
                <c:pt idx="84">
                  <c:v>7.8150000000000004</c:v>
                </c:pt>
                <c:pt idx="85">
                  <c:v>7.8150000000000004</c:v>
                </c:pt>
                <c:pt idx="86">
                  <c:v>7.8150000000000004</c:v>
                </c:pt>
                <c:pt idx="87">
                  <c:v>7.8150000000000004</c:v>
                </c:pt>
                <c:pt idx="88">
                  <c:v>7.8150000000000004</c:v>
                </c:pt>
                <c:pt idx="89">
                  <c:v>7.8150000000000004</c:v>
                </c:pt>
                <c:pt idx="90">
                  <c:v>7.8150000000000004</c:v>
                </c:pt>
                <c:pt idx="91">
                  <c:v>7.8150000000000004</c:v>
                </c:pt>
                <c:pt idx="92">
                  <c:v>7.8150000000000004</c:v>
                </c:pt>
                <c:pt idx="93">
                  <c:v>7.8150000000000004</c:v>
                </c:pt>
                <c:pt idx="94">
                  <c:v>7.8150000000000004</c:v>
                </c:pt>
                <c:pt idx="95">
                  <c:v>7.8150000000000004</c:v>
                </c:pt>
                <c:pt idx="96">
                  <c:v>7.8150000000000004</c:v>
                </c:pt>
                <c:pt idx="97">
                  <c:v>7.8150000000000004</c:v>
                </c:pt>
                <c:pt idx="98">
                  <c:v>7.8150000000000004</c:v>
                </c:pt>
                <c:pt idx="99">
                  <c:v>7.8150000000000004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26-45F2-9B70-208524DF9A23}"/>
            </c:ext>
          </c:extLst>
        </c:ser>
        <c:ser>
          <c:idx val="11"/>
          <c:order val="2"/>
          <c:tx>
            <c:strRef>
              <c:f>validation!$AO$2</c:f>
              <c:strCache>
                <c:ptCount val="1"/>
                <c:pt idx="0">
                  <c:v>p-value=0.05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xVal>
            <c:numRef>
              <c:f>validation!$AO$3:$AO$73</c:f>
              <c:numCache>
                <c:formatCode>General</c:formatCode>
                <c:ptCount val="71"/>
                <c:pt idx="0">
                  <c:v>7.8150000000000004</c:v>
                </c:pt>
                <c:pt idx="1">
                  <c:v>7.8150000000000004</c:v>
                </c:pt>
                <c:pt idx="2">
                  <c:v>7.8150000000000004</c:v>
                </c:pt>
                <c:pt idx="3">
                  <c:v>7.8150000000000004</c:v>
                </c:pt>
                <c:pt idx="4">
                  <c:v>7.8150000000000004</c:v>
                </c:pt>
                <c:pt idx="5">
                  <c:v>7.8150000000000004</c:v>
                </c:pt>
                <c:pt idx="6">
                  <c:v>7.8150000000000004</c:v>
                </c:pt>
                <c:pt idx="7">
                  <c:v>7.8150000000000004</c:v>
                </c:pt>
                <c:pt idx="8">
                  <c:v>7.8150000000000004</c:v>
                </c:pt>
                <c:pt idx="9">
                  <c:v>7.8150000000000004</c:v>
                </c:pt>
                <c:pt idx="10">
                  <c:v>7.8150000000000004</c:v>
                </c:pt>
                <c:pt idx="11">
                  <c:v>7.8150000000000004</c:v>
                </c:pt>
                <c:pt idx="12">
                  <c:v>7.8150000000000004</c:v>
                </c:pt>
                <c:pt idx="13">
                  <c:v>7.8150000000000004</c:v>
                </c:pt>
                <c:pt idx="14">
                  <c:v>7.8150000000000004</c:v>
                </c:pt>
                <c:pt idx="15">
                  <c:v>7.8150000000000004</c:v>
                </c:pt>
                <c:pt idx="16">
                  <c:v>7.8150000000000004</c:v>
                </c:pt>
                <c:pt idx="17">
                  <c:v>7.8150000000000004</c:v>
                </c:pt>
                <c:pt idx="18">
                  <c:v>7.8150000000000004</c:v>
                </c:pt>
                <c:pt idx="19">
                  <c:v>7.8150000000000004</c:v>
                </c:pt>
                <c:pt idx="20">
                  <c:v>7.8150000000000004</c:v>
                </c:pt>
                <c:pt idx="21">
                  <c:v>7.8150000000000004</c:v>
                </c:pt>
                <c:pt idx="22">
                  <c:v>7.8150000000000004</c:v>
                </c:pt>
                <c:pt idx="23">
                  <c:v>7.8150000000000004</c:v>
                </c:pt>
                <c:pt idx="24">
                  <c:v>7.8150000000000004</c:v>
                </c:pt>
                <c:pt idx="25">
                  <c:v>7.8150000000000004</c:v>
                </c:pt>
                <c:pt idx="26">
                  <c:v>7.8150000000000004</c:v>
                </c:pt>
                <c:pt idx="27">
                  <c:v>7.8150000000000004</c:v>
                </c:pt>
                <c:pt idx="28">
                  <c:v>7.8150000000000004</c:v>
                </c:pt>
                <c:pt idx="29">
                  <c:v>7.8150000000000004</c:v>
                </c:pt>
                <c:pt idx="30">
                  <c:v>7.8150000000000004</c:v>
                </c:pt>
                <c:pt idx="31">
                  <c:v>7.8150000000000004</c:v>
                </c:pt>
                <c:pt idx="32">
                  <c:v>7.8150000000000004</c:v>
                </c:pt>
                <c:pt idx="33">
                  <c:v>7.8150000000000004</c:v>
                </c:pt>
                <c:pt idx="34">
                  <c:v>7.8150000000000004</c:v>
                </c:pt>
                <c:pt idx="35">
                  <c:v>7.8150000000000004</c:v>
                </c:pt>
                <c:pt idx="36">
                  <c:v>7.8150000000000004</c:v>
                </c:pt>
                <c:pt idx="37">
                  <c:v>7.8150000000000004</c:v>
                </c:pt>
                <c:pt idx="38">
                  <c:v>7.8150000000000004</c:v>
                </c:pt>
                <c:pt idx="39">
                  <c:v>7.8150000000000004</c:v>
                </c:pt>
                <c:pt idx="40">
                  <c:v>7.8150000000000004</c:v>
                </c:pt>
                <c:pt idx="41">
                  <c:v>7.8150000000000004</c:v>
                </c:pt>
                <c:pt idx="42">
                  <c:v>7.8150000000000004</c:v>
                </c:pt>
                <c:pt idx="43">
                  <c:v>7.8150000000000004</c:v>
                </c:pt>
                <c:pt idx="44">
                  <c:v>7.8150000000000004</c:v>
                </c:pt>
                <c:pt idx="45">
                  <c:v>7.8150000000000004</c:v>
                </c:pt>
                <c:pt idx="46">
                  <c:v>7.8150000000000004</c:v>
                </c:pt>
                <c:pt idx="47">
                  <c:v>7.8150000000000004</c:v>
                </c:pt>
                <c:pt idx="48">
                  <c:v>7.8150000000000004</c:v>
                </c:pt>
                <c:pt idx="49">
                  <c:v>7.8150000000000004</c:v>
                </c:pt>
                <c:pt idx="50">
                  <c:v>7.8150000000000004</c:v>
                </c:pt>
                <c:pt idx="51">
                  <c:v>7.8150000000000004</c:v>
                </c:pt>
                <c:pt idx="52">
                  <c:v>7.8150000000000004</c:v>
                </c:pt>
                <c:pt idx="53">
                  <c:v>7.8150000000000004</c:v>
                </c:pt>
                <c:pt idx="54">
                  <c:v>7.8150000000000004</c:v>
                </c:pt>
                <c:pt idx="55">
                  <c:v>7.8150000000000004</c:v>
                </c:pt>
                <c:pt idx="56">
                  <c:v>7.8150000000000004</c:v>
                </c:pt>
                <c:pt idx="57">
                  <c:v>7.8150000000000004</c:v>
                </c:pt>
                <c:pt idx="58">
                  <c:v>7.8150000000000004</c:v>
                </c:pt>
                <c:pt idx="59">
                  <c:v>7.8150000000000004</c:v>
                </c:pt>
                <c:pt idx="60">
                  <c:v>7.8150000000000004</c:v>
                </c:pt>
                <c:pt idx="61">
                  <c:v>7.8150000000000004</c:v>
                </c:pt>
                <c:pt idx="62">
                  <c:v>7.8150000000000004</c:v>
                </c:pt>
                <c:pt idx="63">
                  <c:v>7.8150000000000004</c:v>
                </c:pt>
                <c:pt idx="64">
                  <c:v>7.8150000000000004</c:v>
                </c:pt>
                <c:pt idx="65">
                  <c:v>7.8150000000000004</c:v>
                </c:pt>
                <c:pt idx="66">
                  <c:v>7.8150000000000004</c:v>
                </c:pt>
                <c:pt idx="67">
                  <c:v>7.8150000000000004</c:v>
                </c:pt>
                <c:pt idx="68">
                  <c:v>7.8150000000000004</c:v>
                </c:pt>
                <c:pt idx="69">
                  <c:v>7.8150000000000004</c:v>
                </c:pt>
                <c:pt idx="70">
                  <c:v>7.8150000000000004</c:v>
                </c:pt>
              </c:numCache>
            </c:numRef>
          </c:xVal>
          <c:yVal>
            <c:numRef>
              <c:f>validation!$AQ$3:$AQ$73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26-45F2-9B70-208524DF9A23}"/>
            </c:ext>
          </c:extLst>
        </c:ser>
        <c:ser>
          <c:idx val="13"/>
          <c:order val="3"/>
          <c:tx>
            <c:strRef>
              <c:f>validation!$AP$2</c:f>
              <c:strCache>
                <c:ptCount val="1"/>
                <c:pt idx="0">
                  <c:v>p-value =0.1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</c:marker>
          <c:xVal>
            <c:numRef>
              <c:f>validation!$AQ$3:$AQ$43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</c:numCache>
            </c:numRef>
          </c:xVal>
          <c:yVal>
            <c:numRef>
              <c:f>validation!$AP$3:$AP$427</c:f>
              <c:numCache>
                <c:formatCode>General</c:formatCode>
                <c:ptCount val="425"/>
                <c:pt idx="0">
                  <c:v>6.2510000000000003</c:v>
                </c:pt>
                <c:pt idx="1">
                  <c:v>6.2510000000000003</c:v>
                </c:pt>
                <c:pt idx="2">
                  <c:v>6.2510000000000003</c:v>
                </c:pt>
                <c:pt idx="3">
                  <c:v>6.2510000000000003</c:v>
                </c:pt>
                <c:pt idx="4">
                  <c:v>6.2510000000000003</c:v>
                </c:pt>
                <c:pt idx="5">
                  <c:v>6.2510000000000003</c:v>
                </c:pt>
                <c:pt idx="6">
                  <c:v>6.2510000000000003</c:v>
                </c:pt>
                <c:pt idx="7">
                  <c:v>6.2510000000000003</c:v>
                </c:pt>
                <c:pt idx="8">
                  <c:v>6.2510000000000003</c:v>
                </c:pt>
                <c:pt idx="9">
                  <c:v>6.2510000000000003</c:v>
                </c:pt>
                <c:pt idx="10">
                  <c:v>6.2510000000000003</c:v>
                </c:pt>
                <c:pt idx="11">
                  <c:v>6.2510000000000003</c:v>
                </c:pt>
                <c:pt idx="12">
                  <c:v>6.2510000000000003</c:v>
                </c:pt>
                <c:pt idx="13">
                  <c:v>6.2510000000000003</c:v>
                </c:pt>
                <c:pt idx="14">
                  <c:v>6.2510000000000003</c:v>
                </c:pt>
                <c:pt idx="15">
                  <c:v>6.2510000000000003</c:v>
                </c:pt>
                <c:pt idx="16">
                  <c:v>6.2510000000000003</c:v>
                </c:pt>
                <c:pt idx="17">
                  <c:v>6.2510000000000003</c:v>
                </c:pt>
                <c:pt idx="18">
                  <c:v>6.2510000000000003</c:v>
                </c:pt>
                <c:pt idx="19">
                  <c:v>6.2510000000000003</c:v>
                </c:pt>
                <c:pt idx="20">
                  <c:v>6.2510000000000003</c:v>
                </c:pt>
                <c:pt idx="21">
                  <c:v>6.2510000000000003</c:v>
                </c:pt>
                <c:pt idx="22">
                  <c:v>6.2510000000000003</c:v>
                </c:pt>
                <c:pt idx="23">
                  <c:v>6.2510000000000003</c:v>
                </c:pt>
                <c:pt idx="24">
                  <c:v>6.2510000000000003</c:v>
                </c:pt>
                <c:pt idx="25">
                  <c:v>6.2510000000000003</c:v>
                </c:pt>
                <c:pt idx="26">
                  <c:v>6.2510000000000003</c:v>
                </c:pt>
                <c:pt idx="27">
                  <c:v>6.2510000000000003</c:v>
                </c:pt>
                <c:pt idx="28">
                  <c:v>6.2510000000000003</c:v>
                </c:pt>
                <c:pt idx="29">
                  <c:v>6.2510000000000003</c:v>
                </c:pt>
                <c:pt idx="30">
                  <c:v>6.2510000000000003</c:v>
                </c:pt>
                <c:pt idx="31">
                  <c:v>6.2510000000000003</c:v>
                </c:pt>
                <c:pt idx="32">
                  <c:v>6.2510000000000003</c:v>
                </c:pt>
                <c:pt idx="33">
                  <c:v>6.2510000000000003</c:v>
                </c:pt>
                <c:pt idx="34">
                  <c:v>6.2510000000000003</c:v>
                </c:pt>
                <c:pt idx="35">
                  <c:v>6.2510000000000003</c:v>
                </c:pt>
                <c:pt idx="36">
                  <c:v>6.2510000000000003</c:v>
                </c:pt>
                <c:pt idx="37">
                  <c:v>6.2510000000000003</c:v>
                </c:pt>
                <c:pt idx="38">
                  <c:v>6.2510000000000003</c:v>
                </c:pt>
                <c:pt idx="39">
                  <c:v>6.2510000000000003</c:v>
                </c:pt>
                <c:pt idx="40">
                  <c:v>6.2510000000000003</c:v>
                </c:pt>
                <c:pt idx="41">
                  <c:v>6.2510000000000003</c:v>
                </c:pt>
                <c:pt idx="42">
                  <c:v>6.2510000000000003</c:v>
                </c:pt>
                <c:pt idx="43">
                  <c:v>6.2510000000000003</c:v>
                </c:pt>
                <c:pt idx="44">
                  <c:v>6.2510000000000003</c:v>
                </c:pt>
                <c:pt idx="45">
                  <c:v>6.2510000000000003</c:v>
                </c:pt>
                <c:pt idx="46">
                  <c:v>6.2510000000000003</c:v>
                </c:pt>
                <c:pt idx="47">
                  <c:v>6.2510000000000003</c:v>
                </c:pt>
                <c:pt idx="48">
                  <c:v>6.2510000000000003</c:v>
                </c:pt>
                <c:pt idx="49">
                  <c:v>6.2510000000000003</c:v>
                </c:pt>
                <c:pt idx="50">
                  <c:v>6.2510000000000003</c:v>
                </c:pt>
                <c:pt idx="51">
                  <c:v>6.2510000000000003</c:v>
                </c:pt>
                <c:pt idx="52">
                  <c:v>6.2510000000000003</c:v>
                </c:pt>
                <c:pt idx="53">
                  <c:v>6.2510000000000003</c:v>
                </c:pt>
                <c:pt idx="54">
                  <c:v>6.2510000000000003</c:v>
                </c:pt>
                <c:pt idx="55">
                  <c:v>6.2510000000000003</c:v>
                </c:pt>
                <c:pt idx="56">
                  <c:v>6.2510000000000003</c:v>
                </c:pt>
                <c:pt idx="57">
                  <c:v>6.2510000000000003</c:v>
                </c:pt>
                <c:pt idx="58">
                  <c:v>6.2510000000000003</c:v>
                </c:pt>
                <c:pt idx="59">
                  <c:v>6.2510000000000003</c:v>
                </c:pt>
                <c:pt idx="60">
                  <c:v>6.2510000000000003</c:v>
                </c:pt>
                <c:pt idx="61">
                  <c:v>6.2510000000000003</c:v>
                </c:pt>
                <c:pt idx="62">
                  <c:v>6.2510000000000003</c:v>
                </c:pt>
                <c:pt idx="63">
                  <c:v>6.2510000000000003</c:v>
                </c:pt>
                <c:pt idx="64">
                  <c:v>6.2510000000000003</c:v>
                </c:pt>
                <c:pt idx="65">
                  <c:v>6.2510000000000003</c:v>
                </c:pt>
                <c:pt idx="66">
                  <c:v>6.2510000000000003</c:v>
                </c:pt>
                <c:pt idx="67">
                  <c:v>6.2510000000000003</c:v>
                </c:pt>
                <c:pt idx="68">
                  <c:v>6.2510000000000003</c:v>
                </c:pt>
                <c:pt idx="69">
                  <c:v>6.2510000000000003</c:v>
                </c:pt>
                <c:pt idx="70">
                  <c:v>6.2510000000000003</c:v>
                </c:pt>
                <c:pt idx="71">
                  <c:v>6.2510000000000003</c:v>
                </c:pt>
                <c:pt idx="72">
                  <c:v>6.2510000000000003</c:v>
                </c:pt>
                <c:pt idx="73">
                  <c:v>6.2510000000000003</c:v>
                </c:pt>
                <c:pt idx="74">
                  <c:v>6.2510000000000003</c:v>
                </c:pt>
                <c:pt idx="75">
                  <c:v>6.2510000000000003</c:v>
                </c:pt>
                <c:pt idx="76">
                  <c:v>6.2510000000000003</c:v>
                </c:pt>
                <c:pt idx="77">
                  <c:v>6.2510000000000003</c:v>
                </c:pt>
                <c:pt idx="78">
                  <c:v>6.2510000000000003</c:v>
                </c:pt>
                <c:pt idx="79">
                  <c:v>6.2510000000000003</c:v>
                </c:pt>
                <c:pt idx="80">
                  <c:v>6.2510000000000003</c:v>
                </c:pt>
                <c:pt idx="81">
                  <c:v>6.2510000000000003</c:v>
                </c:pt>
                <c:pt idx="82">
                  <c:v>6.2510000000000003</c:v>
                </c:pt>
                <c:pt idx="83">
                  <c:v>6.2510000000000003</c:v>
                </c:pt>
                <c:pt idx="84">
                  <c:v>6.2510000000000003</c:v>
                </c:pt>
                <c:pt idx="85">
                  <c:v>6.2510000000000003</c:v>
                </c:pt>
                <c:pt idx="86">
                  <c:v>6.2510000000000003</c:v>
                </c:pt>
                <c:pt idx="87">
                  <c:v>6.2510000000000003</c:v>
                </c:pt>
                <c:pt idx="88">
                  <c:v>6.2510000000000003</c:v>
                </c:pt>
                <c:pt idx="89">
                  <c:v>6.2510000000000003</c:v>
                </c:pt>
                <c:pt idx="90">
                  <c:v>6.2510000000000003</c:v>
                </c:pt>
                <c:pt idx="91">
                  <c:v>6.2510000000000003</c:v>
                </c:pt>
                <c:pt idx="92">
                  <c:v>6.2510000000000003</c:v>
                </c:pt>
                <c:pt idx="93">
                  <c:v>6.2510000000000003</c:v>
                </c:pt>
                <c:pt idx="94">
                  <c:v>6.2510000000000003</c:v>
                </c:pt>
                <c:pt idx="95">
                  <c:v>6.2510000000000003</c:v>
                </c:pt>
                <c:pt idx="96">
                  <c:v>6.2510000000000003</c:v>
                </c:pt>
                <c:pt idx="97">
                  <c:v>6.2510000000000003</c:v>
                </c:pt>
                <c:pt idx="98">
                  <c:v>6.2510000000000003</c:v>
                </c:pt>
                <c:pt idx="99">
                  <c:v>6.2510000000000003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26-45F2-9B70-208524DF9A23}"/>
            </c:ext>
          </c:extLst>
        </c:ser>
        <c:ser>
          <c:idx val="0"/>
          <c:order val="4"/>
          <c:tx>
            <c:strRef>
              <c:f>validation!$AP$2</c:f>
              <c:strCache>
                <c:ptCount val="1"/>
                <c:pt idx="0">
                  <c:v>p-value =0.1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validation!$AP$3:$AP$73</c:f>
              <c:numCache>
                <c:formatCode>General</c:formatCode>
                <c:ptCount val="71"/>
                <c:pt idx="0">
                  <c:v>6.2510000000000003</c:v>
                </c:pt>
                <c:pt idx="1">
                  <c:v>6.2510000000000003</c:v>
                </c:pt>
                <c:pt idx="2">
                  <c:v>6.2510000000000003</c:v>
                </c:pt>
                <c:pt idx="3">
                  <c:v>6.2510000000000003</c:v>
                </c:pt>
                <c:pt idx="4">
                  <c:v>6.2510000000000003</c:v>
                </c:pt>
                <c:pt idx="5">
                  <c:v>6.2510000000000003</c:v>
                </c:pt>
                <c:pt idx="6">
                  <c:v>6.2510000000000003</c:v>
                </c:pt>
                <c:pt idx="7">
                  <c:v>6.2510000000000003</c:v>
                </c:pt>
                <c:pt idx="8">
                  <c:v>6.2510000000000003</c:v>
                </c:pt>
                <c:pt idx="9">
                  <c:v>6.2510000000000003</c:v>
                </c:pt>
                <c:pt idx="10">
                  <c:v>6.2510000000000003</c:v>
                </c:pt>
                <c:pt idx="11">
                  <c:v>6.2510000000000003</c:v>
                </c:pt>
                <c:pt idx="12">
                  <c:v>6.2510000000000003</c:v>
                </c:pt>
                <c:pt idx="13">
                  <c:v>6.2510000000000003</c:v>
                </c:pt>
                <c:pt idx="14">
                  <c:v>6.2510000000000003</c:v>
                </c:pt>
                <c:pt idx="15">
                  <c:v>6.2510000000000003</c:v>
                </c:pt>
                <c:pt idx="16">
                  <c:v>6.2510000000000003</c:v>
                </c:pt>
                <c:pt idx="17">
                  <c:v>6.2510000000000003</c:v>
                </c:pt>
                <c:pt idx="18">
                  <c:v>6.2510000000000003</c:v>
                </c:pt>
                <c:pt idx="19">
                  <c:v>6.2510000000000003</c:v>
                </c:pt>
                <c:pt idx="20">
                  <c:v>6.2510000000000003</c:v>
                </c:pt>
                <c:pt idx="21">
                  <c:v>6.2510000000000003</c:v>
                </c:pt>
                <c:pt idx="22">
                  <c:v>6.2510000000000003</c:v>
                </c:pt>
                <c:pt idx="23">
                  <c:v>6.2510000000000003</c:v>
                </c:pt>
                <c:pt idx="24">
                  <c:v>6.2510000000000003</c:v>
                </c:pt>
                <c:pt idx="25">
                  <c:v>6.2510000000000003</c:v>
                </c:pt>
                <c:pt idx="26">
                  <c:v>6.2510000000000003</c:v>
                </c:pt>
                <c:pt idx="27">
                  <c:v>6.2510000000000003</c:v>
                </c:pt>
                <c:pt idx="28">
                  <c:v>6.2510000000000003</c:v>
                </c:pt>
                <c:pt idx="29">
                  <c:v>6.2510000000000003</c:v>
                </c:pt>
                <c:pt idx="30">
                  <c:v>6.2510000000000003</c:v>
                </c:pt>
                <c:pt idx="31">
                  <c:v>6.2510000000000003</c:v>
                </c:pt>
                <c:pt idx="32">
                  <c:v>6.2510000000000003</c:v>
                </c:pt>
                <c:pt idx="33">
                  <c:v>6.2510000000000003</c:v>
                </c:pt>
                <c:pt idx="34">
                  <c:v>6.2510000000000003</c:v>
                </c:pt>
                <c:pt idx="35">
                  <c:v>6.2510000000000003</c:v>
                </c:pt>
                <c:pt idx="36">
                  <c:v>6.2510000000000003</c:v>
                </c:pt>
                <c:pt idx="37">
                  <c:v>6.2510000000000003</c:v>
                </c:pt>
                <c:pt idx="38">
                  <c:v>6.2510000000000003</c:v>
                </c:pt>
                <c:pt idx="39">
                  <c:v>6.2510000000000003</c:v>
                </c:pt>
                <c:pt idx="40">
                  <c:v>6.2510000000000003</c:v>
                </c:pt>
                <c:pt idx="41">
                  <c:v>6.2510000000000003</c:v>
                </c:pt>
                <c:pt idx="42">
                  <c:v>6.2510000000000003</c:v>
                </c:pt>
                <c:pt idx="43">
                  <c:v>6.2510000000000003</c:v>
                </c:pt>
                <c:pt idx="44">
                  <c:v>6.2510000000000003</c:v>
                </c:pt>
                <c:pt idx="45">
                  <c:v>6.2510000000000003</c:v>
                </c:pt>
                <c:pt idx="46">
                  <c:v>6.2510000000000003</c:v>
                </c:pt>
                <c:pt idx="47">
                  <c:v>6.2510000000000003</c:v>
                </c:pt>
                <c:pt idx="48">
                  <c:v>6.2510000000000003</c:v>
                </c:pt>
                <c:pt idx="49">
                  <c:v>6.2510000000000003</c:v>
                </c:pt>
                <c:pt idx="50">
                  <c:v>6.2510000000000003</c:v>
                </c:pt>
                <c:pt idx="51">
                  <c:v>6.2510000000000003</c:v>
                </c:pt>
                <c:pt idx="52">
                  <c:v>6.2510000000000003</c:v>
                </c:pt>
                <c:pt idx="53">
                  <c:v>6.2510000000000003</c:v>
                </c:pt>
                <c:pt idx="54">
                  <c:v>6.2510000000000003</c:v>
                </c:pt>
                <c:pt idx="55">
                  <c:v>6.2510000000000003</c:v>
                </c:pt>
                <c:pt idx="56">
                  <c:v>6.2510000000000003</c:v>
                </c:pt>
                <c:pt idx="57">
                  <c:v>6.2510000000000003</c:v>
                </c:pt>
                <c:pt idx="58">
                  <c:v>6.2510000000000003</c:v>
                </c:pt>
                <c:pt idx="59">
                  <c:v>6.2510000000000003</c:v>
                </c:pt>
                <c:pt idx="60">
                  <c:v>6.2510000000000003</c:v>
                </c:pt>
                <c:pt idx="61">
                  <c:v>6.2510000000000003</c:v>
                </c:pt>
                <c:pt idx="62">
                  <c:v>6.2510000000000003</c:v>
                </c:pt>
                <c:pt idx="63">
                  <c:v>6.2510000000000003</c:v>
                </c:pt>
                <c:pt idx="64">
                  <c:v>6.2510000000000003</c:v>
                </c:pt>
                <c:pt idx="65">
                  <c:v>6.2510000000000003</c:v>
                </c:pt>
                <c:pt idx="66">
                  <c:v>6.2510000000000003</c:v>
                </c:pt>
                <c:pt idx="67">
                  <c:v>6.2510000000000003</c:v>
                </c:pt>
                <c:pt idx="68">
                  <c:v>6.2510000000000003</c:v>
                </c:pt>
                <c:pt idx="69">
                  <c:v>6.2510000000000003</c:v>
                </c:pt>
                <c:pt idx="70">
                  <c:v>6.2510000000000003</c:v>
                </c:pt>
              </c:numCache>
            </c:numRef>
          </c:xVal>
          <c:yVal>
            <c:numRef>
              <c:f>validation!$AQ$3:$AQ$73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26-45F2-9B70-208524DF9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04224"/>
        <c:axId val="1765075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5"/>
                <c:tx>
                  <c:v>below_five</c:v>
                </c:tx>
                <c:spPr>
                  <a:ln w="28575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validation!#REF!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validation!#REF!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2C26-45F2-9B70-208524DF9A23}"/>
                  </c:ext>
                </c:extLst>
              </c15:ser>
            </c15:filteredScatterSeries>
          </c:ext>
        </c:extLst>
      </c:scatterChart>
      <c:valAx>
        <c:axId val="17650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Chi-square for joints estimated using copula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07552"/>
        <c:crosses val="autoZero"/>
        <c:crossBetween val="midCat"/>
      </c:valAx>
      <c:valAx>
        <c:axId val="1765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Chi-square for joints estimated</a:t>
                </a:r>
                <a:r>
                  <a:rPr lang="en-US" baseline="0"/>
                  <a:t> </a:t>
                </a:r>
                <a:r>
                  <a:rPr lang="en-US"/>
                  <a:t>assming independence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042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945B7D43-8219-4CC5-B9B7-015C7C8881B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D88B618D-C0F8-4EC5-A88C-03EE9E53CF5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3</xdr:row>
      <xdr:rowOff>38100</xdr:rowOff>
    </xdr:from>
    <xdr:to>
      <xdr:col>11</xdr:col>
      <xdr:colOff>297180</xdr:colOff>
      <xdr:row>18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DC5A794-0519-4E5F-A5D1-47393075B0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0780" y="5867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365760</xdr:colOff>
      <xdr:row>3</xdr:row>
      <xdr:rowOff>160020</xdr:rowOff>
    </xdr:from>
    <xdr:to>
      <xdr:col>20</xdr:col>
      <xdr:colOff>60960</xdr:colOff>
      <xdr:row>18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337F23C-173B-452C-BF89-3AF46FBAA9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0960" y="7086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169921</xdr:colOff>
      <xdr:row>431</xdr:row>
      <xdr:rowOff>141112</xdr:rowOff>
    </xdr:from>
    <xdr:to>
      <xdr:col>20</xdr:col>
      <xdr:colOff>474721</xdr:colOff>
      <xdr:row>433</xdr:row>
      <xdr:rowOff>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4A8B1F-6693-4FFF-AE29-6BB93BA08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47625</xdr:colOff>
      <xdr:row>14</xdr:row>
      <xdr:rowOff>0</xdr:rowOff>
    </xdr:from>
    <xdr:to>
      <xdr:col>38</xdr:col>
      <xdr:colOff>586999</xdr:colOff>
      <xdr:row>37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AE90B94-98DD-4ADD-8B18-61E8D5C86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6011A-7CF1-41D2-933A-851FE26D860A}">
  <dimension ref="A17:E31"/>
  <sheetViews>
    <sheetView topLeftCell="A10" zoomScale="96" workbookViewId="0">
      <selection activeCell="E17" sqref="E17"/>
    </sheetView>
  </sheetViews>
  <sheetFormatPr defaultRowHeight="14.4" x14ac:dyDescent="0.3"/>
  <sheetData>
    <row r="17" spans="1:5" x14ac:dyDescent="0.3">
      <c r="B17">
        <v>0</v>
      </c>
      <c r="C17">
        <v>1</v>
      </c>
      <c r="D17" t="s">
        <v>3</v>
      </c>
    </row>
    <row r="18" spans="1:5" x14ac:dyDescent="0.3">
      <c r="A18">
        <v>0</v>
      </c>
      <c r="B18" s="16">
        <v>0.93651105000000001</v>
      </c>
      <c r="C18" s="16">
        <v>1.348895E-2</v>
      </c>
      <c r="D18">
        <f>SUM(B18:C18)</f>
        <v>0.95</v>
      </c>
    </row>
    <row r="19" spans="1:5" x14ac:dyDescent="0.3">
      <c r="A19">
        <v>1</v>
      </c>
      <c r="B19" s="16">
        <v>2.0488949999999999E-2</v>
      </c>
      <c r="C19" s="16">
        <f>1-B18-C18-B19</f>
        <v>2.951104999999999E-2</v>
      </c>
      <c r="D19" s="17">
        <f>SUM(B19:C19)</f>
        <v>4.9999999999999989E-2</v>
      </c>
      <c r="E19" t="s">
        <v>99</v>
      </c>
    </row>
    <row r="20" spans="1:5" x14ac:dyDescent="0.3">
      <c r="A20" t="s">
        <v>4</v>
      </c>
      <c r="B20">
        <f>SUM(B18:B19)</f>
        <v>0.95699999999999996</v>
      </c>
      <c r="C20" s="17">
        <f>SUM(C18:C19)</f>
        <v>4.299999999999999E-2</v>
      </c>
      <c r="D20">
        <f>SUM(D18:D19)</f>
        <v>1</v>
      </c>
    </row>
    <row r="21" spans="1:5" x14ac:dyDescent="0.3">
      <c r="C21" t="s">
        <v>100</v>
      </c>
    </row>
    <row r="25" spans="1:5" x14ac:dyDescent="0.3">
      <c r="D25" t="s">
        <v>46</v>
      </c>
      <c r="E25">
        <f>(B18*C19)/(B19*C18)</f>
        <v>99.999935637504464</v>
      </c>
    </row>
    <row r="26" spans="1:5" x14ac:dyDescent="0.3">
      <c r="D26" t="s">
        <v>101</v>
      </c>
      <c r="E26">
        <f>D18*D19</f>
        <v>4.7499999999999987E-2</v>
      </c>
    </row>
    <row r="27" spans="1:5" x14ac:dyDescent="0.3">
      <c r="D27" t="s">
        <v>102</v>
      </c>
      <c r="E27">
        <f>B20*C20</f>
        <v>4.1150999999999986E-2</v>
      </c>
    </row>
    <row r="28" spans="1:5" x14ac:dyDescent="0.3">
      <c r="D28" t="s">
        <v>103</v>
      </c>
      <c r="E28">
        <f>C19-(C20*D19)</f>
        <v>2.7361049999999991E-2</v>
      </c>
    </row>
    <row r="29" spans="1:5" x14ac:dyDescent="0.3">
      <c r="D29" t="s">
        <v>104</v>
      </c>
      <c r="E29">
        <f>SQRT(E26)</f>
        <v>0.21794494717703364</v>
      </c>
    </row>
    <row r="30" spans="1:5" x14ac:dyDescent="0.3">
      <c r="D30" t="s">
        <v>105</v>
      </c>
      <c r="E30">
        <f>SQRT(E27)</f>
        <v>0.20285709255532572</v>
      </c>
    </row>
    <row r="31" spans="1:5" x14ac:dyDescent="0.3">
      <c r="D31" t="s">
        <v>98</v>
      </c>
      <c r="E31">
        <f>E28/(E29*E30)</f>
        <v>0.61886476693016546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1"/>
  <sheetViews>
    <sheetView topLeftCell="AX1" workbookViewId="0">
      <selection activeCell="BB13" sqref="BB13:BE13"/>
    </sheetView>
  </sheetViews>
  <sheetFormatPr defaultRowHeight="14.4" x14ac:dyDescent="0.3"/>
  <sheetData>
    <row r="1" spans="1:57" x14ac:dyDescent="0.3">
      <c r="A1" s="1" t="s">
        <v>0</v>
      </c>
      <c r="B1" s="1" t="s">
        <v>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96</v>
      </c>
      <c r="AX1" s="1" t="s">
        <v>97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</row>
    <row r="2" spans="1:57" x14ac:dyDescent="0.3">
      <c r="A2">
        <v>6.7000000000000004E-2</v>
      </c>
      <c r="B2">
        <v>4.8000000000000001E-2</v>
      </c>
      <c r="C2">
        <v>0.91900000000000004</v>
      </c>
      <c r="D2">
        <v>1.4E-2</v>
      </c>
      <c r="E2">
        <v>3.3000000000000002E-2</v>
      </c>
      <c r="F2">
        <v>3.4000000000000002E-2</v>
      </c>
      <c r="G2">
        <v>1000</v>
      </c>
      <c r="H2">
        <v>67</v>
      </c>
      <c r="I2">
        <v>48</v>
      </c>
      <c r="J2">
        <v>0.98954624649718737</v>
      </c>
      <c r="K2">
        <v>0.77683946550954519</v>
      </c>
      <c r="L2">
        <v>0.97909249299437473</v>
      </c>
      <c r="M2">
        <v>0.55367893101909038</v>
      </c>
      <c r="N2">
        <v>1.633169586187093</v>
      </c>
      <c r="O2">
        <v>0.53850611977431195</v>
      </c>
      <c r="P2">
        <v>2.3096505784410422</v>
      </c>
      <c r="Q2">
        <v>0.76156265800574241</v>
      </c>
      <c r="R2">
        <v>1.123382991500889</v>
      </c>
      <c r="S2">
        <v>66.5</v>
      </c>
      <c r="T2">
        <v>67.5</v>
      </c>
      <c r="U2">
        <v>47.5</v>
      </c>
      <c r="V2">
        <v>48.5</v>
      </c>
      <c r="W2">
        <v>4.1211356715398217E-3</v>
      </c>
      <c r="X2">
        <v>4.9290779507359717E-2</v>
      </c>
      <c r="Y2">
        <v>2.2819726903119459E-4</v>
      </c>
      <c r="Z2">
        <v>1.063640825552665E-14</v>
      </c>
      <c r="AA2">
        <v>3.1313337530419479E-13</v>
      </c>
      <c r="AB2">
        <v>-0.99999999999997868</v>
      </c>
      <c r="AC2">
        <v>-0.99999999999937372</v>
      </c>
      <c r="AD2">
        <v>-5.4040128294699716</v>
      </c>
      <c r="AE2">
        <v>-5.0873758028298184</v>
      </c>
      <c r="AF2">
        <v>-7.6424282346746377</v>
      </c>
      <c r="AG2">
        <v>-7.1946358572506419</v>
      </c>
      <c r="AH2">
        <v>2574275640.000813</v>
      </c>
      <c r="AI2">
        <v>2.7595625426131001E-12</v>
      </c>
      <c r="AJ2">
        <v>4.2461537771878943E-17</v>
      </c>
      <c r="AK2">
        <v>0</v>
      </c>
      <c r="AL2">
        <v>0.5</v>
      </c>
      <c r="AM2">
        <v>0</v>
      </c>
      <c r="AN2">
        <v>0.5</v>
      </c>
      <c r="AO2">
        <v>1.063640825552665E-14</v>
      </c>
      <c r="AP2">
        <v>3.1313337530419479E-13</v>
      </c>
      <c r="AQ2">
        <v>8.5739195629214032E-18</v>
      </c>
      <c r="AR2">
        <v>5.4795133559980949E-32</v>
      </c>
      <c r="AS2">
        <v>1.4467747684600571E-27</v>
      </c>
      <c r="AT2">
        <v>2.468010093520761E+37</v>
      </c>
      <c r="AU2">
        <v>6.7000000000000004E-2</v>
      </c>
      <c r="AV2">
        <v>4.8000000000000001E-2</v>
      </c>
      <c r="AW2">
        <v>67</v>
      </c>
      <c r="AX2">
        <v>48</v>
      </c>
      <c r="AY2">
        <v>48</v>
      </c>
      <c r="AZ2">
        <v>0</v>
      </c>
      <c r="BA2">
        <v>137.57624335726859</v>
      </c>
      <c r="BB2">
        <v>3.8775347476226803E-2</v>
      </c>
      <c r="BC2">
        <v>0.9237753474762268</v>
      </c>
      <c r="BD2">
        <v>9.2246525237731983E-3</v>
      </c>
      <c r="BE2">
        <v>2.8224652523773201E-2</v>
      </c>
    </row>
    <row r="3" spans="1:57" x14ac:dyDescent="0.3">
      <c r="A3">
        <v>4.1000000000000002E-2</v>
      </c>
      <c r="B3">
        <v>3.7999999999999999E-2</v>
      </c>
      <c r="C3">
        <v>0.94099999999999995</v>
      </c>
      <c r="D3">
        <v>1.7999999999999999E-2</v>
      </c>
      <c r="E3">
        <v>2.1000000000000001E-2</v>
      </c>
      <c r="F3">
        <v>0.02</v>
      </c>
      <c r="G3">
        <v>1000</v>
      </c>
      <c r="H3">
        <v>41</v>
      </c>
      <c r="I3">
        <v>38</v>
      </c>
      <c r="J3">
        <v>6.1842658553737481E-2</v>
      </c>
      <c r="K3">
        <v>0.18662652302784319</v>
      </c>
      <c r="L3">
        <v>-0.87631468289252501</v>
      </c>
      <c r="M3">
        <v>-0.62674695394431357</v>
      </c>
      <c r="N3">
        <v>-1.088582080070355</v>
      </c>
      <c r="O3">
        <v>-0.62960537016798901</v>
      </c>
      <c r="P3">
        <v>-1.5394875413918101</v>
      </c>
      <c r="Q3">
        <v>-0.89039645343450302</v>
      </c>
      <c r="R3">
        <v>1.9211759897742069</v>
      </c>
      <c r="S3">
        <v>40.5</v>
      </c>
      <c r="T3">
        <v>41.5</v>
      </c>
      <c r="U3">
        <v>37.5</v>
      </c>
      <c r="V3">
        <v>38.5</v>
      </c>
      <c r="W3">
        <v>1.8078160122079991E-2</v>
      </c>
      <c r="X3">
        <v>4.4325065886799742E-2</v>
      </c>
      <c r="Y3">
        <v>1.5394683649615729E-3</v>
      </c>
      <c r="Z3">
        <v>1.063640825552665E-14</v>
      </c>
      <c r="AA3">
        <v>3.1313337530419479E-13</v>
      </c>
      <c r="AB3">
        <v>-0.99999999999997868</v>
      </c>
      <c r="AC3">
        <v>-0.99999999999937372</v>
      </c>
      <c r="AD3">
        <v>-5.4040128294699716</v>
      </c>
      <c r="AE3">
        <v>-5.0873758028298184</v>
      </c>
      <c r="AF3">
        <v>-7.6424282346746377</v>
      </c>
      <c r="AG3">
        <v>-7.1946358572506419</v>
      </c>
      <c r="AH3">
        <v>2574275640.000813</v>
      </c>
      <c r="AI3">
        <v>2.3478157973718939E-6</v>
      </c>
      <c r="AJ3">
        <v>1.426873377674607E-3</v>
      </c>
      <c r="AK3">
        <v>0</v>
      </c>
      <c r="AL3">
        <v>0.5</v>
      </c>
      <c r="AM3">
        <v>0</v>
      </c>
      <c r="AN3">
        <v>0.5</v>
      </c>
      <c r="AO3">
        <v>1.063640825552665E-14</v>
      </c>
      <c r="AP3">
        <v>3.1313337530419479E-13</v>
      </c>
      <c r="AQ3">
        <v>8.5739195629214032E-18</v>
      </c>
      <c r="AR3">
        <v>8.0773522575037563E-18</v>
      </c>
      <c r="AS3">
        <v>1.1069000542322381E-21</v>
      </c>
      <c r="AT3">
        <v>1.4762936164889971E+18</v>
      </c>
      <c r="AU3">
        <v>4.1000000000000002E-2</v>
      </c>
      <c r="AV3">
        <v>3.7999999999999999E-2</v>
      </c>
      <c r="AW3">
        <v>41</v>
      </c>
      <c r="AX3">
        <v>38</v>
      </c>
      <c r="AY3">
        <v>38</v>
      </c>
      <c r="AZ3">
        <v>0</v>
      </c>
      <c r="BA3">
        <v>70.182704772442648</v>
      </c>
      <c r="BB3">
        <v>2.2172915096242151E-2</v>
      </c>
      <c r="BC3">
        <v>0.94317291509624213</v>
      </c>
      <c r="BD3">
        <v>1.5827084903757851E-2</v>
      </c>
      <c r="BE3">
        <v>1.8827084903757851E-2</v>
      </c>
    </row>
    <row r="4" spans="1:57" x14ac:dyDescent="0.3">
      <c r="A4">
        <v>5.1999999999999998E-2</v>
      </c>
      <c r="B4">
        <v>4.4999999999999998E-2</v>
      </c>
      <c r="C4">
        <v>0.93300000000000005</v>
      </c>
      <c r="D4">
        <v>1.4999999999999999E-2</v>
      </c>
      <c r="E4">
        <v>2.1999999999999999E-2</v>
      </c>
      <c r="F4">
        <v>0.03</v>
      </c>
      <c r="G4">
        <v>1000</v>
      </c>
      <c r="H4">
        <v>52</v>
      </c>
      <c r="I4">
        <v>45</v>
      </c>
      <c r="J4">
        <v>0.53539245307483163</v>
      </c>
      <c r="K4">
        <v>0.60486976334907527</v>
      </c>
      <c r="L4">
        <v>7.0784906149663263E-2</v>
      </c>
      <c r="M4">
        <v>0.20973952669815049</v>
      </c>
      <c r="N4">
        <v>6.2814005013161728E-2</v>
      </c>
      <c r="O4">
        <v>0.18807088025940369</v>
      </c>
      <c r="P4">
        <v>8.8832417796584906E-2</v>
      </c>
      <c r="Q4">
        <v>0.26597238955029517</v>
      </c>
      <c r="R4">
        <v>1.300401972902</v>
      </c>
      <c r="S4">
        <v>51.5</v>
      </c>
      <c r="T4">
        <v>52.5</v>
      </c>
      <c r="U4">
        <v>44.5</v>
      </c>
      <c r="V4">
        <v>45.5</v>
      </c>
      <c r="W4">
        <v>5.8769682236161858E-2</v>
      </c>
      <c r="X4">
        <v>6.3546263034250594E-2</v>
      </c>
      <c r="Y4">
        <v>4.8564729970256831E-3</v>
      </c>
      <c r="Z4">
        <v>1.063640825552665E-14</v>
      </c>
      <c r="AA4">
        <v>3.1313337530419479E-13</v>
      </c>
      <c r="AB4">
        <v>-0.99999999999997868</v>
      </c>
      <c r="AC4">
        <v>-0.99999999999937372</v>
      </c>
      <c r="AD4">
        <v>-5.4040128294699716</v>
      </c>
      <c r="AE4">
        <v>-5.0873758028298184</v>
      </c>
      <c r="AF4">
        <v>-7.6424282346746377</v>
      </c>
      <c r="AG4">
        <v>-7.1946358572506419</v>
      </c>
      <c r="AH4">
        <v>2574275640.000813</v>
      </c>
      <c r="AI4">
        <v>2.025404039690247E-10</v>
      </c>
      <c r="AJ4">
        <v>9.5373570837641297E-9</v>
      </c>
      <c r="AK4">
        <v>0</v>
      </c>
      <c r="AL4">
        <v>0.5</v>
      </c>
      <c r="AM4">
        <v>0</v>
      </c>
      <c r="AN4">
        <v>0.5</v>
      </c>
      <c r="AO4">
        <v>1.063640825552665E-14</v>
      </c>
      <c r="AP4">
        <v>3.1313337530419479E-13</v>
      </c>
      <c r="AQ4">
        <v>8.5739195629214032E-18</v>
      </c>
      <c r="AR4">
        <v>1.7551358819410579E-22</v>
      </c>
      <c r="AS4">
        <v>1.3689786854508581E-25</v>
      </c>
      <c r="AT4">
        <v>1.7329776102739011E+27</v>
      </c>
      <c r="AU4">
        <v>5.1999999999999998E-2</v>
      </c>
      <c r="AV4">
        <v>4.4999999999999998E-2</v>
      </c>
      <c r="AW4">
        <v>52</v>
      </c>
      <c r="AX4">
        <v>45</v>
      </c>
      <c r="AY4">
        <v>45</v>
      </c>
      <c r="AZ4">
        <v>0</v>
      </c>
      <c r="BA4">
        <v>85.662309733817963</v>
      </c>
      <c r="BB4">
        <v>3.0067500930885151E-2</v>
      </c>
      <c r="BC4">
        <v>0.93306750093088509</v>
      </c>
      <c r="BD4">
        <v>1.4932499069114849E-2</v>
      </c>
      <c r="BE4">
        <v>2.193249906911485E-2</v>
      </c>
    </row>
    <row r="5" spans="1:57" x14ac:dyDescent="0.3">
      <c r="A5">
        <v>4.7E-2</v>
      </c>
      <c r="B5">
        <v>3.5000000000000003E-2</v>
      </c>
      <c r="C5">
        <v>0.94099999999999995</v>
      </c>
      <c r="D5">
        <v>1.2E-2</v>
      </c>
      <c r="E5">
        <v>2.4E-2</v>
      </c>
      <c r="F5">
        <v>2.3E-2</v>
      </c>
      <c r="G5">
        <v>1000</v>
      </c>
      <c r="H5">
        <v>47</v>
      </c>
      <c r="I5">
        <v>35</v>
      </c>
      <c r="J5">
        <v>0.2574216011802859</v>
      </c>
      <c r="K5">
        <v>8.2876219456243919E-2</v>
      </c>
      <c r="L5">
        <v>-0.48515679763942821</v>
      </c>
      <c r="M5">
        <v>-0.83424756108751219</v>
      </c>
      <c r="N5">
        <v>-0.46054921495805029</v>
      </c>
      <c r="O5">
        <v>-0.98003718045996369</v>
      </c>
      <c r="P5">
        <v>-0.65131494593395678</v>
      </c>
      <c r="Q5">
        <v>-1.385981872236369</v>
      </c>
      <c r="R5">
        <v>1.5355436673273459</v>
      </c>
      <c r="S5">
        <v>46.5</v>
      </c>
      <c r="T5">
        <v>47.5</v>
      </c>
      <c r="U5">
        <v>34.5</v>
      </c>
      <c r="V5">
        <v>35.5</v>
      </c>
      <c r="W5">
        <v>4.7743292944089633E-2</v>
      </c>
      <c r="X5">
        <v>2.5248341116646329E-2</v>
      </c>
      <c r="Y5">
        <v>1.85100414031668E-3</v>
      </c>
      <c r="Z5">
        <v>1.063640825552665E-14</v>
      </c>
      <c r="AA5">
        <v>3.1313337530419479E-13</v>
      </c>
      <c r="AB5">
        <v>-0.99999999999997868</v>
      </c>
      <c r="AC5">
        <v>-0.99999999999937372</v>
      </c>
      <c r="AD5">
        <v>-5.4040128294699716</v>
      </c>
      <c r="AE5">
        <v>-5.0873758028298184</v>
      </c>
      <c r="AF5">
        <v>-7.6424282346746377</v>
      </c>
      <c r="AG5">
        <v>-7.1946358572506419</v>
      </c>
      <c r="AH5">
        <v>2574275640.000813</v>
      </c>
      <c r="AI5">
        <v>9.7400622642642939E-5</v>
      </c>
      <c r="AJ5">
        <v>2.6987174536902372E-6</v>
      </c>
      <c r="AK5">
        <v>0</v>
      </c>
      <c r="AL5">
        <v>0.5</v>
      </c>
      <c r="AM5">
        <v>0</v>
      </c>
      <c r="AN5">
        <v>0.5</v>
      </c>
      <c r="AO5">
        <v>1.063640825552665E-14</v>
      </c>
      <c r="AP5">
        <v>3.1313337530419479E-13</v>
      </c>
      <c r="AQ5">
        <v>8.5739195629214032E-18</v>
      </c>
      <c r="AR5">
        <v>4.0345875771826622E-20</v>
      </c>
      <c r="AS5">
        <v>2.615709927474499E-20</v>
      </c>
      <c r="AT5">
        <v>1.503827655813708E+19</v>
      </c>
      <c r="AU5">
        <v>4.7E-2</v>
      </c>
      <c r="AV5">
        <v>3.5000000000000003E-2</v>
      </c>
      <c r="AW5">
        <v>47</v>
      </c>
      <c r="AX5">
        <v>35</v>
      </c>
      <c r="AY5">
        <v>35</v>
      </c>
      <c r="AZ5">
        <v>0</v>
      </c>
      <c r="BA5">
        <v>73.074506381780324</v>
      </c>
      <c r="BB5">
        <v>2.283432089125376E-2</v>
      </c>
      <c r="BC5">
        <v>0.94083432089125374</v>
      </c>
      <c r="BD5">
        <v>1.216567910874624E-2</v>
      </c>
      <c r="BE5">
        <v>2.416567910874624E-2</v>
      </c>
    </row>
    <row r="6" spans="1:57" x14ac:dyDescent="0.3">
      <c r="A6">
        <v>6.2E-2</v>
      </c>
      <c r="B6">
        <v>4.4999999999999998E-2</v>
      </c>
      <c r="C6">
        <v>0.92900000000000005</v>
      </c>
      <c r="D6">
        <v>8.9999999999999993E-3</v>
      </c>
      <c r="E6">
        <v>2.5999999999999999E-2</v>
      </c>
      <c r="F6">
        <v>3.5999999999999997E-2</v>
      </c>
      <c r="G6">
        <v>1000</v>
      </c>
      <c r="H6">
        <v>62</v>
      </c>
      <c r="I6">
        <v>45</v>
      </c>
      <c r="J6">
        <v>0.94169839340612227</v>
      </c>
      <c r="K6">
        <v>0.60486976334907527</v>
      </c>
      <c r="L6">
        <v>0.88339678681224454</v>
      </c>
      <c r="M6">
        <v>0.20973952669815049</v>
      </c>
      <c r="N6">
        <v>1.1095862876536819</v>
      </c>
      <c r="O6">
        <v>0.18807088025940369</v>
      </c>
      <c r="P6">
        <v>1.5691919766230511</v>
      </c>
      <c r="Q6">
        <v>0.26597238955029517</v>
      </c>
      <c r="R6">
        <v>0.84844119645819238</v>
      </c>
      <c r="S6">
        <v>61.5</v>
      </c>
      <c r="T6">
        <v>62.5</v>
      </c>
      <c r="U6">
        <v>44.5</v>
      </c>
      <c r="V6">
        <v>45.5</v>
      </c>
      <c r="W6">
        <v>1.7266574824934319E-2</v>
      </c>
      <c r="X6">
        <v>6.3546263034250594E-2</v>
      </c>
      <c r="Y6">
        <v>9.3093199944575085E-4</v>
      </c>
      <c r="Z6">
        <v>1.063640825552665E-14</v>
      </c>
      <c r="AA6">
        <v>3.1313337530419479E-13</v>
      </c>
      <c r="AB6">
        <v>-0.99999999999997868</v>
      </c>
      <c r="AC6">
        <v>-0.99999999999937372</v>
      </c>
      <c r="AD6">
        <v>-5.4040128294699716</v>
      </c>
      <c r="AE6">
        <v>-5.0873758028298184</v>
      </c>
      <c r="AF6">
        <v>-7.6424282346746377</v>
      </c>
      <c r="AG6">
        <v>-7.1946358572506419</v>
      </c>
      <c r="AH6">
        <v>2574275640.000813</v>
      </c>
      <c r="AI6">
        <v>2.025404039690247E-10</v>
      </c>
      <c r="AJ6">
        <v>3.7876201712371438E-14</v>
      </c>
      <c r="AK6">
        <v>0</v>
      </c>
      <c r="AL6">
        <v>0.5</v>
      </c>
      <c r="AM6">
        <v>0</v>
      </c>
      <c r="AN6">
        <v>0.5</v>
      </c>
      <c r="AO6">
        <v>1.063640825552665E-14</v>
      </c>
      <c r="AP6">
        <v>3.1313337530419479E-13</v>
      </c>
      <c r="AQ6">
        <v>8.5739195629214032E-18</v>
      </c>
      <c r="AR6">
        <v>2.0478680722573181E-28</v>
      </c>
      <c r="AS6">
        <v>1.3689786854508581E-25</v>
      </c>
      <c r="AT6">
        <v>2.8470736517026749E+32</v>
      </c>
      <c r="AU6">
        <v>6.2E-2</v>
      </c>
      <c r="AV6">
        <v>4.4999999999999998E-2</v>
      </c>
      <c r="AW6">
        <v>62</v>
      </c>
      <c r="AX6">
        <v>45</v>
      </c>
      <c r="AY6">
        <v>45</v>
      </c>
      <c r="AZ6">
        <v>0</v>
      </c>
      <c r="BA6">
        <v>96.812767233382274</v>
      </c>
      <c r="BB6">
        <v>3.3643737706501108E-2</v>
      </c>
      <c r="BC6">
        <v>0.92664373770650099</v>
      </c>
      <c r="BD6">
        <v>1.135626229349888E-2</v>
      </c>
      <c r="BE6">
        <v>2.8356262293498889E-2</v>
      </c>
    </row>
    <row r="7" spans="1:57" x14ac:dyDescent="0.3">
      <c r="A7">
        <v>5.1999999999999998E-2</v>
      </c>
      <c r="B7">
        <v>4.4999999999999998E-2</v>
      </c>
      <c r="C7">
        <v>0.93600000000000005</v>
      </c>
      <c r="D7">
        <v>1.2E-2</v>
      </c>
      <c r="E7">
        <v>1.9E-2</v>
      </c>
      <c r="F7">
        <v>3.3000000000000002E-2</v>
      </c>
      <c r="G7">
        <v>1000</v>
      </c>
      <c r="H7">
        <v>52</v>
      </c>
      <c r="I7">
        <v>45</v>
      </c>
      <c r="J7">
        <v>0.53539245307483163</v>
      </c>
      <c r="K7">
        <v>0.60486976334907527</v>
      </c>
      <c r="L7">
        <v>7.0784906149663263E-2</v>
      </c>
      <c r="M7">
        <v>0.20973952669815049</v>
      </c>
      <c r="N7">
        <v>6.2814005013161728E-2</v>
      </c>
      <c r="O7">
        <v>0.18807088025940369</v>
      </c>
      <c r="P7">
        <v>8.8832417796584906E-2</v>
      </c>
      <c r="Q7">
        <v>0.26597238955029517</v>
      </c>
      <c r="R7">
        <v>1.300401972902</v>
      </c>
      <c r="S7">
        <v>51.5</v>
      </c>
      <c r="T7">
        <v>52.5</v>
      </c>
      <c r="U7">
        <v>44.5</v>
      </c>
      <c r="V7">
        <v>45.5</v>
      </c>
      <c r="W7">
        <v>5.8769682236161858E-2</v>
      </c>
      <c r="X7">
        <v>6.3546263034250594E-2</v>
      </c>
      <c r="Y7">
        <v>4.8564729970256831E-3</v>
      </c>
      <c r="Z7">
        <v>1.063640825552665E-14</v>
      </c>
      <c r="AA7">
        <v>3.1313337530419479E-13</v>
      </c>
      <c r="AB7">
        <v>-0.99999999999997868</v>
      </c>
      <c r="AC7">
        <v>-0.99999999999937372</v>
      </c>
      <c r="AD7">
        <v>-5.4040128294699716</v>
      </c>
      <c r="AE7">
        <v>-5.0873758028298184</v>
      </c>
      <c r="AF7">
        <v>-7.6424282346746377</v>
      </c>
      <c r="AG7">
        <v>-7.1946358572506419</v>
      </c>
      <c r="AH7">
        <v>2574275640.000813</v>
      </c>
      <c r="AI7">
        <v>2.025404039690247E-10</v>
      </c>
      <c r="AJ7">
        <v>9.5373570837641297E-9</v>
      </c>
      <c r="AK7">
        <v>0</v>
      </c>
      <c r="AL7">
        <v>0.5</v>
      </c>
      <c r="AM7">
        <v>0</v>
      </c>
      <c r="AN7">
        <v>0.5</v>
      </c>
      <c r="AO7">
        <v>1.063640825552665E-14</v>
      </c>
      <c r="AP7">
        <v>3.1313337530419479E-13</v>
      </c>
      <c r="AQ7">
        <v>8.5739195629214032E-18</v>
      </c>
      <c r="AR7">
        <v>1.7551358819410579E-22</v>
      </c>
      <c r="AS7">
        <v>1.3689786854508581E-25</v>
      </c>
      <c r="AT7">
        <v>1.7329776102739011E+27</v>
      </c>
      <c r="AU7">
        <v>5.1999999999999998E-2</v>
      </c>
      <c r="AV7">
        <v>4.4999999999999998E-2</v>
      </c>
      <c r="AW7">
        <v>52</v>
      </c>
      <c r="AX7">
        <v>45</v>
      </c>
      <c r="AY7">
        <v>45</v>
      </c>
      <c r="AZ7">
        <v>0</v>
      </c>
      <c r="BA7">
        <v>85.662309733817963</v>
      </c>
      <c r="BB7">
        <v>3.0067500930885151E-2</v>
      </c>
      <c r="BC7">
        <v>0.93306750093088509</v>
      </c>
      <c r="BD7">
        <v>1.4932499069114849E-2</v>
      </c>
      <c r="BE7">
        <v>2.193249906911485E-2</v>
      </c>
    </row>
    <row r="8" spans="1:57" x14ac:dyDescent="0.3">
      <c r="A8">
        <v>5.2999999999999999E-2</v>
      </c>
      <c r="B8">
        <v>4.4999999999999998E-2</v>
      </c>
      <c r="C8">
        <v>0.93700000000000006</v>
      </c>
      <c r="D8">
        <v>0.01</v>
      </c>
      <c r="E8">
        <v>1.7999999999999999E-2</v>
      </c>
      <c r="F8">
        <v>3.5000000000000003E-2</v>
      </c>
      <c r="G8">
        <v>1000</v>
      </c>
      <c r="H8">
        <v>53</v>
      </c>
      <c r="I8">
        <v>45</v>
      </c>
      <c r="J8">
        <v>0.59361835800069507</v>
      </c>
      <c r="K8">
        <v>0.60486976334907527</v>
      </c>
      <c r="L8">
        <v>0.18723671600139011</v>
      </c>
      <c r="M8">
        <v>0.20973952669815049</v>
      </c>
      <c r="N8">
        <v>0.16748724298028969</v>
      </c>
      <c r="O8">
        <v>0.18807088025940369</v>
      </c>
      <c r="P8">
        <v>0.23686273054720369</v>
      </c>
      <c r="Q8">
        <v>0.26597238955029517</v>
      </c>
      <c r="R8">
        <v>1.334674770680784</v>
      </c>
      <c r="S8">
        <v>52.5</v>
      </c>
      <c r="T8">
        <v>53.5</v>
      </c>
      <c r="U8">
        <v>44.5</v>
      </c>
      <c r="V8">
        <v>45.5</v>
      </c>
      <c r="W8">
        <v>5.7372581170615167E-2</v>
      </c>
      <c r="X8">
        <v>6.3546263034250594E-2</v>
      </c>
      <c r="Y8">
        <v>4.8659748085955424E-3</v>
      </c>
      <c r="Z8">
        <v>1.063640825552665E-14</v>
      </c>
      <c r="AA8">
        <v>3.1313337530419479E-13</v>
      </c>
      <c r="AB8">
        <v>-0.99999999999997868</v>
      </c>
      <c r="AC8">
        <v>-0.99999999999937372</v>
      </c>
      <c r="AD8">
        <v>-5.4040128294699716</v>
      </c>
      <c r="AE8">
        <v>-5.0873758028298184</v>
      </c>
      <c r="AF8">
        <v>-7.6424282346746377</v>
      </c>
      <c r="AG8">
        <v>-7.1946358572506419</v>
      </c>
      <c r="AH8">
        <v>2574275640.000813</v>
      </c>
      <c r="AI8">
        <v>2.025404039690247E-10</v>
      </c>
      <c r="AJ8">
        <v>2.9456773908055671E-9</v>
      </c>
      <c r="AK8">
        <v>0</v>
      </c>
      <c r="AL8">
        <v>0.5</v>
      </c>
      <c r="AM8">
        <v>0</v>
      </c>
      <c r="AN8">
        <v>0.5</v>
      </c>
      <c r="AO8">
        <v>1.063640825552665E-14</v>
      </c>
      <c r="AP8">
        <v>3.1313337530419479E-13</v>
      </c>
      <c r="AQ8">
        <v>8.5739195629214032E-18</v>
      </c>
      <c r="AR8">
        <v>5.2919889634765088E-23</v>
      </c>
      <c r="AS8">
        <v>1.3689786854508581E-25</v>
      </c>
      <c r="AT8">
        <v>5.7588218649262718E+27</v>
      </c>
      <c r="AU8">
        <v>5.2999999999999999E-2</v>
      </c>
      <c r="AV8">
        <v>4.4999999999999998E-2</v>
      </c>
      <c r="AW8">
        <v>53</v>
      </c>
      <c r="AX8">
        <v>45</v>
      </c>
      <c r="AY8">
        <v>45</v>
      </c>
      <c r="AZ8">
        <v>0</v>
      </c>
      <c r="BA8">
        <v>86.673889939340597</v>
      </c>
      <c r="BB8">
        <v>3.0460728089043088E-2</v>
      </c>
      <c r="BC8">
        <v>0.93246072808904301</v>
      </c>
      <c r="BD8">
        <v>1.453927191095691E-2</v>
      </c>
      <c r="BE8">
        <v>2.253927191095691E-2</v>
      </c>
    </row>
    <row r="9" spans="1:57" x14ac:dyDescent="0.3">
      <c r="A9">
        <v>0.04</v>
      </c>
      <c r="B9">
        <v>3.9E-2</v>
      </c>
      <c r="C9">
        <v>0.94599999999999995</v>
      </c>
      <c r="D9">
        <v>1.4E-2</v>
      </c>
      <c r="E9">
        <v>1.4999999999999999E-2</v>
      </c>
      <c r="F9">
        <v>2.5000000000000001E-2</v>
      </c>
      <c r="G9">
        <v>1000</v>
      </c>
      <c r="H9">
        <v>40</v>
      </c>
      <c r="I9">
        <v>39</v>
      </c>
      <c r="J9">
        <v>4.5752078059320633E-2</v>
      </c>
      <c r="K9">
        <v>0.23416429771450309</v>
      </c>
      <c r="L9">
        <v>-0.90849584388135873</v>
      </c>
      <c r="M9">
        <v>-0.53167140457099382</v>
      </c>
      <c r="N9">
        <v>-1.193254080124702</v>
      </c>
      <c r="O9">
        <v>-0.51279469933895083</v>
      </c>
      <c r="P9">
        <v>-1.6875161034693851</v>
      </c>
      <c r="Q9">
        <v>-0.72520121851817787</v>
      </c>
      <c r="R9">
        <v>1.5214838720429451</v>
      </c>
      <c r="S9">
        <v>39.5</v>
      </c>
      <c r="T9">
        <v>40.5</v>
      </c>
      <c r="U9">
        <v>38.5</v>
      </c>
      <c r="V9">
        <v>39.5</v>
      </c>
      <c r="W9">
        <v>1.424342461620655E-2</v>
      </c>
      <c r="X9">
        <v>5.063748519670877E-2</v>
      </c>
      <c r="Y9">
        <v>1.0973720732897669E-3</v>
      </c>
      <c r="Z9">
        <v>1.063640825552665E-14</v>
      </c>
      <c r="AA9">
        <v>3.1313337530419479E-13</v>
      </c>
      <c r="AB9">
        <v>-0.99999999999997868</v>
      </c>
      <c r="AC9">
        <v>-0.99999999999937372</v>
      </c>
      <c r="AD9">
        <v>-5.4040128294699716</v>
      </c>
      <c r="AE9">
        <v>-5.0873758028298184</v>
      </c>
      <c r="AF9">
        <v>-7.6424282346746377</v>
      </c>
      <c r="AG9">
        <v>-7.1946358572506419</v>
      </c>
      <c r="AH9">
        <v>2574275640.000813</v>
      </c>
      <c r="AI9">
        <v>6.5290122278758491E-7</v>
      </c>
      <c r="AJ9">
        <v>3.8463309812997262E-3</v>
      </c>
      <c r="AK9">
        <v>0</v>
      </c>
      <c r="AL9">
        <v>0.5</v>
      </c>
      <c r="AM9">
        <v>0</v>
      </c>
      <c r="AN9">
        <v>0.5</v>
      </c>
      <c r="AO9">
        <v>1.063640825552665E-14</v>
      </c>
      <c r="AP9">
        <v>3.1313337530419479E-13</v>
      </c>
      <c r="AQ9">
        <v>8.5739195629214032E-18</v>
      </c>
      <c r="AR9">
        <v>1.715498860037931E-17</v>
      </c>
      <c r="AS9">
        <v>3.5165322902526961E-22</v>
      </c>
      <c r="AT9">
        <v>1.5596540063183319E+18</v>
      </c>
      <c r="AU9">
        <v>0.04</v>
      </c>
      <c r="AV9">
        <v>3.9E-2</v>
      </c>
      <c r="AW9">
        <v>40</v>
      </c>
      <c r="AX9">
        <v>39</v>
      </c>
      <c r="AY9">
        <v>39</v>
      </c>
      <c r="AZ9">
        <v>0</v>
      </c>
      <c r="BA9">
        <v>70.155658158387709</v>
      </c>
      <c r="BB9">
        <v>2.221188338557056E-2</v>
      </c>
      <c r="BC9">
        <v>0.94321188338557049</v>
      </c>
      <c r="BD9">
        <v>1.678811661442944E-2</v>
      </c>
      <c r="BE9">
        <v>1.7788116614429441E-2</v>
      </c>
    </row>
    <row r="10" spans="1:57" x14ac:dyDescent="0.3">
      <c r="A10">
        <v>4.8000000000000001E-2</v>
      </c>
      <c r="B10">
        <v>4.7E-2</v>
      </c>
      <c r="C10">
        <v>0.93300000000000005</v>
      </c>
      <c r="D10">
        <v>1.9E-2</v>
      </c>
      <c r="E10">
        <v>0.02</v>
      </c>
      <c r="F10">
        <v>2.8000000000000001E-2</v>
      </c>
      <c r="G10">
        <v>1000</v>
      </c>
      <c r="H10">
        <v>48</v>
      </c>
      <c r="I10">
        <v>47</v>
      </c>
      <c r="J10">
        <v>0.30738165530429568</v>
      </c>
      <c r="K10">
        <v>0.72453442904405918</v>
      </c>
      <c r="L10">
        <v>-0.38523668939140859</v>
      </c>
      <c r="M10">
        <v>0.44906885808811842</v>
      </c>
      <c r="N10">
        <v>-0.35587684027153899</v>
      </c>
      <c r="O10">
        <v>0.42169402650655119</v>
      </c>
      <c r="P10">
        <v>-0.50328585404649406</v>
      </c>
      <c r="Q10">
        <v>0.59636541145728417</v>
      </c>
      <c r="R10">
        <v>0.76021597839102406</v>
      </c>
      <c r="S10">
        <v>47.5</v>
      </c>
      <c r="T10">
        <v>48.5</v>
      </c>
      <c r="U10">
        <v>46.5</v>
      </c>
      <c r="V10">
        <v>47.5</v>
      </c>
      <c r="W10">
        <v>5.199465093160377E-2</v>
      </c>
      <c r="X10">
        <v>5.512710131615195E-2</v>
      </c>
      <c r="Y10">
        <v>2.17901799822148E-3</v>
      </c>
      <c r="Z10">
        <v>1.063640825552665E-14</v>
      </c>
      <c r="AA10">
        <v>3.1313337530419479E-13</v>
      </c>
      <c r="AB10">
        <v>-0.99999999999997868</v>
      </c>
      <c r="AC10">
        <v>-0.99999999999937372</v>
      </c>
      <c r="AD10">
        <v>-5.4040128294699716</v>
      </c>
      <c r="AE10">
        <v>-5.0873758028298184</v>
      </c>
      <c r="AF10">
        <v>-7.6424282346746377</v>
      </c>
      <c r="AG10">
        <v>-7.1946358572506419</v>
      </c>
      <c r="AH10">
        <v>2574275640.000813</v>
      </c>
      <c r="AI10">
        <v>1.1775821857345049E-11</v>
      </c>
      <c r="AJ10">
        <v>8.99653955945585E-7</v>
      </c>
      <c r="AK10">
        <v>0</v>
      </c>
      <c r="AL10">
        <v>0.5</v>
      </c>
      <c r="AM10">
        <v>0</v>
      </c>
      <c r="AN10">
        <v>0.5</v>
      </c>
      <c r="AO10">
        <v>1.063640825552665E-14</v>
      </c>
      <c r="AP10">
        <v>3.1313337530419479E-13</v>
      </c>
      <c r="AQ10">
        <v>8.5739195629214032E-18</v>
      </c>
      <c r="AR10">
        <v>1.464750045616921E-20</v>
      </c>
      <c r="AS10">
        <v>6.9048044361453421E-27</v>
      </c>
      <c r="AT10">
        <v>1.8472484866120231E+26</v>
      </c>
      <c r="AU10">
        <v>4.8000000000000001E-2</v>
      </c>
      <c r="AV10">
        <v>4.7E-2</v>
      </c>
      <c r="AW10">
        <v>48</v>
      </c>
      <c r="AX10">
        <v>47</v>
      </c>
      <c r="AY10">
        <v>47</v>
      </c>
      <c r="AZ10">
        <v>0</v>
      </c>
      <c r="BA10">
        <v>83.596206475233942</v>
      </c>
      <c r="BB10">
        <v>2.937362184604873E-2</v>
      </c>
      <c r="BC10">
        <v>0.93437362184604866</v>
      </c>
      <c r="BD10">
        <v>1.762637815395127E-2</v>
      </c>
      <c r="BE10">
        <v>1.8626378153951271E-2</v>
      </c>
    </row>
    <row r="11" spans="1:57" x14ac:dyDescent="0.3">
      <c r="A11">
        <v>5.3999999999999999E-2</v>
      </c>
      <c r="B11">
        <v>4.3999999999999997E-2</v>
      </c>
      <c r="C11">
        <v>0.93</v>
      </c>
      <c r="D11">
        <v>1.6E-2</v>
      </c>
      <c r="E11">
        <v>2.5999999999999999E-2</v>
      </c>
      <c r="F11">
        <v>2.8000000000000001E-2</v>
      </c>
      <c r="G11">
        <v>1000</v>
      </c>
      <c r="H11">
        <v>54</v>
      </c>
      <c r="I11">
        <v>44</v>
      </c>
      <c r="J11">
        <v>0.64984184392055733</v>
      </c>
      <c r="K11">
        <v>0.54013600817363505</v>
      </c>
      <c r="L11">
        <v>0.29968368784111471</v>
      </c>
      <c r="M11">
        <v>8.0272016347270103E-2</v>
      </c>
      <c r="N11">
        <v>0.27216081315703172</v>
      </c>
      <c r="O11">
        <v>7.1259656108826119E-2</v>
      </c>
      <c r="P11">
        <v>0.38489351311316422</v>
      </c>
      <c r="Q11">
        <v>0.1007763721191447</v>
      </c>
      <c r="R11">
        <v>1.285827766649414</v>
      </c>
      <c r="S11">
        <v>53.5</v>
      </c>
      <c r="T11">
        <v>54.5</v>
      </c>
      <c r="U11">
        <v>43.5</v>
      </c>
      <c r="V11">
        <v>44.5</v>
      </c>
      <c r="W11">
        <v>5.4796949971466669E-2</v>
      </c>
      <c r="X11">
        <v>6.5496096127506731E-2</v>
      </c>
      <c r="Y11">
        <v>4.6148182422972662E-3</v>
      </c>
      <c r="Z11">
        <v>1.063640825552665E-14</v>
      </c>
      <c r="AA11">
        <v>3.1313337530419479E-13</v>
      </c>
      <c r="AB11">
        <v>-0.99999999999997868</v>
      </c>
      <c r="AC11">
        <v>-0.99999999999937372</v>
      </c>
      <c r="AD11">
        <v>-5.4040128294699716</v>
      </c>
      <c r="AE11">
        <v>-5.0873758028298184</v>
      </c>
      <c r="AF11">
        <v>-7.6424282346746377</v>
      </c>
      <c r="AG11">
        <v>-7.1946358572506419</v>
      </c>
      <c r="AH11">
        <v>2574275640.000813</v>
      </c>
      <c r="AI11">
        <v>8.1636083075713365E-10</v>
      </c>
      <c r="AJ11">
        <v>8.9600252975332079E-10</v>
      </c>
      <c r="AK11">
        <v>0</v>
      </c>
      <c r="AL11">
        <v>0.5</v>
      </c>
      <c r="AM11">
        <v>0</v>
      </c>
      <c r="AN11">
        <v>0.5</v>
      </c>
      <c r="AO11">
        <v>1.063640825552665E-14</v>
      </c>
      <c r="AP11">
        <v>3.1313337530419479E-13</v>
      </c>
      <c r="AQ11">
        <v>8.5739195629214032E-18</v>
      </c>
      <c r="AR11">
        <v>1.5374286902657309E-23</v>
      </c>
      <c r="AS11">
        <v>5.6871223582483232E-25</v>
      </c>
      <c r="AT11">
        <v>4.5252903772061172E+27</v>
      </c>
      <c r="AU11">
        <v>5.3999999999999999E-2</v>
      </c>
      <c r="AV11">
        <v>4.3999999999999997E-2</v>
      </c>
      <c r="AW11">
        <v>54</v>
      </c>
      <c r="AX11">
        <v>44</v>
      </c>
      <c r="AY11">
        <v>44</v>
      </c>
      <c r="AZ11">
        <v>0</v>
      </c>
      <c r="BA11">
        <v>86.84740148187997</v>
      </c>
      <c r="BB11">
        <v>3.0288079155717951E-2</v>
      </c>
      <c r="BC11">
        <v>0.93228807915571787</v>
      </c>
      <c r="BD11">
        <v>1.3711920844282049E-2</v>
      </c>
      <c r="BE11">
        <v>2.3711920844282051E-2</v>
      </c>
    </row>
    <row r="12" spans="1:57" x14ac:dyDescent="0.3">
      <c r="A12">
        <v>3.9E-2</v>
      </c>
      <c r="B12">
        <v>3.4000000000000002E-2</v>
      </c>
      <c r="C12">
        <v>0.95</v>
      </c>
      <c r="D12">
        <v>1.0999999999999999E-2</v>
      </c>
      <c r="E12">
        <v>1.6E-2</v>
      </c>
      <c r="F12">
        <v>2.3E-2</v>
      </c>
      <c r="G12">
        <v>1000</v>
      </c>
      <c r="H12">
        <v>39</v>
      </c>
      <c r="I12">
        <v>34</v>
      </c>
      <c r="J12">
        <v>3.321251641045856E-2</v>
      </c>
      <c r="K12">
        <v>6.042964305605298E-2</v>
      </c>
      <c r="L12">
        <v>-0.93357496717908284</v>
      </c>
      <c r="M12">
        <v>-0.87914071388789405</v>
      </c>
      <c r="N12">
        <v>-1.297926054263419</v>
      </c>
      <c r="O12">
        <v>-1.096847735095914</v>
      </c>
      <c r="P12">
        <v>-1.835544628896725</v>
      </c>
      <c r="Q12">
        <v>-1.5511769428308531</v>
      </c>
      <c r="R12">
        <v>3.8505116741563801</v>
      </c>
      <c r="S12">
        <v>38.5</v>
      </c>
      <c r="T12">
        <v>39.5</v>
      </c>
      <c r="U12">
        <v>33.5</v>
      </c>
      <c r="V12">
        <v>34.5</v>
      </c>
      <c r="W12">
        <v>1.097932173366249E-2</v>
      </c>
      <c r="X12">
        <v>1.9820343742746618E-2</v>
      </c>
      <c r="Y12">
        <v>8.3792498109455768E-4</v>
      </c>
      <c r="Z12">
        <v>1.063640825552665E-14</v>
      </c>
      <c r="AA12">
        <v>3.1313337530419479E-13</v>
      </c>
      <c r="AB12">
        <v>-0.99999999999997868</v>
      </c>
      <c r="AC12">
        <v>-0.99999999999937372</v>
      </c>
      <c r="AD12">
        <v>-5.4040128294699716</v>
      </c>
      <c r="AE12">
        <v>-5.0873758028298184</v>
      </c>
      <c r="AF12">
        <v>-7.6424282346746377</v>
      </c>
      <c r="AG12">
        <v>-7.1946358572506419</v>
      </c>
      <c r="AH12">
        <v>2574275640.000813</v>
      </c>
      <c r="AI12">
        <v>3.2459645780245482E-4</v>
      </c>
      <c r="AJ12">
        <v>1.0211193144829281E-2</v>
      </c>
      <c r="AK12">
        <v>0</v>
      </c>
      <c r="AL12">
        <v>0.5</v>
      </c>
      <c r="AM12">
        <v>0</v>
      </c>
      <c r="AN12">
        <v>0.5</v>
      </c>
      <c r="AO12">
        <v>1.063640825552665E-14</v>
      </c>
      <c r="AP12">
        <v>3.1313337530419479E-13</v>
      </c>
      <c r="AQ12">
        <v>8.5739195629214032E-18</v>
      </c>
      <c r="AR12">
        <v>3.5106001087922023E-17</v>
      </c>
      <c r="AS12">
        <v>6.8430538375602365E-20</v>
      </c>
      <c r="AT12">
        <v>2990564848891001</v>
      </c>
      <c r="AU12">
        <v>3.9E-2</v>
      </c>
      <c r="AV12">
        <v>3.4000000000000002E-2</v>
      </c>
      <c r="AW12">
        <v>39</v>
      </c>
      <c r="AX12">
        <v>34</v>
      </c>
      <c r="AY12">
        <v>34</v>
      </c>
      <c r="AZ12">
        <v>0</v>
      </c>
      <c r="BA12">
        <v>65.753000775041045</v>
      </c>
      <c r="BB12">
        <v>1.9542174556285732E-2</v>
      </c>
      <c r="BC12">
        <v>0.94654217455628564</v>
      </c>
      <c r="BD12">
        <v>1.4457825443714271E-2</v>
      </c>
      <c r="BE12">
        <v>1.9457825443714272E-2</v>
      </c>
    </row>
    <row r="13" spans="1:57" x14ac:dyDescent="0.3">
      <c r="A13">
        <v>7.2999999999999995E-2</v>
      </c>
      <c r="B13">
        <v>6.5000000000000002E-2</v>
      </c>
      <c r="C13">
        <v>0.90600000000000003</v>
      </c>
      <c r="D13">
        <v>2.1000000000000001E-2</v>
      </c>
      <c r="E13">
        <v>2.9000000000000001E-2</v>
      </c>
      <c r="F13">
        <v>4.3999999999999997E-2</v>
      </c>
      <c r="G13">
        <v>1000</v>
      </c>
      <c r="H13">
        <v>73</v>
      </c>
      <c r="I13">
        <v>65</v>
      </c>
      <c r="J13">
        <v>0.99931815076806074</v>
      </c>
      <c r="K13">
        <v>0.99982693101148601</v>
      </c>
      <c r="L13">
        <v>0.99863630153612148</v>
      </c>
      <c r="M13">
        <v>0.99965386202297202</v>
      </c>
      <c r="N13">
        <v>2.264315894700704</v>
      </c>
      <c r="O13">
        <v>2.5300790461759282</v>
      </c>
      <c r="P13">
        <v>3.202226247782705</v>
      </c>
      <c r="Q13">
        <v>3.5780721009779808</v>
      </c>
      <c r="R13">
        <v>108.8565150742774</v>
      </c>
      <c r="S13">
        <v>72.5</v>
      </c>
      <c r="T13">
        <v>73.5</v>
      </c>
      <c r="U13">
        <v>64.5</v>
      </c>
      <c r="V13">
        <v>65.5</v>
      </c>
      <c r="W13">
        <v>3.5885387261902491E-4</v>
      </c>
      <c r="X13">
        <v>1.141249306739756E-4</v>
      </c>
      <c r="Y13">
        <v>4.4581285869670269E-6</v>
      </c>
      <c r="Z13">
        <v>1.063640825552665E-14</v>
      </c>
      <c r="AA13">
        <v>3.1313337530419479E-13</v>
      </c>
      <c r="AB13">
        <v>-0.99999999999997868</v>
      </c>
      <c r="AC13">
        <v>-0.99999999999937372</v>
      </c>
      <c r="AD13">
        <v>-5.4040128294699716</v>
      </c>
      <c r="AE13">
        <v>-5.0873758028298184</v>
      </c>
      <c r="AF13">
        <v>-7.6424282346746377</v>
      </c>
      <c r="AG13">
        <v>-7.1946358572506419</v>
      </c>
      <c r="AH13">
        <v>2574275640.000813</v>
      </c>
      <c r="AI13">
        <v>2.669527154762288E-24</v>
      </c>
      <c r="AJ13">
        <v>7.0950761484283892E-21</v>
      </c>
      <c r="AK13">
        <v>0</v>
      </c>
      <c r="AL13">
        <v>0.5</v>
      </c>
      <c r="AM13">
        <v>0</v>
      </c>
      <c r="AN13">
        <v>0.5</v>
      </c>
      <c r="AO13">
        <v>1.063640825552665E-14</v>
      </c>
      <c r="AP13">
        <v>3.1313337530419479E-13</v>
      </c>
      <c r="AQ13">
        <v>8.5739195629214032E-18</v>
      </c>
      <c r="AR13">
        <v>7.9726749416700519E-37</v>
      </c>
      <c r="AS13">
        <v>3.2404839001960881E-42</v>
      </c>
      <c r="AT13">
        <v>1.4795105622454771E+55</v>
      </c>
      <c r="AU13">
        <v>7.2999999999999995E-2</v>
      </c>
      <c r="AV13">
        <v>6.5000000000000002E-2</v>
      </c>
      <c r="AW13">
        <v>73</v>
      </c>
      <c r="AX13">
        <v>65</v>
      </c>
      <c r="AY13">
        <v>65</v>
      </c>
      <c r="AZ13">
        <v>0</v>
      </c>
      <c r="BA13">
        <v>55.514607566486561</v>
      </c>
      <c r="BB13">
        <v>4.241157109183287E-2</v>
      </c>
      <c r="BC13">
        <v>0.90441157109183301</v>
      </c>
      <c r="BD13">
        <v>2.2588428908167129E-2</v>
      </c>
      <c r="BE13">
        <v>3.0588428908167129E-2</v>
      </c>
    </row>
    <row r="14" spans="1:57" x14ac:dyDescent="0.3">
      <c r="A14">
        <v>5.7000000000000002E-2</v>
      </c>
      <c r="B14">
        <v>0.04</v>
      </c>
      <c r="C14">
        <v>0.93200000000000005</v>
      </c>
      <c r="D14">
        <v>1.0999999999999999E-2</v>
      </c>
      <c r="E14">
        <v>2.8000000000000001E-2</v>
      </c>
      <c r="F14">
        <v>2.9000000000000001E-2</v>
      </c>
      <c r="G14">
        <v>1000</v>
      </c>
      <c r="H14">
        <v>57</v>
      </c>
      <c r="I14">
        <v>40</v>
      </c>
      <c r="J14">
        <v>0.79644506249063718</v>
      </c>
      <c r="K14">
        <v>0.28773770086200379</v>
      </c>
      <c r="L14">
        <v>0.59289012498127436</v>
      </c>
      <c r="M14">
        <v>-0.42452459827599243</v>
      </c>
      <c r="N14">
        <v>0.58618468897799081</v>
      </c>
      <c r="O14">
        <v>-0.39598398146180708</v>
      </c>
      <c r="P14">
        <v>0.8289903372081292</v>
      </c>
      <c r="Q14">
        <v>-0.56000591706578395</v>
      </c>
      <c r="R14">
        <v>0.55481299022871666</v>
      </c>
      <c r="S14">
        <v>56.5</v>
      </c>
      <c r="T14">
        <v>57.5</v>
      </c>
      <c r="U14">
        <v>39.5</v>
      </c>
      <c r="V14">
        <v>40.5</v>
      </c>
      <c r="W14">
        <v>4.187145555967331E-2</v>
      </c>
      <c r="X14">
        <v>5.6295044421140812E-2</v>
      </c>
      <c r="Y14">
        <v>1.3077804640421291E-3</v>
      </c>
      <c r="Z14">
        <v>1.063640825552665E-14</v>
      </c>
      <c r="AA14">
        <v>3.1313337530419479E-13</v>
      </c>
      <c r="AB14">
        <v>-0.99999999999997868</v>
      </c>
      <c r="AC14">
        <v>-0.99999999999937372</v>
      </c>
      <c r="AD14">
        <v>-5.4040128294699716</v>
      </c>
      <c r="AE14">
        <v>-5.0873758028298184</v>
      </c>
      <c r="AF14">
        <v>-7.6424282346746377</v>
      </c>
      <c r="AG14">
        <v>-7.1946358572506419</v>
      </c>
      <c r="AH14">
        <v>2574275640.000813</v>
      </c>
      <c r="AI14">
        <v>1.7814441698226579E-7</v>
      </c>
      <c r="AJ14">
        <v>2.3007859562097811E-11</v>
      </c>
      <c r="AK14">
        <v>0</v>
      </c>
      <c r="AL14">
        <v>0.5</v>
      </c>
      <c r="AM14">
        <v>0</v>
      </c>
      <c r="AN14">
        <v>0.5</v>
      </c>
      <c r="AO14">
        <v>1.063640825552665E-14</v>
      </c>
      <c r="AP14">
        <v>3.1313337530419479E-13</v>
      </c>
      <c r="AQ14">
        <v>8.5739195629214032E-18</v>
      </c>
      <c r="AR14">
        <v>3.0166410426205052E-25</v>
      </c>
      <c r="AS14">
        <v>1.066687929685287E-22</v>
      </c>
      <c r="AT14">
        <v>3.4846024209194972E+26</v>
      </c>
      <c r="AU14">
        <v>5.7000000000000002E-2</v>
      </c>
      <c r="AV14">
        <v>0.04</v>
      </c>
      <c r="AW14">
        <v>57</v>
      </c>
      <c r="AX14">
        <v>40</v>
      </c>
      <c r="AY14">
        <v>40</v>
      </c>
      <c r="AZ14">
        <v>0</v>
      </c>
      <c r="BA14">
        <v>86.810194696537238</v>
      </c>
      <c r="BB14">
        <v>2.8933263237235649E-2</v>
      </c>
      <c r="BC14">
        <v>0.93193326323723558</v>
      </c>
      <c r="BD14">
        <v>1.1066736762764351E-2</v>
      </c>
      <c r="BE14">
        <v>2.806673676276435E-2</v>
      </c>
    </row>
    <row r="15" spans="1:57" x14ac:dyDescent="0.3">
      <c r="A15">
        <v>5.8999999999999997E-2</v>
      </c>
      <c r="B15">
        <v>4.5999999999999999E-2</v>
      </c>
      <c r="C15">
        <v>0.92500000000000004</v>
      </c>
      <c r="D15">
        <v>1.6E-2</v>
      </c>
      <c r="E15">
        <v>2.9000000000000001E-2</v>
      </c>
      <c r="F15">
        <v>0.03</v>
      </c>
      <c r="G15">
        <v>1000</v>
      </c>
      <c r="H15">
        <v>59</v>
      </c>
      <c r="I15">
        <v>46</v>
      </c>
      <c r="J15">
        <v>0.86971853165199953</v>
      </c>
      <c r="K15">
        <v>0.66682714554138089</v>
      </c>
      <c r="L15">
        <v>0.73943706330399905</v>
      </c>
      <c r="M15">
        <v>0.33365429108276179</v>
      </c>
      <c r="N15">
        <v>0.79553867873477224</v>
      </c>
      <c r="O15">
        <v>0.30488231343183769</v>
      </c>
      <c r="P15">
        <v>1.125061588859088</v>
      </c>
      <c r="Q15">
        <v>0.43116870258298978</v>
      </c>
      <c r="R15">
        <v>1.331194408184974</v>
      </c>
      <c r="S15">
        <v>58.5</v>
      </c>
      <c r="T15">
        <v>59.5</v>
      </c>
      <c r="U15">
        <v>45.5</v>
      </c>
      <c r="V15">
        <v>46.5</v>
      </c>
      <c r="W15">
        <v>3.1371157129302829E-2</v>
      </c>
      <c r="X15">
        <v>5.9998436270688127E-2</v>
      </c>
      <c r="Y15">
        <v>2.5056012338590468E-3</v>
      </c>
      <c r="Z15">
        <v>1.063640825552665E-14</v>
      </c>
      <c r="AA15">
        <v>3.1313337530419479E-13</v>
      </c>
      <c r="AB15">
        <v>-0.99999999999997868</v>
      </c>
      <c r="AC15">
        <v>-0.99999999999937372</v>
      </c>
      <c r="AD15">
        <v>-5.4040128294699716</v>
      </c>
      <c r="AE15">
        <v>-5.0873758028298184</v>
      </c>
      <c r="AF15">
        <v>-7.6424282346746377</v>
      </c>
      <c r="AG15">
        <v>-7.1946358572506419</v>
      </c>
      <c r="AH15">
        <v>2574275640.000813</v>
      </c>
      <c r="AI15">
        <v>4.9303925970271767E-11</v>
      </c>
      <c r="AJ15">
        <v>1.8552585541754909E-12</v>
      </c>
      <c r="AK15">
        <v>0</v>
      </c>
      <c r="AL15">
        <v>0.5</v>
      </c>
      <c r="AM15">
        <v>0</v>
      </c>
      <c r="AN15">
        <v>0.5</v>
      </c>
      <c r="AO15">
        <v>1.063640825552665E-14</v>
      </c>
      <c r="AP15">
        <v>3.1313337530419479E-13</v>
      </c>
      <c r="AQ15">
        <v>8.5739195629214032E-18</v>
      </c>
      <c r="AR15">
        <v>1.8224865841718289E-26</v>
      </c>
      <c r="AS15">
        <v>3.1464181067462102E-26</v>
      </c>
      <c r="AT15">
        <v>3.7463693038768139E+31</v>
      </c>
      <c r="AU15">
        <v>5.8999999999999997E-2</v>
      </c>
      <c r="AV15">
        <v>4.5999999999999999E-2</v>
      </c>
      <c r="AW15">
        <v>59</v>
      </c>
      <c r="AX15">
        <v>46</v>
      </c>
      <c r="AY15">
        <v>46</v>
      </c>
      <c r="AZ15">
        <v>0</v>
      </c>
      <c r="BA15">
        <v>94.062015586984046</v>
      </c>
      <c r="BB15">
        <v>3.3253802043423993E-2</v>
      </c>
      <c r="BC15">
        <v>0.928253802043424</v>
      </c>
      <c r="BD15">
        <v>1.274619795657601E-2</v>
      </c>
      <c r="BE15">
        <v>2.5746197956576001E-2</v>
      </c>
    </row>
    <row r="16" spans="1:57" x14ac:dyDescent="0.3">
      <c r="A16">
        <v>6.5000000000000002E-2</v>
      </c>
      <c r="B16">
        <v>5.0999999999999997E-2</v>
      </c>
      <c r="C16">
        <v>0.92200000000000004</v>
      </c>
      <c r="D16">
        <v>1.2999999999999999E-2</v>
      </c>
      <c r="E16">
        <v>2.7E-2</v>
      </c>
      <c r="F16">
        <v>3.7999999999999999E-2</v>
      </c>
      <c r="G16">
        <v>1000</v>
      </c>
      <c r="H16">
        <v>65</v>
      </c>
      <c r="I16">
        <v>51</v>
      </c>
      <c r="J16">
        <v>0.97796358839062258</v>
      </c>
      <c r="K16">
        <v>0.89565217971068878</v>
      </c>
      <c r="L16">
        <v>0.95592717678124517</v>
      </c>
      <c r="M16">
        <v>0.79130435942137756</v>
      </c>
      <c r="N16">
        <v>1.423687060374907</v>
      </c>
      <c r="O16">
        <v>0.88894648550819677</v>
      </c>
      <c r="P16">
        <v>2.0133975493572782</v>
      </c>
      <c r="Q16">
        <v>1.2571601760295901</v>
      </c>
      <c r="R16">
        <v>2.8681741902149969</v>
      </c>
      <c r="S16">
        <v>64.5</v>
      </c>
      <c r="T16">
        <v>65.5</v>
      </c>
      <c r="U16">
        <v>50.5</v>
      </c>
      <c r="V16">
        <v>51.5</v>
      </c>
      <c r="W16">
        <v>7.8053070239324507E-3</v>
      </c>
      <c r="X16">
        <v>2.992395579969687E-2</v>
      </c>
      <c r="Y16">
        <v>6.6990700457948888E-4</v>
      </c>
      <c r="Z16">
        <v>1.063640825552665E-14</v>
      </c>
      <c r="AA16">
        <v>3.1313337530419479E-13</v>
      </c>
      <c r="AB16">
        <v>-0.99999999999997868</v>
      </c>
      <c r="AC16">
        <v>-0.99999999999937372</v>
      </c>
      <c r="AD16">
        <v>-5.4040128294699716</v>
      </c>
      <c r="AE16">
        <v>-5.0873758028298184</v>
      </c>
      <c r="AF16">
        <v>-7.6424282346746377</v>
      </c>
      <c r="AG16">
        <v>-7.1946358572506419</v>
      </c>
      <c r="AH16">
        <v>2574275640.000813</v>
      </c>
      <c r="AI16">
        <v>3.168195943956437E-14</v>
      </c>
      <c r="AJ16">
        <v>6.7349386096939608E-16</v>
      </c>
      <c r="AK16">
        <v>0</v>
      </c>
      <c r="AL16">
        <v>0.5</v>
      </c>
      <c r="AM16">
        <v>0</v>
      </c>
      <c r="AN16">
        <v>0.5</v>
      </c>
      <c r="AO16">
        <v>1.063640825552665E-14</v>
      </c>
      <c r="AP16">
        <v>3.1313337530419479E-13</v>
      </c>
      <c r="AQ16">
        <v>8.5739195629214032E-18</v>
      </c>
      <c r="AR16">
        <v>1.6460877826220861E-30</v>
      </c>
      <c r="AS16">
        <v>1.0083842101934471E-29</v>
      </c>
      <c r="AT16">
        <v>3.460309104408897E+38</v>
      </c>
      <c r="AU16">
        <v>6.5000000000000002E-2</v>
      </c>
      <c r="AV16">
        <v>5.0999999999999997E-2</v>
      </c>
      <c r="AW16">
        <v>65</v>
      </c>
      <c r="AX16">
        <v>51</v>
      </c>
      <c r="AY16">
        <v>51</v>
      </c>
      <c r="AZ16">
        <v>0</v>
      </c>
      <c r="BA16">
        <v>87.359253184782929</v>
      </c>
      <c r="BB16">
        <v>3.7036295179589493E-2</v>
      </c>
      <c r="BC16">
        <v>0.92103629517958951</v>
      </c>
      <c r="BD16">
        <v>1.3963704820410511E-2</v>
      </c>
      <c r="BE16">
        <v>2.796370482041052E-2</v>
      </c>
    </row>
    <row r="17" spans="1:57" x14ac:dyDescent="0.3">
      <c r="A17">
        <v>5.1999999999999998E-2</v>
      </c>
      <c r="B17">
        <v>4.2999999999999997E-2</v>
      </c>
      <c r="C17">
        <v>0.93600000000000005</v>
      </c>
      <c r="D17">
        <v>1.2E-2</v>
      </c>
      <c r="E17">
        <v>2.1000000000000001E-2</v>
      </c>
      <c r="F17">
        <v>3.1E-2</v>
      </c>
      <c r="G17">
        <v>1000</v>
      </c>
      <c r="H17">
        <v>52</v>
      </c>
      <c r="I17">
        <v>43</v>
      </c>
      <c r="J17">
        <v>0.53539245307483163</v>
      </c>
      <c r="K17">
        <v>0.47431813298893521</v>
      </c>
      <c r="L17">
        <v>7.0784906149663263E-2</v>
      </c>
      <c r="M17">
        <v>-5.136373402212957E-2</v>
      </c>
      <c r="N17">
        <v>6.2814005013161728E-2</v>
      </c>
      <c r="O17">
        <v>-4.5551409823620943E-2</v>
      </c>
      <c r="P17">
        <v>8.8832417796584906E-2</v>
      </c>
      <c r="Q17">
        <v>-6.4419421557779771E-2</v>
      </c>
      <c r="R17">
        <v>1.2891211717770781</v>
      </c>
      <c r="S17">
        <v>51.5</v>
      </c>
      <c r="T17">
        <v>52.5</v>
      </c>
      <c r="U17">
        <v>42.5</v>
      </c>
      <c r="V17">
        <v>43.5</v>
      </c>
      <c r="W17">
        <v>5.8769682236161858E-2</v>
      </c>
      <c r="X17">
        <v>6.5692551459077986E-2</v>
      </c>
      <c r="Y17">
        <v>4.9769492643329822E-3</v>
      </c>
      <c r="Z17">
        <v>1.063640825552665E-14</v>
      </c>
      <c r="AA17">
        <v>3.1313337530419479E-13</v>
      </c>
      <c r="AB17">
        <v>-0.99999999999997868</v>
      </c>
      <c r="AC17">
        <v>-0.99999999999937372</v>
      </c>
      <c r="AD17">
        <v>-5.4040128294699716</v>
      </c>
      <c r="AE17">
        <v>-5.0873758028298184</v>
      </c>
      <c r="AF17">
        <v>-7.6424282346746377</v>
      </c>
      <c r="AG17">
        <v>-7.1946358572506419</v>
      </c>
      <c r="AH17">
        <v>2574275640.000813</v>
      </c>
      <c r="AI17">
        <v>3.228444063841289E-9</v>
      </c>
      <c r="AJ17">
        <v>9.5373570837641297E-9</v>
      </c>
      <c r="AK17">
        <v>0</v>
      </c>
      <c r="AL17">
        <v>0.5</v>
      </c>
      <c r="AM17">
        <v>0</v>
      </c>
      <c r="AN17">
        <v>0.5</v>
      </c>
      <c r="AO17">
        <v>1.063640825552665E-14</v>
      </c>
      <c r="AP17">
        <v>3.1313337530419479E-13</v>
      </c>
      <c r="AQ17">
        <v>8.5739195629214032E-18</v>
      </c>
      <c r="AR17">
        <v>1.7551358819410579E-22</v>
      </c>
      <c r="AS17">
        <v>2.2558197496073969E-24</v>
      </c>
      <c r="AT17">
        <v>1.0777734445848101E+26</v>
      </c>
      <c r="AU17">
        <v>5.1999999999999998E-2</v>
      </c>
      <c r="AV17">
        <v>4.2999999999999997E-2</v>
      </c>
      <c r="AW17">
        <v>52</v>
      </c>
      <c r="AX17">
        <v>43</v>
      </c>
      <c r="AY17">
        <v>43</v>
      </c>
      <c r="AZ17">
        <v>0</v>
      </c>
      <c r="BA17">
        <v>83.959898608954816</v>
      </c>
      <c r="BB17">
        <v>2.8987492452010349E-2</v>
      </c>
      <c r="BC17">
        <v>0.93398749245201029</v>
      </c>
      <c r="BD17">
        <v>1.401250754798964E-2</v>
      </c>
      <c r="BE17">
        <v>2.3012507547989641E-2</v>
      </c>
    </row>
    <row r="18" spans="1:57" x14ac:dyDescent="0.3">
      <c r="A18">
        <v>5.0999999999999997E-2</v>
      </c>
      <c r="B18">
        <v>4.9000000000000002E-2</v>
      </c>
      <c r="C18">
        <v>0.93200000000000005</v>
      </c>
      <c r="D18">
        <v>1.7000000000000001E-2</v>
      </c>
      <c r="E18">
        <v>1.9E-2</v>
      </c>
      <c r="F18">
        <v>3.2000000000000001E-2</v>
      </c>
      <c r="G18">
        <v>1000</v>
      </c>
      <c r="H18">
        <v>51</v>
      </c>
      <c r="I18">
        <v>49</v>
      </c>
      <c r="J18">
        <v>0.47639738915802482</v>
      </c>
      <c r="K18">
        <v>0.8229745889966209</v>
      </c>
      <c r="L18">
        <v>-4.7205221683950471E-2</v>
      </c>
      <c r="M18">
        <v>0.64594917799324181</v>
      </c>
      <c r="N18">
        <v>-4.1858973696445687E-2</v>
      </c>
      <c r="O18">
        <v>0.65531873723476597</v>
      </c>
      <c r="P18">
        <v>-5.9197528308532137E-2</v>
      </c>
      <c r="Q18">
        <v>0.9267606458746166</v>
      </c>
      <c r="R18">
        <v>0.90869759091125246</v>
      </c>
      <c r="S18">
        <v>50.5</v>
      </c>
      <c r="T18">
        <v>51.5</v>
      </c>
      <c r="U18">
        <v>48.5</v>
      </c>
      <c r="V18">
        <v>49.5</v>
      </c>
      <c r="W18">
        <v>5.8898366123556811E-2</v>
      </c>
      <c r="X18">
        <v>4.2888564570131023E-2</v>
      </c>
      <c r="Y18">
        <v>2.2954304326842762E-3</v>
      </c>
      <c r="Z18">
        <v>1.063640825552665E-14</v>
      </c>
      <c r="AA18">
        <v>3.1313337530419479E-13</v>
      </c>
      <c r="AB18">
        <v>-0.99999999999997868</v>
      </c>
      <c r="AC18">
        <v>-0.99999999999937372</v>
      </c>
      <c r="AD18">
        <v>-5.4040128294699716</v>
      </c>
      <c r="AE18">
        <v>-5.0873758028298184</v>
      </c>
      <c r="AF18">
        <v>-7.6424282346746377</v>
      </c>
      <c r="AG18">
        <v>-7.1946358572506419</v>
      </c>
      <c r="AH18">
        <v>2574275640.000813</v>
      </c>
      <c r="AI18">
        <v>6.3449422353585575E-13</v>
      </c>
      <c r="AJ18">
        <v>3.0411527408288587E-8</v>
      </c>
      <c r="AK18">
        <v>0</v>
      </c>
      <c r="AL18">
        <v>0.5</v>
      </c>
      <c r="AM18">
        <v>0</v>
      </c>
      <c r="AN18">
        <v>0.5</v>
      </c>
      <c r="AO18">
        <v>1.063640825552665E-14</v>
      </c>
      <c r="AP18">
        <v>3.1313337530419479E-13</v>
      </c>
      <c r="AQ18">
        <v>8.5739195629214032E-18</v>
      </c>
      <c r="AR18">
        <v>5.6088114369921184E-22</v>
      </c>
      <c r="AS18">
        <v>2.8944375398583308E-28</v>
      </c>
      <c r="AT18">
        <v>1.212295569926507E+29</v>
      </c>
      <c r="AU18">
        <v>5.0999999999999997E-2</v>
      </c>
      <c r="AV18">
        <v>4.9000000000000002E-2</v>
      </c>
      <c r="AW18">
        <v>51</v>
      </c>
      <c r="AX18">
        <v>49</v>
      </c>
      <c r="AY18">
        <v>49</v>
      </c>
      <c r="AZ18">
        <v>0</v>
      </c>
      <c r="BA18">
        <v>88.296420260244304</v>
      </c>
      <c r="BB18">
        <v>3.1687226848402687E-2</v>
      </c>
      <c r="BC18">
        <v>0.93168722684840255</v>
      </c>
      <c r="BD18">
        <v>1.7312773151597311E-2</v>
      </c>
      <c r="BE18">
        <v>1.9312773151597309E-2</v>
      </c>
    </row>
    <row r="19" spans="1:57" x14ac:dyDescent="0.3">
      <c r="A19">
        <v>5.5E-2</v>
      </c>
      <c r="B19">
        <v>0.05</v>
      </c>
      <c r="C19">
        <v>0.93200000000000005</v>
      </c>
      <c r="D19">
        <v>1.2999999999999999E-2</v>
      </c>
      <c r="E19">
        <v>1.7999999999999999E-2</v>
      </c>
      <c r="F19">
        <v>3.6999999999999998E-2</v>
      </c>
      <c r="G19">
        <v>1000</v>
      </c>
      <c r="H19">
        <v>55</v>
      </c>
      <c r="I19">
        <v>50</v>
      </c>
      <c r="J19">
        <v>0.70295721751675966</v>
      </c>
      <c r="K19">
        <v>0.86257458629337735</v>
      </c>
      <c r="L19">
        <v>0.40591443503351932</v>
      </c>
      <c r="M19">
        <v>0.72514917258675471</v>
      </c>
      <c r="N19">
        <v>0.37683481362970661</v>
      </c>
      <c r="O19">
        <v>0.77213208882535633</v>
      </c>
      <c r="P19">
        <v>0.53292490420946881</v>
      </c>
      <c r="Q19">
        <v>1.091959671960286</v>
      </c>
      <c r="R19">
        <v>1.4663381474666071</v>
      </c>
      <c r="S19">
        <v>54.5</v>
      </c>
      <c r="T19">
        <v>55.5</v>
      </c>
      <c r="U19">
        <v>49.5</v>
      </c>
      <c r="V19">
        <v>50.5</v>
      </c>
      <c r="W19">
        <v>5.1204641733428542E-2</v>
      </c>
      <c r="X19">
        <v>3.6315549611509401E-2</v>
      </c>
      <c r="Y19">
        <v>2.7266920143385331E-3</v>
      </c>
      <c r="Z19">
        <v>1.063640825552665E-14</v>
      </c>
      <c r="AA19">
        <v>3.1313337530419479E-13</v>
      </c>
      <c r="AB19">
        <v>-0.99999999999997868</v>
      </c>
      <c r="AC19">
        <v>-0.99999999999937372</v>
      </c>
      <c r="AD19">
        <v>-5.4040128294699716</v>
      </c>
      <c r="AE19">
        <v>-5.0873758028298184</v>
      </c>
      <c r="AF19">
        <v>-7.6424282346746377</v>
      </c>
      <c r="AG19">
        <v>-7.1946358572506419</v>
      </c>
      <c r="AH19">
        <v>2574275640.000813</v>
      </c>
      <c r="AI19">
        <v>1.4313710859068039E-13</v>
      </c>
      <c r="AJ19">
        <v>2.6841059186574821E-10</v>
      </c>
      <c r="AK19">
        <v>0</v>
      </c>
      <c r="AL19">
        <v>0.5</v>
      </c>
      <c r="AM19">
        <v>0</v>
      </c>
      <c r="AN19">
        <v>0.5</v>
      </c>
      <c r="AO19">
        <v>1.063640825552665E-14</v>
      </c>
      <c r="AP19">
        <v>3.1313337530419479E-13</v>
      </c>
      <c r="AQ19">
        <v>8.5739195629214032E-18</v>
      </c>
      <c r="AR19">
        <v>4.3036638373053842E-24</v>
      </c>
      <c r="AS19">
        <v>5.5289143197533398E-29</v>
      </c>
      <c r="AT19">
        <v>9.8251070357325359E+31</v>
      </c>
      <c r="AU19">
        <v>5.5E-2</v>
      </c>
      <c r="AV19">
        <v>0.05</v>
      </c>
      <c r="AW19">
        <v>55</v>
      </c>
      <c r="AX19">
        <v>50</v>
      </c>
      <c r="AY19">
        <v>50</v>
      </c>
      <c r="AZ19">
        <v>0</v>
      </c>
      <c r="BA19">
        <v>93.255754521720107</v>
      </c>
      <c r="BB19">
        <v>3.3942954937572337E-2</v>
      </c>
      <c r="BC19">
        <v>0.92894295493757228</v>
      </c>
      <c r="BD19">
        <v>1.6057045062427659E-2</v>
      </c>
      <c r="BE19">
        <v>2.105704506242766E-2</v>
      </c>
    </row>
    <row r="20" spans="1:57" x14ac:dyDescent="0.3">
      <c r="A20">
        <v>4.5999999999999999E-2</v>
      </c>
      <c r="B20">
        <v>3.3000000000000002E-2</v>
      </c>
      <c r="C20">
        <v>0.94599999999999995</v>
      </c>
      <c r="D20">
        <v>8.0000000000000002E-3</v>
      </c>
      <c r="E20">
        <v>2.1000000000000001E-2</v>
      </c>
      <c r="F20">
        <v>2.5000000000000001E-2</v>
      </c>
      <c r="G20">
        <v>1000</v>
      </c>
      <c r="H20">
        <v>46</v>
      </c>
      <c r="I20">
        <v>33</v>
      </c>
      <c r="J20">
        <v>0.21204551068469271</v>
      </c>
      <c r="K20">
        <v>4.3046990056861308E-2</v>
      </c>
      <c r="L20">
        <v>-0.57590897863061452</v>
      </c>
      <c r="M20">
        <v>-0.9139060198862774</v>
      </c>
      <c r="N20">
        <v>-0.5652215029308566</v>
      </c>
      <c r="O20">
        <v>-1.2136582718863229</v>
      </c>
      <c r="P20">
        <v>-0.79934391518972159</v>
      </c>
      <c r="Q20">
        <v>-1.716371988187932</v>
      </c>
      <c r="R20">
        <v>1.660655283389147</v>
      </c>
      <c r="S20">
        <v>45.5</v>
      </c>
      <c r="T20">
        <v>46.5</v>
      </c>
      <c r="U20">
        <v>32.5</v>
      </c>
      <c r="V20">
        <v>33.5</v>
      </c>
      <c r="W20">
        <v>4.2891083383379158E-2</v>
      </c>
      <c r="X20">
        <v>1.514135507246497E-2</v>
      </c>
      <c r="Y20">
        <v>1.0784779042144379E-3</v>
      </c>
      <c r="Z20">
        <v>1.063640825552665E-14</v>
      </c>
      <c r="AA20">
        <v>3.1313337530419479E-13</v>
      </c>
      <c r="AB20">
        <v>-0.99999999999997868</v>
      </c>
      <c r="AC20">
        <v>-0.99999999999937372</v>
      </c>
      <c r="AD20">
        <v>-5.4040128294699716</v>
      </c>
      <c r="AE20">
        <v>-5.0873758028298184</v>
      </c>
      <c r="AF20">
        <v>-7.6424282346746377</v>
      </c>
      <c r="AG20">
        <v>-7.1946358572506419</v>
      </c>
      <c r="AH20">
        <v>2574275640.000813</v>
      </c>
      <c r="AI20">
        <v>1.061371102982393E-3</v>
      </c>
      <c r="AJ20">
        <v>7.9727405464099464E-6</v>
      </c>
      <c r="AK20">
        <v>0</v>
      </c>
      <c r="AL20">
        <v>0.5</v>
      </c>
      <c r="AM20">
        <v>0</v>
      </c>
      <c r="AN20">
        <v>0.5</v>
      </c>
      <c r="AO20">
        <v>1.063640825552665E-14</v>
      </c>
      <c r="AP20">
        <v>3.1313337530419479E-13</v>
      </c>
      <c r="AQ20">
        <v>8.5739195629214032E-18</v>
      </c>
      <c r="AR20">
        <v>1.0707892605505649E-19</v>
      </c>
      <c r="AS20">
        <v>1.709334277718019E-19</v>
      </c>
      <c r="AT20">
        <v>5.0519570307644582E+17</v>
      </c>
      <c r="AU20">
        <v>4.5999999999999999E-2</v>
      </c>
      <c r="AV20">
        <v>3.3000000000000002E-2</v>
      </c>
      <c r="AW20">
        <v>46</v>
      </c>
      <c r="AX20">
        <v>33</v>
      </c>
      <c r="AY20">
        <v>33</v>
      </c>
      <c r="AZ20">
        <v>0</v>
      </c>
      <c r="BA20">
        <v>70.804701754832337</v>
      </c>
      <c r="BB20">
        <v>2.141062611748755E-2</v>
      </c>
      <c r="BC20">
        <v>0.94241062611748749</v>
      </c>
      <c r="BD20">
        <v>1.158937388251245E-2</v>
      </c>
      <c r="BE20">
        <v>2.458937388251245E-2</v>
      </c>
    </row>
    <row r="21" spans="1:57" x14ac:dyDescent="0.3">
      <c r="A21">
        <v>4.4999999999999998E-2</v>
      </c>
      <c r="B21">
        <v>4.3999999999999997E-2</v>
      </c>
      <c r="C21">
        <v>0.94</v>
      </c>
      <c r="D21">
        <v>1.4999999999999999E-2</v>
      </c>
      <c r="E21">
        <v>1.6E-2</v>
      </c>
      <c r="F21">
        <v>2.9000000000000001E-2</v>
      </c>
      <c r="G21">
        <v>1000</v>
      </c>
      <c r="H21">
        <v>45</v>
      </c>
      <c r="I21">
        <v>44</v>
      </c>
      <c r="J21">
        <v>0.17172442736209481</v>
      </c>
      <c r="K21">
        <v>0.54013600817363505</v>
      </c>
      <c r="L21">
        <v>-0.65655114527581038</v>
      </c>
      <c r="M21">
        <v>8.0272016347270103E-2</v>
      </c>
      <c r="N21">
        <v>-0.66989371943482345</v>
      </c>
      <c r="O21">
        <v>7.1259656108826119E-2</v>
      </c>
      <c r="P21">
        <v>-0.94737278337328434</v>
      </c>
      <c r="Q21">
        <v>0.1007763721191447</v>
      </c>
      <c r="R21">
        <v>0.85583416261056744</v>
      </c>
      <c r="S21">
        <v>44.5</v>
      </c>
      <c r="T21">
        <v>45.5</v>
      </c>
      <c r="U21">
        <v>43.5</v>
      </c>
      <c r="V21">
        <v>44.5</v>
      </c>
      <c r="W21">
        <v>3.7698372550568522E-2</v>
      </c>
      <c r="X21">
        <v>6.5496096127506731E-2</v>
      </c>
      <c r="Y21">
        <v>2.1131369064802999E-3</v>
      </c>
      <c r="Z21">
        <v>1.063640825552665E-14</v>
      </c>
      <c r="AA21">
        <v>3.1313337530419479E-13</v>
      </c>
      <c r="AB21">
        <v>-0.99999999999997868</v>
      </c>
      <c r="AC21">
        <v>-0.99999999999937372</v>
      </c>
      <c r="AD21">
        <v>-5.4040128294699716</v>
      </c>
      <c r="AE21">
        <v>-5.0873758028298184</v>
      </c>
      <c r="AF21">
        <v>-7.6424282346746377</v>
      </c>
      <c r="AG21">
        <v>-7.1946358572506419</v>
      </c>
      <c r="AH21">
        <v>2574275640.000813</v>
      </c>
      <c r="AI21">
        <v>8.1636083075713365E-10</v>
      </c>
      <c r="AJ21">
        <v>2.3196700640333609E-5</v>
      </c>
      <c r="AK21">
        <v>0</v>
      </c>
      <c r="AL21">
        <v>0.5</v>
      </c>
      <c r="AM21">
        <v>0</v>
      </c>
      <c r="AN21">
        <v>0.5</v>
      </c>
      <c r="AO21">
        <v>1.063640825552665E-14</v>
      </c>
      <c r="AP21">
        <v>3.1313337530419479E-13</v>
      </c>
      <c r="AQ21">
        <v>8.5739195629214032E-18</v>
      </c>
      <c r="AR21">
        <v>2.7382820477082232E-19</v>
      </c>
      <c r="AS21">
        <v>5.6871223582483232E-25</v>
      </c>
      <c r="AT21">
        <v>1.163419365805471E+23</v>
      </c>
      <c r="AU21">
        <v>4.4999999999999998E-2</v>
      </c>
      <c r="AV21">
        <v>4.3999999999999997E-2</v>
      </c>
      <c r="AW21">
        <v>45</v>
      </c>
      <c r="AX21">
        <v>44</v>
      </c>
      <c r="AY21">
        <v>44</v>
      </c>
      <c r="AZ21">
        <v>0</v>
      </c>
      <c r="BA21">
        <v>78.288315059257442</v>
      </c>
      <c r="BB21">
        <v>2.6633107049713171E-2</v>
      </c>
      <c r="BC21">
        <v>0.93763310704971314</v>
      </c>
      <c r="BD21">
        <v>1.736689295028682E-2</v>
      </c>
      <c r="BE21">
        <v>1.8366892950286821E-2</v>
      </c>
    </row>
    <row r="22" spans="1:57" x14ac:dyDescent="0.3">
      <c r="A22">
        <v>5.1999999999999998E-2</v>
      </c>
      <c r="B22">
        <v>4.1000000000000002E-2</v>
      </c>
      <c r="C22">
        <v>0.93600000000000005</v>
      </c>
      <c r="D22">
        <v>1.2E-2</v>
      </c>
      <c r="E22">
        <v>2.3E-2</v>
      </c>
      <c r="F22">
        <v>2.9000000000000001E-2</v>
      </c>
      <c r="G22">
        <v>1000</v>
      </c>
      <c r="H22">
        <v>52</v>
      </c>
      <c r="I22">
        <v>41</v>
      </c>
      <c r="J22">
        <v>0.53539245307483163</v>
      </c>
      <c r="K22">
        <v>0.34649136058940572</v>
      </c>
      <c r="L22">
        <v>7.0784906149663263E-2</v>
      </c>
      <c r="M22">
        <v>-0.30701727882118868</v>
      </c>
      <c r="N22">
        <v>6.2814005013161728E-2</v>
      </c>
      <c r="O22">
        <v>-0.27917320491362901</v>
      </c>
      <c r="P22">
        <v>8.8832417796584906E-2</v>
      </c>
      <c r="Q22">
        <v>-0.39481053264001742</v>
      </c>
      <c r="R22">
        <v>1.1843381346337889</v>
      </c>
      <c r="S22">
        <v>51.5</v>
      </c>
      <c r="T22">
        <v>52.5</v>
      </c>
      <c r="U22">
        <v>40.5</v>
      </c>
      <c r="V22">
        <v>41.5</v>
      </c>
      <c r="W22">
        <v>5.8769682236161858E-2</v>
      </c>
      <c r="X22">
        <v>6.0903676280562369E-2</v>
      </c>
      <c r="Y22">
        <v>4.2390892890075164E-3</v>
      </c>
      <c r="Z22">
        <v>1.063640825552665E-14</v>
      </c>
      <c r="AA22">
        <v>3.1313337530419479E-13</v>
      </c>
      <c r="AB22">
        <v>-0.99999999999997868</v>
      </c>
      <c r="AC22">
        <v>-0.99999999999937372</v>
      </c>
      <c r="AD22">
        <v>-5.4040128294699716</v>
      </c>
      <c r="AE22">
        <v>-5.0873758028298184</v>
      </c>
      <c r="AF22">
        <v>-7.6424282346746377</v>
      </c>
      <c r="AG22">
        <v>-7.1946358572506419</v>
      </c>
      <c r="AH22">
        <v>2574275640.000813</v>
      </c>
      <c r="AI22">
        <v>4.7691189623278822E-8</v>
      </c>
      <c r="AJ22">
        <v>9.5373570837641297E-9</v>
      </c>
      <c r="AK22">
        <v>0</v>
      </c>
      <c r="AL22">
        <v>0.5</v>
      </c>
      <c r="AM22">
        <v>0</v>
      </c>
      <c r="AN22">
        <v>0.5</v>
      </c>
      <c r="AO22">
        <v>1.063640825552665E-14</v>
      </c>
      <c r="AP22">
        <v>3.1313337530419479E-13</v>
      </c>
      <c r="AQ22">
        <v>8.5739195629214032E-18</v>
      </c>
      <c r="AR22">
        <v>1.7551358819410579E-22</v>
      </c>
      <c r="AS22">
        <v>3.0894179289189202E-23</v>
      </c>
      <c r="AT22">
        <v>6.7029281101343462E+24</v>
      </c>
      <c r="AU22">
        <v>5.1999999999999998E-2</v>
      </c>
      <c r="AV22">
        <v>4.1000000000000002E-2</v>
      </c>
      <c r="AW22">
        <v>52</v>
      </c>
      <c r="AX22">
        <v>41</v>
      </c>
      <c r="AY22">
        <v>41</v>
      </c>
      <c r="AZ22">
        <v>0</v>
      </c>
      <c r="BA22">
        <v>82.327161840768682</v>
      </c>
      <c r="BB22">
        <v>2.7877105434509782E-2</v>
      </c>
      <c r="BC22">
        <v>0.93487710543450975</v>
      </c>
      <c r="BD22">
        <v>1.312289456549022E-2</v>
      </c>
      <c r="BE22">
        <v>2.412289456549022E-2</v>
      </c>
    </row>
    <row r="23" spans="1:57" x14ac:dyDescent="0.3">
      <c r="A23">
        <v>6.2E-2</v>
      </c>
      <c r="B23">
        <v>6.0999999999999999E-2</v>
      </c>
      <c r="C23">
        <v>0.91800000000000004</v>
      </c>
      <c r="D23">
        <v>0.02</v>
      </c>
      <c r="E23">
        <v>2.1000000000000001E-2</v>
      </c>
      <c r="F23">
        <v>4.1000000000000002E-2</v>
      </c>
      <c r="G23">
        <v>1000</v>
      </c>
      <c r="H23">
        <v>62</v>
      </c>
      <c r="I23">
        <v>61</v>
      </c>
      <c r="J23">
        <v>0.94169839340612227</v>
      </c>
      <c r="K23">
        <v>0.99819304548039944</v>
      </c>
      <c r="L23">
        <v>0.88339678681224454</v>
      </c>
      <c r="M23">
        <v>0.99638609096079889</v>
      </c>
      <c r="N23">
        <v>1.1095862876536819</v>
      </c>
      <c r="O23">
        <v>2.0577038795633502</v>
      </c>
      <c r="P23">
        <v>1.5691919766230511</v>
      </c>
      <c r="Q23">
        <v>2.910032733826224</v>
      </c>
      <c r="R23">
        <v>4.1429354274208761</v>
      </c>
      <c r="S23">
        <v>61.5</v>
      </c>
      <c r="T23">
        <v>62.5</v>
      </c>
      <c r="U23">
        <v>60.5</v>
      </c>
      <c r="V23">
        <v>61.5</v>
      </c>
      <c r="W23">
        <v>1.7266574824934319E-2</v>
      </c>
      <c r="X23">
        <v>9.6587018888916187E-4</v>
      </c>
      <c r="Y23">
        <v>6.9092852250114077E-5</v>
      </c>
      <c r="Z23">
        <v>1.063640825552665E-14</v>
      </c>
      <c r="AA23">
        <v>3.1313337530419479E-13</v>
      </c>
      <c r="AB23">
        <v>-0.99999999999997868</v>
      </c>
      <c r="AC23">
        <v>-0.99999999999937372</v>
      </c>
      <c r="AD23">
        <v>-5.4040128294699716</v>
      </c>
      <c r="AE23">
        <v>-5.0873758028298184</v>
      </c>
      <c r="AF23">
        <v>-7.6424282346746377</v>
      </c>
      <c r="AG23">
        <v>-7.1946358572506419</v>
      </c>
      <c r="AH23">
        <v>2574275640.000813</v>
      </c>
      <c r="AI23">
        <v>3.1136427849807029E-21</v>
      </c>
      <c r="AJ23">
        <v>3.7876201712371438E-14</v>
      </c>
      <c r="AK23">
        <v>0</v>
      </c>
      <c r="AL23">
        <v>0.5</v>
      </c>
      <c r="AM23">
        <v>0</v>
      </c>
      <c r="AN23">
        <v>0.5</v>
      </c>
      <c r="AO23">
        <v>1.063640825552665E-14</v>
      </c>
      <c r="AP23">
        <v>3.1313337530419479E-13</v>
      </c>
      <c r="AQ23">
        <v>8.5739195629214032E-18</v>
      </c>
      <c r="AR23">
        <v>2.0478680722573181E-28</v>
      </c>
      <c r="AS23">
        <v>3.1987665563719838E-38</v>
      </c>
      <c r="AT23">
        <v>9.0433221987998537E+43</v>
      </c>
      <c r="AU23">
        <v>6.2E-2</v>
      </c>
      <c r="AV23">
        <v>6.0999999999999999E-2</v>
      </c>
      <c r="AW23">
        <v>62</v>
      </c>
      <c r="AX23">
        <v>61</v>
      </c>
      <c r="AY23">
        <v>61</v>
      </c>
      <c r="AZ23">
        <v>0</v>
      </c>
      <c r="BA23">
        <v>266.75954498996867</v>
      </c>
      <c r="BB23">
        <v>4.851630821805699E-2</v>
      </c>
      <c r="BC23">
        <v>0.92551630821805697</v>
      </c>
      <c r="BD23">
        <v>1.248369178194301E-2</v>
      </c>
      <c r="BE23">
        <v>1.3483691781943009E-2</v>
      </c>
    </row>
    <row r="24" spans="1:57" x14ac:dyDescent="0.3">
      <c r="A24">
        <v>6.3E-2</v>
      </c>
      <c r="B24">
        <v>4.3999999999999997E-2</v>
      </c>
      <c r="C24">
        <v>0.92900000000000005</v>
      </c>
      <c r="D24">
        <v>8.0000000000000002E-3</v>
      </c>
      <c r="E24">
        <v>2.7E-2</v>
      </c>
      <c r="F24">
        <v>3.5999999999999997E-2</v>
      </c>
      <c r="G24">
        <v>1000</v>
      </c>
      <c r="H24">
        <v>63</v>
      </c>
      <c r="I24">
        <v>44</v>
      </c>
      <c r="J24">
        <v>0.95703303990638233</v>
      </c>
      <c r="K24">
        <v>0.54013600817363505</v>
      </c>
      <c r="L24">
        <v>0.91406607981276466</v>
      </c>
      <c r="M24">
        <v>8.0272016347270103E-2</v>
      </c>
      <c r="N24">
        <v>1.214277506376326</v>
      </c>
      <c r="O24">
        <v>7.1259656108826119E-2</v>
      </c>
      <c r="P24">
        <v>1.7172477180019829</v>
      </c>
      <c r="Q24">
        <v>0.1007763721191447</v>
      </c>
      <c r="R24">
        <v>0.56078150330789722</v>
      </c>
      <c r="S24">
        <v>62.5</v>
      </c>
      <c r="T24">
        <v>63.5</v>
      </c>
      <c r="U24">
        <v>43.5</v>
      </c>
      <c r="V24">
        <v>44.5</v>
      </c>
      <c r="W24">
        <v>1.354461197619594E-2</v>
      </c>
      <c r="X24">
        <v>6.5496096127506731E-2</v>
      </c>
      <c r="Y24">
        <v>4.9748004307706992E-4</v>
      </c>
      <c r="Z24">
        <v>1.063640825552665E-14</v>
      </c>
      <c r="AA24">
        <v>3.1313337530419479E-13</v>
      </c>
      <c r="AB24">
        <v>-0.99999999999997868</v>
      </c>
      <c r="AC24">
        <v>-0.99999999999937372</v>
      </c>
      <c r="AD24">
        <v>-5.4040128294699716</v>
      </c>
      <c r="AE24">
        <v>-5.0873758028298184</v>
      </c>
      <c r="AF24">
        <v>-7.6424282346746377</v>
      </c>
      <c r="AG24">
        <v>-7.1946358572506419</v>
      </c>
      <c r="AH24">
        <v>2574275640.000813</v>
      </c>
      <c r="AI24">
        <v>8.1636083075713365E-10</v>
      </c>
      <c r="AJ24">
        <v>1.003938459830079E-14</v>
      </c>
      <c r="AK24">
        <v>0</v>
      </c>
      <c r="AL24">
        <v>0.5</v>
      </c>
      <c r="AM24">
        <v>0</v>
      </c>
      <c r="AN24">
        <v>0.5</v>
      </c>
      <c r="AO24">
        <v>1.063640825552665E-14</v>
      </c>
      <c r="AP24">
        <v>3.1313337530419479E-13</v>
      </c>
      <c r="AQ24">
        <v>8.5739195629214032E-18</v>
      </c>
      <c r="AR24">
        <v>4.2579741370725262E-29</v>
      </c>
      <c r="AS24">
        <v>5.6871223582483232E-25</v>
      </c>
      <c r="AT24">
        <v>1.7614060215408802E+32</v>
      </c>
      <c r="AU24">
        <v>6.3E-2</v>
      </c>
      <c r="AV24">
        <v>4.3999999999999997E-2</v>
      </c>
      <c r="AW24">
        <v>63</v>
      </c>
      <c r="AX24">
        <v>44</v>
      </c>
      <c r="AY24">
        <v>44</v>
      </c>
      <c r="AZ24">
        <v>0</v>
      </c>
      <c r="BA24">
        <v>97.2073943100593</v>
      </c>
      <c r="BB24">
        <v>3.3309363278944751E-2</v>
      </c>
      <c r="BC24">
        <v>0.92630936327894475</v>
      </c>
      <c r="BD24">
        <v>1.069063672105525E-2</v>
      </c>
      <c r="BE24">
        <v>2.969063672105525E-2</v>
      </c>
    </row>
    <row r="25" spans="1:57" x14ac:dyDescent="0.3">
      <c r="A25">
        <v>4.3999999999999997E-2</v>
      </c>
      <c r="B25">
        <v>3.5999999999999997E-2</v>
      </c>
      <c r="C25">
        <v>0.94599999999999995</v>
      </c>
      <c r="D25">
        <v>0.01</v>
      </c>
      <c r="E25">
        <v>1.7999999999999999E-2</v>
      </c>
      <c r="F25">
        <v>2.5999999999999999E-2</v>
      </c>
      <c r="G25">
        <v>1000</v>
      </c>
      <c r="H25">
        <v>44</v>
      </c>
      <c r="I25">
        <v>36</v>
      </c>
      <c r="J25">
        <v>0.1366703738203231</v>
      </c>
      <c r="K25">
        <v>0.1110833818567335</v>
      </c>
      <c r="L25">
        <v>-0.7266592523593538</v>
      </c>
      <c r="M25">
        <v>-0.77783323628653289</v>
      </c>
      <c r="N25">
        <v>-0.77456587658738751</v>
      </c>
      <c r="O25">
        <v>-0.86322660450847344</v>
      </c>
      <c r="P25">
        <v>-1.095401567621288</v>
      </c>
      <c r="Q25">
        <v>-1.220786771497159</v>
      </c>
      <c r="R25">
        <v>2.184021082953393</v>
      </c>
      <c r="S25">
        <v>43.5</v>
      </c>
      <c r="T25">
        <v>44.5</v>
      </c>
      <c r="U25">
        <v>35.5</v>
      </c>
      <c r="V25">
        <v>36.5</v>
      </c>
      <c r="W25">
        <v>3.241747034960564E-2</v>
      </c>
      <c r="X25">
        <v>3.1298949581920199E-2</v>
      </c>
      <c r="Y25">
        <v>2.2159793612352109E-3</v>
      </c>
      <c r="Z25">
        <v>1.063640825552665E-14</v>
      </c>
      <c r="AA25">
        <v>3.1313337530419479E-13</v>
      </c>
      <c r="AB25">
        <v>-0.99999999999997868</v>
      </c>
      <c r="AC25">
        <v>-0.99999999999937372</v>
      </c>
      <c r="AD25">
        <v>-5.4040128294699716</v>
      </c>
      <c r="AE25">
        <v>-5.0873758028298184</v>
      </c>
      <c r="AF25">
        <v>-7.6424282346746377</v>
      </c>
      <c r="AG25">
        <v>-7.1946358572506419</v>
      </c>
      <c r="AH25">
        <v>2574275640.000813</v>
      </c>
      <c r="AI25">
        <v>2.867616762771789E-5</v>
      </c>
      <c r="AJ25">
        <v>6.6468096802147693E-5</v>
      </c>
      <c r="AK25">
        <v>0</v>
      </c>
      <c r="AL25">
        <v>0.5</v>
      </c>
      <c r="AM25">
        <v>0</v>
      </c>
      <c r="AN25">
        <v>0.5</v>
      </c>
      <c r="AO25">
        <v>1.063640825552665E-14</v>
      </c>
      <c r="AP25">
        <v>3.1313337530419479E-13</v>
      </c>
      <c r="AQ25">
        <v>8.5739195629214032E-18</v>
      </c>
      <c r="AR25">
        <v>6.7471711287152944E-19</v>
      </c>
      <c r="AS25">
        <v>9.5465372471732491E-21</v>
      </c>
      <c r="AT25">
        <v>2.9496977666325012E+18</v>
      </c>
      <c r="AU25">
        <v>4.3999999999999997E-2</v>
      </c>
      <c r="AV25">
        <v>3.5999999999999997E-2</v>
      </c>
      <c r="AW25">
        <v>44</v>
      </c>
      <c r="AX25">
        <v>36</v>
      </c>
      <c r="AY25">
        <v>36</v>
      </c>
      <c r="AZ25">
        <v>0</v>
      </c>
      <c r="BA25">
        <v>71.170302035603413</v>
      </c>
      <c r="BB25">
        <v>2.2341633043781981E-2</v>
      </c>
      <c r="BC25">
        <v>0.94234163304378193</v>
      </c>
      <c r="BD25">
        <v>1.365836695621802E-2</v>
      </c>
      <c r="BE25">
        <v>2.165836695621802E-2</v>
      </c>
    </row>
    <row r="26" spans="1:57" x14ac:dyDescent="0.3">
      <c r="A26">
        <v>0.05</v>
      </c>
      <c r="B26">
        <v>3.7999999999999999E-2</v>
      </c>
      <c r="C26">
        <v>0.94</v>
      </c>
      <c r="D26">
        <v>0.01</v>
      </c>
      <c r="E26">
        <v>2.1999999999999999E-2</v>
      </c>
      <c r="F26">
        <v>2.8000000000000001E-2</v>
      </c>
      <c r="G26">
        <v>1000</v>
      </c>
      <c r="H26">
        <v>50</v>
      </c>
      <c r="I26">
        <v>38</v>
      </c>
      <c r="J26">
        <v>0.41791621863428008</v>
      </c>
      <c r="K26">
        <v>0.18662652302784319</v>
      </c>
      <c r="L26">
        <v>-0.1641675627314397</v>
      </c>
      <c r="M26">
        <v>-0.62674695394431357</v>
      </c>
      <c r="N26">
        <v>-0.1465317479923462</v>
      </c>
      <c r="O26">
        <v>-0.62960537016798901</v>
      </c>
      <c r="P26">
        <v>-0.20722718532901249</v>
      </c>
      <c r="Q26">
        <v>-0.89039645343450302</v>
      </c>
      <c r="R26">
        <v>1.189853951254868</v>
      </c>
      <c r="S26">
        <v>49.5</v>
      </c>
      <c r="T26">
        <v>50.5</v>
      </c>
      <c r="U26">
        <v>37.5</v>
      </c>
      <c r="V26">
        <v>38.5</v>
      </c>
      <c r="W26">
        <v>5.7750281256315983E-2</v>
      </c>
      <c r="X26">
        <v>4.4325065886799742E-2</v>
      </c>
      <c r="Y26">
        <v>3.0457703223940088E-3</v>
      </c>
      <c r="Z26">
        <v>1.063640825552665E-14</v>
      </c>
      <c r="AA26">
        <v>3.1313337530419479E-13</v>
      </c>
      <c r="AB26">
        <v>-0.99999999999997868</v>
      </c>
      <c r="AC26">
        <v>-0.99999999999937372</v>
      </c>
      <c r="AD26">
        <v>-5.4040128294699716</v>
      </c>
      <c r="AE26">
        <v>-5.0873758028298184</v>
      </c>
      <c r="AF26">
        <v>-7.6424282346746377</v>
      </c>
      <c r="AG26">
        <v>-7.1946358572506419</v>
      </c>
      <c r="AH26">
        <v>2574275640.000813</v>
      </c>
      <c r="AI26">
        <v>2.3478157973718939E-6</v>
      </c>
      <c r="AJ26">
        <v>9.5502789916469261E-8</v>
      </c>
      <c r="AK26">
        <v>0</v>
      </c>
      <c r="AL26">
        <v>0.5</v>
      </c>
      <c r="AM26">
        <v>0</v>
      </c>
      <c r="AN26">
        <v>0.5</v>
      </c>
      <c r="AO26">
        <v>1.063640825552665E-14</v>
      </c>
      <c r="AP26">
        <v>3.1313337530419479E-13</v>
      </c>
      <c r="AQ26">
        <v>8.5739195629214032E-18</v>
      </c>
      <c r="AR26">
        <v>1.7270285687976229E-21</v>
      </c>
      <c r="AS26">
        <v>1.1069000542322381E-21</v>
      </c>
      <c r="AT26">
        <v>1.366056383102406E+22</v>
      </c>
      <c r="AU26">
        <v>0.05</v>
      </c>
      <c r="AV26">
        <v>3.7999999999999999E-2</v>
      </c>
      <c r="AW26">
        <v>50</v>
      </c>
      <c r="AX26">
        <v>38</v>
      </c>
      <c r="AY26">
        <v>38</v>
      </c>
      <c r="AZ26">
        <v>0</v>
      </c>
      <c r="BA26">
        <v>78.043380845296198</v>
      </c>
      <c r="BB26">
        <v>2.5498580882525931E-2</v>
      </c>
      <c r="BC26">
        <v>0.9374985808825258</v>
      </c>
      <c r="BD26">
        <v>1.250141911747407E-2</v>
      </c>
      <c r="BE26">
        <v>2.4501419117474079E-2</v>
      </c>
    </row>
    <row r="27" spans="1:57" x14ac:dyDescent="0.3">
      <c r="A27">
        <v>4.7E-2</v>
      </c>
      <c r="B27">
        <v>4.2999999999999997E-2</v>
      </c>
      <c r="C27">
        <v>0.93899999999999995</v>
      </c>
      <c r="D27">
        <v>1.4E-2</v>
      </c>
      <c r="E27">
        <v>1.7999999999999999E-2</v>
      </c>
      <c r="F27">
        <v>2.9000000000000001E-2</v>
      </c>
      <c r="G27">
        <v>1000</v>
      </c>
      <c r="H27">
        <v>47</v>
      </c>
      <c r="I27">
        <v>43</v>
      </c>
      <c r="J27">
        <v>0.2574216011802859</v>
      </c>
      <c r="K27">
        <v>0.47431813298893521</v>
      </c>
      <c r="L27">
        <v>-0.48515679763942821</v>
      </c>
      <c r="M27">
        <v>-5.136373402212957E-2</v>
      </c>
      <c r="N27">
        <v>-0.46054921495805029</v>
      </c>
      <c r="O27">
        <v>-4.5551409823620943E-2</v>
      </c>
      <c r="P27">
        <v>-0.65131494593395678</v>
      </c>
      <c r="Q27">
        <v>-6.4419421557779771E-2</v>
      </c>
      <c r="R27">
        <v>1.1743985651881439</v>
      </c>
      <c r="S27">
        <v>46.5</v>
      </c>
      <c r="T27">
        <v>47.5</v>
      </c>
      <c r="U27">
        <v>42.5</v>
      </c>
      <c r="V27">
        <v>43.5</v>
      </c>
      <c r="W27">
        <v>4.7743292944089633E-2</v>
      </c>
      <c r="X27">
        <v>6.5692551459077986E-2</v>
      </c>
      <c r="Y27">
        <v>3.6833586787021282E-3</v>
      </c>
      <c r="Z27">
        <v>1.063640825552665E-14</v>
      </c>
      <c r="AA27">
        <v>3.1313337530419479E-13</v>
      </c>
      <c r="AB27">
        <v>-0.99999999999997868</v>
      </c>
      <c r="AC27">
        <v>-0.99999999999937372</v>
      </c>
      <c r="AD27">
        <v>-5.4040128294699716</v>
      </c>
      <c r="AE27">
        <v>-5.0873758028298184</v>
      </c>
      <c r="AF27">
        <v>-7.6424282346746377</v>
      </c>
      <c r="AG27">
        <v>-7.1946358572506419</v>
      </c>
      <c r="AH27">
        <v>2574275640.000813</v>
      </c>
      <c r="AI27">
        <v>3.228444063841289E-9</v>
      </c>
      <c r="AJ27">
        <v>2.6987174536902372E-6</v>
      </c>
      <c r="AK27">
        <v>0</v>
      </c>
      <c r="AL27">
        <v>0.5</v>
      </c>
      <c r="AM27">
        <v>0</v>
      </c>
      <c r="AN27">
        <v>0.5</v>
      </c>
      <c r="AO27">
        <v>1.063640825552665E-14</v>
      </c>
      <c r="AP27">
        <v>3.1313337530419479E-13</v>
      </c>
      <c r="AQ27">
        <v>8.5739195629214032E-18</v>
      </c>
      <c r="AR27">
        <v>4.0345875771826622E-20</v>
      </c>
      <c r="AS27">
        <v>2.2558197496073969E-24</v>
      </c>
      <c r="AT27">
        <v>3.4699232988090868E+23</v>
      </c>
      <c r="AU27">
        <v>4.7E-2</v>
      </c>
      <c r="AV27">
        <v>4.2999999999999997E-2</v>
      </c>
      <c r="AW27">
        <v>47</v>
      </c>
      <c r="AX27">
        <v>43</v>
      </c>
      <c r="AY27">
        <v>43</v>
      </c>
      <c r="AZ27">
        <v>0</v>
      </c>
      <c r="BA27">
        <v>79.210379282605061</v>
      </c>
      <c r="BB27">
        <v>2.7012667537036308E-2</v>
      </c>
      <c r="BC27">
        <v>0.93701266753703627</v>
      </c>
      <c r="BD27">
        <v>1.5987332462963681E-2</v>
      </c>
      <c r="BE27">
        <v>1.9987332462963692E-2</v>
      </c>
    </row>
    <row r="28" spans="1:57" x14ac:dyDescent="0.3">
      <c r="A28">
        <v>4.9000000000000002E-2</v>
      </c>
      <c r="B28">
        <v>4.5999999999999999E-2</v>
      </c>
      <c r="C28">
        <v>0.93500000000000005</v>
      </c>
      <c r="D28">
        <v>1.6E-2</v>
      </c>
      <c r="E28">
        <v>1.9E-2</v>
      </c>
      <c r="F28">
        <v>0.03</v>
      </c>
      <c r="G28">
        <v>1000</v>
      </c>
      <c r="H28">
        <v>49</v>
      </c>
      <c r="I28">
        <v>46</v>
      </c>
      <c r="J28">
        <v>0.36119867831679697</v>
      </c>
      <c r="K28">
        <v>0.66682714554138089</v>
      </c>
      <c r="L28">
        <v>-0.27760264336640611</v>
      </c>
      <c r="M28">
        <v>0.33365429108276179</v>
      </c>
      <c r="N28">
        <v>-0.25120435953204379</v>
      </c>
      <c r="O28">
        <v>0.30488231343183769</v>
      </c>
      <c r="P28">
        <v>-0.3552566121774634</v>
      </c>
      <c r="Q28">
        <v>0.43116870258298978</v>
      </c>
      <c r="R28">
        <v>0.98913501521265657</v>
      </c>
      <c r="S28">
        <v>48.5</v>
      </c>
      <c r="T28">
        <v>49.5</v>
      </c>
      <c r="U28">
        <v>45.5</v>
      </c>
      <c r="V28">
        <v>46.5</v>
      </c>
      <c r="W28">
        <v>5.5399508371972717E-2</v>
      </c>
      <c r="X28">
        <v>5.9998436270688127E-2</v>
      </c>
      <c r="Y28">
        <v>3.287769924773832E-3</v>
      </c>
      <c r="Z28">
        <v>1.063640825552665E-14</v>
      </c>
      <c r="AA28">
        <v>3.1313337530419479E-13</v>
      </c>
      <c r="AB28">
        <v>-0.99999999999997868</v>
      </c>
      <c r="AC28">
        <v>-0.99999999999937372</v>
      </c>
      <c r="AD28">
        <v>-5.4040128294699716</v>
      </c>
      <c r="AE28">
        <v>-5.0873758028298184</v>
      </c>
      <c r="AF28">
        <v>-7.6424282346746377</v>
      </c>
      <c r="AG28">
        <v>-7.1946358572506419</v>
      </c>
      <c r="AH28">
        <v>2574275640.000813</v>
      </c>
      <c r="AI28">
        <v>4.9303925970271767E-11</v>
      </c>
      <c r="AJ28">
        <v>2.953668512553981E-7</v>
      </c>
      <c r="AK28">
        <v>0</v>
      </c>
      <c r="AL28">
        <v>0.5</v>
      </c>
      <c r="AM28">
        <v>0</v>
      </c>
      <c r="AN28">
        <v>0.5</v>
      </c>
      <c r="AO28">
        <v>1.063640825552665E-14</v>
      </c>
      <c r="AP28">
        <v>3.1313337530419479E-13</v>
      </c>
      <c r="AQ28">
        <v>8.5739195629214032E-18</v>
      </c>
      <c r="AR28">
        <v>5.1238572671039223E-21</v>
      </c>
      <c r="AS28">
        <v>3.1464181067462102E-26</v>
      </c>
      <c r="AT28">
        <v>1.748506967556116E+26</v>
      </c>
      <c r="AU28">
        <v>4.9000000000000002E-2</v>
      </c>
      <c r="AV28">
        <v>4.5999999999999999E-2</v>
      </c>
      <c r="AW28">
        <v>49</v>
      </c>
      <c r="AX28">
        <v>46</v>
      </c>
      <c r="AY28">
        <v>46</v>
      </c>
      <c r="AZ28">
        <v>0</v>
      </c>
      <c r="BA28">
        <v>83.629639506047965</v>
      </c>
      <c r="BB28">
        <v>2.9334539267659741E-2</v>
      </c>
      <c r="BC28">
        <v>0.93433453926765964</v>
      </c>
      <c r="BD28">
        <v>1.6665460732340251E-2</v>
      </c>
      <c r="BE28">
        <v>1.9665460732340261E-2</v>
      </c>
    </row>
    <row r="29" spans="1:57" x14ac:dyDescent="0.3">
      <c r="A29">
        <v>5.2999999999999999E-2</v>
      </c>
      <c r="B29">
        <v>4.3999999999999997E-2</v>
      </c>
      <c r="C29">
        <v>0.93600000000000005</v>
      </c>
      <c r="D29">
        <v>1.0999999999999999E-2</v>
      </c>
      <c r="E29">
        <v>0.02</v>
      </c>
      <c r="F29">
        <v>3.3000000000000002E-2</v>
      </c>
      <c r="G29">
        <v>1000</v>
      </c>
      <c r="H29">
        <v>53</v>
      </c>
      <c r="I29">
        <v>44</v>
      </c>
      <c r="J29">
        <v>0.59361835800069507</v>
      </c>
      <c r="K29">
        <v>0.54013600817363505</v>
      </c>
      <c r="L29">
        <v>0.18723671600139011</v>
      </c>
      <c r="M29">
        <v>8.0272016347270103E-2</v>
      </c>
      <c r="N29">
        <v>0.16748724298028969</v>
      </c>
      <c r="O29">
        <v>7.1259656108826119E-2</v>
      </c>
      <c r="P29">
        <v>0.23686273054720369</v>
      </c>
      <c r="Q29">
        <v>0.1007763721191447</v>
      </c>
      <c r="R29">
        <v>1.306365231995998</v>
      </c>
      <c r="S29">
        <v>52.5</v>
      </c>
      <c r="T29">
        <v>53.5</v>
      </c>
      <c r="U29">
        <v>43.5</v>
      </c>
      <c r="V29">
        <v>44.5</v>
      </c>
      <c r="W29">
        <v>5.7372581170615167E-2</v>
      </c>
      <c r="X29">
        <v>6.5496096127506731E-2</v>
      </c>
      <c r="Y29">
        <v>4.9089026244126489E-3</v>
      </c>
      <c r="Z29">
        <v>1.063640825552665E-14</v>
      </c>
      <c r="AA29">
        <v>3.1313337530419479E-13</v>
      </c>
      <c r="AB29">
        <v>-0.99999999999997868</v>
      </c>
      <c r="AC29">
        <v>-0.99999999999937372</v>
      </c>
      <c r="AD29">
        <v>-5.4040128294699716</v>
      </c>
      <c r="AE29">
        <v>-5.0873758028298184</v>
      </c>
      <c r="AF29">
        <v>-7.6424282346746377</v>
      </c>
      <c r="AG29">
        <v>-7.1946358572506419</v>
      </c>
      <c r="AH29">
        <v>2574275640.000813</v>
      </c>
      <c r="AI29">
        <v>8.1636083075713365E-10</v>
      </c>
      <c r="AJ29">
        <v>2.9456773908055671E-9</v>
      </c>
      <c r="AK29">
        <v>0</v>
      </c>
      <c r="AL29">
        <v>0.5</v>
      </c>
      <c r="AM29">
        <v>0</v>
      </c>
      <c r="AN29">
        <v>0.5</v>
      </c>
      <c r="AO29">
        <v>1.063640825552665E-14</v>
      </c>
      <c r="AP29">
        <v>3.1313337530419479E-13</v>
      </c>
      <c r="AQ29">
        <v>8.5739195629214032E-18</v>
      </c>
      <c r="AR29">
        <v>5.2919889634765088E-23</v>
      </c>
      <c r="AS29">
        <v>5.6871223582483232E-25</v>
      </c>
      <c r="AT29">
        <v>1.3984673138596911E+27</v>
      </c>
      <c r="AU29">
        <v>5.2999999999999999E-2</v>
      </c>
      <c r="AV29">
        <v>4.3999999999999997E-2</v>
      </c>
      <c r="AW29">
        <v>53</v>
      </c>
      <c r="AX29">
        <v>44</v>
      </c>
      <c r="AY29">
        <v>44</v>
      </c>
      <c r="AZ29">
        <v>0</v>
      </c>
      <c r="BA29">
        <v>85.813948723986741</v>
      </c>
      <c r="BB29">
        <v>2.9913662091891668E-2</v>
      </c>
      <c r="BC29">
        <v>0.93291366209189164</v>
      </c>
      <c r="BD29">
        <v>1.4086337908108331E-2</v>
      </c>
      <c r="BE29">
        <v>2.308633790810833E-2</v>
      </c>
    </row>
    <row r="30" spans="1:57" x14ac:dyDescent="0.3">
      <c r="A30">
        <v>3.9E-2</v>
      </c>
      <c r="B30">
        <v>3.3000000000000002E-2</v>
      </c>
      <c r="C30">
        <v>0.94899999999999995</v>
      </c>
      <c r="D30">
        <v>1.2E-2</v>
      </c>
      <c r="E30">
        <v>1.7999999999999999E-2</v>
      </c>
      <c r="F30">
        <v>2.1000000000000001E-2</v>
      </c>
      <c r="G30">
        <v>1000</v>
      </c>
      <c r="H30">
        <v>39</v>
      </c>
      <c r="I30">
        <v>33</v>
      </c>
      <c r="J30">
        <v>3.321251641045856E-2</v>
      </c>
      <c r="K30">
        <v>4.3046990056861308E-2</v>
      </c>
      <c r="L30">
        <v>-0.93357496717908284</v>
      </c>
      <c r="M30">
        <v>-0.9139060198862774</v>
      </c>
      <c r="N30">
        <v>-1.297926054263419</v>
      </c>
      <c r="O30">
        <v>-1.2136582718863229</v>
      </c>
      <c r="P30">
        <v>-1.835544628896725</v>
      </c>
      <c r="Q30">
        <v>-1.716371988187932</v>
      </c>
      <c r="R30">
        <v>4.436458852889035</v>
      </c>
      <c r="S30">
        <v>38.5</v>
      </c>
      <c r="T30">
        <v>39.5</v>
      </c>
      <c r="U30">
        <v>32.5</v>
      </c>
      <c r="V30">
        <v>33.5</v>
      </c>
      <c r="W30">
        <v>1.097932173366249E-2</v>
      </c>
      <c r="X30">
        <v>1.514135507246497E-2</v>
      </c>
      <c r="Y30">
        <v>7.375249444784768E-4</v>
      </c>
      <c r="Z30">
        <v>1.063640825552665E-14</v>
      </c>
      <c r="AA30">
        <v>3.1313337530419479E-13</v>
      </c>
      <c r="AB30">
        <v>-0.99999999999997868</v>
      </c>
      <c r="AC30">
        <v>-0.99999999999937372</v>
      </c>
      <c r="AD30">
        <v>-5.4040128294699716</v>
      </c>
      <c r="AE30">
        <v>-5.0873758028298184</v>
      </c>
      <c r="AF30">
        <v>-7.6424282346746377</v>
      </c>
      <c r="AG30">
        <v>-7.1946358572506419</v>
      </c>
      <c r="AH30">
        <v>2574275640.000813</v>
      </c>
      <c r="AI30">
        <v>1.061371102982393E-3</v>
      </c>
      <c r="AJ30">
        <v>1.0211193144829281E-2</v>
      </c>
      <c r="AK30">
        <v>0</v>
      </c>
      <c r="AL30">
        <v>0.5</v>
      </c>
      <c r="AM30">
        <v>0</v>
      </c>
      <c r="AN30">
        <v>0.5</v>
      </c>
      <c r="AO30">
        <v>1.063640825552665E-14</v>
      </c>
      <c r="AP30">
        <v>3.1313337530419479E-13</v>
      </c>
      <c r="AQ30">
        <v>8.5739195629214032E-18</v>
      </c>
      <c r="AR30">
        <v>3.5106001087922023E-17</v>
      </c>
      <c r="AS30">
        <v>1.709334277718019E-19</v>
      </c>
      <c r="AT30">
        <v>1053774669104182</v>
      </c>
      <c r="AU30">
        <v>3.9E-2</v>
      </c>
      <c r="AV30">
        <v>3.3000000000000002E-2</v>
      </c>
      <c r="AW30">
        <v>39</v>
      </c>
      <c r="AX30">
        <v>33</v>
      </c>
      <c r="AY30">
        <v>33</v>
      </c>
      <c r="AZ30">
        <v>0</v>
      </c>
      <c r="BA30">
        <v>65.07101112937147</v>
      </c>
      <c r="BB30">
        <v>1.9071485496644589E-2</v>
      </c>
      <c r="BC30">
        <v>0.94707148549664455</v>
      </c>
      <c r="BD30">
        <v>1.3928514503355411E-2</v>
      </c>
      <c r="BE30">
        <v>1.9928514503355411E-2</v>
      </c>
    </row>
    <row r="31" spans="1:57" x14ac:dyDescent="0.3">
      <c r="A31">
        <v>5.3999999999999999E-2</v>
      </c>
      <c r="B31">
        <v>4.1000000000000002E-2</v>
      </c>
      <c r="C31">
        <v>0.92800000000000005</v>
      </c>
      <c r="D31">
        <v>1.7999999999999999E-2</v>
      </c>
      <c r="E31">
        <v>3.1E-2</v>
      </c>
      <c r="F31">
        <v>2.3E-2</v>
      </c>
      <c r="G31">
        <v>1000</v>
      </c>
      <c r="H31">
        <v>54</v>
      </c>
      <c r="I31">
        <v>41</v>
      </c>
      <c r="J31">
        <v>0.64984184392055733</v>
      </c>
      <c r="K31">
        <v>0.34649136058940572</v>
      </c>
      <c r="L31">
        <v>0.29968368784111471</v>
      </c>
      <c r="M31">
        <v>-0.30701727882118868</v>
      </c>
      <c r="N31">
        <v>0.27216081315703172</v>
      </c>
      <c r="O31">
        <v>-0.27917320491362901</v>
      </c>
      <c r="P31">
        <v>0.38489351311316422</v>
      </c>
      <c r="Q31">
        <v>-0.39481053264001742</v>
      </c>
      <c r="R31">
        <v>0.99324073605081253</v>
      </c>
      <c r="S31">
        <v>53.5</v>
      </c>
      <c r="T31">
        <v>54.5</v>
      </c>
      <c r="U31">
        <v>40.5</v>
      </c>
      <c r="V31">
        <v>41.5</v>
      </c>
      <c r="W31">
        <v>5.4796949971466669E-2</v>
      </c>
      <c r="X31">
        <v>6.0903676280562369E-2</v>
      </c>
      <c r="Y31">
        <v>3.3147777693259958E-3</v>
      </c>
      <c r="Z31">
        <v>1.063640825552665E-14</v>
      </c>
      <c r="AA31">
        <v>3.1313337530419479E-13</v>
      </c>
      <c r="AB31">
        <v>-0.99999999999997868</v>
      </c>
      <c r="AC31">
        <v>-0.99999999999937372</v>
      </c>
      <c r="AD31">
        <v>-5.4040128294699716</v>
      </c>
      <c r="AE31">
        <v>-5.0873758028298184</v>
      </c>
      <c r="AF31">
        <v>-7.6424282346746377</v>
      </c>
      <c r="AG31">
        <v>-7.1946358572506419</v>
      </c>
      <c r="AH31">
        <v>2574275640.000813</v>
      </c>
      <c r="AI31">
        <v>4.7691189623278822E-8</v>
      </c>
      <c r="AJ31">
        <v>8.9600252975332079E-10</v>
      </c>
      <c r="AK31">
        <v>0</v>
      </c>
      <c r="AL31">
        <v>0.5</v>
      </c>
      <c r="AM31">
        <v>0</v>
      </c>
      <c r="AN31">
        <v>0.5</v>
      </c>
      <c r="AO31">
        <v>1.063640825552665E-14</v>
      </c>
      <c r="AP31">
        <v>3.1313337530419479E-13</v>
      </c>
      <c r="AQ31">
        <v>8.5739195629214032E-18</v>
      </c>
      <c r="AR31">
        <v>1.5374286902657309E-23</v>
      </c>
      <c r="AS31">
        <v>3.0894179289189202E-23</v>
      </c>
      <c r="AT31">
        <v>5.9835948339239267E+25</v>
      </c>
      <c r="AU31">
        <v>5.3999999999999999E-2</v>
      </c>
      <c r="AV31">
        <v>4.1000000000000002E-2</v>
      </c>
      <c r="AW31">
        <v>54</v>
      </c>
      <c r="AX31">
        <v>41</v>
      </c>
      <c r="AY31">
        <v>41</v>
      </c>
      <c r="AZ31">
        <v>0</v>
      </c>
      <c r="BA31">
        <v>84.371148384051693</v>
      </c>
      <c r="BB31">
        <v>2.8569325106028099E-2</v>
      </c>
      <c r="BC31">
        <v>0.93356932510602797</v>
      </c>
      <c r="BD31">
        <v>1.243067489397191E-2</v>
      </c>
      <c r="BE31">
        <v>2.54306748939719E-2</v>
      </c>
    </row>
    <row r="32" spans="1:57" x14ac:dyDescent="0.3">
      <c r="A32">
        <v>5.1999999999999998E-2</v>
      </c>
      <c r="B32">
        <v>4.5999999999999999E-2</v>
      </c>
      <c r="C32">
        <v>0.93100000000000005</v>
      </c>
      <c r="D32">
        <v>1.7000000000000001E-2</v>
      </c>
      <c r="E32">
        <v>2.3E-2</v>
      </c>
      <c r="F32">
        <v>2.9000000000000001E-2</v>
      </c>
      <c r="G32">
        <v>1000</v>
      </c>
      <c r="H32">
        <v>52</v>
      </c>
      <c r="I32">
        <v>46</v>
      </c>
      <c r="J32">
        <v>0.53539245307483163</v>
      </c>
      <c r="K32">
        <v>0.66682714554138089</v>
      </c>
      <c r="L32">
        <v>7.0784906149663263E-2</v>
      </c>
      <c r="M32">
        <v>0.33365429108276179</v>
      </c>
      <c r="N32">
        <v>6.2814005013161728E-2</v>
      </c>
      <c r="O32">
        <v>0.30488231343183769</v>
      </c>
      <c r="P32">
        <v>8.8832417796584906E-2</v>
      </c>
      <c r="Q32">
        <v>0.43116870258298978</v>
      </c>
      <c r="R32">
        <v>1.269350839882484</v>
      </c>
      <c r="S32">
        <v>51.5</v>
      </c>
      <c r="T32">
        <v>52.5</v>
      </c>
      <c r="U32">
        <v>45.5</v>
      </c>
      <c r="V32">
        <v>46.5</v>
      </c>
      <c r="W32">
        <v>5.8769682236161858E-2</v>
      </c>
      <c r="X32">
        <v>5.9998436270688127E-2</v>
      </c>
      <c r="Y32">
        <v>4.4758440771827121E-3</v>
      </c>
      <c r="Z32">
        <v>1.063640825552665E-14</v>
      </c>
      <c r="AA32">
        <v>3.1313337530419479E-13</v>
      </c>
      <c r="AB32">
        <v>-0.99999999999997868</v>
      </c>
      <c r="AC32">
        <v>-0.99999999999937372</v>
      </c>
      <c r="AD32">
        <v>-5.4040128294699716</v>
      </c>
      <c r="AE32">
        <v>-5.0873758028298184</v>
      </c>
      <c r="AF32">
        <v>-7.6424282346746377</v>
      </c>
      <c r="AG32">
        <v>-7.1946358572506419</v>
      </c>
      <c r="AH32">
        <v>2574275640.000813</v>
      </c>
      <c r="AI32">
        <v>4.9303925970271767E-11</v>
      </c>
      <c r="AJ32">
        <v>9.5373570837641297E-9</v>
      </c>
      <c r="AK32">
        <v>0</v>
      </c>
      <c r="AL32">
        <v>0.5</v>
      </c>
      <c r="AM32">
        <v>0</v>
      </c>
      <c r="AN32">
        <v>0.5</v>
      </c>
      <c r="AO32">
        <v>1.063640825552665E-14</v>
      </c>
      <c r="AP32">
        <v>3.1313337530419479E-13</v>
      </c>
      <c r="AQ32">
        <v>8.5739195629214032E-18</v>
      </c>
      <c r="AR32">
        <v>1.7551358819410579E-22</v>
      </c>
      <c r="AS32">
        <v>3.1464181067462102E-26</v>
      </c>
      <c r="AT32">
        <v>6.9490778322285382E+27</v>
      </c>
      <c r="AU32">
        <v>5.1999999999999998E-2</v>
      </c>
      <c r="AV32">
        <v>4.5999999999999999E-2</v>
      </c>
      <c r="AW32">
        <v>52</v>
      </c>
      <c r="AX32">
        <v>46</v>
      </c>
      <c r="AY32">
        <v>46</v>
      </c>
      <c r="AZ32">
        <v>0</v>
      </c>
      <c r="BA32">
        <v>86.539820987278873</v>
      </c>
      <c r="BB32">
        <v>3.0595782150113909E-2</v>
      </c>
      <c r="BC32">
        <v>0.93259578215011385</v>
      </c>
      <c r="BD32">
        <v>1.540421784988609E-2</v>
      </c>
      <c r="BE32">
        <v>2.1404217849886081E-2</v>
      </c>
    </row>
    <row r="33" spans="1:57" x14ac:dyDescent="0.3">
      <c r="A33">
        <v>5.8999999999999997E-2</v>
      </c>
      <c r="B33">
        <v>0.05</v>
      </c>
      <c r="C33">
        <v>0.92800000000000005</v>
      </c>
      <c r="D33">
        <v>1.2999999999999999E-2</v>
      </c>
      <c r="E33">
        <v>2.1999999999999999E-2</v>
      </c>
      <c r="F33">
        <v>3.6999999999999998E-2</v>
      </c>
      <c r="G33">
        <v>1000</v>
      </c>
      <c r="H33">
        <v>59</v>
      </c>
      <c r="I33">
        <v>50</v>
      </c>
      <c r="J33">
        <v>0.86971853165199953</v>
      </c>
      <c r="K33">
        <v>0.86257458629337735</v>
      </c>
      <c r="L33">
        <v>0.73943706330399905</v>
      </c>
      <c r="M33">
        <v>0.72514917258675471</v>
      </c>
      <c r="N33">
        <v>0.79553867873477224</v>
      </c>
      <c r="O33">
        <v>0.77213208882535633</v>
      </c>
      <c r="P33">
        <v>1.125061588859088</v>
      </c>
      <c r="Q33">
        <v>1.091959671960286</v>
      </c>
      <c r="R33">
        <v>2.1039126388465439</v>
      </c>
      <c r="S33">
        <v>58.5</v>
      </c>
      <c r="T33">
        <v>59.5</v>
      </c>
      <c r="U33">
        <v>49.5</v>
      </c>
      <c r="V33">
        <v>50.5</v>
      </c>
      <c r="W33">
        <v>3.1371157129302829E-2</v>
      </c>
      <c r="X33">
        <v>3.6315549611509401E-2</v>
      </c>
      <c r="Y33">
        <v>2.3969052236229521E-3</v>
      </c>
      <c r="Z33">
        <v>1.063640825552665E-14</v>
      </c>
      <c r="AA33">
        <v>3.1313337530419479E-13</v>
      </c>
      <c r="AB33">
        <v>-0.99999999999997868</v>
      </c>
      <c r="AC33">
        <v>-0.99999999999937372</v>
      </c>
      <c r="AD33">
        <v>-5.4040128294699716</v>
      </c>
      <c r="AE33">
        <v>-5.0873758028298184</v>
      </c>
      <c r="AF33">
        <v>-7.6424282346746377</v>
      </c>
      <c r="AG33">
        <v>-7.1946358572506419</v>
      </c>
      <c r="AH33">
        <v>2574275640.000813</v>
      </c>
      <c r="AI33">
        <v>1.4313710859068039E-13</v>
      </c>
      <c r="AJ33">
        <v>1.8552585541754909E-12</v>
      </c>
      <c r="AK33">
        <v>0</v>
      </c>
      <c r="AL33">
        <v>0.5</v>
      </c>
      <c r="AM33">
        <v>0</v>
      </c>
      <c r="AN33">
        <v>0.5</v>
      </c>
      <c r="AO33">
        <v>1.063640825552665E-14</v>
      </c>
      <c r="AP33">
        <v>3.1313337530419479E-13</v>
      </c>
      <c r="AQ33">
        <v>8.5739195629214032E-18</v>
      </c>
      <c r="AR33">
        <v>1.8224865841718289E-26</v>
      </c>
      <c r="AS33">
        <v>5.5289143197533398E-29</v>
      </c>
      <c r="AT33">
        <v>2.039511069548685E+34</v>
      </c>
      <c r="AU33">
        <v>5.8999999999999997E-2</v>
      </c>
      <c r="AV33">
        <v>0.05</v>
      </c>
      <c r="AW33">
        <v>59</v>
      </c>
      <c r="AX33">
        <v>50</v>
      </c>
      <c r="AY33">
        <v>50</v>
      </c>
      <c r="AZ33">
        <v>0</v>
      </c>
      <c r="BA33">
        <v>97.976260361541804</v>
      </c>
      <c r="BB33">
        <v>3.5605813479977468E-2</v>
      </c>
      <c r="BC33">
        <v>0.9266058134799775</v>
      </c>
      <c r="BD33">
        <v>1.439418652002254E-2</v>
      </c>
      <c r="BE33">
        <v>2.3394186520022529E-2</v>
      </c>
    </row>
    <row r="34" spans="1:57" x14ac:dyDescent="0.3">
      <c r="A34">
        <v>4.3999999999999997E-2</v>
      </c>
      <c r="B34">
        <v>3.7999999999999999E-2</v>
      </c>
      <c r="C34">
        <v>0.94199999999999995</v>
      </c>
      <c r="D34">
        <v>1.4E-2</v>
      </c>
      <c r="E34">
        <v>0.02</v>
      </c>
      <c r="F34">
        <v>2.4E-2</v>
      </c>
      <c r="G34">
        <v>1000</v>
      </c>
      <c r="H34">
        <v>44</v>
      </c>
      <c r="I34">
        <v>38</v>
      </c>
      <c r="J34">
        <v>0.1366703738203231</v>
      </c>
      <c r="K34">
        <v>0.18662652302784319</v>
      </c>
      <c r="L34">
        <v>-0.7266592523593538</v>
      </c>
      <c r="M34">
        <v>-0.62674695394431357</v>
      </c>
      <c r="N34">
        <v>-0.77456587658738751</v>
      </c>
      <c r="O34">
        <v>-0.62960537016798901</v>
      </c>
      <c r="P34">
        <v>-1.095401567621288</v>
      </c>
      <c r="Q34">
        <v>-0.89039645343450302</v>
      </c>
      <c r="R34">
        <v>1.8788459392547829</v>
      </c>
      <c r="S34">
        <v>43.5</v>
      </c>
      <c r="T34">
        <v>44.5</v>
      </c>
      <c r="U34">
        <v>37.5</v>
      </c>
      <c r="V34">
        <v>38.5</v>
      </c>
      <c r="W34">
        <v>3.241747034960564E-2</v>
      </c>
      <c r="X34">
        <v>4.4325065886799742E-2</v>
      </c>
      <c r="Y34">
        <v>2.6997259597670029E-3</v>
      </c>
      <c r="Z34">
        <v>1.063640825552665E-14</v>
      </c>
      <c r="AA34">
        <v>3.1313337530419479E-13</v>
      </c>
      <c r="AB34">
        <v>-0.99999999999997868</v>
      </c>
      <c r="AC34">
        <v>-0.99999999999937372</v>
      </c>
      <c r="AD34">
        <v>-5.4040128294699716</v>
      </c>
      <c r="AE34">
        <v>-5.0873758028298184</v>
      </c>
      <c r="AF34">
        <v>-7.6424282346746377</v>
      </c>
      <c r="AG34">
        <v>-7.1946358572506419</v>
      </c>
      <c r="AH34">
        <v>2574275640.000813</v>
      </c>
      <c r="AI34">
        <v>2.3478157973718939E-6</v>
      </c>
      <c r="AJ34">
        <v>6.6468096802147693E-5</v>
      </c>
      <c r="AK34">
        <v>0</v>
      </c>
      <c r="AL34">
        <v>0.5</v>
      </c>
      <c r="AM34">
        <v>0</v>
      </c>
      <c r="AN34">
        <v>0.5</v>
      </c>
      <c r="AO34">
        <v>1.063640825552665E-14</v>
      </c>
      <c r="AP34">
        <v>3.1313337530419479E-13</v>
      </c>
      <c r="AQ34">
        <v>8.5739195629214032E-18</v>
      </c>
      <c r="AR34">
        <v>6.7471711287152944E-19</v>
      </c>
      <c r="AS34">
        <v>1.1069000542322381E-21</v>
      </c>
      <c r="AT34">
        <v>3.0993380880053649E+19</v>
      </c>
      <c r="AU34">
        <v>4.3999999999999997E-2</v>
      </c>
      <c r="AV34">
        <v>3.7999999999999999E-2</v>
      </c>
      <c r="AW34">
        <v>44</v>
      </c>
      <c r="AX34">
        <v>38</v>
      </c>
      <c r="AY34">
        <v>38</v>
      </c>
      <c r="AZ34">
        <v>0</v>
      </c>
      <c r="BA34">
        <v>72.639155667859058</v>
      </c>
      <c r="BB34">
        <v>2.3348429138802661E-2</v>
      </c>
      <c r="BC34">
        <v>0.94134842913880257</v>
      </c>
      <c r="BD34">
        <v>1.465157086119733E-2</v>
      </c>
      <c r="BE34">
        <v>2.065157086119733E-2</v>
      </c>
    </row>
    <row r="35" spans="1:57" x14ac:dyDescent="0.3">
      <c r="A35">
        <v>5.7000000000000002E-2</v>
      </c>
      <c r="B35">
        <v>4.4999999999999998E-2</v>
      </c>
      <c r="C35">
        <v>0.92900000000000005</v>
      </c>
      <c r="D35">
        <v>1.4E-2</v>
      </c>
      <c r="E35">
        <v>2.5999999999999999E-2</v>
      </c>
      <c r="F35">
        <v>3.1E-2</v>
      </c>
      <c r="G35">
        <v>1000</v>
      </c>
      <c r="H35">
        <v>57</v>
      </c>
      <c r="I35">
        <v>45</v>
      </c>
      <c r="J35">
        <v>0.79644506249063718</v>
      </c>
      <c r="K35">
        <v>0.60486976334907527</v>
      </c>
      <c r="L35">
        <v>0.59289012498127436</v>
      </c>
      <c r="M35">
        <v>0.20973952669815049</v>
      </c>
      <c r="N35">
        <v>0.58618468897799081</v>
      </c>
      <c r="O35">
        <v>0.18807088025940369</v>
      </c>
      <c r="P35">
        <v>0.8289903372081292</v>
      </c>
      <c r="Q35">
        <v>0.26597238955029517</v>
      </c>
      <c r="R35">
        <v>1.27131055401867</v>
      </c>
      <c r="S35">
        <v>56.5</v>
      </c>
      <c r="T35">
        <v>57.5</v>
      </c>
      <c r="U35">
        <v>44.5</v>
      </c>
      <c r="V35">
        <v>45.5</v>
      </c>
      <c r="W35">
        <v>4.187145555967331E-2</v>
      </c>
      <c r="X35">
        <v>6.3546263034250594E-2</v>
      </c>
      <c r="Y35">
        <v>3.3826707401011179E-3</v>
      </c>
      <c r="Z35">
        <v>1.063640825552665E-14</v>
      </c>
      <c r="AA35">
        <v>3.1313337530419479E-13</v>
      </c>
      <c r="AB35">
        <v>-0.99999999999997868</v>
      </c>
      <c r="AC35">
        <v>-0.99999999999937372</v>
      </c>
      <c r="AD35">
        <v>-5.4040128294699716</v>
      </c>
      <c r="AE35">
        <v>-5.0873758028298184</v>
      </c>
      <c r="AF35">
        <v>-7.6424282346746377</v>
      </c>
      <c r="AG35">
        <v>-7.1946358572506419</v>
      </c>
      <c r="AH35">
        <v>2574275640.000813</v>
      </c>
      <c r="AI35">
        <v>2.025404039690247E-10</v>
      </c>
      <c r="AJ35">
        <v>2.3007859562097811E-11</v>
      </c>
      <c r="AK35">
        <v>0</v>
      </c>
      <c r="AL35">
        <v>0.5</v>
      </c>
      <c r="AM35">
        <v>0</v>
      </c>
      <c r="AN35">
        <v>0.5</v>
      </c>
      <c r="AO35">
        <v>1.063640825552665E-14</v>
      </c>
      <c r="AP35">
        <v>3.1313337530419479E-13</v>
      </c>
      <c r="AQ35">
        <v>8.5739195629214032E-18</v>
      </c>
      <c r="AR35">
        <v>3.0166410426205052E-25</v>
      </c>
      <c r="AS35">
        <v>1.3689786854508581E-25</v>
      </c>
      <c r="AT35">
        <v>7.0229376017338898E+29</v>
      </c>
      <c r="AU35">
        <v>5.7000000000000002E-2</v>
      </c>
      <c r="AV35">
        <v>4.4999999999999998E-2</v>
      </c>
      <c r="AW35">
        <v>57</v>
      </c>
      <c r="AX35">
        <v>45</v>
      </c>
      <c r="AY35">
        <v>45</v>
      </c>
      <c r="AZ35">
        <v>0</v>
      </c>
      <c r="BA35">
        <v>90.940448534649519</v>
      </c>
      <c r="BB35">
        <v>3.1953785810752859E-2</v>
      </c>
      <c r="BC35">
        <v>0.92995378581075272</v>
      </c>
      <c r="BD35">
        <v>1.3046214189247139E-2</v>
      </c>
      <c r="BE35">
        <v>2.5046214189247139E-2</v>
      </c>
    </row>
    <row r="36" spans="1:57" x14ac:dyDescent="0.3">
      <c r="A36">
        <v>5.7000000000000002E-2</v>
      </c>
      <c r="B36">
        <v>4.1000000000000002E-2</v>
      </c>
      <c r="C36">
        <v>0.93700000000000006</v>
      </c>
      <c r="D36">
        <v>6.0000000000000001E-3</v>
      </c>
      <c r="E36">
        <v>2.1999999999999999E-2</v>
      </c>
      <c r="F36">
        <v>3.5000000000000003E-2</v>
      </c>
      <c r="G36">
        <v>1000</v>
      </c>
      <c r="H36">
        <v>57</v>
      </c>
      <c r="I36">
        <v>41</v>
      </c>
      <c r="J36">
        <v>0.79644506249063718</v>
      </c>
      <c r="K36">
        <v>0.34649136058940572</v>
      </c>
      <c r="L36">
        <v>0.59289012498127436</v>
      </c>
      <c r="M36">
        <v>-0.30701727882118868</v>
      </c>
      <c r="N36">
        <v>0.58618468897799081</v>
      </c>
      <c r="O36">
        <v>-0.27917320491362901</v>
      </c>
      <c r="P36">
        <v>0.8289903372081292</v>
      </c>
      <c r="Q36">
        <v>-0.39481053264001742</v>
      </c>
      <c r="R36">
        <v>0.6802750891789151</v>
      </c>
      <c r="S36">
        <v>56.5</v>
      </c>
      <c r="T36">
        <v>57.5</v>
      </c>
      <c r="U36">
        <v>40.5</v>
      </c>
      <c r="V36">
        <v>41.5</v>
      </c>
      <c r="W36">
        <v>4.187145555967331E-2</v>
      </c>
      <c r="X36">
        <v>6.0903676280562369E-2</v>
      </c>
      <c r="Y36">
        <v>1.734786902816064E-3</v>
      </c>
      <c r="Z36">
        <v>1.063640825552665E-14</v>
      </c>
      <c r="AA36">
        <v>3.1313337530419479E-13</v>
      </c>
      <c r="AB36">
        <v>-0.99999999999997868</v>
      </c>
      <c r="AC36">
        <v>-0.99999999999937372</v>
      </c>
      <c r="AD36">
        <v>-5.4040128294699716</v>
      </c>
      <c r="AE36">
        <v>-5.0873758028298184</v>
      </c>
      <c r="AF36">
        <v>-7.6424282346746377</v>
      </c>
      <c r="AG36">
        <v>-7.1946358572506419</v>
      </c>
      <c r="AH36">
        <v>2574275640.000813</v>
      </c>
      <c r="AI36">
        <v>4.7691189623278822E-8</v>
      </c>
      <c r="AJ36">
        <v>2.3007859562097811E-11</v>
      </c>
      <c r="AK36">
        <v>0</v>
      </c>
      <c r="AL36">
        <v>0.5</v>
      </c>
      <c r="AM36">
        <v>0</v>
      </c>
      <c r="AN36">
        <v>0.5</v>
      </c>
      <c r="AO36">
        <v>1.063640825552665E-14</v>
      </c>
      <c r="AP36">
        <v>3.1313337530419479E-13</v>
      </c>
      <c r="AQ36">
        <v>8.5739195629214032E-18</v>
      </c>
      <c r="AR36">
        <v>3.0166410426205052E-25</v>
      </c>
      <c r="AS36">
        <v>3.0894179289189202E-23</v>
      </c>
      <c r="AT36">
        <v>1.5959719032546681E+27</v>
      </c>
      <c r="AU36">
        <v>5.7000000000000002E-2</v>
      </c>
      <c r="AV36">
        <v>4.1000000000000002E-2</v>
      </c>
      <c r="AW36">
        <v>57</v>
      </c>
      <c r="AX36">
        <v>41</v>
      </c>
      <c r="AY36">
        <v>41</v>
      </c>
      <c r="AZ36">
        <v>0</v>
      </c>
      <c r="BA36">
        <v>87.603307863576006</v>
      </c>
      <c r="BB36">
        <v>2.9551519013298989E-2</v>
      </c>
      <c r="BC36">
        <v>0.93155151901329891</v>
      </c>
      <c r="BD36">
        <v>1.144848098670101E-2</v>
      </c>
      <c r="BE36">
        <v>2.744848098670101E-2</v>
      </c>
    </row>
    <row r="37" spans="1:57" x14ac:dyDescent="0.3">
      <c r="A37">
        <v>4.5999999999999999E-2</v>
      </c>
      <c r="B37">
        <v>4.5999999999999999E-2</v>
      </c>
      <c r="C37">
        <v>0.93500000000000005</v>
      </c>
      <c r="D37">
        <v>1.9E-2</v>
      </c>
      <c r="E37">
        <v>1.9E-2</v>
      </c>
      <c r="F37">
        <v>2.7E-2</v>
      </c>
      <c r="G37">
        <v>1000</v>
      </c>
      <c r="H37">
        <v>46</v>
      </c>
      <c r="I37">
        <v>46</v>
      </c>
      <c r="J37">
        <v>0.21204551068469271</v>
      </c>
      <c r="K37">
        <v>0.66682714554138089</v>
      </c>
      <c r="L37">
        <v>-0.57590897863061452</v>
      </c>
      <c r="M37">
        <v>0.33365429108276179</v>
      </c>
      <c r="N37">
        <v>-0.5652215029308566</v>
      </c>
      <c r="O37">
        <v>0.30488231343183769</v>
      </c>
      <c r="P37">
        <v>-0.79934391518972159</v>
      </c>
      <c r="Q37">
        <v>0.43116870258298978</v>
      </c>
      <c r="R37">
        <v>0.67181216635201535</v>
      </c>
      <c r="S37">
        <v>45.5</v>
      </c>
      <c r="T37">
        <v>46.5</v>
      </c>
      <c r="U37">
        <v>45.5</v>
      </c>
      <c r="V37">
        <v>46.5</v>
      </c>
      <c r="W37">
        <v>4.2891083383379158E-2</v>
      </c>
      <c r="X37">
        <v>5.9998436270688127E-2</v>
      </c>
      <c r="Y37">
        <v>1.728840040226611E-3</v>
      </c>
      <c r="Z37">
        <v>1.063640825552665E-14</v>
      </c>
      <c r="AA37">
        <v>3.1313337530419479E-13</v>
      </c>
      <c r="AB37">
        <v>-0.99999999999997868</v>
      </c>
      <c r="AC37">
        <v>-0.99999999999937372</v>
      </c>
      <c r="AD37">
        <v>-5.4040128294699716</v>
      </c>
      <c r="AE37">
        <v>-5.0873758028298184</v>
      </c>
      <c r="AF37">
        <v>-7.6424282346746377</v>
      </c>
      <c r="AG37">
        <v>-7.1946358572506419</v>
      </c>
      <c r="AH37">
        <v>2574275640.000813</v>
      </c>
      <c r="AI37">
        <v>4.9303925970271767E-11</v>
      </c>
      <c r="AJ37">
        <v>7.9727405464099464E-6</v>
      </c>
      <c r="AK37">
        <v>0</v>
      </c>
      <c r="AL37">
        <v>0.5</v>
      </c>
      <c r="AM37">
        <v>0</v>
      </c>
      <c r="AN37">
        <v>0.5</v>
      </c>
      <c r="AO37">
        <v>1.063640825552665E-14</v>
      </c>
      <c r="AP37">
        <v>3.1313337530419479E-13</v>
      </c>
      <c r="AQ37">
        <v>8.5739195629214032E-18</v>
      </c>
      <c r="AR37">
        <v>1.0707892605505649E-19</v>
      </c>
      <c r="AS37">
        <v>3.1464181067462102E-26</v>
      </c>
      <c r="AT37">
        <v>4.3996059194629718E+24</v>
      </c>
      <c r="AU37">
        <v>4.5999999999999999E-2</v>
      </c>
      <c r="AV37">
        <v>4.5999999999999999E-2</v>
      </c>
      <c r="AW37">
        <v>46</v>
      </c>
      <c r="AX37">
        <v>46</v>
      </c>
      <c r="AY37">
        <v>46</v>
      </c>
      <c r="AZ37">
        <v>0</v>
      </c>
      <c r="BA37">
        <v>80.898101617259755</v>
      </c>
      <c r="BB37">
        <v>2.800077005056149E-2</v>
      </c>
      <c r="BC37">
        <v>0.93600077005056137</v>
      </c>
      <c r="BD37">
        <v>1.7999229949438509E-2</v>
      </c>
      <c r="BE37">
        <v>1.7999229949438509E-2</v>
      </c>
    </row>
    <row r="38" spans="1:57" x14ac:dyDescent="0.3">
      <c r="A38">
        <v>5.2999999999999999E-2</v>
      </c>
      <c r="B38">
        <v>4.9000000000000002E-2</v>
      </c>
      <c r="C38">
        <v>0.93400000000000005</v>
      </c>
      <c r="D38">
        <v>1.2999999999999999E-2</v>
      </c>
      <c r="E38">
        <v>1.7000000000000001E-2</v>
      </c>
      <c r="F38">
        <v>3.5999999999999997E-2</v>
      </c>
      <c r="G38">
        <v>1000</v>
      </c>
      <c r="H38">
        <v>53</v>
      </c>
      <c r="I38">
        <v>49</v>
      </c>
      <c r="J38">
        <v>0.59361835800069507</v>
      </c>
      <c r="K38">
        <v>0.8229745889966209</v>
      </c>
      <c r="L38">
        <v>0.18723671600139011</v>
      </c>
      <c r="M38">
        <v>0.64594917799324181</v>
      </c>
      <c r="N38">
        <v>0.16748724298028969</v>
      </c>
      <c r="O38">
        <v>0.65531873723476597</v>
      </c>
      <c r="P38">
        <v>0.23686273054720369</v>
      </c>
      <c r="Q38">
        <v>0.9267606458746166</v>
      </c>
      <c r="R38">
        <v>1.2023539346180381</v>
      </c>
      <c r="S38">
        <v>52.5</v>
      </c>
      <c r="T38">
        <v>53.5</v>
      </c>
      <c r="U38">
        <v>48.5</v>
      </c>
      <c r="V38">
        <v>49.5</v>
      </c>
      <c r="W38">
        <v>5.7372581170615167E-2</v>
      </c>
      <c r="X38">
        <v>4.2888564570131023E-2</v>
      </c>
      <c r="Y38">
        <v>2.9585453391215719E-3</v>
      </c>
      <c r="Z38">
        <v>1.063640825552665E-14</v>
      </c>
      <c r="AA38">
        <v>3.1313337530419479E-13</v>
      </c>
      <c r="AB38">
        <v>-0.99999999999997868</v>
      </c>
      <c r="AC38">
        <v>-0.99999999999937372</v>
      </c>
      <c r="AD38">
        <v>-5.4040128294699716</v>
      </c>
      <c r="AE38">
        <v>-5.0873758028298184</v>
      </c>
      <c r="AF38">
        <v>-7.6424282346746377</v>
      </c>
      <c r="AG38">
        <v>-7.1946358572506419</v>
      </c>
      <c r="AH38">
        <v>2574275640.000813</v>
      </c>
      <c r="AI38">
        <v>6.3449422353585575E-13</v>
      </c>
      <c r="AJ38">
        <v>2.9456773908055671E-9</v>
      </c>
      <c r="AK38">
        <v>0</v>
      </c>
      <c r="AL38">
        <v>0.5</v>
      </c>
      <c r="AM38">
        <v>0</v>
      </c>
      <c r="AN38">
        <v>0.5</v>
      </c>
      <c r="AO38">
        <v>1.063640825552665E-14</v>
      </c>
      <c r="AP38">
        <v>3.1313337530419479E-13</v>
      </c>
      <c r="AQ38">
        <v>8.5739195629214032E-18</v>
      </c>
      <c r="AR38">
        <v>5.2919889634765088E-23</v>
      </c>
      <c r="AS38">
        <v>2.8944375398583308E-28</v>
      </c>
      <c r="AT38">
        <v>1.6560541066648029E+30</v>
      </c>
      <c r="AU38">
        <v>5.2999999999999999E-2</v>
      </c>
      <c r="AV38">
        <v>4.9000000000000002E-2</v>
      </c>
      <c r="AW38">
        <v>53</v>
      </c>
      <c r="AX38">
        <v>49</v>
      </c>
      <c r="AY38">
        <v>49</v>
      </c>
      <c r="AZ38">
        <v>0</v>
      </c>
      <c r="BA38">
        <v>90.302313119594544</v>
      </c>
      <c r="BB38">
        <v>3.2570617948016342E-2</v>
      </c>
      <c r="BC38">
        <v>0.93057061794801621</v>
      </c>
      <c r="BD38">
        <v>1.642938205198366E-2</v>
      </c>
      <c r="BE38">
        <v>2.042938205198366E-2</v>
      </c>
    </row>
    <row r="39" spans="1:57" x14ac:dyDescent="0.3">
      <c r="A39">
        <v>5.1999999999999998E-2</v>
      </c>
      <c r="B39">
        <v>4.2000000000000003E-2</v>
      </c>
      <c r="C39">
        <v>0.93600000000000005</v>
      </c>
      <c r="D39">
        <v>1.2E-2</v>
      </c>
      <c r="E39">
        <v>2.1999999999999999E-2</v>
      </c>
      <c r="F39">
        <v>0.03</v>
      </c>
      <c r="G39">
        <v>1000</v>
      </c>
      <c r="H39">
        <v>52</v>
      </c>
      <c r="I39">
        <v>42</v>
      </c>
      <c r="J39">
        <v>0.53539245307483163</v>
      </c>
      <c r="K39">
        <v>0.40919545801223522</v>
      </c>
      <c r="L39">
        <v>7.0784906149663263E-2</v>
      </c>
      <c r="M39">
        <v>-0.18160908397552961</v>
      </c>
      <c r="N39">
        <v>6.2814005013161728E-2</v>
      </c>
      <c r="O39">
        <v>-0.1623623544449064</v>
      </c>
      <c r="P39">
        <v>8.8832417796584906E-2</v>
      </c>
      <c r="Q39">
        <v>-0.22961504367481431</v>
      </c>
      <c r="R39">
        <v>1.247423682891005</v>
      </c>
      <c r="S39">
        <v>51.5</v>
      </c>
      <c r="T39">
        <v>52.5</v>
      </c>
      <c r="U39">
        <v>41.5</v>
      </c>
      <c r="V39">
        <v>42.5</v>
      </c>
      <c r="W39">
        <v>5.8769682236161858E-2</v>
      </c>
      <c r="X39">
        <v>6.4119800395504134E-2</v>
      </c>
      <c r="Y39">
        <v>4.7006670313423701E-3</v>
      </c>
      <c r="Z39">
        <v>1.063640825552665E-14</v>
      </c>
      <c r="AA39">
        <v>3.1313337530419479E-13</v>
      </c>
      <c r="AB39">
        <v>-0.99999999999997868</v>
      </c>
      <c r="AC39">
        <v>-0.99999999999937372</v>
      </c>
      <c r="AD39">
        <v>-5.4040128294699716</v>
      </c>
      <c r="AE39">
        <v>-5.0873758028298184</v>
      </c>
      <c r="AF39">
        <v>-7.6424282346746377</v>
      </c>
      <c r="AG39">
        <v>-7.1946358572506419</v>
      </c>
      <c r="AH39">
        <v>2574275640.000813</v>
      </c>
      <c r="AI39">
        <v>1.252694618936359E-8</v>
      </c>
      <c r="AJ39">
        <v>9.5373570837641297E-9</v>
      </c>
      <c r="AK39">
        <v>0</v>
      </c>
      <c r="AL39">
        <v>0.5</v>
      </c>
      <c r="AM39">
        <v>0</v>
      </c>
      <c r="AN39">
        <v>0.5</v>
      </c>
      <c r="AO39">
        <v>1.063640825552665E-14</v>
      </c>
      <c r="AP39">
        <v>3.1313337530419479E-13</v>
      </c>
      <c r="AQ39">
        <v>8.5739195629214032E-18</v>
      </c>
      <c r="AR39">
        <v>1.7551358819410579E-22</v>
      </c>
      <c r="AS39">
        <v>8.5434320973841244E-24</v>
      </c>
      <c r="AT39">
        <v>2.687792743390233E+25</v>
      </c>
      <c r="AU39">
        <v>5.1999999999999998E-2</v>
      </c>
      <c r="AV39">
        <v>4.2000000000000003E-2</v>
      </c>
      <c r="AW39">
        <v>52</v>
      </c>
      <c r="AX39">
        <v>42</v>
      </c>
      <c r="AY39">
        <v>42</v>
      </c>
      <c r="AZ39">
        <v>0</v>
      </c>
      <c r="BA39">
        <v>83.135093332044974</v>
      </c>
      <c r="BB39">
        <v>2.843604708867091E-2</v>
      </c>
      <c r="BC39">
        <v>0.93443604708867078</v>
      </c>
      <c r="BD39">
        <v>1.3563952911329089E-2</v>
      </c>
      <c r="BE39">
        <v>2.3563952911329081E-2</v>
      </c>
    </row>
    <row r="40" spans="1:57" x14ac:dyDescent="0.3">
      <c r="A40">
        <v>3.6999999999999998E-2</v>
      </c>
      <c r="B40">
        <v>2.9000000000000001E-2</v>
      </c>
      <c r="C40">
        <v>0.95099999999999996</v>
      </c>
      <c r="D40">
        <v>1.2E-2</v>
      </c>
      <c r="E40">
        <v>0.02</v>
      </c>
      <c r="F40">
        <v>1.7000000000000001E-2</v>
      </c>
      <c r="G40">
        <v>1000</v>
      </c>
      <c r="H40">
        <v>37</v>
      </c>
      <c r="I40">
        <v>29</v>
      </c>
      <c r="J40">
        <v>1.651980650425907E-2</v>
      </c>
      <c r="K40">
        <v>8.7234488413078914E-3</v>
      </c>
      <c r="L40">
        <v>-0.9669603869914819</v>
      </c>
      <c r="M40">
        <v>-0.98255310231738424</v>
      </c>
      <c r="N40">
        <v>-1.5072699384682999</v>
      </c>
      <c r="O40">
        <v>-1.6809002893281511</v>
      </c>
      <c r="P40">
        <v>-2.1316015891391311</v>
      </c>
      <c r="Q40">
        <v>-2.3771519861647308</v>
      </c>
      <c r="R40">
        <v>9.2290359901159196</v>
      </c>
      <c r="S40">
        <v>36.5</v>
      </c>
      <c r="T40">
        <v>37.5</v>
      </c>
      <c r="U40">
        <v>28.5</v>
      </c>
      <c r="V40">
        <v>29.5</v>
      </c>
      <c r="W40">
        <v>6.1094250973945177E-3</v>
      </c>
      <c r="X40">
        <v>3.9276326002556979E-3</v>
      </c>
      <c r="Y40">
        <v>2.2145604541025621E-4</v>
      </c>
      <c r="Z40">
        <v>1.063640825552665E-14</v>
      </c>
      <c r="AA40">
        <v>3.1313337530419479E-13</v>
      </c>
      <c r="AB40">
        <v>-0.99999999999997868</v>
      </c>
      <c r="AC40">
        <v>-0.99999999999937372</v>
      </c>
      <c r="AD40">
        <v>-5.4040128294699716</v>
      </c>
      <c r="AE40">
        <v>-5.0873758028298184</v>
      </c>
      <c r="AF40">
        <v>-7.6424282346746377</v>
      </c>
      <c r="AG40">
        <v>-7.1946358572506419</v>
      </c>
      <c r="AH40">
        <v>2574275640.000813</v>
      </c>
      <c r="AI40">
        <v>0.10031730732899451</v>
      </c>
      <c r="AJ40">
        <v>6.8745155604365935E-2</v>
      </c>
      <c r="AK40">
        <v>0</v>
      </c>
      <c r="AL40">
        <v>0.5</v>
      </c>
      <c r="AM40">
        <v>0</v>
      </c>
      <c r="AN40">
        <v>0.5</v>
      </c>
      <c r="AO40">
        <v>1.063640825552665E-14</v>
      </c>
      <c r="AP40">
        <v>3.1313337530419479E-13</v>
      </c>
      <c r="AQ40">
        <v>8.5739195629214032E-18</v>
      </c>
      <c r="AR40">
        <v>1.315139443634187E-16</v>
      </c>
      <c r="AS40">
        <v>4.1908461818590927E-18</v>
      </c>
      <c r="AT40">
        <v>3445033273088.8789</v>
      </c>
      <c r="AU40">
        <v>3.6999999999999998E-2</v>
      </c>
      <c r="AV40">
        <v>2.9000000000000001E-2</v>
      </c>
      <c r="AW40">
        <v>37</v>
      </c>
      <c r="AX40">
        <v>29</v>
      </c>
      <c r="AY40">
        <v>29</v>
      </c>
      <c r="AZ40">
        <v>0</v>
      </c>
      <c r="BA40">
        <v>60.994736159217183</v>
      </c>
      <c r="BB40">
        <v>1.648210310343495E-2</v>
      </c>
      <c r="BC40">
        <v>0.95048210310343484</v>
      </c>
      <c r="BD40">
        <v>1.2517896896565061E-2</v>
      </c>
      <c r="BE40">
        <v>2.0517896896565049E-2</v>
      </c>
    </row>
    <row r="41" spans="1:57" x14ac:dyDescent="0.3">
      <c r="A41">
        <v>6.0999999999999999E-2</v>
      </c>
      <c r="B41">
        <v>4.3999999999999997E-2</v>
      </c>
      <c r="C41">
        <v>0.92800000000000005</v>
      </c>
      <c r="D41">
        <v>1.0999999999999999E-2</v>
      </c>
      <c r="E41">
        <v>2.8000000000000001E-2</v>
      </c>
      <c r="F41">
        <v>3.3000000000000002E-2</v>
      </c>
      <c r="G41">
        <v>1000</v>
      </c>
      <c r="H41">
        <v>61</v>
      </c>
      <c r="I41">
        <v>44</v>
      </c>
      <c r="J41">
        <v>0.92236251762857757</v>
      </c>
      <c r="K41">
        <v>0.54013600817363505</v>
      </c>
      <c r="L41">
        <v>0.84472503525715514</v>
      </c>
      <c r="M41">
        <v>8.0272016347270103E-2</v>
      </c>
      <c r="N41">
        <v>1.004900403801734</v>
      </c>
      <c r="O41">
        <v>7.1259656108826119E-2</v>
      </c>
      <c r="P41">
        <v>1.421143779890611</v>
      </c>
      <c r="Q41">
        <v>0.1007763721191447</v>
      </c>
      <c r="R41">
        <v>0.75043918237116913</v>
      </c>
      <c r="S41">
        <v>60.5</v>
      </c>
      <c r="T41">
        <v>61.5</v>
      </c>
      <c r="U41">
        <v>43.5</v>
      </c>
      <c r="V41">
        <v>44.5</v>
      </c>
      <c r="W41">
        <v>2.153509177481672E-2</v>
      </c>
      <c r="X41">
        <v>6.5496096127506731E-2</v>
      </c>
      <c r="Y41">
        <v>1.0584677818662039E-3</v>
      </c>
      <c r="Z41">
        <v>1.063640825552665E-14</v>
      </c>
      <c r="AA41">
        <v>3.1313337530419479E-13</v>
      </c>
      <c r="AB41">
        <v>-0.99999999999997868</v>
      </c>
      <c r="AC41">
        <v>-0.99999999999937372</v>
      </c>
      <c r="AD41">
        <v>-5.4040128294699716</v>
      </c>
      <c r="AE41">
        <v>-5.0873758028298184</v>
      </c>
      <c r="AF41">
        <v>-7.6424282346746377</v>
      </c>
      <c r="AG41">
        <v>-7.1946358572506419</v>
      </c>
      <c r="AH41">
        <v>2574275640.000813</v>
      </c>
      <c r="AI41">
        <v>8.1636083075713365E-10</v>
      </c>
      <c r="AJ41">
        <v>1.4072237618874539E-13</v>
      </c>
      <c r="AK41">
        <v>0</v>
      </c>
      <c r="AL41">
        <v>0.5</v>
      </c>
      <c r="AM41">
        <v>0</v>
      </c>
      <c r="AN41">
        <v>0.5</v>
      </c>
      <c r="AO41">
        <v>1.063640825552665E-14</v>
      </c>
      <c r="AP41">
        <v>3.1313337530419479E-13</v>
      </c>
      <c r="AQ41">
        <v>8.5739195629214032E-18</v>
      </c>
      <c r="AR41">
        <v>9.4894107627928093E-28</v>
      </c>
      <c r="AS41">
        <v>5.6871223582483232E-25</v>
      </c>
      <c r="AT41">
        <v>1.681609800689377E+31</v>
      </c>
      <c r="AU41">
        <v>6.0999999999999999E-2</v>
      </c>
      <c r="AV41">
        <v>4.3999999999999997E-2</v>
      </c>
      <c r="AW41">
        <v>61</v>
      </c>
      <c r="AX41">
        <v>44</v>
      </c>
      <c r="AY41">
        <v>44</v>
      </c>
      <c r="AZ41">
        <v>0</v>
      </c>
      <c r="BA41">
        <v>94.734453281372666</v>
      </c>
      <c r="BB41">
        <v>3.2691372409639742E-2</v>
      </c>
      <c r="BC41">
        <v>0.92769137240963973</v>
      </c>
      <c r="BD41">
        <v>1.1308627590360261E-2</v>
      </c>
      <c r="BE41">
        <v>2.830862759036026E-2</v>
      </c>
    </row>
    <row r="42" spans="1:57" x14ac:dyDescent="0.3">
      <c r="A42">
        <v>5.0999999999999997E-2</v>
      </c>
      <c r="B42">
        <v>0.05</v>
      </c>
      <c r="C42">
        <v>0.93300000000000005</v>
      </c>
      <c r="D42">
        <v>1.6E-2</v>
      </c>
      <c r="E42">
        <v>1.7000000000000001E-2</v>
      </c>
      <c r="F42">
        <v>3.4000000000000002E-2</v>
      </c>
      <c r="G42">
        <v>1000</v>
      </c>
      <c r="H42">
        <v>51</v>
      </c>
      <c r="I42">
        <v>50</v>
      </c>
      <c r="J42">
        <v>0.47639738915802482</v>
      </c>
      <c r="K42">
        <v>0.86257458629337735</v>
      </c>
      <c r="L42">
        <v>-4.7205221683950471E-2</v>
      </c>
      <c r="M42">
        <v>0.72514917258675471</v>
      </c>
      <c r="N42">
        <v>-4.1858973696445687E-2</v>
      </c>
      <c r="O42">
        <v>0.77213208882535633</v>
      </c>
      <c r="P42">
        <v>-5.9197528308532137E-2</v>
      </c>
      <c r="Q42">
        <v>1.091959671960286</v>
      </c>
      <c r="R42">
        <v>0.80046014321542502</v>
      </c>
      <c r="S42">
        <v>50.5</v>
      </c>
      <c r="T42">
        <v>51.5</v>
      </c>
      <c r="U42">
        <v>49.5</v>
      </c>
      <c r="V42">
        <v>50.5</v>
      </c>
      <c r="W42">
        <v>5.8898366123556811E-2</v>
      </c>
      <c r="X42">
        <v>3.6315549611509401E-2</v>
      </c>
      <c r="Y42">
        <v>1.712125442131789E-3</v>
      </c>
      <c r="Z42">
        <v>1.063640825552665E-14</v>
      </c>
      <c r="AA42">
        <v>3.1313337530419479E-13</v>
      </c>
      <c r="AB42">
        <v>-0.99999999999997868</v>
      </c>
      <c r="AC42">
        <v>-0.99999999999937372</v>
      </c>
      <c r="AD42">
        <v>-5.4040128294699716</v>
      </c>
      <c r="AE42">
        <v>-5.0873758028298184</v>
      </c>
      <c r="AF42">
        <v>-7.6424282346746377</v>
      </c>
      <c r="AG42">
        <v>-7.1946358572506419</v>
      </c>
      <c r="AH42">
        <v>2574275640.000813</v>
      </c>
      <c r="AI42">
        <v>1.4313710859068039E-13</v>
      </c>
      <c r="AJ42">
        <v>3.0411527408288587E-8</v>
      </c>
      <c r="AK42">
        <v>0</v>
      </c>
      <c r="AL42">
        <v>0.5</v>
      </c>
      <c r="AM42">
        <v>0</v>
      </c>
      <c r="AN42">
        <v>0.5</v>
      </c>
      <c r="AO42">
        <v>1.063640825552665E-14</v>
      </c>
      <c r="AP42">
        <v>3.1313337530419479E-13</v>
      </c>
      <c r="AQ42">
        <v>8.5739195629214032E-18</v>
      </c>
      <c r="AR42">
        <v>5.6088114369921184E-22</v>
      </c>
      <c r="AS42">
        <v>5.5289143197533398E-29</v>
      </c>
      <c r="AT42">
        <v>4.7337387523718841E+29</v>
      </c>
      <c r="AU42">
        <v>5.0999999999999997E-2</v>
      </c>
      <c r="AV42">
        <v>0.05</v>
      </c>
      <c r="AW42">
        <v>51</v>
      </c>
      <c r="AX42">
        <v>50</v>
      </c>
      <c r="AY42">
        <v>50</v>
      </c>
      <c r="AZ42">
        <v>0</v>
      </c>
      <c r="BA42">
        <v>89.251792190363602</v>
      </c>
      <c r="BB42">
        <v>3.217225723290365E-2</v>
      </c>
      <c r="BC42">
        <v>0.93117225723290353</v>
      </c>
      <c r="BD42">
        <v>1.7827742767096349E-2</v>
      </c>
      <c r="BE42">
        <v>1.882774276709635E-2</v>
      </c>
    </row>
    <row r="43" spans="1:57" x14ac:dyDescent="0.3">
      <c r="A43">
        <v>6.2E-2</v>
      </c>
      <c r="B43">
        <v>4.2999999999999997E-2</v>
      </c>
      <c r="C43">
        <v>0.93</v>
      </c>
      <c r="D43">
        <v>8.0000000000000002E-3</v>
      </c>
      <c r="E43">
        <v>2.7E-2</v>
      </c>
      <c r="F43">
        <v>3.5000000000000003E-2</v>
      </c>
      <c r="G43">
        <v>1000</v>
      </c>
      <c r="H43">
        <v>62</v>
      </c>
      <c r="I43">
        <v>43</v>
      </c>
      <c r="J43">
        <v>0.94169839340612227</v>
      </c>
      <c r="K43">
        <v>0.47431813298893521</v>
      </c>
      <c r="L43">
        <v>0.88339678681224454</v>
      </c>
      <c r="M43">
        <v>-5.136373402212957E-2</v>
      </c>
      <c r="N43">
        <v>1.1095862876536819</v>
      </c>
      <c r="O43">
        <v>-4.5551409823620943E-2</v>
      </c>
      <c r="P43">
        <v>1.5691919766230511</v>
      </c>
      <c r="Q43">
        <v>-6.4419421557779771E-2</v>
      </c>
      <c r="R43">
        <v>0.49415776589186772</v>
      </c>
      <c r="S43">
        <v>61.5</v>
      </c>
      <c r="T43">
        <v>62.5</v>
      </c>
      <c r="U43">
        <v>42.5</v>
      </c>
      <c r="V43">
        <v>43.5</v>
      </c>
      <c r="W43">
        <v>1.7266574824934319E-2</v>
      </c>
      <c r="X43">
        <v>6.5692551459077986E-2</v>
      </c>
      <c r="Y43">
        <v>5.6051591701395211E-4</v>
      </c>
      <c r="Z43">
        <v>1.063640825552665E-14</v>
      </c>
      <c r="AA43">
        <v>3.1313337530419479E-13</v>
      </c>
      <c r="AB43">
        <v>-0.99999999999997868</v>
      </c>
      <c r="AC43">
        <v>-0.99999999999937372</v>
      </c>
      <c r="AD43">
        <v>-5.4040128294699716</v>
      </c>
      <c r="AE43">
        <v>-5.0873758028298184</v>
      </c>
      <c r="AF43">
        <v>-7.6424282346746377</v>
      </c>
      <c r="AG43">
        <v>-7.1946358572506419</v>
      </c>
      <c r="AH43">
        <v>2574275640.000813</v>
      </c>
      <c r="AI43">
        <v>3.228444063841289E-9</v>
      </c>
      <c r="AJ43">
        <v>3.7876201712371438E-14</v>
      </c>
      <c r="AK43">
        <v>0</v>
      </c>
      <c r="AL43">
        <v>0.5</v>
      </c>
      <c r="AM43">
        <v>0</v>
      </c>
      <c r="AN43">
        <v>0.5</v>
      </c>
      <c r="AO43">
        <v>1.063640825552665E-14</v>
      </c>
      <c r="AP43">
        <v>3.1313337530419479E-13</v>
      </c>
      <c r="AQ43">
        <v>8.5739195629214032E-18</v>
      </c>
      <c r="AR43">
        <v>2.0478680722573181E-28</v>
      </c>
      <c r="AS43">
        <v>2.2558197496073969E-24</v>
      </c>
      <c r="AT43">
        <v>1.04030571652366E+31</v>
      </c>
      <c r="AU43">
        <v>6.2E-2</v>
      </c>
      <c r="AV43">
        <v>4.2999999999999997E-2</v>
      </c>
      <c r="AW43">
        <v>62</v>
      </c>
      <c r="AX43">
        <v>43</v>
      </c>
      <c r="AY43">
        <v>43</v>
      </c>
      <c r="AZ43">
        <v>0</v>
      </c>
      <c r="BA43">
        <v>95.041969182639917</v>
      </c>
      <c r="BB43">
        <v>3.2352477778763253E-2</v>
      </c>
      <c r="BC43">
        <v>0.92735247777876317</v>
      </c>
      <c r="BD43">
        <v>1.064752222123674E-2</v>
      </c>
      <c r="BE43">
        <v>2.964752222123675E-2</v>
      </c>
    </row>
    <row r="44" spans="1:57" x14ac:dyDescent="0.3">
      <c r="A44">
        <v>5.7000000000000002E-2</v>
      </c>
      <c r="B44">
        <v>4.8000000000000001E-2</v>
      </c>
      <c r="C44">
        <v>0.93100000000000005</v>
      </c>
      <c r="D44">
        <v>1.2E-2</v>
      </c>
      <c r="E44">
        <v>2.1000000000000001E-2</v>
      </c>
      <c r="F44">
        <v>3.5999999999999997E-2</v>
      </c>
      <c r="G44">
        <v>1000</v>
      </c>
      <c r="H44">
        <v>57</v>
      </c>
      <c r="I44">
        <v>48</v>
      </c>
      <c r="J44">
        <v>0.79644506249063718</v>
      </c>
      <c r="K44">
        <v>0.77683946550954519</v>
      </c>
      <c r="L44">
        <v>0.59289012498127436</v>
      </c>
      <c r="M44">
        <v>0.55367893101909038</v>
      </c>
      <c r="N44">
        <v>0.58618468897799081</v>
      </c>
      <c r="O44">
        <v>0.53850611977431195</v>
      </c>
      <c r="P44">
        <v>0.8289903372081292</v>
      </c>
      <c r="Q44">
        <v>0.76156265800574241</v>
      </c>
      <c r="R44">
        <v>1.664227549712529</v>
      </c>
      <c r="S44">
        <v>56.5</v>
      </c>
      <c r="T44">
        <v>57.5</v>
      </c>
      <c r="U44">
        <v>47.5</v>
      </c>
      <c r="V44">
        <v>48.5</v>
      </c>
      <c r="W44">
        <v>4.187145555967331E-2</v>
      </c>
      <c r="X44">
        <v>4.9290779507359717E-2</v>
      </c>
      <c r="Y44">
        <v>3.434760436129787E-3</v>
      </c>
      <c r="Z44">
        <v>1.063640825552665E-14</v>
      </c>
      <c r="AA44">
        <v>3.1313337530419479E-13</v>
      </c>
      <c r="AB44">
        <v>-0.99999999999997868</v>
      </c>
      <c r="AC44">
        <v>-0.99999999999937372</v>
      </c>
      <c r="AD44">
        <v>-5.4040128294699716</v>
      </c>
      <c r="AE44">
        <v>-5.0873758028298184</v>
      </c>
      <c r="AF44">
        <v>-7.6424282346746377</v>
      </c>
      <c r="AG44">
        <v>-7.1946358572506419</v>
      </c>
      <c r="AH44">
        <v>2574275640.000813</v>
      </c>
      <c r="AI44">
        <v>2.7595625426131001E-12</v>
      </c>
      <c r="AJ44">
        <v>2.3007859562097811E-11</v>
      </c>
      <c r="AK44">
        <v>0</v>
      </c>
      <c r="AL44">
        <v>0.5</v>
      </c>
      <c r="AM44">
        <v>0</v>
      </c>
      <c r="AN44">
        <v>0.5</v>
      </c>
      <c r="AO44">
        <v>1.063640825552665E-14</v>
      </c>
      <c r="AP44">
        <v>3.1313337530419479E-13</v>
      </c>
      <c r="AQ44">
        <v>8.5739195629214032E-18</v>
      </c>
      <c r="AR44">
        <v>3.0166410426205052E-25</v>
      </c>
      <c r="AS44">
        <v>1.4467747684600571E-27</v>
      </c>
      <c r="AT44">
        <v>6.747630536240465E+31</v>
      </c>
      <c r="AU44">
        <v>5.7000000000000002E-2</v>
      </c>
      <c r="AV44">
        <v>4.8000000000000001E-2</v>
      </c>
      <c r="AW44">
        <v>57</v>
      </c>
      <c r="AX44">
        <v>48</v>
      </c>
      <c r="AY44">
        <v>48</v>
      </c>
      <c r="AZ44">
        <v>0</v>
      </c>
      <c r="BA44">
        <v>93.691736736070169</v>
      </c>
      <c r="BB44">
        <v>3.3682161202539238E-2</v>
      </c>
      <c r="BC44">
        <v>0.9286821612025391</v>
      </c>
      <c r="BD44">
        <v>1.431783879746076E-2</v>
      </c>
      <c r="BE44">
        <v>2.3317838797460761E-2</v>
      </c>
    </row>
    <row r="45" spans="1:57" x14ac:dyDescent="0.3">
      <c r="A45">
        <v>5.8000000000000003E-2</v>
      </c>
      <c r="B45">
        <v>5.3999999999999999E-2</v>
      </c>
      <c r="C45">
        <v>0.92400000000000004</v>
      </c>
      <c r="D45">
        <v>1.7999999999999999E-2</v>
      </c>
      <c r="E45">
        <v>2.1999999999999999E-2</v>
      </c>
      <c r="F45">
        <v>3.5999999999999997E-2</v>
      </c>
      <c r="G45">
        <v>1000</v>
      </c>
      <c r="H45">
        <v>58</v>
      </c>
      <c r="I45">
        <v>54</v>
      </c>
      <c r="J45">
        <v>0.83572161203426576</v>
      </c>
      <c r="K45">
        <v>0.96018003858874545</v>
      </c>
      <c r="L45">
        <v>0.67144322406853152</v>
      </c>
      <c r="M45">
        <v>0.92036007717749091</v>
      </c>
      <c r="N45">
        <v>0.69086100265121009</v>
      </c>
      <c r="O45">
        <v>1.2394020252433109</v>
      </c>
      <c r="P45">
        <v>0.97702499966401612</v>
      </c>
      <c r="Q45">
        <v>1.752779153331772</v>
      </c>
      <c r="R45">
        <v>2.061700369728062</v>
      </c>
      <c r="S45">
        <v>57.5</v>
      </c>
      <c r="T45">
        <v>58.5</v>
      </c>
      <c r="U45">
        <v>53.5</v>
      </c>
      <c r="V45">
        <v>54.5</v>
      </c>
      <c r="W45">
        <v>3.6641549551555963E-2</v>
      </c>
      <c r="X45">
        <v>1.4218364429407051E-2</v>
      </c>
      <c r="Y45">
        <v>1.07411064741146E-3</v>
      </c>
      <c r="Z45">
        <v>1.063640825552665E-14</v>
      </c>
      <c r="AA45">
        <v>3.1313337530419479E-13</v>
      </c>
      <c r="AB45">
        <v>-0.99999999999997868</v>
      </c>
      <c r="AC45">
        <v>-0.99999999999937372</v>
      </c>
      <c r="AD45">
        <v>-5.4040128294699716</v>
      </c>
      <c r="AE45">
        <v>-5.0873758028298184</v>
      </c>
      <c r="AF45">
        <v>-7.6424282346746377</v>
      </c>
      <c r="AG45">
        <v>-7.1946358572506419</v>
      </c>
      <c r="AH45">
        <v>2574275640.000813</v>
      </c>
      <c r="AI45">
        <v>3.0645376811547282E-16</v>
      </c>
      <c r="AJ45">
        <v>6.5835455192533109E-12</v>
      </c>
      <c r="AK45">
        <v>0</v>
      </c>
      <c r="AL45">
        <v>0.5</v>
      </c>
      <c r="AM45">
        <v>0</v>
      </c>
      <c r="AN45">
        <v>0.5</v>
      </c>
      <c r="AO45">
        <v>1.063640825552665E-14</v>
      </c>
      <c r="AP45">
        <v>3.1313337530419479E-13</v>
      </c>
      <c r="AQ45">
        <v>8.5739195629214032E-18</v>
      </c>
      <c r="AR45">
        <v>7.5537574131654052E-26</v>
      </c>
      <c r="AS45">
        <v>4.6345717020728463E-32</v>
      </c>
      <c r="AT45">
        <v>2.630605885539347E+36</v>
      </c>
      <c r="AU45">
        <v>5.8000000000000003E-2</v>
      </c>
      <c r="AV45">
        <v>5.3999999999999999E-2</v>
      </c>
      <c r="AW45">
        <v>58</v>
      </c>
      <c r="AX45">
        <v>54</v>
      </c>
      <c r="AY45">
        <v>54</v>
      </c>
      <c r="AZ45">
        <v>0</v>
      </c>
      <c r="BA45">
        <v>98.27154185923645</v>
      </c>
      <c r="BB45">
        <v>3.7183380130847002E-2</v>
      </c>
      <c r="BC45">
        <v>0.92518338013084689</v>
      </c>
      <c r="BD45">
        <v>1.6816619869153001E-2</v>
      </c>
      <c r="BE45">
        <v>2.0816619869153001E-2</v>
      </c>
    </row>
    <row r="46" spans="1:57" x14ac:dyDescent="0.3">
      <c r="A46">
        <v>5.1999999999999998E-2</v>
      </c>
      <c r="B46">
        <v>4.2999999999999997E-2</v>
      </c>
      <c r="C46">
        <v>0.93500000000000005</v>
      </c>
      <c r="D46">
        <v>1.2999999999999999E-2</v>
      </c>
      <c r="E46">
        <v>2.1999999999999999E-2</v>
      </c>
      <c r="F46">
        <v>0.03</v>
      </c>
      <c r="G46">
        <v>1000</v>
      </c>
      <c r="H46">
        <v>52</v>
      </c>
      <c r="I46">
        <v>43</v>
      </c>
      <c r="J46">
        <v>0.53539245307483163</v>
      </c>
      <c r="K46">
        <v>0.47431813298893521</v>
      </c>
      <c r="L46">
        <v>7.0784906149663263E-2</v>
      </c>
      <c r="M46">
        <v>-5.136373402212957E-2</v>
      </c>
      <c r="N46">
        <v>6.2814005013161728E-2</v>
      </c>
      <c r="O46">
        <v>-4.5551409823620943E-2</v>
      </c>
      <c r="P46">
        <v>8.8832417796584906E-2</v>
      </c>
      <c r="Q46">
        <v>-6.4419421557779771E-2</v>
      </c>
      <c r="R46">
        <v>1.2891211717770781</v>
      </c>
      <c r="S46">
        <v>51.5</v>
      </c>
      <c r="T46">
        <v>52.5</v>
      </c>
      <c r="U46">
        <v>42.5</v>
      </c>
      <c r="V46">
        <v>43.5</v>
      </c>
      <c r="W46">
        <v>5.8769682236161858E-2</v>
      </c>
      <c r="X46">
        <v>6.5692551459077986E-2</v>
      </c>
      <c r="Y46">
        <v>4.9769492643329822E-3</v>
      </c>
      <c r="Z46">
        <v>1.063640825552665E-14</v>
      </c>
      <c r="AA46">
        <v>3.1313337530419479E-13</v>
      </c>
      <c r="AB46">
        <v>-0.99999999999997868</v>
      </c>
      <c r="AC46">
        <v>-0.99999999999937372</v>
      </c>
      <c r="AD46">
        <v>-5.4040128294699716</v>
      </c>
      <c r="AE46">
        <v>-5.0873758028298184</v>
      </c>
      <c r="AF46">
        <v>-7.6424282346746377</v>
      </c>
      <c r="AG46">
        <v>-7.1946358572506419</v>
      </c>
      <c r="AH46">
        <v>2574275640.000813</v>
      </c>
      <c r="AI46">
        <v>3.228444063841289E-9</v>
      </c>
      <c r="AJ46">
        <v>9.5373570837641297E-9</v>
      </c>
      <c r="AK46">
        <v>0</v>
      </c>
      <c r="AL46">
        <v>0.5</v>
      </c>
      <c r="AM46">
        <v>0</v>
      </c>
      <c r="AN46">
        <v>0.5</v>
      </c>
      <c r="AO46">
        <v>1.063640825552665E-14</v>
      </c>
      <c r="AP46">
        <v>3.1313337530419479E-13</v>
      </c>
      <c r="AQ46">
        <v>8.5739195629214032E-18</v>
      </c>
      <c r="AR46">
        <v>1.7551358819410579E-22</v>
      </c>
      <c r="AS46">
        <v>2.2558197496073969E-24</v>
      </c>
      <c r="AT46">
        <v>1.0777734445848101E+26</v>
      </c>
      <c r="AU46">
        <v>5.1999999999999998E-2</v>
      </c>
      <c r="AV46">
        <v>4.2999999999999997E-2</v>
      </c>
      <c r="AW46">
        <v>52</v>
      </c>
      <c r="AX46">
        <v>43</v>
      </c>
      <c r="AY46">
        <v>43</v>
      </c>
      <c r="AZ46">
        <v>0</v>
      </c>
      <c r="BA46">
        <v>83.959898608954816</v>
      </c>
      <c r="BB46">
        <v>2.8987492452010349E-2</v>
      </c>
      <c r="BC46">
        <v>0.93398749245201029</v>
      </c>
      <c r="BD46">
        <v>1.401250754798964E-2</v>
      </c>
      <c r="BE46">
        <v>2.3012507547989641E-2</v>
      </c>
    </row>
    <row r="47" spans="1:57" x14ac:dyDescent="0.3">
      <c r="A47">
        <v>4.9000000000000002E-2</v>
      </c>
      <c r="B47">
        <v>4.2000000000000003E-2</v>
      </c>
      <c r="C47">
        <v>0.93899999999999995</v>
      </c>
      <c r="D47">
        <v>1.2E-2</v>
      </c>
      <c r="E47">
        <v>1.9E-2</v>
      </c>
      <c r="F47">
        <v>0.03</v>
      </c>
      <c r="G47">
        <v>1000</v>
      </c>
      <c r="H47">
        <v>49</v>
      </c>
      <c r="I47">
        <v>42</v>
      </c>
      <c r="J47">
        <v>0.36119867831679697</v>
      </c>
      <c r="K47">
        <v>0.40919545801223522</v>
      </c>
      <c r="L47">
        <v>-0.27760264336640611</v>
      </c>
      <c r="M47">
        <v>-0.18160908397552961</v>
      </c>
      <c r="N47">
        <v>-0.25120435953204379</v>
      </c>
      <c r="O47">
        <v>-0.1623623544449064</v>
      </c>
      <c r="P47">
        <v>-0.3552566121774634</v>
      </c>
      <c r="Q47">
        <v>-0.22961504367481431</v>
      </c>
      <c r="R47">
        <v>1.3374125084143209</v>
      </c>
      <c r="S47">
        <v>48.5</v>
      </c>
      <c r="T47">
        <v>49.5</v>
      </c>
      <c r="U47">
        <v>41.5</v>
      </c>
      <c r="V47">
        <v>42.5</v>
      </c>
      <c r="W47">
        <v>5.5399508371972717E-2</v>
      </c>
      <c r="X47">
        <v>6.4119800395504134E-2</v>
      </c>
      <c r="Y47">
        <v>4.7507639595869332E-3</v>
      </c>
      <c r="Z47">
        <v>1.063640825552665E-14</v>
      </c>
      <c r="AA47">
        <v>3.1313337530419479E-13</v>
      </c>
      <c r="AB47">
        <v>-0.99999999999997868</v>
      </c>
      <c r="AC47">
        <v>-0.99999999999937372</v>
      </c>
      <c r="AD47">
        <v>-5.4040128294699716</v>
      </c>
      <c r="AE47">
        <v>-5.0873758028298184</v>
      </c>
      <c r="AF47">
        <v>-7.6424282346746377</v>
      </c>
      <c r="AG47">
        <v>-7.1946358572506419</v>
      </c>
      <c r="AH47">
        <v>2574275640.000813</v>
      </c>
      <c r="AI47">
        <v>1.252694618936359E-8</v>
      </c>
      <c r="AJ47">
        <v>2.953668512553981E-7</v>
      </c>
      <c r="AK47">
        <v>0</v>
      </c>
      <c r="AL47">
        <v>0.5</v>
      </c>
      <c r="AM47">
        <v>0</v>
      </c>
      <c r="AN47">
        <v>0.5</v>
      </c>
      <c r="AO47">
        <v>1.063640825552665E-14</v>
      </c>
      <c r="AP47">
        <v>3.1313337530419479E-13</v>
      </c>
      <c r="AQ47">
        <v>8.5739195629214032E-18</v>
      </c>
      <c r="AR47">
        <v>5.1238572671039223E-21</v>
      </c>
      <c r="AS47">
        <v>8.5434320973841244E-24</v>
      </c>
      <c r="AT47">
        <v>9.30493754817315E+23</v>
      </c>
      <c r="AU47">
        <v>4.9000000000000002E-2</v>
      </c>
      <c r="AV47">
        <v>4.2000000000000003E-2</v>
      </c>
      <c r="AW47">
        <v>49</v>
      </c>
      <c r="AX47">
        <v>42</v>
      </c>
      <c r="AY47">
        <v>42</v>
      </c>
      <c r="AZ47">
        <v>0</v>
      </c>
      <c r="BA47">
        <v>80.225757159314099</v>
      </c>
      <c r="BB47">
        <v>2.7307783340825259E-2</v>
      </c>
      <c r="BC47">
        <v>0.93630778334082521</v>
      </c>
      <c r="BD47">
        <v>1.4692216659174751E-2</v>
      </c>
      <c r="BE47">
        <v>2.169221665917475E-2</v>
      </c>
    </row>
    <row r="48" spans="1:57" x14ac:dyDescent="0.3">
      <c r="A48">
        <v>5.2999999999999999E-2</v>
      </c>
      <c r="B48">
        <v>4.3999999999999997E-2</v>
      </c>
      <c r="C48">
        <v>0.93400000000000005</v>
      </c>
      <c r="D48">
        <v>1.2999999999999999E-2</v>
      </c>
      <c r="E48">
        <v>2.1999999999999999E-2</v>
      </c>
      <c r="F48">
        <v>3.1E-2</v>
      </c>
      <c r="G48">
        <v>1000</v>
      </c>
      <c r="H48">
        <v>53</v>
      </c>
      <c r="I48">
        <v>44</v>
      </c>
      <c r="J48">
        <v>0.59361835800069507</v>
      </c>
      <c r="K48">
        <v>0.54013600817363505</v>
      </c>
      <c r="L48">
        <v>0.18723671600139011</v>
      </c>
      <c r="M48">
        <v>8.0272016347270103E-2</v>
      </c>
      <c r="N48">
        <v>0.16748724298028969</v>
      </c>
      <c r="O48">
        <v>7.1259656108826119E-2</v>
      </c>
      <c r="P48">
        <v>0.23686273054720369</v>
      </c>
      <c r="Q48">
        <v>0.1007763721191447</v>
      </c>
      <c r="R48">
        <v>1.306365231995998</v>
      </c>
      <c r="S48">
        <v>52.5</v>
      </c>
      <c r="T48">
        <v>53.5</v>
      </c>
      <c r="U48">
        <v>43.5</v>
      </c>
      <c r="V48">
        <v>44.5</v>
      </c>
      <c r="W48">
        <v>5.7372581170615167E-2</v>
      </c>
      <c r="X48">
        <v>6.5496096127506731E-2</v>
      </c>
      <c r="Y48">
        <v>4.9089026244126489E-3</v>
      </c>
      <c r="Z48">
        <v>1.063640825552665E-14</v>
      </c>
      <c r="AA48">
        <v>3.1313337530419479E-13</v>
      </c>
      <c r="AB48">
        <v>-0.99999999999997868</v>
      </c>
      <c r="AC48">
        <v>-0.99999999999937372</v>
      </c>
      <c r="AD48">
        <v>-5.4040128294699716</v>
      </c>
      <c r="AE48">
        <v>-5.0873758028298184</v>
      </c>
      <c r="AF48">
        <v>-7.6424282346746377</v>
      </c>
      <c r="AG48">
        <v>-7.1946358572506419</v>
      </c>
      <c r="AH48">
        <v>2574275640.000813</v>
      </c>
      <c r="AI48">
        <v>8.1636083075713365E-10</v>
      </c>
      <c r="AJ48">
        <v>2.9456773908055671E-9</v>
      </c>
      <c r="AK48">
        <v>0</v>
      </c>
      <c r="AL48">
        <v>0.5</v>
      </c>
      <c r="AM48">
        <v>0</v>
      </c>
      <c r="AN48">
        <v>0.5</v>
      </c>
      <c r="AO48">
        <v>1.063640825552665E-14</v>
      </c>
      <c r="AP48">
        <v>3.1313337530419479E-13</v>
      </c>
      <c r="AQ48">
        <v>8.5739195629214032E-18</v>
      </c>
      <c r="AR48">
        <v>5.2919889634765088E-23</v>
      </c>
      <c r="AS48">
        <v>5.6871223582483232E-25</v>
      </c>
      <c r="AT48">
        <v>1.3984673138596911E+27</v>
      </c>
      <c r="AU48">
        <v>5.2999999999999999E-2</v>
      </c>
      <c r="AV48">
        <v>4.3999999999999997E-2</v>
      </c>
      <c r="AW48">
        <v>53</v>
      </c>
      <c r="AX48">
        <v>44</v>
      </c>
      <c r="AY48">
        <v>44</v>
      </c>
      <c r="AZ48">
        <v>0</v>
      </c>
      <c r="BA48">
        <v>85.813948723986741</v>
      </c>
      <c r="BB48">
        <v>2.9913662091891668E-2</v>
      </c>
      <c r="BC48">
        <v>0.93291366209189164</v>
      </c>
      <c r="BD48">
        <v>1.4086337908108331E-2</v>
      </c>
      <c r="BE48">
        <v>2.308633790810833E-2</v>
      </c>
    </row>
    <row r="49" spans="1:57" x14ac:dyDescent="0.3">
      <c r="A49">
        <v>6.4000000000000001E-2</v>
      </c>
      <c r="B49">
        <v>4.3999999999999997E-2</v>
      </c>
      <c r="C49">
        <v>0.92700000000000005</v>
      </c>
      <c r="D49">
        <v>8.9999999999999993E-3</v>
      </c>
      <c r="E49">
        <v>2.9000000000000001E-2</v>
      </c>
      <c r="F49">
        <v>3.5000000000000003E-2</v>
      </c>
      <c r="G49">
        <v>1000</v>
      </c>
      <c r="H49">
        <v>64</v>
      </c>
      <c r="I49">
        <v>44</v>
      </c>
      <c r="J49">
        <v>0.96893133103025453</v>
      </c>
      <c r="K49">
        <v>0.54013600817363505</v>
      </c>
      <c r="L49">
        <v>0.93786266206050906</v>
      </c>
      <c r="M49">
        <v>8.0272016347270103E-2</v>
      </c>
      <c r="N49">
        <v>1.3189765114574701</v>
      </c>
      <c r="O49">
        <v>7.1259656108826119E-2</v>
      </c>
      <c r="P49">
        <v>1.865314470954706</v>
      </c>
      <c r="Q49">
        <v>0.1007763721191447</v>
      </c>
      <c r="R49">
        <v>0.47377819421431377</v>
      </c>
      <c r="S49">
        <v>63.5</v>
      </c>
      <c r="T49">
        <v>64.5</v>
      </c>
      <c r="U49">
        <v>43.5</v>
      </c>
      <c r="V49">
        <v>44.5</v>
      </c>
      <c r="W49">
        <v>1.03950800138578E-2</v>
      </c>
      <c r="X49">
        <v>6.5496096127506731E-2</v>
      </c>
      <c r="Y49">
        <v>3.2256580014335497E-4</v>
      </c>
      <c r="Z49">
        <v>1.063640825552665E-14</v>
      </c>
      <c r="AA49">
        <v>3.1313337530419479E-13</v>
      </c>
      <c r="AB49">
        <v>-0.99999999999997868</v>
      </c>
      <c r="AC49">
        <v>-0.99999999999937372</v>
      </c>
      <c r="AD49">
        <v>-5.4040128294699716</v>
      </c>
      <c r="AE49">
        <v>-5.0873758028298184</v>
      </c>
      <c r="AF49">
        <v>-7.6424282346746377</v>
      </c>
      <c r="AG49">
        <v>-7.1946358572506419</v>
      </c>
      <c r="AH49">
        <v>2574275640.000813</v>
      </c>
      <c r="AI49">
        <v>8.1636083075713365E-10</v>
      </c>
      <c r="AJ49">
        <v>2.6204170885978098E-15</v>
      </c>
      <c r="AK49">
        <v>0</v>
      </c>
      <c r="AL49">
        <v>0.5</v>
      </c>
      <c r="AM49">
        <v>0</v>
      </c>
      <c r="AN49">
        <v>0.5</v>
      </c>
      <c r="AO49">
        <v>1.063640825552665E-14</v>
      </c>
      <c r="AP49">
        <v>3.1313337530419479E-13</v>
      </c>
      <c r="AQ49">
        <v>8.5739195629214032E-18</v>
      </c>
      <c r="AR49">
        <v>8.5295794499736147E-30</v>
      </c>
      <c r="AS49">
        <v>5.6871223582483232E-25</v>
      </c>
      <c r="AT49">
        <v>5.7013477779204791E+32</v>
      </c>
      <c r="AU49">
        <v>6.4000000000000001E-2</v>
      </c>
      <c r="AV49">
        <v>4.3999999999999997E-2</v>
      </c>
      <c r="AW49">
        <v>64</v>
      </c>
      <c r="AX49">
        <v>44</v>
      </c>
      <c r="AY49">
        <v>44</v>
      </c>
      <c r="AZ49">
        <v>0</v>
      </c>
      <c r="BA49">
        <v>98.41618049435769</v>
      </c>
      <c r="BB49">
        <v>3.3603035537118263E-2</v>
      </c>
      <c r="BC49">
        <v>0.9256030355371182</v>
      </c>
      <c r="BD49">
        <v>1.0396964462881729E-2</v>
      </c>
      <c r="BE49">
        <v>3.0396964462881738E-2</v>
      </c>
    </row>
    <row r="50" spans="1:57" x14ac:dyDescent="0.3">
      <c r="A50">
        <v>4.8000000000000001E-2</v>
      </c>
      <c r="B50">
        <v>4.4999999999999998E-2</v>
      </c>
      <c r="C50">
        <v>0.93799999999999994</v>
      </c>
      <c r="D50">
        <v>1.4E-2</v>
      </c>
      <c r="E50">
        <v>1.7000000000000001E-2</v>
      </c>
      <c r="F50">
        <v>3.1E-2</v>
      </c>
      <c r="G50">
        <v>1000</v>
      </c>
      <c r="H50">
        <v>48</v>
      </c>
      <c r="I50">
        <v>45</v>
      </c>
      <c r="J50">
        <v>0.30738165530429568</v>
      </c>
      <c r="K50">
        <v>0.60486976334907527</v>
      </c>
      <c r="L50">
        <v>-0.38523668939140859</v>
      </c>
      <c r="M50">
        <v>0.20973952669815049</v>
      </c>
      <c r="N50">
        <v>-0.35587684027153899</v>
      </c>
      <c r="O50">
        <v>0.18807088025940369</v>
      </c>
      <c r="P50">
        <v>-0.50328585404649406</v>
      </c>
      <c r="Q50">
        <v>0.26597238955029517</v>
      </c>
      <c r="R50">
        <v>1.0059416594244399</v>
      </c>
      <c r="S50">
        <v>47.5</v>
      </c>
      <c r="T50">
        <v>48.5</v>
      </c>
      <c r="U50">
        <v>44.5</v>
      </c>
      <c r="V50">
        <v>45.5</v>
      </c>
      <c r="W50">
        <v>5.199465093160377E-2</v>
      </c>
      <c r="X50">
        <v>6.3546263034250594E-2</v>
      </c>
      <c r="Y50">
        <v>3.3236973979621901E-3</v>
      </c>
      <c r="Z50">
        <v>1.063640825552665E-14</v>
      </c>
      <c r="AA50">
        <v>3.1313337530419479E-13</v>
      </c>
      <c r="AB50">
        <v>-0.99999999999997868</v>
      </c>
      <c r="AC50">
        <v>-0.99999999999937372</v>
      </c>
      <c r="AD50">
        <v>-5.4040128294699716</v>
      </c>
      <c r="AE50">
        <v>-5.0873758028298184</v>
      </c>
      <c r="AF50">
        <v>-7.6424282346746377</v>
      </c>
      <c r="AG50">
        <v>-7.1946358572506419</v>
      </c>
      <c r="AH50">
        <v>2574275640.000813</v>
      </c>
      <c r="AI50">
        <v>2.025404039690247E-10</v>
      </c>
      <c r="AJ50">
        <v>8.99653955945585E-7</v>
      </c>
      <c r="AK50">
        <v>0</v>
      </c>
      <c r="AL50">
        <v>0.5</v>
      </c>
      <c r="AM50">
        <v>0</v>
      </c>
      <c r="AN50">
        <v>0.5</v>
      </c>
      <c r="AO50">
        <v>1.063640825552665E-14</v>
      </c>
      <c r="AP50">
        <v>3.1313337530419479E-13</v>
      </c>
      <c r="AQ50">
        <v>8.5739195629214032E-18</v>
      </c>
      <c r="AR50">
        <v>1.464750045616921E-20</v>
      </c>
      <c r="AS50">
        <v>1.3689786854508581E-25</v>
      </c>
      <c r="AT50">
        <v>1.421152473676133E+25</v>
      </c>
      <c r="AU50">
        <v>4.8000000000000001E-2</v>
      </c>
      <c r="AV50">
        <v>4.4999999999999998E-2</v>
      </c>
      <c r="AW50">
        <v>48</v>
      </c>
      <c r="AX50">
        <v>45</v>
      </c>
      <c r="AY50">
        <v>45</v>
      </c>
      <c r="AZ50">
        <v>0</v>
      </c>
      <c r="BA50">
        <v>81.821989336323099</v>
      </c>
      <c r="BB50">
        <v>2.841433075533021E-2</v>
      </c>
      <c r="BC50">
        <v>0.93541433075533009</v>
      </c>
      <c r="BD50">
        <v>1.6585669244669789E-2</v>
      </c>
      <c r="BE50">
        <v>1.9585669244669791E-2</v>
      </c>
    </row>
    <row r="51" spans="1:57" x14ac:dyDescent="0.3">
      <c r="A51">
        <v>4.4999999999999998E-2</v>
      </c>
      <c r="B51">
        <v>4.1000000000000002E-2</v>
      </c>
      <c r="C51">
        <v>0.94299999999999995</v>
      </c>
      <c r="D51">
        <v>1.2E-2</v>
      </c>
      <c r="E51">
        <v>1.6E-2</v>
      </c>
      <c r="F51">
        <v>2.9000000000000001E-2</v>
      </c>
      <c r="G51">
        <v>1000</v>
      </c>
      <c r="H51">
        <v>45</v>
      </c>
      <c r="I51">
        <v>41</v>
      </c>
      <c r="J51">
        <v>0.17172442736209481</v>
      </c>
      <c r="K51">
        <v>0.34649136058940572</v>
      </c>
      <c r="L51">
        <v>-0.65655114527581038</v>
      </c>
      <c r="M51">
        <v>-0.30701727882118868</v>
      </c>
      <c r="N51">
        <v>-0.66989371943482345</v>
      </c>
      <c r="O51">
        <v>-0.27917320491362901</v>
      </c>
      <c r="P51">
        <v>-0.94737278337328434</v>
      </c>
      <c r="Q51">
        <v>-0.39481053264001742</v>
      </c>
      <c r="R51">
        <v>1.3553764914157229</v>
      </c>
      <c r="S51">
        <v>44.5</v>
      </c>
      <c r="T51">
        <v>45.5</v>
      </c>
      <c r="U51">
        <v>40.5</v>
      </c>
      <c r="V51">
        <v>41.5</v>
      </c>
      <c r="W51">
        <v>3.7698372550568522E-2</v>
      </c>
      <c r="X51">
        <v>6.0903676280562369E-2</v>
      </c>
      <c r="Y51">
        <v>3.1119030556571101E-3</v>
      </c>
      <c r="Z51">
        <v>1.063640825552665E-14</v>
      </c>
      <c r="AA51">
        <v>3.1313337530419479E-13</v>
      </c>
      <c r="AB51">
        <v>-0.99999999999997868</v>
      </c>
      <c r="AC51">
        <v>-0.99999999999937372</v>
      </c>
      <c r="AD51">
        <v>-5.4040128294699716</v>
      </c>
      <c r="AE51">
        <v>-5.0873758028298184</v>
      </c>
      <c r="AF51">
        <v>-7.6424282346746377</v>
      </c>
      <c r="AG51">
        <v>-7.1946358572506419</v>
      </c>
      <c r="AH51">
        <v>2574275640.000813</v>
      </c>
      <c r="AI51">
        <v>4.7691189623278822E-8</v>
      </c>
      <c r="AJ51">
        <v>2.3196700640333609E-5</v>
      </c>
      <c r="AK51">
        <v>0</v>
      </c>
      <c r="AL51">
        <v>0.5</v>
      </c>
      <c r="AM51">
        <v>0</v>
      </c>
      <c r="AN51">
        <v>0.5</v>
      </c>
      <c r="AO51">
        <v>1.063640825552665E-14</v>
      </c>
      <c r="AP51">
        <v>3.1313337530419479E-13</v>
      </c>
      <c r="AQ51">
        <v>8.5739195629214032E-18</v>
      </c>
      <c r="AR51">
        <v>2.7382820477082232E-19</v>
      </c>
      <c r="AS51">
        <v>3.0894179289189202E-23</v>
      </c>
      <c r="AT51">
        <v>3.1539196295661119E+21</v>
      </c>
      <c r="AU51">
        <v>4.4999999999999998E-2</v>
      </c>
      <c r="AV51">
        <v>4.1000000000000002E-2</v>
      </c>
      <c r="AW51">
        <v>45</v>
      </c>
      <c r="AX51">
        <v>41</v>
      </c>
      <c r="AY51">
        <v>41</v>
      </c>
      <c r="AZ51">
        <v>0</v>
      </c>
      <c r="BA51">
        <v>75.815422294204538</v>
      </c>
      <c r="BB51">
        <v>2.5213722334453639E-2</v>
      </c>
      <c r="BC51">
        <v>0.93921372233445355</v>
      </c>
      <c r="BD51">
        <v>1.5786277665546359E-2</v>
      </c>
      <c r="BE51">
        <v>1.9786277665546359E-2</v>
      </c>
    </row>
    <row r="52" spans="1:57" x14ac:dyDescent="0.3">
      <c r="A52">
        <v>5.7000000000000002E-2</v>
      </c>
      <c r="B52">
        <v>5.2999999999999999E-2</v>
      </c>
      <c r="C52">
        <v>0.92100000000000004</v>
      </c>
      <c r="D52">
        <v>2.1999999999999999E-2</v>
      </c>
      <c r="E52">
        <v>2.5999999999999999E-2</v>
      </c>
      <c r="F52">
        <v>3.1E-2</v>
      </c>
      <c r="G52">
        <v>1000</v>
      </c>
      <c r="H52">
        <v>57</v>
      </c>
      <c r="I52">
        <v>53</v>
      </c>
      <c r="J52">
        <v>0.79644506249063718</v>
      </c>
      <c r="K52">
        <v>0.94380804052082634</v>
      </c>
      <c r="L52">
        <v>0.59289012498127436</v>
      </c>
      <c r="M52">
        <v>0.88761608104165268</v>
      </c>
      <c r="N52">
        <v>0.58618468897799081</v>
      </c>
      <c r="O52">
        <v>1.1225805360869081</v>
      </c>
      <c r="P52">
        <v>0.8289903372081292</v>
      </c>
      <c r="Q52">
        <v>1.587568618990165</v>
      </c>
      <c r="R52">
        <v>1.782267198220141</v>
      </c>
      <c r="S52">
        <v>56.5</v>
      </c>
      <c r="T52">
        <v>57.5</v>
      </c>
      <c r="U52">
        <v>52.5</v>
      </c>
      <c r="V52">
        <v>53.5</v>
      </c>
      <c r="W52">
        <v>4.187145555967331E-2</v>
      </c>
      <c r="X52">
        <v>1.872395254617765E-2</v>
      </c>
      <c r="Y52">
        <v>1.3972959630214341E-3</v>
      </c>
      <c r="Z52">
        <v>1.063640825552665E-14</v>
      </c>
      <c r="AA52">
        <v>3.1313337530419479E-13</v>
      </c>
      <c r="AB52">
        <v>-0.99999999999997868</v>
      </c>
      <c r="AC52">
        <v>-0.99999999999937372</v>
      </c>
      <c r="AD52">
        <v>-5.4040128294699716</v>
      </c>
      <c r="AE52">
        <v>-5.0873758028298184</v>
      </c>
      <c r="AF52">
        <v>-7.6424282346746377</v>
      </c>
      <c r="AG52">
        <v>-7.1946358572506419</v>
      </c>
      <c r="AH52">
        <v>2574275640.000813</v>
      </c>
      <c r="AI52">
        <v>1.4659668176283641E-15</v>
      </c>
      <c r="AJ52">
        <v>2.3007859562097811E-11</v>
      </c>
      <c r="AK52">
        <v>0</v>
      </c>
      <c r="AL52">
        <v>0.5</v>
      </c>
      <c r="AM52">
        <v>0</v>
      </c>
      <c r="AN52">
        <v>0.5</v>
      </c>
      <c r="AO52">
        <v>1.063640825552665E-14</v>
      </c>
      <c r="AP52">
        <v>3.1313337530419479E-13</v>
      </c>
      <c r="AQ52">
        <v>8.5739195629214032E-18</v>
      </c>
      <c r="AR52">
        <v>3.0166410426205052E-25</v>
      </c>
      <c r="AS52">
        <v>2.9195550618523241E-31</v>
      </c>
      <c r="AT52">
        <v>1.360277464769541E+35</v>
      </c>
      <c r="AU52">
        <v>5.7000000000000002E-2</v>
      </c>
      <c r="AV52">
        <v>5.2999999999999999E-2</v>
      </c>
      <c r="AW52">
        <v>57</v>
      </c>
      <c r="AX52">
        <v>53</v>
      </c>
      <c r="AY52">
        <v>53</v>
      </c>
      <c r="AZ52">
        <v>0</v>
      </c>
      <c r="BA52">
        <v>93.863910780463243</v>
      </c>
      <c r="BB52">
        <v>3.6038321724955323E-2</v>
      </c>
      <c r="BC52">
        <v>0.92603832172495526</v>
      </c>
      <c r="BD52">
        <v>1.6961678275044679E-2</v>
      </c>
      <c r="BE52">
        <v>2.0961678275044689E-2</v>
      </c>
    </row>
    <row r="53" spans="1:57" x14ac:dyDescent="0.3">
      <c r="A53">
        <v>4.9000000000000002E-2</v>
      </c>
      <c r="B53">
        <v>0.04</v>
      </c>
      <c r="C53">
        <v>0.94099999999999995</v>
      </c>
      <c r="D53">
        <v>0.01</v>
      </c>
      <c r="E53">
        <v>1.9E-2</v>
      </c>
      <c r="F53">
        <v>0.03</v>
      </c>
      <c r="G53">
        <v>1000</v>
      </c>
      <c r="H53">
        <v>49</v>
      </c>
      <c r="I53">
        <v>40</v>
      </c>
      <c r="J53">
        <v>0.36119867831679697</v>
      </c>
      <c r="K53">
        <v>0.28773770086200379</v>
      </c>
      <c r="L53">
        <v>-0.27760264336640611</v>
      </c>
      <c r="M53">
        <v>-0.42452459827599243</v>
      </c>
      <c r="N53">
        <v>-0.25120435953204379</v>
      </c>
      <c r="O53">
        <v>-0.39598398146180708</v>
      </c>
      <c r="P53">
        <v>-0.3552566121774634</v>
      </c>
      <c r="Q53">
        <v>-0.56000591706578395</v>
      </c>
      <c r="R53">
        <v>1.3874548937965021</v>
      </c>
      <c r="S53">
        <v>48.5</v>
      </c>
      <c r="T53">
        <v>49.5</v>
      </c>
      <c r="U53">
        <v>39.5</v>
      </c>
      <c r="V53">
        <v>40.5</v>
      </c>
      <c r="W53">
        <v>5.5399508371972717E-2</v>
      </c>
      <c r="X53">
        <v>5.6295044421140812E-2</v>
      </c>
      <c r="Y53">
        <v>4.3270802527654731E-3</v>
      </c>
      <c r="Z53">
        <v>1.063640825552665E-14</v>
      </c>
      <c r="AA53">
        <v>3.1313337530419479E-13</v>
      </c>
      <c r="AB53">
        <v>-0.99999999999997868</v>
      </c>
      <c r="AC53">
        <v>-0.99999999999937372</v>
      </c>
      <c r="AD53">
        <v>-5.4040128294699716</v>
      </c>
      <c r="AE53">
        <v>-5.0873758028298184</v>
      </c>
      <c r="AF53">
        <v>-7.6424282346746377</v>
      </c>
      <c r="AG53">
        <v>-7.1946358572506419</v>
      </c>
      <c r="AH53">
        <v>2574275640.000813</v>
      </c>
      <c r="AI53">
        <v>1.7814441698226579E-7</v>
      </c>
      <c r="AJ53">
        <v>2.953668512553981E-7</v>
      </c>
      <c r="AK53">
        <v>0</v>
      </c>
      <c r="AL53">
        <v>0.5</v>
      </c>
      <c r="AM53">
        <v>0</v>
      </c>
      <c r="AN53">
        <v>0.5</v>
      </c>
      <c r="AO53">
        <v>1.063640825552665E-14</v>
      </c>
      <c r="AP53">
        <v>3.1313337530419479E-13</v>
      </c>
      <c r="AQ53">
        <v>8.5739195629214032E-18</v>
      </c>
      <c r="AR53">
        <v>5.1238572671039223E-21</v>
      </c>
      <c r="AS53">
        <v>1.066687929685287E-22</v>
      </c>
      <c r="AT53">
        <v>6.7879705699183114E+22</v>
      </c>
      <c r="AU53">
        <v>4.9000000000000002E-2</v>
      </c>
      <c r="AV53">
        <v>0.04</v>
      </c>
      <c r="AW53">
        <v>49</v>
      </c>
      <c r="AX53">
        <v>40</v>
      </c>
      <c r="AY53">
        <v>40</v>
      </c>
      <c r="AZ53">
        <v>0</v>
      </c>
      <c r="BA53">
        <v>78.627562362803076</v>
      </c>
      <c r="BB53">
        <v>2.6248140588305439E-2</v>
      </c>
      <c r="BC53">
        <v>0.93724814058830541</v>
      </c>
      <c r="BD53">
        <v>1.375185941169456E-2</v>
      </c>
      <c r="BE53">
        <v>2.275185941169456E-2</v>
      </c>
    </row>
    <row r="54" spans="1:57" x14ac:dyDescent="0.3">
      <c r="A54">
        <v>5.6000000000000001E-2</v>
      </c>
      <c r="B54">
        <v>4.2000000000000003E-2</v>
      </c>
      <c r="C54">
        <v>0.93100000000000005</v>
      </c>
      <c r="D54">
        <v>1.2999999999999999E-2</v>
      </c>
      <c r="E54">
        <v>2.7E-2</v>
      </c>
      <c r="F54">
        <v>2.9000000000000001E-2</v>
      </c>
      <c r="G54">
        <v>1000</v>
      </c>
      <c r="H54">
        <v>56</v>
      </c>
      <c r="I54">
        <v>42</v>
      </c>
      <c r="J54">
        <v>0.75205067959637517</v>
      </c>
      <c r="K54">
        <v>0.40919545801223522</v>
      </c>
      <c r="L54">
        <v>0.50410135919275034</v>
      </c>
      <c r="M54">
        <v>-0.18160908397552961</v>
      </c>
      <c r="N54">
        <v>0.48150937775861818</v>
      </c>
      <c r="O54">
        <v>-0.1623623544449064</v>
      </c>
      <c r="P54">
        <v>0.68095709243606783</v>
      </c>
      <c r="Q54">
        <v>-0.22961504367481431</v>
      </c>
      <c r="R54">
        <v>0.91798937055948404</v>
      </c>
      <c r="S54">
        <v>55.5</v>
      </c>
      <c r="T54">
        <v>56.5</v>
      </c>
      <c r="U54">
        <v>41.5</v>
      </c>
      <c r="V54">
        <v>42.5</v>
      </c>
      <c r="W54">
        <v>4.6812649685724739E-2</v>
      </c>
      <c r="X54">
        <v>6.4119800395504134E-2</v>
      </c>
      <c r="Y54">
        <v>2.7554531925016298E-3</v>
      </c>
      <c r="Z54">
        <v>1.063640825552665E-14</v>
      </c>
      <c r="AA54">
        <v>3.1313337530419479E-13</v>
      </c>
      <c r="AB54">
        <v>-0.99999999999997868</v>
      </c>
      <c r="AC54">
        <v>-0.99999999999937372</v>
      </c>
      <c r="AD54">
        <v>-5.4040128294699716</v>
      </c>
      <c r="AE54">
        <v>-5.0873758028298184</v>
      </c>
      <c r="AF54">
        <v>-7.6424282346746377</v>
      </c>
      <c r="AG54">
        <v>-7.1946358572506419</v>
      </c>
      <c r="AH54">
        <v>2574275640.000813</v>
      </c>
      <c r="AI54">
        <v>1.252694618936359E-8</v>
      </c>
      <c r="AJ54">
        <v>7.9187323015285134E-11</v>
      </c>
      <c r="AK54">
        <v>0</v>
      </c>
      <c r="AL54">
        <v>0.5</v>
      </c>
      <c r="AM54">
        <v>0</v>
      </c>
      <c r="AN54">
        <v>0.5</v>
      </c>
      <c r="AO54">
        <v>1.063640825552665E-14</v>
      </c>
      <c r="AP54">
        <v>3.1313337530419479E-13</v>
      </c>
      <c r="AQ54">
        <v>8.5739195629214032E-18</v>
      </c>
      <c r="AR54">
        <v>1.160775530953278E-24</v>
      </c>
      <c r="AS54">
        <v>8.5434320973841244E-24</v>
      </c>
      <c r="AT54">
        <v>2.3822746319565109E+27</v>
      </c>
      <c r="AU54">
        <v>5.6000000000000001E-2</v>
      </c>
      <c r="AV54">
        <v>4.2000000000000003E-2</v>
      </c>
      <c r="AW54">
        <v>56</v>
      </c>
      <c r="AX54">
        <v>42</v>
      </c>
      <c r="AY54">
        <v>42</v>
      </c>
      <c r="AZ54">
        <v>0</v>
      </c>
      <c r="BA54">
        <v>87.312122905638532</v>
      </c>
      <c r="BB54">
        <v>2.983265795799708E-2</v>
      </c>
      <c r="BC54">
        <v>0.93183265795799697</v>
      </c>
      <c r="BD54">
        <v>1.216734204200292E-2</v>
      </c>
      <c r="BE54">
        <v>2.6167342042002922E-2</v>
      </c>
    </row>
    <row r="55" spans="1:57" x14ac:dyDescent="0.3">
      <c r="A55">
        <v>4.5999999999999999E-2</v>
      </c>
      <c r="B55">
        <v>4.2000000000000003E-2</v>
      </c>
      <c r="C55">
        <v>0.93899999999999995</v>
      </c>
      <c r="D55">
        <v>1.4999999999999999E-2</v>
      </c>
      <c r="E55">
        <v>1.9E-2</v>
      </c>
      <c r="F55">
        <v>2.7E-2</v>
      </c>
      <c r="G55">
        <v>1000</v>
      </c>
      <c r="H55">
        <v>46</v>
      </c>
      <c r="I55">
        <v>42</v>
      </c>
      <c r="J55">
        <v>0.21204551068469271</v>
      </c>
      <c r="K55">
        <v>0.40919545801223522</v>
      </c>
      <c r="L55">
        <v>-0.57590897863061452</v>
      </c>
      <c r="M55">
        <v>-0.18160908397552961</v>
      </c>
      <c r="N55">
        <v>-0.5652215029308566</v>
      </c>
      <c r="O55">
        <v>-0.1623623544449064</v>
      </c>
      <c r="P55">
        <v>-0.79934391518972159</v>
      </c>
      <c r="Q55">
        <v>-0.22961504367481431</v>
      </c>
      <c r="R55">
        <v>1.2497830333504649</v>
      </c>
      <c r="S55">
        <v>45.5</v>
      </c>
      <c r="T55">
        <v>46.5</v>
      </c>
      <c r="U55">
        <v>41.5</v>
      </c>
      <c r="V55">
        <v>42.5</v>
      </c>
      <c r="W55">
        <v>4.2891083383379158E-2</v>
      </c>
      <c r="X55">
        <v>6.4119800395504134E-2</v>
      </c>
      <c r="Y55">
        <v>3.4371129369388182E-3</v>
      </c>
      <c r="Z55">
        <v>1.063640825552665E-14</v>
      </c>
      <c r="AA55">
        <v>3.1313337530419479E-13</v>
      </c>
      <c r="AB55">
        <v>-0.99999999999997868</v>
      </c>
      <c r="AC55">
        <v>-0.99999999999937372</v>
      </c>
      <c r="AD55">
        <v>-5.4040128294699716</v>
      </c>
      <c r="AE55">
        <v>-5.0873758028298184</v>
      </c>
      <c r="AF55">
        <v>-7.6424282346746377</v>
      </c>
      <c r="AG55">
        <v>-7.1946358572506419</v>
      </c>
      <c r="AH55">
        <v>2574275640.000813</v>
      </c>
      <c r="AI55">
        <v>1.252694618936359E-8</v>
      </c>
      <c r="AJ55">
        <v>7.9727405464099464E-6</v>
      </c>
      <c r="AK55">
        <v>0</v>
      </c>
      <c r="AL55">
        <v>0.5</v>
      </c>
      <c r="AM55">
        <v>0</v>
      </c>
      <c r="AN55">
        <v>0.5</v>
      </c>
      <c r="AO55">
        <v>1.063640825552665E-14</v>
      </c>
      <c r="AP55">
        <v>3.1313337530419479E-13</v>
      </c>
      <c r="AQ55">
        <v>8.5739195629214032E-18</v>
      </c>
      <c r="AR55">
        <v>1.0707892605505649E-19</v>
      </c>
      <c r="AS55">
        <v>8.5434320973841244E-24</v>
      </c>
      <c r="AT55">
        <v>3.2213419514936701E+22</v>
      </c>
      <c r="AU55">
        <v>4.5999999999999999E-2</v>
      </c>
      <c r="AV55">
        <v>4.2000000000000003E-2</v>
      </c>
      <c r="AW55">
        <v>46</v>
      </c>
      <c r="AX55">
        <v>42</v>
      </c>
      <c r="AY55">
        <v>42</v>
      </c>
      <c r="AZ55">
        <v>0</v>
      </c>
      <c r="BA55">
        <v>77.494983315581692</v>
      </c>
      <c r="BB55">
        <v>2.6109571882876392E-2</v>
      </c>
      <c r="BC55">
        <v>0.93810957188287636</v>
      </c>
      <c r="BD55">
        <v>1.5890428117123611E-2</v>
      </c>
      <c r="BE55">
        <v>1.9890428117123611E-2</v>
      </c>
    </row>
    <row r="56" spans="1:57" x14ac:dyDescent="0.3">
      <c r="A56">
        <v>4.3999999999999997E-2</v>
      </c>
      <c r="B56">
        <v>4.3999999999999997E-2</v>
      </c>
      <c r="C56">
        <v>0.93600000000000005</v>
      </c>
      <c r="D56">
        <v>0.02</v>
      </c>
      <c r="E56">
        <v>0.02</v>
      </c>
      <c r="F56">
        <v>2.4E-2</v>
      </c>
      <c r="G56">
        <v>1000</v>
      </c>
      <c r="H56">
        <v>44</v>
      </c>
      <c r="I56">
        <v>44</v>
      </c>
      <c r="J56">
        <v>0.1366703738203231</v>
      </c>
      <c r="K56">
        <v>0.54013600817363505</v>
      </c>
      <c r="L56">
        <v>-0.7266592523593538</v>
      </c>
      <c r="M56">
        <v>8.0272016347270103E-2</v>
      </c>
      <c r="N56">
        <v>-0.77456587658738751</v>
      </c>
      <c r="O56">
        <v>7.1259656108826119E-2</v>
      </c>
      <c r="P56">
        <v>-1.095401567621288</v>
      </c>
      <c r="Q56">
        <v>0.1007763721191447</v>
      </c>
      <c r="R56">
        <v>0.75786071777934794</v>
      </c>
      <c r="S56">
        <v>43.5</v>
      </c>
      <c r="T56">
        <v>44.5</v>
      </c>
      <c r="U56">
        <v>43.5</v>
      </c>
      <c r="V56">
        <v>44.5</v>
      </c>
      <c r="W56">
        <v>3.241747034960564E-2</v>
      </c>
      <c r="X56">
        <v>6.5496096127506731E-2</v>
      </c>
      <c r="Y56">
        <v>1.609103331221368E-3</v>
      </c>
      <c r="Z56">
        <v>1.063640825552665E-14</v>
      </c>
      <c r="AA56">
        <v>3.1313337530419479E-13</v>
      </c>
      <c r="AB56">
        <v>-0.99999999999997868</v>
      </c>
      <c r="AC56">
        <v>-0.99999999999937372</v>
      </c>
      <c r="AD56">
        <v>-5.4040128294699716</v>
      </c>
      <c r="AE56">
        <v>-5.0873758028298184</v>
      </c>
      <c r="AF56">
        <v>-7.6424282346746377</v>
      </c>
      <c r="AG56">
        <v>-7.1946358572506419</v>
      </c>
      <c r="AH56">
        <v>2574275640.000813</v>
      </c>
      <c r="AI56">
        <v>8.1636083075713365E-10</v>
      </c>
      <c r="AJ56">
        <v>6.6468096802147693E-5</v>
      </c>
      <c r="AK56">
        <v>0</v>
      </c>
      <c r="AL56">
        <v>0.5</v>
      </c>
      <c r="AM56">
        <v>0</v>
      </c>
      <c r="AN56">
        <v>0.5</v>
      </c>
      <c r="AO56">
        <v>1.063640825552665E-14</v>
      </c>
      <c r="AP56">
        <v>3.1313337530419479E-13</v>
      </c>
      <c r="AQ56">
        <v>8.5739195629214032E-18</v>
      </c>
      <c r="AR56">
        <v>6.7471711287152944E-19</v>
      </c>
      <c r="AS56">
        <v>5.6871223582483232E-25</v>
      </c>
      <c r="AT56">
        <v>3.5954151265356738E+22</v>
      </c>
      <c r="AU56">
        <v>4.3999999999999997E-2</v>
      </c>
      <c r="AV56">
        <v>4.3999999999999997E-2</v>
      </c>
      <c r="AW56">
        <v>44</v>
      </c>
      <c r="AX56">
        <v>44</v>
      </c>
      <c r="AY56">
        <v>44</v>
      </c>
      <c r="AZ56">
        <v>0</v>
      </c>
      <c r="BA56">
        <v>77.434015360674408</v>
      </c>
      <c r="BB56">
        <v>2.618746736646824E-2</v>
      </c>
      <c r="BC56">
        <v>0.93818746736646819</v>
      </c>
      <c r="BD56">
        <v>1.7812532633531761E-2</v>
      </c>
      <c r="BE56">
        <v>1.7812532633531761E-2</v>
      </c>
    </row>
    <row r="57" spans="1:57" x14ac:dyDescent="0.3">
      <c r="A57">
        <v>5.0999999999999997E-2</v>
      </c>
      <c r="B57">
        <v>4.2000000000000003E-2</v>
      </c>
      <c r="C57">
        <v>0.93300000000000005</v>
      </c>
      <c r="D57">
        <v>1.6E-2</v>
      </c>
      <c r="E57">
        <v>2.5000000000000001E-2</v>
      </c>
      <c r="F57">
        <v>2.5999999999999999E-2</v>
      </c>
      <c r="G57">
        <v>1000</v>
      </c>
      <c r="H57">
        <v>51</v>
      </c>
      <c r="I57">
        <v>42</v>
      </c>
      <c r="J57">
        <v>0.47639738915802482</v>
      </c>
      <c r="K57">
        <v>0.40919545801223522</v>
      </c>
      <c r="L57">
        <v>-4.7205221683950471E-2</v>
      </c>
      <c r="M57">
        <v>-0.18160908397552961</v>
      </c>
      <c r="N57">
        <v>-4.1858973696445687E-2</v>
      </c>
      <c r="O57">
        <v>-0.1623623544449064</v>
      </c>
      <c r="P57">
        <v>-5.9197528308532137E-2</v>
      </c>
      <c r="Q57">
        <v>-0.22961504367481431</v>
      </c>
      <c r="R57">
        <v>1.2963706315775041</v>
      </c>
      <c r="S57">
        <v>50.5</v>
      </c>
      <c r="T57">
        <v>51.5</v>
      </c>
      <c r="U57">
        <v>41.5</v>
      </c>
      <c r="V57">
        <v>42.5</v>
      </c>
      <c r="W57">
        <v>5.8898366123556811E-2</v>
      </c>
      <c r="X57">
        <v>6.4119800395504134E-2</v>
      </c>
      <c r="Y57">
        <v>4.895810426617425E-3</v>
      </c>
      <c r="Z57">
        <v>1.063640825552665E-14</v>
      </c>
      <c r="AA57">
        <v>3.1313337530419479E-13</v>
      </c>
      <c r="AB57">
        <v>-0.99999999999997868</v>
      </c>
      <c r="AC57">
        <v>-0.99999999999937372</v>
      </c>
      <c r="AD57">
        <v>-5.4040128294699716</v>
      </c>
      <c r="AE57">
        <v>-5.0873758028298184</v>
      </c>
      <c r="AF57">
        <v>-7.6424282346746377</v>
      </c>
      <c r="AG57">
        <v>-7.1946358572506419</v>
      </c>
      <c r="AH57">
        <v>2574275640.000813</v>
      </c>
      <c r="AI57">
        <v>1.252694618936359E-8</v>
      </c>
      <c r="AJ57">
        <v>3.0411527408288587E-8</v>
      </c>
      <c r="AK57">
        <v>0</v>
      </c>
      <c r="AL57">
        <v>0.5</v>
      </c>
      <c r="AM57">
        <v>0</v>
      </c>
      <c r="AN57">
        <v>0.5</v>
      </c>
      <c r="AO57">
        <v>1.063640825552665E-14</v>
      </c>
      <c r="AP57">
        <v>3.1313337530419479E-13</v>
      </c>
      <c r="AQ57">
        <v>8.5739195629214032E-18</v>
      </c>
      <c r="AR57">
        <v>5.6088114369921184E-22</v>
      </c>
      <c r="AS57">
        <v>8.5434320973841244E-24</v>
      </c>
      <c r="AT57">
        <v>8.7599330304301122E+24</v>
      </c>
      <c r="AU57">
        <v>5.0999999999999997E-2</v>
      </c>
      <c r="AV57">
        <v>4.2000000000000003E-2</v>
      </c>
      <c r="AW57">
        <v>51</v>
      </c>
      <c r="AX57">
        <v>42</v>
      </c>
      <c r="AY57">
        <v>42</v>
      </c>
      <c r="AZ57">
        <v>0</v>
      </c>
      <c r="BA57">
        <v>82.144768972302842</v>
      </c>
      <c r="BB57">
        <v>2.8067707011952998E-2</v>
      </c>
      <c r="BC57">
        <v>0.93506770701195296</v>
      </c>
      <c r="BD57">
        <v>1.3932292988047001E-2</v>
      </c>
      <c r="BE57">
        <v>2.2932292988046998E-2</v>
      </c>
    </row>
    <row r="58" spans="1:57" x14ac:dyDescent="0.3">
      <c r="A58">
        <v>4.5999999999999999E-2</v>
      </c>
      <c r="B58">
        <v>4.3999999999999997E-2</v>
      </c>
      <c r="C58">
        <v>0.93700000000000006</v>
      </c>
      <c r="D58">
        <v>1.7000000000000001E-2</v>
      </c>
      <c r="E58">
        <v>1.9E-2</v>
      </c>
      <c r="F58">
        <v>2.7E-2</v>
      </c>
      <c r="G58">
        <v>1000</v>
      </c>
      <c r="H58">
        <v>46</v>
      </c>
      <c r="I58">
        <v>44</v>
      </c>
      <c r="J58">
        <v>0.21204551068469271</v>
      </c>
      <c r="K58">
        <v>0.54013600817363505</v>
      </c>
      <c r="L58">
        <v>-0.57590897863061452</v>
      </c>
      <c r="M58">
        <v>8.0272016347270103E-2</v>
      </c>
      <c r="N58">
        <v>-0.5652215029308566</v>
      </c>
      <c r="O58">
        <v>7.1259656108826119E-2</v>
      </c>
      <c r="P58">
        <v>-0.79934391518972159</v>
      </c>
      <c r="Q58">
        <v>0.1007763721191447</v>
      </c>
      <c r="R58">
        <v>0.95182820163985959</v>
      </c>
      <c r="S58">
        <v>45.5</v>
      </c>
      <c r="T58">
        <v>46.5</v>
      </c>
      <c r="U58">
        <v>43.5</v>
      </c>
      <c r="V58">
        <v>44.5</v>
      </c>
      <c r="W58">
        <v>4.2891083383379158E-2</v>
      </c>
      <c r="X58">
        <v>6.5496096127506731E-2</v>
      </c>
      <c r="Y58">
        <v>2.6738743756176599E-3</v>
      </c>
      <c r="Z58">
        <v>1.063640825552665E-14</v>
      </c>
      <c r="AA58">
        <v>3.1313337530419479E-13</v>
      </c>
      <c r="AB58">
        <v>-0.99999999999997868</v>
      </c>
      <c r="AC58">
        <v>-0.99999999999937372</v>
      </c>
      <c r="AD58">
        <v>-5.4040128294699716</v>
      </c>
      <c r="AE58">
        <v>-5.0873758028298184</v>
      </c>
      <c r="AF58">
        <v>-7.6424282346746377</v>
      </c>
      <c r="AG58">
        <v>-7.1946358572506419</v>
      </c>
      <c r="AH58">
        <v>2574275640.000813</v>
      </c>
      <c r="AI58">
        <v>8.1636083075713365E-10</v>
      </c>
      <c r="AJ58">
        <v>7.9727405464099464E-6</v>
      </c>
      <c r="AK58">
        <v>0</v>
      </c>
      <c r="AL58">
        <v>0.5</v>
      </c>
      <c r="AM58">
        <v>0</v>
      </c>
      <c r="AN58">
        <v>0.5</v>
      </c>
      <c r="AO58">
        <v>1.063640825552665E-14</v>
      </c>
      <c r="AP58">
        <v>3.1313337530419479E-13</v>
      </c>
      <c r="AQ58">
        <v>8.5739195629214032E-18</v>
      </c>
      <c r="AR58">
        <v>1.0707892605505649E-19</v>
      </c>
      <c r="AS58">
        <v>5.6871223582483232E-25</v>
      </c>
      <c r="AT58">
        <v>3.7646432313091089E+23</v>
      </c>
      <c r="AU58">
        <v>4.5999999999999999E-2</v>
      </c>
      <c r="AV58">
        <v>4.3999999999999997E-2</v>
      </c>
      <c r="AW58">
        <v>46</v>
      </c>
      <c r="AX58">
        <v>44</v>
      </c>
      <c r="AY58">
        <v>44</v>
      </c>
      <c r="AZ58">
        <v>0</v>
      </c>
      <c r="BA58">
        <v>79.160884272705459</v>
      </c>
      <c r="BB58">
        <v>2.7070889659736079E-2</v>
      </c>
      <c r="BC58">
        <v>0.93707088965973595</v>
      </c>
      <c r="BD58">
        <v>1.6929110340263918E-2</v>
      </c>
      <c r="BE58">
        <v>1.892911034026392E-2</v>
      </c>
    </row>
    <row r="59" spans="1:57" x14ac:dyDescent="0.3">
      <c r="A59">
        <v>5.2999999999999999E-2</v>
      </c>
      <c r="B59">
        <v>3.5000000000000003E-2</v>
      </c>
      <c r="C59">
        <v>0.93899999999999995</v>
      </c>
      <c r="D59">
        <v>8.0000000000000002E-3</v>
      </c>
      <c r="E59">
        <v>2.5999999999999999E-2</v>
      </c>
      <c r="F59">
        <v>2.7E-2</v>
      </c>
      <c r="G59">
        <v>1000</v>
      </c>
      <c r="H59">
        <v>53</v>
      </c>
      <c r="I59">
        <v>35</v>
      </c>
      <c r="J59">
        <v>0.59361835800069507</v>
      </c>
      <c r="K59">
        <v>8.2876219456243919E-2</v>
      </c>
      <c r="L59">
        <v>0.18723671600139011</v>
      </c>
      <c r="M59">
        <v>-0.83424756108751219</v>
      </c>
      <c r="N59">
        <v>0.16748724298028969</v>
      </c>
      <c r="O59">
        <v>-0.98003718045996369</v>
      </c>
      <c r="P59">
        <v>0.23686273054720369</v>
      </c>
      <c r="Q59">
        <v>-1.385981872236369</v>
      </c>
      <c r="R59">
        <v>0.45775623113725822</v>
      </c>
      <c r="S59">
        <v>52.5</v>
      </c>
      <c r="T59">
        <v>53.5</v>
      </c>
      <c r="U59">
        <v>34.5</v>
      </c>
      <c r="V59">
        <v>35.5</v>
      </c>
      <c r="W59">
        <v>5.7372581170615167E-2</v>
      </c>
      <c r="X59">
        <v>2.5248341116646329E-2</v>
      </c>
      <c r="Y59">
        <v>6.6308851063001358E-4</v>
      </c>
      <c r="Z59">
        <v>1.063640825552665E-14</v>
      </c>
      <c r="AA59">
        <v>3.1313337530419479E-13</v>
      </c>
      <c r="AB59">
        <v>-0.99999999999997868</v>
      </c>
      <c r="AC59">
        <v>-0.99999999999937372</v>
      </c>
      <c r="AD59">
        <v>-5.4040128294699716</v>
      </c>
      <c r="AE59">
        <v>-5.0873758028298184</v>
      </c>
      <c r="AF59">
        <v>-7.6424282346746377</v>
      </c>
      <c r="AG59">
        <v>-7.1946358572506419</v>
      </c>
      <c r="AH59">
        <v>2574275640.000813</v>
      </c>
      <c r="AI59">
        <v>9.7400622642642939E-5</v>
      </c>
      <c r="AJ59">
        <v>2.9456773908055671E-9</v>
      </c>
      <c r="AK59">
        <v>0</v>
      </c>
      <c r="AL59">
        <v>0.5</v>
      </c>
      <c r="AM59">
        <v>0</v>
      </c>
      <c r="AN59">
        <v>0.5</v>
      </c>
      <c r="AO59">
        <v>1.063640825552665E-14</v>
      </c>
      <c r="AP59">
        <v>3.1313337530419479E-13</v>
      </c>
      <c r="AQ59">
        <v>8.5739195629214032E-18</v>
      </c>
      <c r="AR59">
        <v>5.2919889634765088E-23</v>
      </c>
      <c r="AS59">
        <v>2.615709927474499E-20</v>
      </c>
      <c r="AT59">
        <v>4.1071673346464709E+21</v>
      </c>
      <c r="AU59">
        <v>5.2999999999999999E-2</v>
      </c>
      <c r="AV59">
        <v>3.5000000000000003E-2</v>
      </c>
      <c r="AW59">
        <v>53</v>
      </c>
      <c r="AX59">
        <v>35</v>
      </c>
      <c r="AY59">
        <v>35</v>
      </c>
      <c r="AZ59">
        <v>0</v>
      </c>
      <c r="BA59">
        <v>78.825907992573065</v>
      </c>
      <c r="BB59">
        <v>2.4660189922398119E-2</v>
      </c>
      <c r="BC59">
        <v>0.93666018992239808</v>
      </c>
      <c r="BD59">
        <v>1.033981007760189E-2</v>
      </c>
      <c r="BE59">
        <v>2.833981007760188E-2</v>
      </c>
    </row>
    <row r="60" spans="1:57" x14ac:dyDescent="0.3">
      <c r="A60">
        <v>4.3999999999999997E-2</v>
      </c>
      <c r="B60">
        <v>4.1000000000000002E-2</v>
      </c>
      <c r="C60">
        <v>0.94</v>
      </c>
      <c r="D60">
        <v>1.6E-2</v>
      </c>
      <c r="E60">
        <v>1.9E-2</v>
      </c>
      <c r="F60">
        <v>2.5000000000000001E-2</v>
      </c>
      <c r="G60">
        <v>1000</v>
      </c>
      <c r="H60">
        <v>44</v>
      </c>
      <c r="I60">
        <v>41</v>
      </c>
      <c r="J60">
        <v>0.1366703738203231</v>
      </c>
      <c r="K60">
        <v>0.34649136058940572</v>
      </c>
      <c r="L60">
        <v>-0.7266592523593538</v>
      </c>
      <c r="M60">
        <v>-0.30701727882118868</v>
      </c>
      <c r="N60">
        <v>-0.77456587658738751</v>
      </c>
      <c r="O60">
        <v>-0.27917320491362901</v>
      </c>
      <c r="P60">
        <v>-1.095401567621288</v>
      </c>
      <c r="Q60">
        <v>-0.39481053264001742</v>
      </c>
      <c r="R60">
        <v>1.2998816966646609</v>
      </c>
      <c r="S60">
        <v>43.5</v>
      </c>
      <c r="T60">
        <v>44.5</v>
      </c>
      <c r="U60">
        <v>40.5</v>
      </c>
      <c r="V60">
        <v>41.5</v>
      </c>
      <c r="W60">
        <v>3.241747034960564E-2</v>
      </c>
      <c r="X60">
        <v>6.0903676280562369E-2</v>
      </c>
      <c r="Y60">
        <v>2.566412484633043E-3</v>
      </c>
      <c r="Z60">
        <v>1.063640825552665E-14</v>
      </c>
      <c r="AA60">
        <v>3.1313337530419479E-13</v>
      </c>
      <c r="AB60">
        <v>-0.99999999999997868</v>
      </c>
      <c r="AC60">
        <v>-0.99999999999937372</v>
      </c>
      <c r="AD60">
        <v>-5.4040128294699716</v>
      </c>
      <c r="AE60">
        <v>-5.0873758028298184</v>
      </c>
      <c r="AF60">
        <v>-7.6424282346746377</v>
      </c>
      <c r="AG60">
        <v>-7.1946358572506419</v>
      </c>
      <c r="AH60">
        <v>2574275640.000813</v>
      </c>
      <c r="AI60">
        <v>4.7691189623278822E-8</v>
      </c>
      <c r="AJ60">
        <v>6.6468096802147693E-5</v>
      </c>
      <c r="AK60">
        <v>0</v>
      </c>
      <c r="AL60">
        <v>0.5</v>
      </c>
      <c r="AM60">
        <v>0</v>
      </c>
      <c r="AN60">
        <v>0.5</v>
      </c>
      <c r="AO60">
        <v>1.063640825552665E-14</v>
      </c>
      <c r="AP60">
        <v>3.1313337530419479E-13</v>
      </c>
      <c r="AQ60">
        <v>8.5739195629214032E-18</v>
      </c>
      <c r="AR60">
        <v>6.7471711287152944E-19</v>
      </c>
      <c r="AS60">
        <v>3.0894179289189202E-23</v>
      </c>
      <c r="AT60">
        <v>1.0556196751464491E+21</v>
      </c>
      <c r="AU60">
        <v>4.3999999999999997E-2</v>
      </c>
      <c r="AV60">
        <v>4.1000000000000002E-2</v>
      </c>
      <c r="AW60">
        <v>44</v>
      </c>
      <c r="AX60">
        <v>41</v>
      </c>
      <c r="AY60">
        <v>41</v>
      </c>
      <c r="AZ60">
        <v>0</v>
      </c>
      <c r="BA60">
        <v>74.961248427452702</v>
      </c>
      <c r="BB60">
        <v>2.480246174608566E-2</v>
      </c>
      <c r="BC60">
        <v>0.93980246174608562</v>
      </c>
      <c r="BD60">
        <v>1.6197538253914349E-2</v>
      </c>
      <c r="BE60">
        <v>1.9197538253914341E-2</v>
      </c>
    </row>
    <row r="61" spans="1:57" x14ac:dyDescent="0.3">
      <c r="A61">
        <v>6.0999999999999999E-2</v>
      </c>
      <c r="B61">
        <v>4.2000000000000003E-2</v>
      </c>
      <c r="C61">
        <v>0.93</v>
      </c>
      <c r="D61">
        <v>8.9999999999999993E-3</v>
      </c>
      <c r="E61">
        <v>2.8000000000000001E-2</v>
      </c>
      <c r="F61">
        <v>3.3000000000000002E-2</v>
      </c>
      <c r="G61">
        <v>1000</v>
      </c>
      <c r="H61">
        <v>61</v>
      </c>
      <c r="I61">
        <v>42</v>
      </c>
      <c r="J61">
        <v>0.92236251762857757</v>
      </c>
      <c r="K61">
        <v>0.40919545801223522</v>
      </c>
      <c r="L61">
        <v>0.84472503525715514</v>
      </c>
      <c r="M61">
        <v>-0.18160908397552961</v>
      </c>
      <c r="N61">
        <v>1.004900403801734</v>
      </c>
      <c r="O61">
        <v>-0.1623623544449064</v>
      </c>
      <c r="P61">
        <v>1.421143779890611</v>
      </c>
      <c r="Q61">
        <v>-0.22961504367481431</v>
      </c>
      <c r="R61">
        <v>0.4437533693600052</v>
      </c>
      <c r="S61">
        <v>60.5</v>
      </c>
      <c r="T61">
        <v>61.5</v>
      </c>
      <c r="U61">
        <v>41.5</v>
      </c>
      <c r="V61">
        <v>42.5</v>
      </c>
      <c r="W61">
        <v>2.153509177481672E-2</v>
      </c>
      <c r="X61">
        <v>6.4119800395504134E-2</v>
      </c>
      <c r="Y61">
        <v>6.1274609508110201E-4</v>
      </c>
      <c r="Z61">
        <v>1.063640825552665E-14</v>
      </c>
      <c r="AA61">
        <v>3.1313337530419479E-13</v>
      </c>
      <c r="AB61">
        <v>-0.99999999999997868</v>
      </c>
      <c r="AC61">
        <v>-0.99999999999937372</v>
      </c>
      <c r="AD61">
        <v>-5.4040128294699716</v>
      </c>
      <c r="AE61">
        <v>-5.0873758028298184</v>
      </c>
      <c r="AF61">
        <v>-7.6424282346746377</v>
      </c>
      <c r="AG61">
        <v>-7.1946358572506419</v>
      </c>
      <c r="AH61">
        <v>2574275640.000813</v>
      </c>
      <c r="AI61">
        <v>1.252694618936359E-8</v>
      </c>
      <c r="AJ61">
        <v>1.4072237618874539E-13</v>
      </c>
      <c r="AK61">
        <v>0</v>
      </c>
      <c r="AL61">
        <v>0.5</v>
      </c>
      <c r="AM61">
        <v>0</v>
      </c>
      <c r="AN61">
        <v>0.5</v>
      </c>
      <c r="AO61">
        <v>1.063640825552665E-14</v>
      </c>
      <c r="AP61">
        <v>3.1313337530419479E-13</v>
      </c>
      <c r="AQ61">
        <v>8.5739195629214032E-18</v>
      </c>
      <c r="AR61">
        <v>9.4894107627928093E-28</v>
      </c>
      <c r="AS61">
        <v>8.5434320973841244E-24</v>
      </c>
      <c r="AT61">
        <v>6.480198942298589E+29</v>
      </c>
      <c r="AU61">
        <v>6.0999999999999999E-2</v>
      </c>
      <c r="AV61">
        <v>4.2000000000000003E-2</v>
      </c>
      <c r="AW61">
        <v>61</v>
      </c>
      <c r="AX61">
        <v>42</v>
      </c>
      <c r="AY61">
        <v>42</v>
      </c>
      <c r="AZ61">
        <v>0</v>
      </c>
      <c r="BA61">
        <v>93.053121617589284</v>
      </c>
      <c r="BB61">
        <v>3.1409487371079257E-2</v>
      </c>
      <c r="BC61">
        <v>0.92840948737107931</v>
      </c>
      <c r="BD61">
        <v>1.059051262892075E-2</v>
      </c>
      <c r="BE61">
        <v>2.9590512628920741E-2</v>
      </c>
    </row>
    <row r="62" spans="1:57" x14ac:dyDescent="0.3">
      <c r="A62">
        <v>4.7E-2</v>
      </c>
      <c r="B62">
        <v>3.4000000000000002E-2</v>
      </c>
      <c r="C62">
        <v>0.94299999999999995</v>
      </c>
      <c r="D62">
        <v>0.01</v>
      </c>
      <c r="E62">
        <v>2.3E-2</v>
      </c>
      <c r="F62">
        <v>2.4E-2</v>
      </c>
      <c r="G62">
        <v>1000</v>
      </c>
      <c r="H62">
        <v>47</v>
      </c>
      <c r="I62">
        <v>34</v>
      </c>
      <c r="J62">
        <v>0.2574216011802859</v>
      </c>
      <c r="K62">
        <v>6.042964305605298E-2</v>
      </c>
      <c r="L62">
        <v>-0.48515679763942821</v>
      </c>
      <c r="M62">
        <v>-0.87914071388789405</v>
      </c>
      <c r="N62">
        <v>-0.46054921495805029</v>
      </c>
      <c r="O62">
        <v>-1.096847735095914</v>
      </c>
      <c r="P62">
        <v>-0.65131494593395678</v>
      </c>
      <c r="Q62">
        <v>-1.5511769428308531</v>
      </c>
      <c r="R62">
        <v>1.457655067236215</v>
      </c>
      <c r="S62">
        <v>46.5</v>
      </c>
      <c r="T62">
        <v>47.5</v>
      </c>
      <c r="U62">
        <v>33.5</v>
      </c>
      <c r="V62">
        <v>34.5</v>
      </c>
      <c r="W62">
        <v>4.7743292944089633E-2</v>
      </c>
      <c r="X62">
        <v>1.9820343742746618E-2</v>
      </c>
      <c r="Y62">
        <v>1.3793621943862301E-3</v>
      </c>
      <c r="Z62">
        <v>1.063640825552665E-14</v>
      </c>
      <c r="AA62">
        <v>3.1313337530419479E-13</v>
      </c>
      <c r="AB62">
        <v>-0.99999999999997868</v>
      </c>
      <c r="AC62">
        <v>-0.99999999999937372</v>
      </c>
      <c r="AD62">
        <v>-5.4040128294699716</v>
      </c>
      <c r="AE62">
        <v>-5.0873758028298184</v>
      </c>
      <c r="AF62">
        <v>-7.6424282346746377</v>
      </c>
      <c r="AG62">
        <v>-7.1946358572506419</v>
      </c>
      <c r="AH62">
        <v>2574275640.000813</v>
      </c>
      <c r="AI62">
        <v>3.2459645780245482E-4</v>
      </c>
      <c r="AJ62">
        <v>2.6987174536902372E-6</v>
      </c>
      <c r="AK62">
        <v>0</v>
      </c>
      <c r="AL62">
        <v>0.5</v>
      </c>
      <c r="AM62">
        <v>0</v>
      </c>
      <c r="AN62">
        <v>0.5</v>
      </c>
      <c r="AO62">
        <v>1.063640825552665E-14</v>
      </c>
      <c r="AP62">
        <v>3.1313337530419479E-13</v>
      </c>
      <c r="AQ62">
        <v>8.5739195629214032E-18</v>
      </c>
      <c r="AR62">
        <v>4.0345875771826622E-20</v>
      </c>
      <c r="AS62">
        <v>6.8430538375602365E-20</v>
      </c>
      <c r="AT62">
        <v>4.2835971377026191E+18</v>
      </c>
      <c r="AU62">
        <v>4.7E-2</v>
      </c>
      <c r="AV62">
        <v>3.4000000000000002E-2</v>
      </c>
      <c r="AW62">
        <v>47</v>
      </c>
      <c r="AX62">
        <v>34</v>
      </c>
      <c r="AY62">
        <v>34</v>
      </c>
      <c r="AZ62">
        <v>0</v>
      </c>
      <c r="BA62">
        <v>72.377306933398287</v>
      </c>
      <c r="BB62">
        <v>2.227925553803697E-2</v>
      </c>
      <c r="BC62">
        <v>0.94127925553803693</v>
      </c>
      <c r="BD62">
        <v>1.172074446196303E-2</v>
      </c>
      <c r="BE62">
        <v>2.472074446196303E-2</v>
      </c>
    </row>
    <row r="63" spans="1:57" x14ac:dyDescent="0.3">
      <c r="A63">
        <v>4.5999999999999999E-2</v>
      </c>
      <c r="B63">
        <v>4.3999999999999997E-2</v>
      </c>
      <c r="C63">
        <v>0.94199999999999995</v>
      </c>
      <c r="D63">
        <v>1.2E-2</v>
      </c>
      <c r="E63">
        <v>1.4E-2</v>
      </c>
      <c r="F63">
        <v>3.2000000000000001E-2</v>
      </c>
      <c r="G63">
        <v>1000</v>
      </c>
      <c r="H63">
        <v>46</v>
      </c>
      <c r="I63">
        <v>44</v>
      </c>
      <c r="J63">
        <v>0.21204551068469271</v>
      </c>
      <c r="K63">
        <v>0.54013600817363505</v>
      </c>
      <c r="L63">
        <v>-0.57590897863061452</v>
      </c>
      <c r="M63">
        <v>8.0272016347270103E-2</v>
      </c>
      <c r="N63">
        <v>-0.5652215029308566</v>
      </c>
      <c r="O63">
        <v>7.1259656108826119E-2</v>
      </c>
      <c r="P63">
        <v>-0.79934391518972159</v>
      </c>
      <c r="Q63">
        <v>0.1007763721191447</v>
      </c>
      <c r="R63">
        <v>0.95182820163985959</v>
      </c>
      <c r="S63">
        <v>45.5</v>
      </c>
      <c r="T63">
        <v>46.5</v>
      </c>
      <c r="U63">
        <v>43.5</v>
      </c>
      <c r="V63">
        <v>44.5</v>
      </c>
      <c r="W63">
        <v>4.2891083383379158E-2</v>
      </c>
      <c r="X63">
        <v>6.5496096127506731E-2</v>
      </c>
      <c r="Y63">
        <v>2.6738743756176599E-3</v>
      </c>
      <c r="Z63">
        <v>1.063640825552665E-14</v>
      </c>
      <c r="AA63">
        <v>3.1313337530419479E-13</v>
      </c>
      <c r="AB63">
        <v>-0.99999999999997868</v>
      </c>
      <c r="AC63">
        <v>-0.99999999999937372</v>
      </c>
      <c r="AD63">
        <v>-5.4040128294699716</v>
      </c>
      <c r="AE63">
        <v>-5.0873758028298184</v>
      </c>
      <c r="AF63">
        <v>-7.6424282346746377</v>
      </c>
      <c r="AG63">
        <v>-7.1946358572506419</v>
      </c>
      <c r="AH63">
        <v>2574275640.000813</v>
      </c>
      <c r="AI63">
        <v>8.1636083075713365E-10</v>
      </c>
      <c r="AJ63">
        <v>7.9727405464099464E-6</v>
      </c>
      <c r="AK63">
        <v>0</v>
      </c>
      <c r="AL63">
        <v>0.5</v>
      </c>
      <c r="AM63">
        <v>0</v>
      </c>
      <c r="AN63">
        <v>0.5</v>
      </c>
      <c r="AO63">
        <v>1.063640825552665E-14</v>
      </c>
      <c r="AP63">
        <v>3.1313337530419479E-13</v>
      </c>
      <c r="AQ63">
        <v>8.5739195629214032E-18</v>
      </c>
      <c r="AR63">
        <v>1.0707892605505649E-19</v>
      </c>
      <c r="AS63">
        <v>5.6871223582483232E-25</v>
      </c>
      <c r="AT63">
        <v>3.7646432313091089E+23</v>
      </c>
      <c r="AU63">
        <v>4.5999999999999999E-2</v>
      </c>
      <c r="AV63">
        <v>4.3999999999999997E-2</v>
      </c>
      <c r="AW63">
        <v>46</v>
      </c>
      <c r="AX63">
        <v>44</v>
      </c>
      <c r="AY63">
        <v>44</v>
      </c>
      <c r="AZ63">
        <v>0</v>
      </c>
      <c r="BA63">
        <v>79.160884272705459</v>
      </c>
      <c r="BB63">
        <v>2.7070889659736079E-2</v>
      </c>
      <c r="BC63">
        <v>0.93707088965973595</v>
      </c>
      <c r="BD63">
        <v>1.6929110340263918E-2</v>
      </c>
      <c r="BE63">
        <v>1.892911034026392E-2</v>
      </c>
    </row>
    <row r="64" spans="1:57" x14ac:dyDescent="0.3">
      <c r="A64">
        <v>5.1999999999999998E-2</v>
      </c>
      <c r="B64">
        <v>4.8000000000000001E-2</v>
      </c>
      <c r="C64">
        <v>0.93500000000000005</v>
      </c>
      <c r="D64">
        <v>1.2999999999999999E-2</v>
      </c>
      <c r="E64">
        <v>1.7000000000000001E-2</v>
      </c>
      <c r="F64">
        <v>3.5000000000000003E-2</v>
      </c>
      <c r="G64">
        <v>1000</v>
      </c>
      <c r="H64">
        <v>52</v>
      </c>
      <c r="I64">
        <v>48</v>
      </c>
      <c r="J64">
        <v>0.53539245307483163</v>
      </c>
      <c r="K64">
        <v>0.77683946550954519</v>
      </c>
      <c r="L64">
        <v>7.0784906149663263E-2</v>
      </c>
      <c r="M64">
        <v>0.55367893101909038</v>
      </c>
      <c r="N64">
        <v>6.2814005013161728E-2</v>
      </c>
      <c r="O64">
        <v>0.53850611977431195</v>
      </c>
      <c r="P64">
        <v>8.8832417796584906E-2</v>
      </c>
      <c r="Q64">
        <v>0.76156265800574241</v>
      </c>
      <c r="R64">
        <v>1.142388217960068</v>
      </c>
      <c r="S64">
        <v>51.5</v>
      </c>
      <c r="T64">
        <v>52.5</v>
      </c>
      <c r="U64">
        <v>47.5</v>
      </c>
      <c r="V64">
        <v>48.5</v>
      </c>
      <c r="W64">
        <v>5.8769682236161858E-2</v>
      </c>
      <c r="X64">
        <v>4.9290779507359717E-2</v>
      </c>
      <c r="Y64">
        <v>3.3092741296783419E-3</v>
      </c>
      <c r="Z64">
        <v>1.063640825552665E-14</v>
      </c>
      <c r="AA64">
        <v>3.1313337530419479E-13</v>
      </c>
      <c r="AB64">
        <v>-0.99999999999997868</v>
      </c>
      <c r="AC64">
        <v>-0.99999999999937372</v>
      </c>
      <c r="AD64">
        <v>-5.4040128294699716</v>
      </c>
      <c r="AE64">
        <v>-5.0873758028298184</v>
      </c>
      <c r="AF64">
        <v>-7.6424282346746377</v>
      </c>
      <c r="AG64">
        <v>-7.1946358572506419</v>
      </c>
      <c r="AH64">
        <v>2574275640.000813</v>
      </c>
      <c r="AI64">
        <v>2.7595625426131001E-12</v>
      </c>
      <c r="AJ64">
        <v>9.5373570837641297E-9</v>
      </c>
      <c r="AK64">
        <v>0</v>
      </c>
      <c r="AL64">
        <v>0.5</v>
      </c>
      <c r="AM64">
        <v>0</v>
      </c>
      <c r="AN64">
        <v>0.5</v>
      </c>
      <c r="AO64">
        <v>1.063640825552665E-14</v>
      </c>
      <c r="AP64">
        <v>3.1313337530419479E-13</v>
      </c>
      <c r="AQ64">
        <v>8.5739195629214032E-18</v>
      </c>
      <c r="AR64">
        <v>1.7551358819410579E-22</v>
      </c>
      <c r="AS64">
        <v>1.4467747684600571E-27</v>
      </c>
      <c r="AT64">
        <v>1.117378930315762E+29</v>
      </c>
      <c r="AU64">
        <v>5.1999999999999998E-2</v>
      </c>
      <c r="AV64">
        <v>4.8000000000000001E-2</v>
      </c>
      <c r="AW64">
        <v>52</v>
      </c>
      <c r="AX64">
        <v>48</v>
      </c>
      <c r="AY64">
        <v>48</v>
      </c>
      <c r="AZ64">
        <v>0</v>
      </c>
      <c r="BA64">
        <v>88.353188183012804</v>
      </c>
      <c r="BB64">
        <v>3.1628698965984338E-2</v>
      </c>
      <c r="BC64">
        <v>0.93162869896598421</v>
      </c>
      <c r="BD64">
        <v>1.637130103401566E-2</v>
      </c>
      <c r="BE64">
        <v>2.0371301034015649E-2</v>
      </c>
    </row>
    <row r="65" spans="1:57" x14ac:dyDescent="0.3">
      <c r="A65">
        <v>4.7E-2</v>
      </c>
      <c r="B65">
        <v>4.2000000000000003E-2</v>
      </c>
      <c r="C65">
        <v>0.94299999999999995</v>
      </c>
      <c r="D65">
        <v>0.01</v>
      </c>
      <c r="E65">
        <v>1.4999999999999999E-2</v>
      </c>
      <c r="F65">
        <v>3.2000000000000001E-2</v>
      </c>
      <c r="G65">
        <v>1000</v>
      </c>
      <c r="H65">
        <v>47</v>
      </c>
      <c r="I65">
        <v>42</v>
      </c>
      <c r="J65">
        <v>0.2574216011802859</v>
      </c>
      <c r="K65">
        <v>0.40919545801223522</v>
      </c>
      <c r="L65">
        <v>-0.48515679763942821</v>
      </c>
      <c r="M65">
        <v>-0.18160908397552961</v>
      </c>
      <c r="N65">
        <v>-0.46054921495805029</v>
      </c>
      <c r="O65">
        <v>-0.1623623544449064</v>
      </c>
      <c r="P65">
        <v>-0.65131494593395678</v>
      </c>
      <c r="Q65">
        <v>-0.22961504367481431</v>
      </c>
      <c r="R65">
        <v>1.298004473217379</v>
      </c>
      <c r="S65">
        <v>46.5</v>
      </c>
      <c r="T65">
        <v>47.5</v>
      </c>
      <c r="U65">
        <v>41.5</v>
      </c>
      <c r="V65">
        <v>42.5</v>
      </c>
      <c r="W65">
        <v>4.7743292944089633E-2</v>
      </c>
      <c r="X65">
        <v>6.4119800395504134E-2</v>
      </c>
      <c r="Y65">
        <v>3.9735686509287244E-3</v>
      </c>
      <c r="Z65">
        <v>1.063640825552665E-14</v>
      </c>
      <c r="AA65">
        <v>3.1313337530419479E-13</v>
      </c>
      <c r="AB65">
        <v>-0.99999999999997868</v>
      </c>
      <c r="AC65">
        <v>-0.99999999999937372</v>
      </c>
      <c r="AD65">
        <v>-5.4040128294699716</v>
      </c>
      <c r="AE65">
        <v>-5.0873758028298184</v>
      </c>
      <c r="AF65">
        <v>-7.6424282346746377</v>
      </c>
      <c r="AG65">
        <v>-7.1946358572506419</v>
      </c>
      <c r="AH65">
        <v>2574275640.000813</v>
      </c>
      <c r="AI65">
        <v>1.252694618936359E-8</v>
      </c>
      <c r="AJ65">
        <v>2.6987174536902372E-6</v>
      </c>
      <c r="AK65">
        <v>0</v>
      </c>
      <c r="AL65">
        <v>0.5</v>
      </c>
      <c r="AM65">
        <v>0</v>
      </c>
      <c r="AN65">
        <v>0.5</v>
      </c>
      <c r="AO65">
        <v>1.063640825552665E-14</v>
      </c>
      <c r="AP65">
        <v>3.1313337530419479E-13</v>
      </c>
      <c r="AQ65">
        <v>8.5739195629214032E-18</v>
      </c>
      <c r="AR65">
        <v>4.0345875771826622E-20</v>
      </c>
      <c r="AS65">
        <v>8.5434320973841244E-24</v>
      </c>
      <c r="AT65">
        <v>9.8839060014479954E+22</v>
      </c>
      <c r="AU65">
        <v>4.7E-2</v>
      </c>
      <c r="AV65">
        <v>4.2000000000000003E-2</v>
      </c>
      <c r="AW65">
        <v>47</v>
      </c>
      <c r="AX65">
        <v>42</v>
      </c>
      <c r="AY65">
        <v>42</v>
      </c>
      <c r="AZ65">
        <v>0</v>
      </c>
      <c r="BA65">
        <v>78.386086258422694</v>
      </c>
      <c r="BB65">
        <v>2.6516759729647739E-2</v>
      </c>
      <c r="BC65">
        <v>0.93751675972964765</v>
      </c>
      <c r="BD65">
        <v>1.5483240270352271E-2</v>
      </c>
      <c r="BE65">
        <v>2.0483240270352261E-2</v>
      </c>
    </row>
    <row r="66" spans="1:57" x14ac:dyDescent="0.3">
      <c r="A66">
        <v>4.8000000000000001E-2</v>
      </c>
      <c r="B66">
        <v>3.9E-2</v>
      </c>
      <c r="C66">
        <v>0.94299999999999995</v>
      </c>
      <c r="D66">
        <v>8.9999999999999993E-3</v>
      </c>
      <c r="E66">
        <v>1.7999999999999999E-2</v>
      </c>
      <c r="F66">
        <v>0.03</v>
      </c>
      <c r="G66">
        <v>1000</v>
      </c>
      <c r="H66">
        <v>48</v>
      </c>
      <c r="I66">
        <v>39</v>
      </c>
      <c r="J66">
        <v>0.30738165530429568</v>
      </c>
      <c r="K66">
        <v>0.23416429771450309</v>
      </c>
      <c r="L66">
        <v>-0.38523668939140859</v>
      </c>
      <c r="M66">
        <v>-0.53167140457099382</v>
      </c>
      <c r="N66">
        <v>-0.35587684027153899</v>
      </c>
      <c r="O66">
        <v>-0.51279469933895083</v>
      </c>
      <c r="P66">
        <v>-0.50328585404649406</v>
      </c>
      <c r="Q66">
        <v>-0.72520121851817787</v>
      </c>
      <c r="R66">
        <v>1.4766347068323531</v>
      </c>
      <c r="S66">
        <v>47.5</v>
      </c>
      <c r="T66">
        <v>48.5</v>
      </c>
      <c r="U66">
        <v>38.5</v>
      </c>
      <c r="V66">
        <v>39.5</v>
      </c>
      <c r="W66">
        <v>5.199465093160377E-2</v>
      </c>
      <c r="X66">
        <v>5.063748519670877E-2</v>
      </c>
      <c r="Y66">
        <v>3.8877995753693159E-3</v>
      </c>
      <c r="Z66">
        <v>1.063640825552665E-14</v>
      </c>
      <c r="AA66">
        <v>3.1313337530419479E-13</v>
      </c>
      <c r="AB66">
        <v>-0.99999999999997868</v>
      </c>
      <c r="AC66">
        <v>-0.99999999999937372</v>
      </c>
      <c r="AD66">
        <v>-5.4040128294699716</v>
      </c>
      <c r="AE66">
        <v>-5.0873758028298184</v>
      </c>
      <c r="AF66">
        <v>-7.6424282346746377</v>
      </c>
      <c r="AG66">
        <v>-7.1946358572506419</v>
      </c>
      <c r="AH66">
        <v>2574275640.000813</v>
      </c>
      <c r="AI66">
        <v>6.5290122278758491E-7</v>
      </c>
      <c r="AJ66">
        <v>8.99653955945585E-7</v>
      </c>
      <c r="AK66">
        <v>0</v>
      </c>
      <c r="AL66">
        <v>0.5</v>
      </c>
      <c r="AM66">
        <v>0</v>
      </c>
      <c r="AN66">
        <v>0.5</v>
      </c>
      <c r="AO66">
        <v>1.063640825552665E-14</v>
      </c>
      <c r="AP66">
        <v>3.1313337530419479E-13</v>
      </c>
      <c r="AQ66">
        <v>8.5739195629214032E-18</v>
      </c>
      <c r="AR66">
        <v>1.464750045616921E-20</v>
      </c>
      <c r="AS66">
        <v>3.5165322902526961E-22</v>
      </c>
      <c r="AT66">
        <v>6.4715027933415898E+21</v>
      </c>
      <c r="AU66">
        <v>4.8000000000000001E-2</v>
      </c>
      <c r="AV66">
        <v>3.9E-2</v>
      </c>
      <c r="AW66">
        <v>48</v>
      </c>
      <c r="AX66">
        <v>39</v>
      </c>
      <c r="AY66">
        <v>39</v>
      </c>
      <c r="AZ66">
        <v>0</v>
      </c>
      <c r="BA66">
        <v>76.92396944469921</v>
      </c>
      <c r="BB66">
        <v>2.534882949789383E-2</v>
      </c>
      <c r="BC66">
        <v>0.93834882949789378</v>
      </c>
      <c r="BD66">
        <v>1.365117050210617E-2</v>
      </c>
      <c r="BE66">
        <v>2.2651170502106171E-2</v>
      </c>
    </row>
    <row r="67" spans="1:57" x14ac:dyDescent="0.3">
      <c r="A67">
        <v>5.0999999999999997E-2</v>
      </c>
      <c r="B67">
        <v>4.1000000000000002E-2</v>
      </c>
      <c r="C67">
        <v>0.93799999999999994</v>
      </c>
      <c r="D67">
        <v>1.0999999999999999E-2</v>
      </c>
      <c r="E67">
        <v>2.1000000000000001E-2</v>
      </c>
      <c r="F67">
        <v>0.03</v>
      </c>
      <c r="G67">
        <v>1000</v>
      </c>
      <c r="H67">
        <v>51</v>
      </c>
      <c r="I67">
        <v>41</v>
      </c>
      <c r="J67">
        <v>0.47639738915802482</v>
      </c>
      <c r="K67">
        <v>0.34649136058940572</v>
      </c>
      <c r="L67">
        <v>-4.7205221683950471E-2</v>
      </c>
      <c r="M67">
        <v>-0.30701727882118868</v>
      </c>
      <c r="N67">
        <v>-4.1858973696445687E-2</v>
      </c>
      <c r="O67">
        <v>-0.27917320491362901</v>
      </c>
      <c r="P67">
        <v>-5.9197528308532137E-2</v>
      </c>
      <c r="Q67">
        <v>-0.39481053264001742</v>
      </c>
      <c r="R67">
        <v>1.263976578102836</v>
      </c>
      <c r="S67">
        <v>50.5</v>
      </c>
      <c r="T67">
        <v>51.5</v>
      </c>
      <c r="U67">
        <v>40.5</v>
      </c>
      <c r="V67">
        <v>41.5</v>
      </c>
      <c r="W67">
        <v>5.8898366123556811E-2</v>
      </c>
      <c r="X67">
        <v>6.0903676280562369E-2</v>
      </c>
      <c r="Y67">
        <v>4.534044540817469E-3</v>
      </c>
      <c r="Z67">
        <v>1.063640825552665E-14</v>
      </c>
      <c r="AA67">
        <v>3.1313337530419479E-13</v>
      </c>
      <c r="AB67">
        <v>-0.99999999999997868</v>
      </c>
      <c r="AC67">
        <v>-0.99999999999937372</v>
      </c>
      <c r="AD67">
        <v>-5.4040128294699716</v>
      </c>
      <c r="AE67">
        <v>-5.0873758028298184</v>
      </c>
      <c r="AF67">
        <v>-7.6424282346746377</v>
      </c>
      <c r="AG67">
        <v>-7.1946358572506419</v>
      </c>
      <c r="AH67">
        <v>2574275640.000813</v>
      </c>
      <c r="AI67">
        <v>4.7691189623278822E-8</v>
      </c>
      <c r="AJ67">
        <v>3.0411527408288587E-8</v>
      </c>
      <c r="AK67">
        <v>0</v>
      </c>
      <c r="AL67">
        <v>0.5</v>
      </c>
      <c r="AM67">
        <v>0</v>
      </c>
      <c r="AN67">
        <v>0.5</v>
      </c>
      <c r="AO67">
        <v>1.063640825552665E-14</v>
      </c>
      <c r="AP67">
        <v>3.1313337530419479E-13</v>
      </c>
      <c r="AQ67">
        <v>8.5739195629214032E-18</v>
      </c>
      <c r="AR67">
        <v>5.6088114369921184E-22</v>
      </c>
      <c r="AS67">
        <v>3.0894179289189202E-23</v>
      </c>
      <c r="AT67">
        <v>2.2434566633747961E+24</v>
      </c>
      <c r="AU67">
        <v>5.0999999999999997E-2</v>
      </c>
      <c r="AV67">
        <v>4.1000000000000002E-2</v>
      </c>
      <c r="AW67">
        <v>51</v>
      </c>
      <c r="AX67">
        <v>41</v>
      </c>
      <c r="AY67">
        <v>41</v>
      </c>
      <c r="AZ67">
        <v>0</v>
      </c>
      <c r="BA67">
        <v>81.337040717181679</v>
      </c>
      <c r="BB67">
        <v>2.7519624338650302E-2</v>
      </c>
      <c r="BC67">
        <v>0.93551962433865021</v>
      </c>
      <c r="BD67">
        <v>1.34803756613497E-2</v>
      </c>
      <c r="BE67">
        <v>2.3480375661349698E-2</v>
      </c>
    </row>
    <row r="68" spans="1:57" x14ac:dyDescent="0.3">
      <c r="A68">
        <v>4.9000000000000002E-2</v>
      </c>
      <c r="B68">
        <v>4.1000000000000002E-2</v>
      </c>
      <c r="C68">
        <v>0.94</v>
      </c>
      <c r="D68">
        <v>1.0999999999999999E-2</v>
      </c>
      <c r="E68">
        <v>1.9E-2</v>
      </c>
      <c r="F68">
        <v>0.03</v>
      </c>
      <c r="G68">
        <v>1000</v>
      </c>
      <c r="H68">
        <v>49</v>
      </c>
      <c r="I68">
        <v>41</v>
      </c>
      <c r="J68">
        <v>0.36119867831679697</v>
      </c>
      <c r="K68">
        <v>0.34649136058940572</v>
      </c>
      <c r="L68">
        <v>-0.27760264336640611</v>
      </c>
      <c r="M68">
        <v>-0.30701727882118868</v>
      </c>
      <c r="N68">
        <v>-0.25120435953204379</v>
      </c>
      <c r="O68">
        <v>-0.27917320491362901</v>
      </c>
      <c r="P68">
        <v>-0.3552566121774634</v>
      </c>
      <c r="Q68">
        <v>-0.39481053264001742</v>
      </c>
      <c r="R68">
        <v>1.3752174952956009</v>
      </c>
      <c r="S68">
        <v>48.5</v>
      </c>
      <c r="T68">
        <v>49.5</v>
      </c>
      <c r="U68">
        <v>40.5</v>
      </c>
      <c r="V68">
        <v>41.5</v>
      </c>
      <c r="W68">
        <v>5.5399508371972717E-2</v>
      </c>
      <c r="X68">
        <v>6.0903676280562369E-2</v>
      </c>
      <c r="Y68">
        <v>4.6400302069469464E-3</v>
      </c>
      <c r="Z68">
        <v>1.063640825552665E-14</v>
      </c>
      <c r="AA68">
        <v>3.1313337530419479E-13</v>
      </c>
      <c r="AB68">
        <v>-0.99999999999997868</v>
      </c>
      <c r="AC68">
        <v>-0.99999999999937372</v>
      </c>
      <c r="AD68">
        <v>-5.4040128294699716</v>
      </c>
      <c r="AE68">
        <v>-5.0873758028298184</v>
      </c>
      <c r="AF68">
        <v>-7.6424282346746377</v>
      </c>
      <c r="AG68">
        <v>-7.1946358572506419</v>
      </c>
      <c r="AH68">
        <v>2574275640.000813</v>
      </c>
      <c r="AI68">
        <v>4.7691189623278822E-8</v>
      </c>
      <c r="AJ68">
        <v>2.953668512553981E-7</v>
      </c>
      <c r="AK68">
        <v>0</v>
      </c>
      <c r="AL68">
        <v>0.5</v>
      </c>
      <c r="AM68">
        <v>0</v>
      </c>
      <c r="AN68">
        <v>0.5</v>
      </c>
      <c r="AO68">
        <v>1.063640825552665E-14</v>
      </c>
      <c r="AP68">
        <v>3.1313337530419479E-13</v>
      </c>
      <c r="AQ68">
        <v>8.5739195629214032E-18</v>
      </c>
      <c r="AR68">
        <v>5.1238572671039223E-21</v>
      </c>
      <c r="AS68">
        <v>3.0894179289189202E-23</v>
      </c>
      <c r="AT68">
        <v>2.513196966246141E+23</v>
      </c>
      <c r="AU68">
        <v>4.9000000000000002E-2</v>
      </c>
      <c r="AV68">
        <v>4.1000000000000002E-2</v>
      </c>
      <c r="AW68">
        <v>49</v>
      </c>
      <c r="AX68">
        <v>41</v>
      </c>
      <c r="AY68">
        <v>41</v>
      </c>
      <c r="AZ68">
        <v>0</v>
      </c>
      <c r="BA68">
        <v>79.418323028003712</v>
      </c>
      <c r="BB68">
        <v>2.6781740034853029E-2</v>
      </c>
      <c r="BC68">
        <v>0.93678174003485293</v>
      </c>
      <c r="BD68">
        <v>1.421825996514698E-2</v>
      </c>
      <c r="BE68">
        <v>2.221825996514698E-2</v>
      </c>
    </row>
    <row r="69" spans="1:57" x14ac:dyDescent="0.3">
      <c r="A69">
        <v>4.4999999999999998E-2</v>
      </c>
      <c r="B69">
        <v>3.6999999999999998E-2</v>
      </c>
      <c r="C69">
        <v>0.94499999999999995</v>
      </c>
      <c r="D69">
        <v>0.01</v>
      </c>
      <c r="E69">
        <v>1.7999999999999999E-2</v>
      </c>
      <c r="F69">
        <v>2.7E-2</v>
      </c>
      <c r="G69">
        <v>1000</v>
      </c>
      <c r="H69">
        <v>45</v>
      </c>
      <c r="I69">
        <v>37</v>
      </c>
      <c r="J69">
        <v>0.17172442736209481</v>
      </c>
      <c r="K69">
        <v>0.1455774122475377</v>
      </c>
      <c r="L69">
        <v>-0.65655114527581038</v>
      </c>
      <c r="M69">
        <v>-0.70884517550492454</v>
      </c>
      <c r="N69">
        <v>-0.66989371943482345</v>
      </c>
      <c r="O69">
        <v>-0.74641600290223165</v>
      </c>
      <c r="P69">
        <v>-0.94737278337328434</v>
      </c>
      <c r="Q69">
        <v>-1.0555916344766521</v>
      </c>
      <c r="R69">
        <v>1.91719961696171</v>
      </c>
      <c r="S69">
        <v>44.5</v>
      </c>
      <c r="T69">
        <v>45.5</v>
      </c>
      <c r="U69">
        <v>36.5</v>
      </c>
      <c r="V69">
        <v>37.5</v>
      </c>
      <c r="W69">
        <v>3.7698372550568522E-2</v>
      </c>
      <c r="X69">
        <v>3.7757387596710268E-2</v>
      </c>
      <c r="Y69">
        <v>2.7289267201881348E-3</v>
      </c>
      <c r="Z69">
        <v>1.063640825552665E-14</v>
      </c>
      <c r="AA69">
        <v>3.1313337530419479E-13</v>
      </c>
      <c r="AB69">
        <v>-0.99999999999997868</v>
      </c>
      <c r="AC69">
        <v>-0.99999999999937372</v>
      </c>
      <c r="AD69">
        <v>-5.4040128294699716</v>
      </c>
      <c r="AE69">
        <v>-5.0873758028298184</v>
      </c>
      <c r="AF69">
        <v>-7.6424282346746377</v>
      </c>
      <c r="AG69">
        <v>-7.1946358572506419</v>
      </c>
      <c r="AH69">
        <v>2574275640.000813</v>
      </c>
      <c r="AI69">
        <v>8.2836527167571475E-6</v>
      </c>
      <c r="AJ69">
        <v>2.3196700640333609E-5</v>
      </c>
      <c r="AK69">
        <v>0</v>
      </c>
      <c r="AL69">
        <v>0.5</v>
      </c>
      <c r="AM69">
        <v>0</v>
      </c>
      <c r="AN69">
        <v>0.5</v>
      </c>
      <c r="AO69">
        <v>1.063640825552665E-14</v>
      </c>
      <c r="AP69">
        <v>3.1313337530419479E-13</v>
      </c>
      <c r="AQ69">
        <v>8.5739195629214032E-18</v>
      </c>
      <c r="AR69">
        <v>2.7382820477082232E-19</v>
      </c>
      <c r="AS69">
        <v>3.3267396920537189E-21</v>
      </c>
      <c r="AT69">
        <v>2.5684687107168178E+19</v>
      </c>
      <c r="AU69">
        <v>4.4999999999999998E-2</v>
      </c>
      <c r="AV69">
        <v>3.6999999999999998E-2</v>
      </c>
      <c r="AW69">
        <v>45</v>
      </c>
      <c r="AX69">
        <v>37</v>
      </c>
      <c r="AY69">
        <v>37</v>
      </c>
      <c r="AZ69">
        <v>0</v>
      </c>
      <c r="BA69">
        <v>72.750922183174012</v>
      </c>
      <c r="BB69">
        <v>2.3214225440258699E-2</v>
      </c>
      <c r="BC69">
        <v>0.94121422544025868</v>
      </c>
      <c r="BD69">
        <v>1.3785774559741301E-2</v>
      </c>
      <c r="BE69">
        <v>2.1785774559741299E-2</v>
      </c>
    </row>
    <row r="70" spans="1:57" x14ac:dyDescent="0.3">
      <c r="A70">
        <v>0.05</v>
      </c>
      <c r="B70">
        <v>4.2000000000000003E-2</v>
      </c>
      <c r="C70">
        <v>0.93600000000000005</v>
      </c>
      <c r="D70">
        <v>1.4E-2</v>
      </c>
      <c r="E70">
        <v>2.1999999999999999E-2</v>
      </c>
      <c r="F70">
        <v>2.8000000000000001E-2</v>
      </c>
      <c r="G70">
        <v>1000</v>
      </c>
      <c r="H70">
        <v>50</v>
      </c>
      <c r="I70">
        <v>42</v>
      </c>
      <c r="J70">
        <v>0.41791621863428008</v>
      </c>
      <c r="K70">
        <v>0.40919545801223522</v>
      </c>
      <c r="L70">
        <v>-0.1641675627314397</v>
      </c>
      <c r="M70">
        <v>-0.18160908397552961</v>
      </c>
      <c r="N70">
        <v>-0.1465317479923462</v>
      </c>
      <c r="O70">
        <v>-0.1623623544449064</v>
      </c>
      <c r="P70">
        <v>-0.20722718532901249</v>
      </c>
      <c r="Q70">
        <v>-0.22961504367481431</v>
      </c>
      <c r="R70">
        <v>1.326822933225464</v>
      </c>
      <c r="S70">
        <v>49.5</v>
      </c>
      <c r="T70">
        <v>50.5</v>
      </c>
      <c r="U70">
        <v>41.5</v>
      </c>
      <c r="V70">
        <v>42.5</v>
      </c>
      <c r="W70">
        <v>5.7750281256315983E-2</v>
      </c>
      <c r="X70">
        <v>6.4119800395504134E-2</v>
      </c>
      <c r="Y70">
        <v>4.9131410776847278E-3</v>
      </c>
      <c r="Z70">
        <v>1.063640825552665E-14</v>
      </c>
      <c r="AA70">
        <v>3.1313337530419479E-13</v>
      </c>
      <c r="AB70">
        <v>-0.99999999999997868</v>
      </c>
      <c r="AC70">
        <v>-0.99999999999937372</v>
      </c>
      <c r="AD70">
        <v>-5.4040128294699716</v>
      </c>
      <c r="AE70">
        <v>-5.0873758028298184</v>
      </c>
      <c r="AF70">
        <v>-7.6424282346746377</v>
      </c>
      <c r="AG70">
        <v>-7.1946358572506419</v>
      </c>
      <c r="AH70">
        <v>2574275640.000813</v>
      </c>
      <c r="AI70">
        <v>1.252694618936359E-8</v>
      </c>
      <c r="AJ70">
        <v>9.5502789916469261E-8</v>
      </c>
      <c r="AK70">
        <v>0</v>
      </c>
      <c r="AL70">
        <v>0.5</v>
      </c>
      <c r="AM70">
        <v>0</v>
      </c>
      <c r="AN70">
        <v>0.5</v>
      </c>
      <c r="AO70">
        <v>1.063640825552665E-14</v>
      </c>
      <c r="AP70">
        <v>3.1313337530419479E-13</v>
      </c>
      <c r="AQ70">
        <v>8.5739195629214032E-18</v>
      </c>
      <c r="AR70">
        <v>1.7270285687976229E-21</v>
      </c>
      <c r="AS70">
        <v>8.5434320973841244E-24</v>
      </c>
      <c r="AT70">
        <v>2.8550041625699779E+24</v>
      </c>
      <c r="AU70">
        <v>0.05</v>
      </c>
      <c r="AV70">
        <v>4.2000000000000003E-2</v>
      </c>
      <c r="AW70">
        <v>50</v>
      </c>
      <c r="AX70">
        <v>42</v>
      </c>
      <c r="AY70">
        <v>42</v>
      </c>
      <c r="AZ70">
        <v>0</v>
      </c>
      <c r="BA70">
        <v>81.175139627732179</v>
      </c>
      <c r="BB70">
        <v>2.769162667289371E-2</v>
      </c>
      <c r="BC70">
        <v>0.93569162667289363</v>
      </c>
      <c r="BD70">
        <v>1.43083733271063E-2</v>
      </c>
      <c r="BE70">
        <v>2.23083733271063E-2</v>
      </c>
    </row>
    <row r="71" spans="1:57" x14ac:dyDescent="0.3">
      <c r="A71">
        <v>4.9000000000000002E-2</v>
      </c>
      <c r="B71">
        <v>0.04</v>
      </c>
      <c r="C71">
        <v>0.93799999999999994</v>
      </c>
      <c r="D71">
        <v>1.2999999999999999E-2</v>
      </c>
      <c r="E71">
        <v>2.1999999999999999E-2</v>
      </c>
      <c r="F71">
        <v>2.7E-2</v>
      </c>
      <c r="G71">
        <v>1000</v>
      </c>
      <c r="H71">
        <v>49</v>
      </c>
      <c r="I71">
        <v>40</v>
      </c>
      <c r="J71">
        <v>0.36119867831679697</v>
      </c>
      <c r="K71">
        <v>0.28773770086200379</v>
      </c>
      <c r="L71">
        <v>-0.27760264336640611</v>
      </c>
      <c r="M71">
        <v>-0.42452459827599243</v>
      </c>
      <c r="N71">
        <v>-0.25120435953204379</v>
      </c>
      <c r="O71">
        <v>-0.39598398146180708</v>
      </c>
      <c r="P71">
        <v>-0.3552566121774634</v>
      </c>
      <c r="Q71">
        <v>-0.56000591706578395</v>
      </c>
      <c r="R71">
        <v>1.3874548937965021</v>
      </c>
      <c r="S71">
        <v>48.5</v>
      </c>
      <c r="T71">
        <v>49.5</v>
      </c>
      <c r="U71">
        <v>39.5</v>
      </c>
      <c r="V71">
        <v>40.5</v>
      </c>
      <c r="W71">
        <v>5.5399508371972717E-2</v>
      </c>
      <c r="X71">
        <v>5.6295044421140812E-2</v>
      </c>
      <c r="Y71">
        <v>4.3270802527654731E-3</v>
      </c>
      <c r="Z71">
        <v>1.063640825552665E-14</v>
      </c>
      <c r="AA71">
        <v>3.1313337530419479E-13</v>
      </c>
      <c r="AB71">
        <v>-0.99999999999997868</v>
      </c>
      <c r="AC71">
        <v>-0.99999999999937372</v>
      </c>
      <c r="AD71">
        <v>-5.4040128294699716</v>
      </c>
      <c r="AE71">
        <v>-5.0873758028298184</v>
      </c>
      <c r="AF71">
        <v>-7.6424282346746377</v>
      </c>
      <c r="AG71">
        <v>-7.1946358572506419</v>
      </c>
      <c r="AH71">
        <v>2574275640.000813</v>
      </c>
      <c r="AI71">
        <v>1.7814441698226579E-7</v>
      </c>
      <c r="AJ71">
        <v>2.953668512553981E-7</v>
      </c>
      <c r="AK71">
        <v>0</v>
      </c>
      <c r="AL71">
        <v>0.5</v>
      </c>
      <c r="AM71">
        <v>0</v>
      </c>
      <c r="AN71">
        <v>0.5</v>
      </c>
      <c r="AO71">
        <v>1.063640825552665E-14</v>
      </c>
      <c r="AP71">
        <v>3.1313337530419479E-13</v>
      </c>
      <c r="AQ71">
        <v>8.5739195629214032E-18</v>
      </c>
      <c r="AR71">
        <v>5.1238572671039223E-21</v>
      </c>
      <c r="AS71">
        <v>1.066687929685287E-22</v>
      </c>
      <c r="AT71">
        <v>6.7879705699183114E+22</v>
      </c>
      <c r="AU71">
        <v>4.9000000000000002E-2</v>
      </c>
      <c r="AV71">
        <v>0.04</v>
      </c>
      <c r="AW71">
        <v>49</v>
      </c>
      <c r="AX71">
        <v>40</v>
      </c>
      <c r="AY71">
        <v>40</v>
      </c>
      <c r="AZ71">
        <v>0</v>
      </c>
      <c r="BA71">
        <v>78.627562362803076</v>
      </c>
      <c r="BB71">
        <v>2.6248140588305439E-2</v>
      </c>
      <c r="BC71">
        <v>0.93724814058830541</v>
      </c>
      <c r="BD71">
        <v>1.375185941169456E-2</v>
      </c>
      <c r="BE71">
        <v>2.275185941169456E-2</v>
      </c>
    </row>
    <row r="72" spans="1:57" x14ac:dyDescent="0.3">
      <c r="A72">
        <v>5.5E-2</v>
      </c>
      <c r="B72">
        <v>4.2999999999999997E-2</v>
      </c>
      <c r="C72">
        <v>0.93200000000000005</v>
      </c>
      <c r="D72">
        <v>1.2999999999999999E-2</v>
      </c>
      <c r="E72">
        <v>2.5000000000000001E-2</v>
      </c>
      <c r="F72">
        <v>0.03</v>
      </c>
      <c r="G72">
        <v>1000</v>
      </c>
      <c r="H72">
        <v>55</v>
      </c>
      <c r="I72">
        <v>43</v>
      </c>
      <c r="J72">
        <v>0.70295721751675966</v>
      </c>
      <c r="K72">
        <v>0.47431813298893521</v>
      </c>
      <c r="L72">
        <v>0.40591443503351932</v>
      </c>
      <c r="M72">
        <v>-5.136373402212957E-2</v>
      </c>
      <c r="N72">
        <v>0.37683481362970661</v>
      </c>
      <c r="O72">
        <v>-4.5551409823620943E-2</v>
      </c>
      <c r="P72">
        <v>0.53292490420946881</v>
      </c>
      <c r="Q72">
        <v>-6.4419421557779771E-2</v>
      </c>
      <c r="R72">
        <v>1.13502024542646</v>
      </c>
      <c r="S72">
        <v>54.5</v>
      </c>
      <c r="T72">
        <v>55.5</v>
      </c>
      <c r="U72">
        <v>42.5</v>
      </c>
      <c r="V72">
        <v>43.5</v>
      </c>
      <c r="W72">
        <v>5.1204641733428542E-2</v>
      </c>
      <c r="X72">
        <v>6.5692551459077986E-2</v>
      </c>
      <c r="Y72">
        <v>3.8179397437170131E-3</v>
      </c>
      <c r="Z72">
        <v>1.063640825552665E-14</v>
      </c>
      <c r="AA72">
        <v>3.1313337530419479E-13</v>
      </c>
      <c r="AB72">
        <v>-0.99999999999997868</v>
      </c>
      <c r="AC72">
        <v>-0.99999999999937372</v>
      </c>
      <c r="AD72">
        <v>-5.4040128294699716</v>
      </c>
      <c r="AE72">
        <v>-5.0873758028298184</v>
      </c>
      <c r="AF72">
        <v>-7.6424282346746377</v>
      </c>
      <c r="AG72">
        <v>-7.1946358572506419</v>
      </c>
      <c r="AH72">
        <v>2574275640.000813</v>
      </c>
      <c r="AI72">
        <v>3.228444063841289E-9</v>
      </c>
      <c r="AJ72">
        <v>2.6841059186574821E-10</v>
      </c>
      <c r="AK72">
        <v>0</v>
      </c>
      <c r="AL72">
        <v>0.5</v>
      </c>
      <c r="AM72">
        <v>0</v>
      </c>
      <c r="AN72">
        <v>0.5</v>
      </c>
      <c r="AO72">
        <v>1.063640825552665E-14</v>
      </c>
      <c r="AP72">
        <v>3.1313337530419479E-13</v>
      </c>
      <c r="AQ72">
        <v>8.5739195629214032E-18</v>
      </c>
      <c r="AR72">
        <v>4.3036638373053842E-24</v>
      </c>
      <c r="AS72">
        <v>2.2558197496073969E-24</v>
      </c>
      <c r="AT72">
        <v>3.3718305349125838E+27</v>
      </c>
      <c r="AU72">
        <v>5.5E-2</v>
      </c>
      <c r="AV72">
        <v>4.2999999999999997E-2</v>
      </c>
      <c r="AW72">
        <v>55</v>
      </c>
      <c r="AX72">
        <v>43</v>
      </c>
      <c r="AY72">
        <v>43</v>
      </c>
      <c r="AZ72">
        <v>0</v>
      </c>
      <c r="BA72">
        <v>87.060201258692302</v>
      </c>
      <c r="BB72">
        <v>3.0078471375818611E-2</v>
      </c>
      <c r="BC72">
        <v>0.93207847137581856</v>
      </c>
      <c r="BD72">
        <v>1.292152862418139E-2</v>
      </c>
      <c r="BE72">
        <v>2.4921528624181389E-2</v>
      </c>
    </row>
    <row r="73" spans="1:57" x14ac:dyDescent="0.3">
      <c r="A73">
        <v>0.05</v>
      </c>
      <c r="B73">
        <v>0.05</v>
      </c>
      <c r="C73">
        <v>0.93100000000000005</v>
      </c>
      <c r="D73">
        <v>1.9E-2</v>
      </c>
      <c r="E73">
        <v>1.9E-2</v>
      </c>
      <c r="F73">
        <v>3.1E-2</v>
      </c>
      <c r="G73">
        <v>1000</v>
      </c>
      <c r="H73">
        <v>50</v>
      </c>
      <c r="I73">
        <v>50</v>
      </c>
      <c r="J73">
        <v>0.41791621863428008</v>
      </c>
      <c r="K73">
        <v>0.86257458629337735</v>
      </c>
      <c r="L73">
        <v>-0.1641675627314397</v>
      </c>
      <c r="M73">
        <v>0.72514917258675471</v>
      </c>
      <c r="N73">
        <v>-0.1465317479923462</v>
      </c>
      <c r="O73">
        <v>0.77213208882535633</v>
      </c>
      <c r="P73">
        <v>-0.20722718532901249</v>
      </c>
      <c r="Q73">
        <v>1.091959671960286</v>
      </c>
      <c r="R73">
        <v>0.66227446270067303</v>
      </c>
      <c r="S73">
        <v>49.5</v>
      </c>
      <c r="T73">
        <v>50.5</v>
      </c>
      <c r="U73">
        <v>49.5</v>
      </c>
      <c r="V73">
        <v>50.5</v>
      </c>
      <c r="W73">
        <v>5.7750281256315983E-2</v>
      </c>
      <c r="X73">
        <v>3.6315549611509401E-2</v>
      </c>
      <c r="Y73">
        <v>1.388943993365168E-3</v>
      </c>
      <c r="Z73">
        <v>1.063640825552665E-14</v>
      </c>
      <c r="AA73">
        <v>3.1313337530419479E-13</v>
      </c>
      <c r="AB73">
        <v>-0.99999999999997868</v>
      </c>
      <c r="AC73">
        <v>-0.99999999999937372</v>
      </c>
      <c r="AD73">
        <v>-5.4040128294699716</v>
      </c>
      <c r="AE73">
        <v>-5.0873758028298184</v>
      </c>
      <c r="AF73">
        <v>-7.6424282346746377</v>
      </c>
      <c r="AG73">
        <v>-7.1946358572506419</v>
      </c>
      <c r="AH73">
        <v>2574275640.000813</v>
      </c>
      <c r="AI73">
        <v>1.4313710859068039E-13</v>
      </c>
      <c r="AJ73">
        <v>9.5502789916469261E-8</v>
      </c>
      <c r="AK73">
        <v>0</v>
      </c>
      <c r="AL73">
        <v>0.5</v>
      </c>
      <c r="AM73">
        <v>0</v>
      </c>
      <c r="AN73">
        <v>0.5</v>
      </c>
      <c r="AO73">
        <v>1.063640825552665E-14</v>
      </c>
      <c r="AP73">
        <v>3.1313337530419479E-13</v>
      </c>
      <c r="AQ73">
        <v>8.5739195629214032E-18</v>
      </c>
      <c r="AR73">
        <v>1.7270285687976229E-21</v>
      </c>
      <c r="AS73">
        <v>5.5289143197533398E-29</v>
      </c>
      <c r="AT73">
        <v>1.2471674199185089E+29</v>
      </c>
      <c r="AU73">
        <v>0.05</v>
      </c>
      <c r="AV73">
        <v>0.05</v>
      </c>
      <c r="AW73">
        <v>50</v>
      </c>
      <c r="AX73">
        <v>50</v>
      </c>
      <c r="AY73">
        <v>50</v>
      </c>
      <c r="AZ73">
        <v>0</v>
      </c>
      <c r="BA73">
        <v>88.281834926102803</v>
      </c>
      <c r="BB73">
        <v>3.1707108833347708E-2</v>
      </c>
      <c r="BC73">
        <v>0.93170710883334762</v>
      </c>
      <c r="BD73">
        <v>1.8292891166652291E-2</v>
      </c>
      <c r="BE73">
        <v>1.8292891166652291E-2</v>
      </c>
    </row>
    <row r="74" spans="1:57" x14ac:dyDescent="0.3">
      <c r="A74">
        <v>5.7000000000000002E-2</v>
      </c>
      <c r="B74">
        <v>4.8000000000000001E-2</v>
      </c>
      <c r="C74">
        <v>0.93300000000000005</v>
      </c>
      <c r="D74">
        <v>0.01</v>
      </c>
      <c r="E74">
        <v>1.9E-2</v>
      </c>
      <c r="F74">
        <v>3.7999999999999999E-2</v>
      </c>
      <c r="G74">
        <v>1000</v>
      </c>
      <c r="H74">
        <v>57</v>
      </c>
      <c r="I74">
        <v>48</v>
      </c>
      <c r="J74">
        <v>0.79644506249063718</v>
      </c>
      <c r="K74">
        <v>0.77683946550954519</v>
      </c>
      <c r="L74">
        <v>0.59289012498127436</v>
      </c>
      <c r="M74">
        <v>0.55367893101909038</v>
      </c>
      <c r="N74">
        <v>0.58618468897799081</v>
      </c>
      <c r="O74">
        <v>0.53850611977431195</v>
      </c>
      <c r="P74">
        <v>0.8289903372081292</v>
      </c>
      <c r="Q74">
        <v>0.76156265800574241</v>
      </c>
      <c r="R74">
        <v>1.664227549712529</v>
      </c>
      <c r="S74">
        <v>56.5</v>
      </c>
      <c r="T74">
        <v>57.5</v>
      </c>
      <c r="U74">
        <v>47.5</v>
      </c>
      <c r="V74">
        <v>48.5</v>
      </c>
      <c r="W74">
        <v>4.187145555967331E-2</v>
      </c>
      <c r="X74">
        <v>4.9290779507359717E-2</v>
      </c>
      <c r="Y74">
        <v>3.434760436129787E-3</v>
      </c>
      <c r="Z74">
        <v>1.063640825552665E-14</v>
      </c>
      <c r="AA74">
        <v>3.1313337530419479E-13</v>
      </c>
      <c r="AB74">
        <v>-0.99999999999997868</v>
      </c>
      <c r="AC74">
        <v>-0.99999999999937372</v>
      </c>
      <c r="AD74">
        <v>-5.4040128294699716</v>
      </c>
      <c r="AE74">
        <v>-5.0873758028298184</v>
      </c>
      <c r="AF74">
        <v>-7.6424282346746377</v>
      </c>
      <c r="AG74">
        <v>-7.1946358572506419</v>
      </c>
      <c r="AH74">
        <v>2574275640.000813</v>
      </c>
      <c r="AI74">
        <v>2.7595625426131001E-12</v>
      </c>
      <c r="AJ74">
        <v>2.3007859562097811E-11</v>
      </c>
      <c r="AK74">
        <v>0</v>
      </c>
      <c r="AL74">
        <v>0.5</v>
      </c>
      <c r="AM74">
        <v>0</v>
      </c>
      <c r="AN74">
        <v>0.5</v>
      </c>
      <c r="AO74">
        <v>1.063640825552665E-14</v>
      </c>
      <c r="AP74">
        <v>3.1313337530419479E-13</v>
      </c>
      <c r="AQ74">
        <v>8.5739195629214032E-18</v>
      </c>
      <c r="AR74">
        <v>3.0166410426205052E-25</v>
      </c>
      <c r="AS74">
        <v>1.4467747684600571E-27</v>
      </c>
      <c r="AT74">
        <v>6.747630536240465E+31</v>
      </c>
      <c r="AU74">
        <v>5.7000000000000002E-2</v>
      </c>
      <c r="AV74">
        <v>4.8000000000000001E-2</v>
      </c>
      <c r="AW74">
        <v>57</v>
      </c>
      <c r="AX74">
        <v>48</v>
      </c>
      <c r="AY74">
        <v>48</v>
      </c>
      <c r="AZ74">
        <v>0</v>
      </c>
      <c r="BA74">
        <v>93.691736736070169</v>
      </c>
      <c r="BB74">
        <v>3.3682161202539238E-2</v>
      </c>
      <c r="BC74">
        <v>0.9286821612025391</v>
      </c>
      <c r="BD74">
        <v>1.431783879746076E-2</v>
      </c>
      <c r="BE74">
        <v>2.3317838797460761E-2</v>
      </c>
    </row>
    <row r="75" spans="1:57" x14ac:dyDescent="0.3">
      <c r="A75">
        <v>4.5999999999999999E-2</v>
      </c>
      <c r="B75">
        <v>4.2999999999999997E-2</v>
      </c>
      <c r="C75">
        <v>0.94099999999999995</v>
      </c>
      <c r="D75">
        <v>1.2999999999999999E-2</v>
      </c>
      <c r="E75">
        <v>1.6E-2</v>
      </c>
      <c r="F75">
        <v>0.03</v>
      </c>
      <c r="G75">
        <v>1000</v>
      </c>
      <c r="H75">
        <v>46</v>
      </c>
      <c r="I75">
        <v>43</v>
      </c>
      <c r="J75">
        <v>0.21204551068469271</v>
      </c>
      <c r="K75">
        <v>0.47431813298893521</v>
      </c>
      <c r="L75">
        <v>-0.57590897863061452</v>
      </c>
      <c r="M75">
        <v>-5.136373402212957E-2</v>
      </c>
      <c r="N75">
        <v>-0.5652215029308566</v>
      </c>
      <c r="O75">
        <v>-4.5551409823620943E-2</v>
      </c>
      <c r="P75">
        <v>-0.79934391518972159</v>
      </c>
      <c r="Q75">
        <v>-6.4419421557779771E-2</v>
      </c>
      <c r="R75">
        <v>1.1010978129125359</v>
      </c>
      <c r="S75">
        <v>45.5</v>
      </c>
      <c r="T75">
        <v>46.5</v>
      </c>
      <c r="U75">
        <v>42.5</v>
      </c>
      <c r="V75">
        <v>43.5</v>
      </c>
      <c r="W75">
        <v>4.2891083383379158E-2</v>
      </c>
      <c r="X75">
        <v>6.5692551459077986E-2</v>
      </c>
      <c r="Y75">
        <v>3.102480397308927E-3</v>
      </c>
      <c r="Z75">
        <v>1.063640825552665E-14</v>
      </c>
      <c r="AA75">
        <v>3.1313337530419479E-13</v>
      </c>
      <c r="AB75">
        <v>-0.99999999999997868</v>
      </c>
      <c r="AC75">
        <v>-0.99999999999937372</v>
      </c>
      <c r="AD75">
        <v>-5.4040128294699716</v>
      </c>
      <c r="AE75">
        <v>-5.0873758028298184</v>
      </c>
      <c r="AF75">
        <v>-7.6424282346746377</v>
      </c>
      <c r="AG75">
        <v>-7.1946358572506419</v>
      </c>
      <c r="AH75">
        <v>2574275640.000813</v>
      </c>
      <c r="AI75">
        <v>3.228444063841289E-9</v>
      </c>
      <c r="AJ75">
        <v>7.9727405464099464E-6</v>
      </c>
      <c r="AK75">
        <v>0</v>
      </c>
      <c r="AL75">
        <v>0.5</v>
      </c>
      <c r="AM75">
        <v>0</v>
      </c>
      <c r="AN75">
        <v>0.5</v>
      </c>
      <c r="AO75">
        <v>1.063640825552665E-14</v>
      </c>
      <c r="AP75">
        <v>3.1313337530419479E-13</v>
      </c>
      <c r="AQ75">
        <v>8.5739195629214032E-18</v>
      </c>
      <c r="AR75">
        <v>1.0707892605505649E-19</v>
      </c>
      <c r="AS75">
        <v>2.2558197496073969E-24</v>
      </c>
      <c r="AT75">
        <v>1.101235110779577E+23</v>
      </c>
      <c r="AU75">
        <v>4.5999999999999999E-2</v>
      </c>
      <c r="AV75">
        <v>4.2999999999999997E-2</v>
      </c>
      <c r="AW75">
        <v>46</v>
      </c>
      <c r="AX75">
        <v>43</v>
      </c>
      <c r="AY75">
        <v>43</v>
      </c>
      <c r="AZ75">
        <v>0</v>
      </c>
      <c r="BA75">
        <v>78.319211076564699</v>
      </c>
      <c r="BB75">
        <v>2.6594130313943039E-2</v>
      </c>
      <c r="BC75">
        <v>0.93759413031394301</v>
      </c>
      <c r="BD75">
        <v>1.6405869686056961E-2</v>
      </c>
      <c r="BE75">
        <v>1.940586968605696E-2</v>
      </c>
    </row>
    <row r="76" spans="1:57" x14ac:dyDescent="0.3">
      <c r="A76">
        <v>5.8999999999999997E-2</v>
      </c>
      <c r="B76">
        <v>5.2999999999999999E-2</v>
      </c>
      <c r="C76">
        <v>0.93</v>
      </c>
      <c r="D76">
        <v>1.0999999999999999E-2</v>
      </c>
      <c r="E76">
        <v>1.7000000000000001E-2</v>
      </c>
      <c r="F76">
        <v>4.2000000000000003E-2</v>
      </c>
      <c r="G76">
        <v>1000</v>
      </c>
      <c r="H76">
        <v>59</v>
      </c>
      <c r="I76">
        <v>53</v>
      </c>
      <c r="J76">
        <v>0.86971853165199953</v>
      </c>
      <c r="K76">
        <v>0.94380804052082634</v>
      </c>
      <c r="L76">
        <v>0.73943706330399905</v>
      </c>
      <c r="M76">
        <v>0.88761608104165268</v>
      </c>
      <c r="N76">
        <v>0.79553867873477224</v>
      </c>
      <c r="O76">
        <v>1.1225805360869081</v>
      </c>
      <c r="P76">
        <v>1.125061588859088</v>
      </c>
      <c r="Q76">
        <v>1.587568618990165</v>
      </c>
      <c r="R76">
        <v>2.4288533823130289</v>
      </c>
      <c r="S76">
        <v>58.5</v>
      </c>
      <c r="T76">
        <v>59.5</v>
      </c>
      <c r="U76">
        <v>52.5</v>
      </c>
      <c r="V76">
        <v>53.5</v>
      </c>
      <c r="W76">
        <v>3.1371157129302829E-2</v>
      </c>
      <c r="X76">
        <v>1.872395254617765E-2</v>
      </c>
      <c r="Y76">
        <v>1.426689185378619E-3</v>
      </c>
      <c r="Z76">
        <v>1.063640825552665E-14</v>
      </c>
      <c r="AA76">
        <v>3.1313337530419479E-13</v>
      </c>
      <c r="AB76">
        <v>-0.99999999999997868</v>
      </c>
      <c r="AC76">
        <v>-0.99999999999937372</v>
      </c>
      <c r="AD76">
        <v>-5.4040128294699716</v>
      </c>
      <c r="AE76">
        <v>-5.0873758028298184</v>
      </c>
      <c r="AF76">
        <v>-7.6424282346746377</v>
      </c>
      <c r="AG76">
        <v>-7.1946358572506419</v>
      </c>
      <c r="AH76">
        <v>2574275640.000813</v>
      </c>
      <c r="AI76">
        <v>1.4659668176283641E-15</v>
      </c>
      <c r="AJ76">
        <v>1.8552585541754909E-12</v>
      </c>
      <c r="AK76">
        <v>0</v>
      </c>
      <c r="AL76">
        <v>0.5</v>
      </c>
      <c r="AM76">
        <v>0</v>
      </c>
      <c r="AN76">
        <v>0.5</v>
      </c>
      <c r="AO76">
        <v>1.063640825552665E-14</v>
      </c>
      <c r="AP76">
        <v>3.1313337530419479E-13</v>
      </c>
      <c r="AQ76">
        <v>8.5739195629214032E-18</v>
      </c>
      <c r="AR76">
        <v>1.8224865841718289E-26</v>
      </c>
      <c r="AS76">
        <v>2.9195550618523241E-31</v>
      </c>
      <c r="AT76">
        <v>2.2989406717173781E+36</v>
      </c>
      <c r="AU76">
        <v>5.8999999999999997E-2</v>
      </c>
      <c r="AV76">
        <v>5.2999999999999999E-2</v>
      </c>
      <c r="AW76">
        <v>59</v>
      </c>
      <c r="AX76">
        <v>53</v>
      </c>
      <c r="AY76">
        <v>53</v>
      </c>
      <c r="AZ76">
        <v>0</v>
      </c>
      <c r="BA76">
        <v>118.7240497898932</v>
      </c>
      <c r="BB76">
        <v>3.8426004621834847E-2</v>
      </c>
      <c r="BC76">
        <v>0.92642600462183489</v>
      </c>
      <c r="BD76">
        <v>1.457399537816515E-2</v>
      </c>
      <c r="BE76">
        <v>2.057399537816515E-2</v>
      </c>
    </row>
    <row r="77" spans="1:57" x14ac:dyDescent="0.3">
      <c r="A77">
        <v>6.5000000000000002E-2</v>
      </c>
      <c r="B77">
        <v>4.7E-2</v>
      </c>
      <c r="C77">
        <v>0.92400000000000004</v>
      </c>
      <c r="D77">
        <v>1.0999999999999999E-2</v>
      </c>
      <c r="E77">
        <v>2.9000000000000001E-2</v>
      </c>
      <c r="F77">
        <v>3.5999999999999997E-2</v>
      </c>
      <c r="G77">
        <v>1000</v>
      </c>
      <c r="H77">
        <v>65</v>
      </c>
      <c r="I77">
        <v>47</v>
      </c>
      <c r="J77">
        <v>0.97796358839062258</v>
      </c>
      <c r="K77">
        <v>0.72453442904405918</v>
      </c>
      <c r="L77">
        <v>0.95592717678124517</v>
      </c>
      <c r="M77">
        <v>0.44906885808811842</v>
      </c>
      <c r="N77">
        <v>1.423687060374907</v>
      </c>
      <c r="O77">
        <v>0.42169402650655119</v>
      </c>
      <c r="P77">
        <v>2.0133975493572782</v>
      </c>
      <c r="Q77">
        <v>0.59636541145728417</v>
      </c>
      <c r="R77">
        <v>1.034295510213775</v>
      </c>
      <c r="S77">
        <v>64.5</v>
      </c>
      <c r="T77">
        <v>65.5</v>
      </c>
      <c r="U77">
        <v>46.5</v>
      </c>
      <c r="V77">
        <v>47.5</v>
      </c>
      <c r="W77">
        <v>7.8053070239324507E-3</v>
      </c>
      <c r="X77">
        <v>5.512710131615195E-2</v>
      </c>
      <c r="Y77">
        <v>4.4504075875218148E-4</v>
      </c>
      <c r="Z77">
        <v>1.063640825552665E-14</v>
      </c>
      <c r="AA77">
        <v>3.1313337530419479E-13</v>
      </c>
      <c r="AB77">
        <v>-0.99999999999997868</v>
      </c>
      <c r="AC77">
        <v>-0.99999999999937372</v>
      </c>
      <c r="AD77">
        <v>-5.4040128294699716</v>
      </c>
      <c r="AE77">
        <v>-5.0873758028298184</v>
      </c>
      <c r="AF77">
        <v>-7.6424282346746377</v>
      </c>
      <c r="AG77">
        <v>-7.1946358572506419</v>
      </c>
      <c r="AH77">
        <v>2574275640.000813</v>
      </c>
      <c r="AI77">
        <v>1.1775821857345049E-11</v>
      </c>
      <c r="AJ77">
        <v>6.7349386096939608E-16</v>
      </c>
      <c r="AK77">
        <v>0</v>
      </c>
      <c r="AL77">
        <v>0.5</v>
      </c>
      <c r="AM77">
        <v>0</v>
      </c>
      <c r="AN77">
        <v>0.5</v>
      </c>
      <c r="AO77">
        <v>1.063640825552665E-14</v>
      </c>
      <c r="AP77">
        <v>3.1313337530419479E-13</v>
      </c>
      <c r="AQ77">
        <v>8.5739195629214032E-18</v>
      </c>
      <c r="AR77">
        <v>1.6460877826220861E-30</v>
      </c>
      <c r="AS77">
        <v>6.9048044361453421E-27</v>
      </c>
      <c r="AT77">
        <v>3.3571814749357376E+35</v>
      </c>
      <c r="AU77">
        <v>6.5000000000000002E-2</v>
      </c>
      <c r="AV77">
        <v>4.7E-2</v>
      </c>
      <c r="AW77">
        <v>65</v>
      </c>
      <c r="AX77">
        <v>47</v>
      </c>
      <c r="AY77">
        <v>47</v>
      </c>
      <c r="AZ77">
        <v>0</v>
      </c>
      <c r="BA77">
        <v>99.381266739436683</v>
      </c>
      <c r="BB77">
        <v>3.5685598324809949E-2</v>
      </c>
      <c r="BC77">
        <v>0.92368559832481001</v>
      </c>
      <c r="BD77">
        <v>1.131440167519005E-2</v>
      </c>
      <c r="BE77">
        <v>2.931440167519005E-2</v>
      </c>
    </row>
    <row r="78" spans="1:57" x14ac:dyDescent="0.3">
      <c r="A78">
        <v>4.9000000000000002E-2</v>
      </c>
      <c r="B78">
        <v>4.8000000000000001E-2</v>
      </c>
      <c r="C78">
        <v>0.93300000000000005</v>
      </c>
      <c r="D78">
        <v>1.7999999999999999E-2</v>
      </c>
      <c r="E78">
        <v>1.9E-2</v>
      </c>
      <c r="F78">
        <v>0.03</v>
      </c>
      <c r="G78">
        <v>1000</v>
      </c>
      <c r="H78">
        <v>49</v>
      </c>
      <c r="I78">
        <v>48</v>
      </c>
      <c r="J78">
        <v>0.36119867831679697</v>
      </c>
      <c r="K78">
        <v>0.77683946550954519</v>
      </c>
      <c r="L78">
        <v>-0.27760264336640611</v>
      </c>
      <c r="M78">
        <v>0.55367893101909038</v>
      </c>
      <c r="N78">
        <v>-0.25120435953204379</v>
      </c>
      <c r="O78">
        <v>0.53850611977431195</v>
      </c>
      <c r="P78">
        <v>-0.3552566121774634</v>
      </c>
      <c r="Q78">
        <v>0.76156265800574241</v>
      </c>
      <c r="R78">
        <v>0.7589242548811963</v>
      </c>
      <c r="S78">
        <v>48.5</v>
      </c>
      <c r="T78">
        <v>49.5</v>
      </c>
      <c r="U78">
        <v>47.5</v>
      </c>
      <c r="V78">
        <v>48.5</v>
      </c>
      <c r="W78">
        <v>5.5399508371972717E-2</v>
      </c>
      <c r="X78">
        <v>4.9290779507359717E-2</v>
      </c>
      <c r="Y78">
        <v>2.0723830424959852E-3</v>
      </c>
      <c r="Z78">
        <v>1.063640825552665E-14</v>
      </c>
      <c r="AA78">
        <v>3.1313337530419479E-13</v>
      </c>
      <c r="AB78">
        <v>-0.99999999999997868</v>
      </c>
      <c r="AC78">
        <v>-0.99999999999937372</v>
      </c>
      <c r="AD78">
        <v>-5.4040128294699716</v>
      </c>
      <c r="AE78">
        <v>-5.0873758028298184</v>
      </c>
      <c r="AF78">
        <v>-7.6424282346746377</v>
      </c>
      <c r="AG78">
        <v>-7.1946358572506419</v>
      </c>
      <c r="AH78">
        <v>2574275640.000813</v>
      </c>
      <c r="AI78">
        <v>2.7595625426131001E-12</v>
      </c>
      <c r="AJ78">
        <v>2.953668512553981E-7</v>
      </c>
      <c r="AK78">
        <v>0</v>
      </c>
      <c r="AL78">
        <v>0.5</v>
      </c>
      <c r="AM78">
        <v>0</v>
      </c>
      <c r="AN78">
        <v>0.5</v>
      </c>
      <c r="AO78">
        <v>1.063640825552665E-14</v>
      </c>
      <c r="AP78">
        <v>3.1313337530419479E-13</v>
      </c>
      <c r="AQ78">
        <v>8.5739195629214032E-18</v>
      </c>
      <c r="AR78">
        <v>5.1238572671039223E-21</v>
      </c>
      <c r="AS78">
        <v>1.4467747684600571E-27</v>
      </c>
      <c r="AT78">
        <v>2.3969086646898241E+27</v>
      </c>
      <c r="AU78">
        <v>4.9000000000000002E-2</v>
      </c>
      <c r="AV78">
        <v>4.8000000000000001E-2</v>
      </c>
      <c r="AW78">
        <v>49</v>
      </c>
      <c r="AX78">
        <v>48</v>
      </c>
      <c r="AY78">
        <v>48</v>
      </c>
      <c r="AZ78">
        <v>0</v>
      </c>
      <c r="BA78">
        <v>85.441499426876362</v>
      </c>
      <c r="BB78">
        <v>3.03003171350676E-2</v>
      </c>
      <c r="BC78">
        <v>0.93330031713506756</v>
      </c>
      <c r="BD78">
        <v>1.7699682864932401E-2</v>
      </c>
      <c r="BE78">
        <v>1.8699682864932409E-2</v>
      </c>
    </row>
    <row r="79" spans="1:57" x14ac:dyDescent="0.3">
      <c r="A79">
        <v>5.5E-2</v>
      </c>
      <c r="B79">
        <v>4.8000000000000001E-2</v>
      </c>
      <c r="C79">
        <v>0.93100000000000005</v>
      </c>
      <c r="D79">
        <v>1.4E-2</v>
      </c>
      <c r="E79">
        <v>2.1000000000000001E-2</v>
      </c>
      <c r="F79">
        <v>3.4000000000000002E-2</v>
      </c>
      <c r="G79">
        <v>1000</v>
      </c>
      <c r="H79">
        <v>55</v>
      </c>
      <c r="I79">
        <v>48</v>
      </c>
      <c r="J79">
        <v>0.70295721751675966</v>
      </c>
      <c r="K79">
        <v>0.77683946550954519</v>
      </c>
      <c r="L79">
        <v>0.40591443503351932</v>
      </c>
      <c r="M79">
        <v>0.55367893101909038</v>
      </c>
      <c r="N79">
        <v>0.37683481362970661</v>
      </c>
      <c r="O79">
        <v>0.53850611977431195</v>
      </c>
      <c r="P79">
        <v>0.53292490420946881</v>
      </c>
      <c r="Q79">
        <v>0.76156265800574241</v>
      </c>
      <c r="R79">
        <v>1.4988124816828969</v>
      </c>
      <c r="S79">
        <v>54.5</v>
      </c>
      <c r="T79">
        <v>55.5</v>
      </c>
      <c r="U79">
        <v>47.5</v>
      </c>
      <c r="V79">
        <v>48.5</v>
      </c>
      <c r="W79">
        <v>5.1204641733428542E-2</v>
      </c>
      <c r="X79">
        <v>4.9290779507359717E-2</v>
      </c>
      <c r="Y79">
        <v>3.7828778608351172E-3</v>
      </c>
      <c r="Z79">
        <v>1.063640825552665E-14</v>
      </c>
      <c r="AA79">
        <v>3.1313337530419479E-13</v>
      </c>
      <c r="AB79">
        <v>-0.99999999999997868</v>
      </c>
      <c r="AC79">
        <v>-0.99999999999937372</v>
      </c>
      <c r="AD79">
        <v>-5.4040128294699716</v>
      </c>
      <c r="AE79">
        <v>-5.0873758028298184</v>
      </c>
      <c r="AF79">
        <v>-7.6424282346746377</v>
      </c>
      <c r="AG79">
        <v>-7.1946358572506419</v>
      </c>
      <c r="AH79">
        <v>2574275640.000813</v>
      </c>
      <c r="AI79">
        <v>2.7595625426131001E-12</v>
      </c>
      <c r="AJ79">
        <v>2.6841059186574821E-10</v>
      </c>
      <c r="AK79">
        <v>0</v>
      </c>
      <c r="AL79">
        <v>0.5</v>
      </c>
      <c r="AM79">
        <v>0</v>
      </c>
      <c r="AN79">
        <v>0.5</v>
      </c>
      <c r="AO79">
        <v>1.063640825552665E-14</v>
      </c>
      <c r="AP79">
        <v>3.1313337530419479E-13</v>
      </c>
      <c r="AQ79">
        <v>8.5739195629214032E-18</v>
      </c>
      <c r="AR79">
        <v>4.3036638373053842E-24</v>
      </c>
      <c r="AS79">
        <v>1.4467747684600571E-27</v>
      </c>
      <c r="AT79">
        <v>5.2090971496644827E+30</v>
      </c>
      <c r="AU79">
        <v>5.5E-2</v>
      </c>
      <c r="AV79">
        <v>4.8000000000000001E-2</v>
      </c>
      <c r="AW79">
        <v>55</v>
      </c>
      <c r="AX79">
        <v>48</v>
      </c>
      <c r="AY79">
        <v>48</v>
      </c>
      <c r="AZ79">
        <v>0</v>
      </c>
      <c r="BA79">
        <v>91.488367438121315</v>
      </c>
      <c r="BB79">
        <v>3.2885546133706908E-2</v>
      </c>
      <c r="BC79">
        <v>0.92988554613370678</v>
      </c>
      <c r="BD79">
        <v>1.5114453866293089E-2</v>
      </c>
      <c r="BE79">
        <v>2.2114453866293089E-2</v>
      </c>
    </row>
    <row r="80" spans="1:57" x14ac:dyDescent="0.3">
      <c r="A80">
        <v>5.3999999999999999E-2</v>
      </c>
      <c r="B80">
        <v>0.04</v>
      </c>
      <c r="C80">
        <v>0.93799999999999994</v>
      </c>
      <c r="D80">
        <v>8.0000000000000002E-3</v>
      </c>
      <c r="E80">
        <v>2.1999999999999999E-2</v>
      </c>
      <c r="F80">
        <v>3.2000000000000001E-2</v>
      </c>
      <c r="G80">
        <v>1000</v>
      </c>
      <c r="H80">
        <v>54</v>
      </c>
      <c r="I80">
        <v>40</v>
      </c>
      <c r="J80">
        <v>0.64984184392055733</v>
      </c>
      <c r="K80">
        <v>0.28773770086200379</v>
      </c>
      <c r="L80">
        <v>0.29968368784111471</v>
      </c>
      <c r="M80">
        <v>-0.42452459827599243</v>
      </c>
      <c r="N80">
        <v>0.27216081315703172</v>
      </c>
      <c r="O80">
        <v>-0.39598398146180708</v>
      </c>
      <c r="P80">
        <v>0.38489351311316422</v>
      </c>
      <c r="Q80">
        <v>-0.56000591706578395</v>
      </c>
      <c r="R80">
        <v>0.87732689256565455</v>
      </c>
      <c r="S80">
        <v>53.5</v>
      </c>
      <c r="T80">
        <v>54.5</v>
      </c>
      <c r="U80">
        <v>39.5</v>
      </c>
      <c r="V80">
        <v>40.5</v>
      </c>
      <c r="W80">
        <v>5.4796949971466669E-2</v>
      </c>
      <c r="X80">
        <v>5.6295044421140812E-2</v>
      </c>
      <c r="Y80">
        <v>2.7063751317724801E-3</v>
      </c>
      <c r="Z80">
        <v>1.063640825552665E-14</v>
      </c>
      <c r="AA80">
        <v>3.1313337530419479E-13</v>
      </c>
      <c r="AB80">
        <v>-0.99999999999997868</v>
      </c>
      <c r="AC80">
        <v>-0.99999999999937372</v>
      </c>
      <c r="AD80">
        <v>-5.4040128294699716</v>
      </c>
      <c r="AE80">
        <v>-5.0873758028298184</v>
      </c>
      <c r="AF80">
        <v>-7.6424282346746377</v>
      </c>
      <c r="AG80">
        <v>-7.1946358572506419</v>
      </c>
      <c r="AH80">
        <v>2574275640.000813</v>
      </c>
      <c r="AI80">
        <v>1.7814441698226579E-7</v>
      </c>
      <c r="AJ80">
        <v>8.9600252975332079E-10</v>
      </c>
      <c r="AK80">
        <v>0</v>
      </c>
      <c r="AL80">
        <v>0.5</v>
      </c>
      <c r="AM80">
        <v>0</v>
      </c>
      <c r="AN80">
        <v>0.5</v>
      </c>
      <c r="AO80">
        <v>1.063640825552665E-14</v>
      </c>
      <c r="AP80">
        <v>3.1313337530419479E-13</v>
      </c>
      <c r="AQ80">
        <v>8.5739195629214032E-18</v>
      </c>
      <c r="AR80">
        <v>1.5374286902657309E-23</v>
      </c>
      <c r="AS80">
        <v>1.066687929685287E-22</v>
      </c>
      <c r="AT80">
        <v>1.414930267649247E+25</v>
      </c>
      <c r="AU80">
        <v>5.3999999999999999E-2</v>
      </c>
      <c r="AV80">
        <v>0.04</v>
      </c>
      <c r="AW80">
        <v>54</v>
      </c>
      <c r="AX80">
        <v>40</v>
      </c>
      <c r="AY80">
        <v>40</v>
      </c>
      <c r="AZ80">
        <v>0</v>
      </c>
      <c r="BA80">
        <v>83.579307128589377</v>
      </c>
      <c r="BB80">
        <v>2.7981820049780441E-2</v>
      </c>
      <c r="BC80">
        <v>0.93398182004978036</v>
      </c>
      <c r="BD80">
        <v>1.201817995021956E-2</v>
      </c>
      <c r="BE80">
        <v>2.6018179950219562E-2</v>
      </c>
    </row>
    <row r="81" spans="1:57" x14ac:dyDescent="0.3">
      <c r="A81">
        <v>5.8999999999999997E-2</v>
      </c>
      <c r="B81">
        <v>5.0999999999999997E-2</v>
      </c>
      <c r="C81">
        <v>0.92800000000000005</v>
      </c>
      <c r="D81">
        <v>1.2999999999999999E-2</v>
      </c>
      <c r="E81">
        <v>2.1000000000000001E-2</v>
      </c>
      <c r="F81">
        <v>3.7999999999999999E-2</v>
      </c>
      <c r="G81">
        <v>1000</v>
      </c>
      <c r="H81">
        <v>59</v>
      </c>
      <c r="I81">
        <v>51</v>
      </c>
      <c r="J81">
        <v>0.86971853165199953</v>
      </c>
      <c r="K81">
        <v>0.89565217971068878</v>
      </c>
      <c r="L81">
        <v>0.73943706330399905</v>
      </c>
      <c r="M81">
        <v>0.79130435942137756</v>
      </c>
      <c r="N81">
        <v>0.79553867873477224</v>
      </c>
      <c r="O81">
        <v>0.88894648550819677</v>
      </c>
      <c r="P81">
        <v>1.125061588859088</v>
      </c>
      <c r="Q81">
        <v>1.2571601760295901</v>
      </c>
      <c r="R81">
        <v>2.24945754403138</v>
      </c>
      <c r="S81">
        <v>58.5</v>
      </c>
      <c r="T81">
        <v>59.5</v>
      </c>
      <c r="U81">
        <v>50.5</v>
      </c>
      <c r="V81">
        <v>51.5</v>
      </c>
      <c r="W81">
        <v>3.1371157129302829E-2</v>
      </c>
      <c r="X81">
        <v>2.992395579969687E-2</v>
      </c>
      <c r="Y81">
        <v>2.1116762884130428E-3</v>
      </c>
      <c r="Z81">
        <v>1.063640825552665E-14</v>
      </c>
      <c r="AA81">
        <v>3.1313337530419479E-13</v>
      </c>
      <c r="AB81">
        <v>-0.99999999999997868</v>
      </c>
      <c r="AC81">
        <v>-0.99999999999937372</v>
      </c>
      <c r="AD81">
        <v>-5.4040128294699716</v>
      </c>
      <c r="AE81">
        <v>-5.0873758028298184</v>
      </c>
      <c r="AF81">
        <v>-7.6424282346746377</v>
      </c>
      <c r="AG81">
        <v>-7.1946358572506419</v>
      </c>
      <c r="AH81">
        <v>2574275640.000813</v>
      </c>
      <c r="AI81">
        <v>3.168195943956437E-14</v>
      </c>
      <c r="AJ81">
        <v>1.8552585541754909E-12</v>
      </c>
      <c r="AK81">
        <v>0</v>
      </c>
      <c r="AL81">
        <v>0.5</v>
      </c>
      <c r="AM81">
        <v>0</v>
      </c>
      <c r="AN81">
        <v>0.5</v>
      </c>
      <c r="AO81">
        <v>1.063640825552665E-14</v>
      </c>
      <c r="AP81">
        <v>3.1313337530419479E-13</v>
      </c>
      <c r="AQ81">
        <v>8.5739195629214032E-18</v>
      </c>
      <c r="AR81">
        <v>1.8224865841718289E-26</v>
      </c>
      <c r="AS81">
        <v>1.0083842101934471E-29</v>
      </c>
      <c r="AT81">
        <v>9.8518178021856506E+34</v>
      </c>
      <c r="AU81">
        <v>5.8999999999999997E-2</v>
      </c>
      <c r="AV81">
        <v>5.0999999999999997E-2</v>
      </c>
      <c r="AW81">
        <v>59</v>
      </c>
      <c r="AX81">
        <v>51</v>
      </c>
      <c r="AY81">
        <v>51</v>
      </c>
      <c r="AZ81">
        <v>0</v>
      </c>
      <c r="BA81">
        <v>98.346227327510945</v>
      </c>
      <c r="BB81">
        <v>3.6126620412863179E-2</v>
      </c>
      <c r="BC81">
        <v>0.9261266204128632</v>
      </c>
      <c r="BD81">
        <v>1.4873379587136819E-2</v>
      </c>
      <c r="BE81">
        <v>2.2873379587136821E-2</v>
      </c>
    </row>
    <row r="82" spans="1:57" x14ac:dyDescent="0.3">
      <c r="A82">
        <v>5.0999999999999997E-2</v>
      </c>
      <c r="B82">
        <v>4.4999999999999998E-2</v>
      </c>
      <c r="C82">
        <v>0.93899999999999995</v>
      </c>
      <c r="D82">
        <v>0.01</v>
      </c>
      <c r="E82">
        <v>1.6E-2</v>
      </c>
      <c r="F82">
        <v>3.5000000000000003E-2</v>
      </c>
      <c r="G82">
        <v>1000</v>
      </c>
      <c r="H82">
        <v>51</v>
      </c>
      <c r="I82">
        <v>45</v>
      </c>
      <c r="J82">
        <v>0.47639738915802482</v>
      </c>
      <c r="K82">
        <v>0.60486976334907527</v>
      </c>
      <c r="L82">
        <v>-4.7205221683950471E-2</v>
      </c>
      <c r="M82">
        <v>0.20973952669815049</v>
      </c>
      <c r="N82">
        <v>-4.1858973696445687E-2</v>
      </c>
      <c r="O82">
        <v>0.18807088025940369</v>
      </c>
      <c r="P82">
        <v>-5.9197528308532137E-2</v>
      </c>
      <c r="Q82">
        <v>0.26597238955029517</v>
      </c>
      <c r="R82">
        <v>1.2478098459755269</v>
      </c>
      <c r="S82">
        <v>50.5</v>
      </c>
      <c r="T82">
        <v>51.5</v>
      </c>
      <c r="U82">
        <v>44.5</v>
      </c>
      <c r="V82">
        <v>45.5</v>
      </c>
      <c r="W82">
        <v>5.8898366123556811E-2</v>
      </c>
      <c r="X82">
        <v>6.3546263034250594E-2</v>
      </c>
      <c r="Y82">
        <v>4.6702665873560936E-3</v>
      </c>
      <c r="Z82">
        <v>1.063640825552665E-14</v>
      </c>
      <c r="AA82">
        <v>3.1313337530419479E-13</v>
      </c>
      <c r="AB82">
        <v>-0.99999999999997868</v>
      </c>
      <c r="AC82">
        <v>-0.99999999999937372</v>
      </c>
      <c r="AD82">
        <v>-5.4040128294699716</v>
      </c>
      <c r="AE82">
        <v>-5.0873758028298184</v>
      </c>
      <c r="AF82">
        <v>-7.6424282346746377</v>
      </c>
      <c r="AG82">
        <v>-7.1946358572506419</v>
      </c>
      <c r="AH82">
        <v>2574275640.000813</v>
      </c>
      <c r="AI82">
        <v>2.025404039690247E-10</v>
      </c>
      <c r="AJ82">
        <v>3.0411527408288587E-8</v>
      </c>
      <c r="AK82">
        <v>0</v>
      </c>
      <c r="AL82">
        <v>0.5</v>
      </c>
      <c r="AM82">
        <v>0</v>
      </c>
      <c r="AN82">
        <v>0.5</v>
      </c>
      <c r="AO82">
        <v>1.063640825552665E-14</v>
      </c>
      <c r="AP82">
        <v>3.1313337530419479E-13</v>
      </c>
      <c r="AQ82">
        <v>8.5739195629214032E-18</v>
      </c>
      <c r="AR82">
        <v>5.6088114369921184E-22</v>
      </c>
      <c r="AS82">
        <v>1.3689786854508581E-25</v>
      </c>
      <c r="AT82">
        <v>5.214990845213221E+26</v>
      </c>
      <c r="AU82">
        <v>5.0999999999999997E-2</v>
      </c>
      <c r="AV82">
        <v>4.4999999999999998E-2</v>
      </c>
      <c r="AW82">
        <v>51</v>
      </c>
      <c r="AX82">
        <v>45</v>
      </c>
      <c r="AY82">
        <v>45</v>
      </c>
      <c r="AZ82">
        <v>0</v>
      </c>
      <c r="BA82">
        <v>84.671251295869283</v>
      </c>
      <c r="BB82">
        <v>2.9666206810616731E-2</v>
      </c>
      <c r="BC82">
        <v>0.93366620681061663</v>
      </c>
      <c r="BD82">
        <v>1.533379318938327E-2</v>
      </c>
      <c r="BE82">
        <v>2.133379318938327E-2</v>
      </c>
    </row>
    <row r="83" spans="1:57" x14ac:dyDescent="0.3">
      <c r="A83">
        <v>4.9000000000000002E-2</v>
      </c>
      <c r="B83">
        <v>4.2000000000000003E-2</v>
      </c>
      <c r="C83">
        <v>0.94199999999999995</v>
      </c>
      <c r="D83">
        <v>8.9999999999999993E-3</v>
      </c>
      <c r="E83">
        <v>1.6E-2</v>
      </c>
      <c r="F83">
        <v>3.3000000000000002E-2</v>
      </c>
      <c r="G83">
        <v>1000</v>
      </c>
      <c r="H83">
        <v>49</v>
      </c>
      <c r="I83">
        <v>42</v>
      </c>
      <c r="J83">
        <v>0.36119867831679697</v>
      </c>
      <c r="K83">
        <v>0.40919545801223522</v>
      </c>
      <c r="L83">
        <v>-0.27760264336640611</v>
      </c>
      <c r="M83">
        <v>-0.18160908397552961</v>
      </c>
      <c r="N83">
        <v>-0.25120435953204379</v>
      </c>
      <c r="O83">
        <v>-0.1623623544449064</v>
      </c>
      <c r="P83">
        <v>-0.3552566121774634</v>
      </c>
      <c r="Q83">
        <v>-0.22961504367481431</v>
      </c>
      <c r="R83">
        <v>1.3374125084143209</v>
      </c>
      <c r="S83">
        <v>48.5</v>
      </c>
      <c r="T83">
        <v>49.5</v>
      </c>
      <c r="U83">
        <v>41.5</v>
      </c>
      <c r="V83">
        <v>42.5</v>
      </c>
      <c r="W83">
        <v>5.5399508371972717E-2</v>
      </c>
      <c r="X83">
        <v>6.4119800395504134E-2</v>
      </c>
      <c r="Y83">
        <v>4.7507639595869332E-3</v>
      </c>
      <c r="Z83">
        <v>1.063640825552665E-14</v>
      </c>
      <c r="AA83">
        <v>3.1313337530419479E-13</v>
      </c>
      <c r="AB83">
        <v>-0.99999999999997868</v>
      </c>
      <c r="AC83">
        <v>-0.99999999999937372</v>
      </c>
      <c r="AD83">
        <v>-5.4040128294699716</v>
      </c>
      <c r="AE83">
        <v>-5.0873758028298184</v>
      </c>
      <c r="AF83">
        <v>-7.6424282346746377</v>
      </c>
      <c r="AG83">
        <v>-7.1946358572506419</v>
      </c>
      <c r="AH83">
        <v>2574275640.000813</v>
      </c>
      <c r="AI83">
        <v>1.252694618936359E-8</v>
      </c>
      <c r="AJ83">
        <v>2.953668512553981E-7</v>
      </c>
      <c r="AK83">
        <v>0</v>
      </c>
      <c r="AL83">
        <v>0.5</v>
      </c>
      <c r="AM83">
        <v>0</v>
      </c>
      <c r="AN83">
        <v>0.5</v>
      </c>
      <c r="AO83">
        <v>1.063640825552665E-14</v>
      </c>
      <c r="AP83">
        <v>3.1313337530419479E-13</v>
      </c>
      <c r="AQ83">
        <v>8.5739195629214032E-18</v>
      </c>
      <c r="AR83">
        <v>5.1238572671039223E-21</v>
      </c>
      <c r="AS83">
        <v>8.5434320973841244E-24</v>
      </c>
      <c r="AT83">
        <v>9.30493754817315E+23</v>
      </c>
      <c r="AU83">
        <v>4.9000000000000002E-2</v>
      </c>
      <c r="AV83">
        <v>4.2000000000000003E-2</v>
      </c>
      <c r="AW83">
        <v>49</v>
      </c>
      <c r="AX83">
        <v>42</v>
      </c>
      <c r="AY83">
        <v>42</v>
      </c>
      <c r="AZ83">
        <v>0</v>
      </c>
      <c r="BA83">
        <v>80.225757159314099</v>
      </c>
      <c r="BB83">
        <v>2.7307783340825259E-2</v>
      </c>
      <c r="BC83">
        <v>0.93630778334082521</v>
      </c>
      <c r="BD83">
        <v>1.4692216659174751E-2</v>
      </c>
      <c r="BE83">
        <v>2.169221665917475E-2</v>
      </c>
    </row>
    <row r="84" spans="1:57" x14ac:dyDescent="0.3">
      <c r="A84">
        <v>3.5999999999999997E-2</v>
      </c>
      <c r="B84">
        <v>3.3000000000000002E-2</v>
      </c>
      <c r="C84">
        <v>0.95099999999999996</v>
      </c>
      <c r="D84">
        <v>1.2999999999999999E-2</v>
      </c>
      <c r="E84">
        <v>1.6E-2</v>
      </c>
      <c r="F84">
        <v>0.02</v>
      </c>
      <c r="G84">
        <v>1000</v>
      </c>
      <c r="H84">
        <v>36</v>
      </c>
      <c r="I84">
        <v>33</v>
      </c>
      <c r="J84">
        <v>1.1314820123434131E-2</v>
      </c>
      <c r="K84">
        <v>4.3046990056861308E-2</v>
      </c>
      <c r="L84">
        <v>-0.97737035975313169</v>
      </c>
      <c r="M84">
        <v>-0.9139060198862774</v>
      </c>
      <c r="N84">
        <v>-1.611941854006623</v>
      </c>
      <c r="O84">
        <v>-1.2136582718863229</v>
      </c>
      <c r="P84">
        <v>-2.279630031692998</v>
      </c>
      <c r="Q84">
        <v>-1.716371988187932</v>
      </c>
      <c r="R84">
        <v>5.3760455192463859</v>
      </c>
      <c r="S84">
        <v>35.5</v>
      </c>
      <c r="T84">
        <v>36.5</v>
      </c>
      <c r="U84">
        <v>32.5</v>
      </c>
      <c r="V84">
        <v>33.5</v>
      </c>
      <c r="W84">
        <v>4.4102586985508164E-3</v>
      </c>
      <c r="X84">
        <v>1.514135507246497E-2</v>
      </c>
      <c r="Y84">
        <v>3.5899776636946057E-4</v>
      </c>
      <c r="Z84">
        <v>1.063640825552665E-14</v>
      </c>
      <c r="AA84">
        <v>3.1313337530419479E-13</v>
      </c>
      <c r="AB84">
        <v>-0.99999999999997868</v>
      </c>
      <c r="AC84">
        <v>-0.99999999999937372</v>
      </c>
      <c r="AD84">
        <v>-5.4040128294699716</v>
      </c>
      <c r="AE84">
        <v>-5.0873758028298184</v>
      </c>
      <c r="AF84">
        <v>-7.6424282346746377</v>
      </c>
      <c r="AG84">
        <v>-7.1946358572506419</v>
      </c>
      <c r="AH84">
        <v>2574275640.000813</v>
      </c>
      <c r="AI84">
        <v>1.061371102982393E-3</v>
      </c>
      <c r="AJ84">
        <v>0.17433231563386281</v>
      </c>
      <c r="AK84">
        <v>0</v>
      </c>
      <c r="AL84">
        <v>0.5</v>
      </c>
      <c r="AM84">
        <v>0</v>
      </c>
      <c r="AN84">
        <v>0.5</v>
      </c>
      <c r="AO84">
        <v>1.063640825552665E-14</v>
      </c>
      <c r="AP84">
        <v>3.1313337530419479E-13</v>
      </c>
      <c r="AQ84">
        <v>8.5739195629214032E-18</v>
      </c>
      <c r="AR84">
        <v>2.4075278707202492E-16</v>
      </c>
      <c r="AS84">
        <v>1.709334277718019E-19</v>
      </c>
      <c r="AT84">
        <v>74795044710461.547</v>
      </c>
      <c r="AU84">
        <v>3.5999999999999997E-2</v>
      </c>
      <c r="AV84">
        <v>3.3000000000000002E-2</v>
      </c>
      <c r="AW84">
        <v>36</v>
      </c>
      <c r="AX84">
        <v>33</v>
      </c>
      <c r="AY84">
        <v>33</v>
      </c>
      <c r="AZ84">
        <v>0</v>
      </c>
      <c r="BA84">
        <v>62.861122940951788</v>
      </c>
      <c r="BB84">
        <v>1.796402441999731E-2</v>
      </c>
      <c r="BC84">
        <v>0.94896402441999728</v>
      </c>
      <c r="BD84">
        <v>1.503597558000269E-2</v>
      </c>
      <c r="BE84">
        <v>1.8035975580002691E-2</v>
      </c>
    </row>
    <row r="85" spans="1:57" x14ac:dyDescent="0.3">
      <c r="A85">
        <v>5.5E-2</v>
      </c>
      <c r="B85">
        <v>5.2999999999999999E-2</v>
      </c>
      <c r="C85">
        <v>0.92600000000000005</v>
      </c>
      <c r="D85">
        <v>1.9E-2</v>
      </c>
      <c r="E85">
        <v>2.1000000000000001E-2</v>
      </c>
      <c r="F85">
        <v>3.4000000000000002E-2</v>
      </c>
      <c r="G85">
        <v>1000</v>
      </c>
      <c r="H85">
        <v>55</v>
      </c>
      <c r="I85">
        <v>53</v>
      </c>
      <c r="J85">
        <v>0.70295721751675966</v>
      </c>
      <c r="K85">
        <v>0.94380804052082634</v>
      </c>
      <c r="L85">
        <v>0.40591443503351932</v>
      </c>
      <c r="M85">
        <v>0.88761608104165268</v>
      </c>
      <c r="N85">
        <v>0.37683481362970661</v>
      </c>
      <c r="O85">
        <v>1.1225805360869081</v>
      </c>
      <c r="P85">
        <v>0.53292490420946881</v>
      </c>
      <c r="Q85">
        <v>1.587568618990165</v>
      </c>
      <c r="R85">
        <v>1.230325760988737</v>
      </c>
      <c r="S85">
        <v>54.5</v>
      </c>
      <c r="T85">
        <v>55.5</v>
      </c>
      <c r="U85">
        <v>52.5</v>
      </c>
      <c r="V85">
        <v>53.5</v>
      </c>
      <c r="W85">
        <v>5.1204641733428542E-2</v>
      </c>
      <c r="X85">
        <v>1.872395254617765E-2</v>
      </c>
      <c r="Y85">
        <v>1.1795788612288011E-3</v>
      </c>
      <c r="Z85">
        <v>1.063640825552665E-14</v>
      </c>
      <c r="AA85">
        <v>3.1313337530419479E-13</v>
      </c>
      <c r="AB85">
        <v>-0.99999999999997868</v>
      </c>
      <c r="AC85">
        <v>-0.99999999999937372</v>
      </c>
      <c r="AD85">
        <v>-5.4040128294699716</v>
      </c>
      <c r="AE85">
        <v>-5.0873758028298184</v>
      </c>
      <c r="AF85">
        <v>-7.6424282346746377</v>
      </c>
      <c r="AG85">
        <v>-7.1946358572506419</v>
      </c>
      <c r="AH85">
        <v>2574275640.000813</v>
      </c>
      <c r="AI85">
        <v>1.4659668176283641E-15</v>
      </c>
      <c r="AJ85">
        <v>2.6841059186574821E-10</v>
      </c>
      <c r="AK85">
        <v>0</v>
      </c>
      <c r="AL85">
        <v>0.5</v>
      </c>
      <c r="AM85">
        <v>0</v>
      </c>
      <c r="AN85">
        <v>0.5</v>
      </c>
      <c r="AO85">
        <v>1.063640825552665E-14</v>
      </c>
      <c r="AP85">
        <v>3.1313337530419479E-13</v>
      </c>
      <c r="AQ85">
        <v>8.5739195629214032E-18</v>
      </c>
      <c r="AR85">
        <v>4.3036638373053842E-24</v>
      </c>
      <c r="AS85">
        <v>2.9195550618523241E-31</v>
      </c>
      <c r="AT85">
        <v>8.0491750944418255E+33</v>
      </c>
      <c r="AU85">
        <v>5.5E-2</v>
      </c>
      <c r="AV85">
        <v>5.2999999999999999E-2</v>
      </c>
      <c r="AW85">
        <v>55</v>
      </c>
      <c r="AX85">
        <v>53</v>
      </c>
      <c r="AY85">
        <v>53</v>
      </c>
      <c r="AZ85">
        <v>0</v>
      </c>
      <c r="BA85">
        <v>96.71110076074396</v>
      </c>
      <c r="BB85">
        <v>3.5516832200290331E-2</v>
      </c>
      <c r="BC85">
        <v>0.92751683220029024</v>
      </c>
      <c r="BD85">
        <v>1.7483167799709671E-2</v>
      </c>
      <c r="BE85">
        <v>1.9483167799709669E-2</v>
      </c>
    </row>
    <row r="86" spans="1:57" x14ac:dyDescent="0.3">
      <c r="A86">
        <v>4.4999999999999998E-2</v>
      </c>
      <c r="B86">
        <v>3.1E-2</v>
      </c>
      <c r="C86">
        <v>0.94199999999999995</v>
      </c>
      <c r="D86">
        <v>1.2999999999999999E-2</v>
      </c>
      <c r="E86">
        <v>2.7E-2</v>
      </c>
      <c r="F86">
        <v>1.7999999999999999E-2</v>
      </c>
      <c r="G86">
        <v>1000</v>
      </c>
      <c r="H86">
        <v>45</v>
      </c>
      <c r="I86">
        <v>31</v>
      </c>
      <c r="J86">
        <v>0.17172442736209481</v>
      </c>
      <c r="K86">
        <v>2.0340728305064001E-2</v>
      </c>
      <c r="L86">
        <v>-0.65655114527581038</v>
      </c>
      <c r="M86">
        <v>-0.95931854338987199</v>
      </c>
      <c r="N86">
        <v>-0.66989371943482345</v>
      </c>
      <c r="O86">
        <v>-1.447279302597213</v>
      </c>
      <c r="P86">
        <v>-0.94737278337328434</v>
      </c>
      <c r="Q86">
        <v>-2.0467620182748529</v>
      </c>
      <c r="R86">
        <v>1.82315483713739</v>
      </c>
      <c r="S86">
        <v>44.5</v>
      </c>
      <c r="T86">
        <v>45.5</v>
      </c>
      <c r="U86">
        <v>30.5</v>
      </c>
      <c r="V86">
        <v>31.5</v>
      </c>
      <c r="W86">
        <v>3.7698372550568522E-2</v>
      </c>
      <c r="X86">
        <v>8.1432444757749203E-3</v>
      </c>
      <c r="Y86">
        <v>5.5968495070324461E-4</v>
      </c>
      <c r="Z86">
        <v>1.063640825552665E-14</v>
      </c>
      <c r="AA86">
        <v>3.1313337530419479E-13</v>
      </c>
      <c r="AB86">
        <v>-0.99999999999997868</v>
      </c>
      <c r="AC86">
        <v>-0.99999999999937372</v>
      </c>
      <c r="AD86">
        <v>-5.4040128294699716</v>
      </c>
      <c r="AE86">
        <v>-5.0873758028298184</v>
      </c>
      <c r="AF86">
        <v>-7.6424282346746377</v>
      </c>
      <c r="AG86">
        <v>-7.1946358572506419</v>
      </c>
      <c r="AH86">
        <v>2574275640.000813</v>
      </c>
      <c r="AI86">
        <v>1.071861336728119E-2</v>
      </c>
      <c r="AJ86">
        <v>2.3196700640333609E-5</v>
      </c>
      <c r="AK86">
        <v>0</v>
      </c>
      <c r="AL86">
        <v>0.5</v>
      </c>
      <c r="AM86">
        <v>0</v>
      </c>
      <c r="AN86">
        <v>0.5</v>
      </c>
      <c r="AO86">
        <v>1.063640825552665E-14</v>
      </c>
      <c r="AP86">
        <v>3.1313337530419479E-13</v>
      </c>
      <c r="AQ86">
        <v>8.5739195629214032E-18</v>
      </c>
      <c r="AR86">
        <v>2.7382820477082232E-19</v>
      </c>
      <c r="AS86">
        <v>9.2839133306613546E-19</v>
      </c>
      <c r="AT86">
        <v>1.887616554802658E+16</v>
      </c>
      <c r="AU86">
        <v>4.4999999999999998E-2</v>
      </c>
      <c r="AV86">
        <v>3.1E-2</v>
      </c>
      <c r="AW86">
        <v>45</v>
      </c>
      <c r="AX86">
        <v>31</v>
      </c>
      <c r="AY86">
        <v>31</v>
      </c>
      <c r="AZ86">
        <v>0</v>
      </c>
      <c r="BA86">
        <v>68.61113289825613</v>
      </c>
      <c r="BB86">
        <v>1.999652369446922E-2</v>
      </c>
      <c r="BC86">
        <v>0.94399652369446918</v>
      </c>
      <c r="BD86">
        <v>1.1003476305530779E-2</v>
      </c>
      <c r="BE86">
        <v>2.5003476305530771E-2</v>
      </c>
    </row>
    <row r="87" spans="1:57" x14ac:dyDescent="0.3">
      <c r="A87">
        <v>0.05</v>
      </c>
      <c r="B87">
        <v>4.2000000000000003E-2</v>
      </c>
      <c r="C87">
        <v>0.93500000000000005</v>
      </c>
      <c r="D87">
        <v>1.4999999999999999E-2</v>
      </c>
      <c r="E87">
        <v>2.3E-2</v>
      </c>
      <c r="F87">
        <v>2.7E-2</v>
      </c>
      <c r="G87">
        <v>1000</v>
      </c>
      <c r="H87">
        <v>50</v>
      </c>
      <c r="I87">
        <v>42</v>
      </c>
      <c r="J87">
        <v>0.41791621863428008</v>
      </c>
      <c r="K87">
        <v>0.40919545801223522</v>
      </c>
      <c r="L87">
        <v>-0.1641675627314397</v>
      </c>
      <c r="M87">
        <v>-0.18160908397552961</v>
      </c>
      <c r="N87">
        <v>-0.1465317479923462</v>
      </c>
      <c r="O87">
        <v>-0.1623623544449064</v>
      </c>
      <c r="P87">
        <v>-0.20722718532901249</v>
      </c>
      <c r="Q87">
        <v>-0.22961504367481431</v>
      </c>
      <c r="R87">
        <v>1.326822933225464</v>
      </c>
      <c r="S87">
        <v>49.5</v>
      </c>
      <c r="T87">
        <v>50.5</v>
      </c>
      <c r="U87">
        <v>41.5</v>
      </c>
      <c r="V87">
        <v>42.5</v>
      </c>
      <c r="W87">
        <v>5.7750281256315983E-2</v>
      </c>
      <c r="X87">
        <v>6.4119800395504134E-2</v>
      </c>
      <c r="Y87">
        <v>4.9131410776847278E-3</v>
      </c>
      <c r="Z87">
        <v>1.063640825552665E-14</v>
      </c>
      <c r="AA87">
        <v>3.1313337530419479E-13</v>
      </c>
      <c r="AB87">
        <v>-0.99999999999997868</v>
      </c>
      <c r="AC87">
        <v>-0.99999999999937372</v>
      </c>
      <c r="AD87">
        <v>-5.4040128294699716</v>
      </c>
      <c r="AE87">
        <v>-5.0873758028298184</v>
      </c>
      <c r="AF87">
        <v>-7.6424282346746377</v>
      </c>
      <c r="AG87">
        <v>-7.1946358572506419</v>
      </c>
      <c r="AH87">
        <v>2574275640.000813</v>
      </c>
      <c r="AI87">
        <v>1.252694618936359E-8</v>
      </c>
      <c r="AJ87">
        <v>9.5502789916469261E-8</v>
      </c>
      <c r="AK87">
        <v>0</v>
      </c>
      <c r="AL87">
        <v>0.5</v>
      </c>
      <c r="AM87">
        <v>0</v>
      </c>
      <c r="AN87">
        <v>0.5</v>
      </c>
      <c r="AO87">
        <v>1.063640825552665E-14</v>
      </c>
      <c r="AP87">
        <v>3.1313337530419479E-13</v>
      </c>
      <c r="AQ87">
        <v>8.5739195629214032E-18</v>
      </c>
      <c r="AR87">
        <v>1.7270285687976229E-21</v>
      </c>
      <c r="AS87">
        <v>8.5434320973841244E-24</v>
      </c>
      <c r="AT87">
        <v>2.8550041625699779E+24</v>
      </c>
      <c r="AU87">
        <v>0.05</v>
      </c>
      <c r="AV87">
        <v>4.2000000000000003E-2</v>
      </c>
      <c r="AW87">
        <v>50</v>
      </c>
      <c r="AX87">
        <v>42</v>
      </c>
      <c r="AY87">
        <v>42</v>
      </c>
      <c r="AZ87">
        <v>0</v>
      </c>
      <c r="BA87">
        <v>81.175139627732179</v>
      </c>
      <c r="BB87">
        <v>2.769162667289371E-2</v>
      </c>
      <c r="BC87">
        <v>0.93569162667289363</v>
      </c>
      <c r="BD87">
        <v>1.43083733271063E-2</v>
      </c>
      <c r="BE87">
        <v>2.23083733271063E-2</v>
      </c>
    </row>
    <row r="88" spans="1:57" x14ac:dyDescent="0.3">
      <c r="A88">
        <v>5.1999999999999998E-2</v>
      </c>
      <c r="B88">
        <v>4.9000000000000002E-2</v>
      </c>
      <c r="C88">
        <v>0.93</v>
      </c>
      <c r="D88">
        <v>1.7999999999999999E-2</v>
      </c>
      <c r="E88">
        <v>2.1000000000000001E-2</v>
      </c>
      <c r="F88">
        <v>3.1E-2</v>
      </c>
      <c r="G88">
        <v>1000</v>
      </c>
      <c r="H88">
        <v>52</v>
      </c>
      <c r="I88">
        <v>49</v>
      </c>
      <c r="J88">
        <v>0.53539245307483163</v>
      </c>
      <c r="K88">
        <v>0.8229745889966209</v>
      </c>
      <c r="L88">
        <v>7.0784906149663263E-2</v>
      </c>
      <c r="M88">
        <v>0.64594917799324181</v>
      </c>
      <c r="N88">
        <v>6.2814005013161728E-2</v>
      </c>
      <c r="O88">
        <v>0.65531873723476597</v>
      </c>
      <c r="P88">
        <v>8.8832417796584906E-2</v>
      </c>
      <c r="Q88">
        <v>0.9267606458746166</v>
      </c>
      <c r="R88">
        <v>1.0532742956316239</v>
      </c>
      <c r="S88">
        <v>51.5</v>
      </c>
      <c r="T88">
        <v>52.5</v>
      </c>
      <c r="U88">
        <v>48.5</v>
      </c>
      <c r="V88">
        <v>49.5</v>
      </c>
      <c r="W88">
        <v>5.8769682236161858E-2</v>
      </c>
      <c r="X88">
        <v>4.2888564570131023E-2</v>
      </c>
      <c r="Y88">
        <v>2.654827693970155E-3</v>
      </c>
      <c r="Z88">
        <v>1.063640825552665E-14</v>
      </c>
      <c r="AA88">
        <v>3.1313337530419479E-13</v>
      </c>
      <c r="AB88">
        <v>-0.99999999999997868</v>
      </c>
      <c r="AC88">
        <v>-0.99999999999937372</v>
      </c>
      <c r="AD88">
        <v>-5.4040128294699716</v>
      </c>
      <c r="AE88">
        <v>-5.0873758028298184</v>
      </c>
      <c r="AF88">
        <v>-7.6424282346746377</v>
      </c>
      <c r="AG88">
        <v>-7.1946358572506419</v>
      </c>
      <c r="AH88">
        <v>2574275640.000813</v>
      </c>
      <c r="AI88">
        <v>6.3449422353585575E-13</v>
      </c>
      <c r="AJ88">
        <v>9.5373570837641297E-9</v>
      </c>
      <c r="AK88">
        <v>0</v>
      </c>
      <c r="AL88">
        <v>0.5</v>
      </c>
      <c r="AM88">
        <v>0</v>
      </c>
      <c r="AN88">
        <v>0.5</v>
      </c>
      <c r="AO88">
        <v>1.063640825552665E-14</v>
      </c>
      <c r="AP88">
        <v>3.1313337530419479E-13</v>
      </c>
      <c r="AQ88">
        <v>8.5739195629214032E-18</v>
      </c>
      <c r="AR88">
        <v>1.7551358819410579E-22</v>
      </c>
      <c r="AS88">
        <v>2.8944375398583308E-28</v>
      </c>
      <c r="AT88">
        <v>4.4806478958889442E+29</v>
      </c>
      <c r="AU88">
        <v>5.1999999999999998E-2</v>
      </c>
      <c r="AV88">
        <v>4.9000000000000002E-2</v>
      </c>
      <c r="AW88">
        <v>52</v>
      </c>
      <c r="AX88">
        <v>49</v>
      </c>
      <c r="AY88">
        <v>49</v>
      </c>
      <c r="AZ88">
        <v>0</v>
      </c>
      <c r="BA88">
        <v>89.28677542262156</v>
      </c>
      <c r="BB88">
        <v>3.2132907173957517E-2</v>
      </c>
      <c r="BC88">
        <v>0.93113290717395747</v>
      </c>
      <c r="BD88">
        <v>1.6867092826042481E-2</v>
      </c>
      <c r="BE88">
        <v>1.986709282604247E-2</v>
      </c>
    </row>
    <row r="89" spans="1:57" x14ac:dyDescent="0.3">
      <c r="A89">
        <v>4.4999999999999998E-2</v>
      </c>
      <c r="B89">
        <v>3.7999999999999999E-2</v>
      </c>
      <c r="C89">
        <v>0.94</v>
      </c>
      <c r="D89">
        <v>1.4999999999999999E-2</v>
      </c>
      <c r="E89">
        <v>2.1999999999999999E-2</v>
      </c>
      <c r="F89">
        <v>2.3E-2</v>
      </c>
      <c r="G89">
        <v>1000</v>
      </c>
      <c r="H89">
        <v>45</v>
      </c>
      <c r="I89">
        <v>38</v>
      </c>
      <c r="J89">
        <v>0.17172442736209481</v>
      </c>
      <c r="K89">
        <v>0.18662652302784319</v>
      </c>
      <c r="L89">
        <v>-0.65655114527581038</v>
      </c>
      <c r="M89">
        <v>-0.62674695394431357</v>
      </c>
      <c r="N89">
        <v>-0.66989371943482345</v>
      </c>
      <c r="O89">
        <v>-0.62960537016798901</v>
      </c>
      <c r="P89">
        <v>-0.94737278337328434</v>
      </c>
      <c r="Q89">
        <v>-0.89039645343450302</v>
      </c>
      <c r="R89">
        <v>1.8088529308117931</v>
      </c>
      <c r="S89">
        <v>44.5</v>
      </c>
      <c r="T89">
        <v>45.5</v>
      </c>
      <c r="U89">
        <v>37.5</v>
      </c>
      <c r="V89">
        <v>38.5</v>
      </c>
      <c r="W89">
        <v>3.7698372550568522E-2</v>
      </c>
      <c r="X89">
        <v>4.4325065886799742E-2</v>
      </c>
      <c r="Y89">
        <v>3.0225622203656562E-3</v>
      </c>
      <c r="Z89">
        <v>1.063640825552665E-14</v>
      </c>
      <c r="AA89">
        <v>3.1313337530419479E-13</v>
      </c>
      <c r="AB89">
        <v>-0.99999999999997868</v>
      </c>
      <c r="AC89">
        <v>-0.99999999999937372</v>
      </c>
      <c r="AD89">
        <v>-5.4040128294699716</v>
      </c>
      <c r="AE89">
        <v>-5.0873758028298184</v>
      </c>
      <c r="AF89">
        <v>-7.6424282346746377</v>
      </c>
      <c r="AG89">
        <v>-7.1946358572506419</v>
      </c>
      <c r="AH89">
        <v>2574275640.000813</v>
      </c>
      <c r="AI89">
        <v>2.3478157973718939E-6</v>
      </c>
      <c r="AJ89">
        <v>2.3196700640333609E-5</v>
      </c>
      <c r="AK89">
        <v>0</v>
      </c>
      <c r="AL89">
        <v>0.5</v>
      </c>
      <c r="AM89">
        <v>0</v>
      </c>
      <c r="AN89">
        <v>0.5</v>
      </c>
      <c r="AO89">
        <v>1.063640825552665E-14</v>
      </c>
      <c r="AP89">
        <v>3.1313337530419479E-13</v>
      </c>
      <c r="AQ89">
        <v>8.5739195629214032E-18</v>
      </c>
      <c r="AR89">
        <v>2.7382820477082232E-19</v>
      </c>
      <c r="AS89">
        <v>1.1069000542322381E-21</v>
      </c>
      <c r="AT89">
        <v>8.5500384273715216E+19</v>
      </c>
      <c r="AU89">
        <v>4.4999999999999998E-2</v>
      </c>
      <c r="AV89">
        <v>3.7999999999999999E-2</v>
      </c>
      <c r="AW89">
        <v>45</v>
      </c>
      <c r="AX89">
        <v>38</v>
      </c>
      <c r="AY89">
        <v>38</v>
      </c>
      <c r="AZ89">
        <v>0</v>
      </c>
      <c r="BA89">
        <v>73.493140096878136</v>
      </c>
      <c r="BB89">
        <v>2.372533880892588E-2</v>
      </c>
      <c r="BC89">
        <v>0.94072533880892584</v>
      </c>
      <c r="BD89">
        <v>1.4274661191074119E-2</v>
      </c>
      <c r="BE89">
        <v>2.1274661191074119E-2</v>
      </c>
    </row>
    <row r="90" spans="1:57" x14ac:dyDescent="0.3">
      <c r="A90">
        <v>4.8000000000000001E-2</v>
      </c>
      <c r="B90">
        <v>4.2999999999999997E-2</v>
      </c>
      <c r="C90">
        <v>0.93700000000000006</v>
      </c>
      <c r="D90">
        <v>1.4999999999999999E-2</v>
      </c>
      <c r="E90">
        <v>0.02</v>
      </c>
      <c r="F90">
        <v>2.8000000000000001E-2</v>
      </c>
      <c r="G90">
        <v>1000</v>
      </c>
      <c r="H90">
        <v>48</v>
      </c>
      <c r="I90">
        <v>43</v>
      </c>
      <c r="J90">
        <v>0.30738165530429568</v>
      </c>
      <c r="K90">
        <v>0.47431813298893521</v>
      </c>
      <c r="L90">
        <v>-0.38523668939140859</v>
      </c>
      <c r="M90">
        <v>-5.136373402212957E-2</v>
      </c>
      <c r="N90">
        <v>-0.35587684027153899</v>
      </c>
      <c r="O90">
        <v>-4.5551409823620943E-2</v>
      </c>
      <c r="P90">
        <v>-0.50328585404649406</v>
      </c>
      <c r="Q90">
        <v>-6.4419421557779771E-2</v>
      </c>
      <c r="R90">
        <v>1.233598482485978</v>
      </c>
      <c r="S90">
        <v>47.5</v>
      </c>
      <c r="T90">
        <v>48.5</v>
      </c>
      <c r="U90">
        <v>42.5</v>
      </c>
      <c r="V90">
        <v>43.5</v>
      </c>
      <c r="W90">
        <v>5.199465093160377E-2</v>
      </c>
      <c r="X90">
        <v>6.5692551459077986E-2</v>
      </c>
      <c r="Y90">
        <v>4.2135545740640754E-3</v>
      </c>
      <c r="Z90">
        <v>1.063640825552665E-14</v>
      </c>
      <c r="AA90">
        <v>3.1313337530419479E-13</v>
      </c>
      <c r="AB90">
        <v>-0.99999999999997868</v>
      </c>
      <c r="AC90">
        <v>-0.99999999999937372</v>
      </c>
      <c r="AD90">
        <v>-5.4040128294699716</v>
      </c>
      <c r="AE90">
        <v>-5.0873758028298184</v>
      </c>
      <c r="AF90">
        <v>-7.6424282346746377</v>
      </c>
      <c r="AG90">
        <v>-7.1946358572506419</v>
      </c>
      <c r="AH90">
        <v>2574275640.000813</v>
      </c>
      <c r="AI90">
        <v>3.228444063841289E-9</v>
      </c>
      <c r="AJ90">
        <v>8.99653955945585E-7</v>
      </c>
      <c r="AK90">
        <v>0</v>
      </c>
      <c r="AL90">
        <v>0.5</v>
      </c>
      <c r="AM90">
        <v>0</v>
      </c>
      <c r="AN90">
        <v>0.5</v>
      </c>
      <c r="AO90">
        <v>1.063640825552665E-14</v>
      </c>
      <c r="AP90">
        <v>3.1313337530419479E-13</v>
      </c>
      <c r="AQ90">
        <v>8.5739195629214032E-18</v>
      </c>
      <c r="AR90">
        <v>1.464750045616921E-20</v>
      </c>
      <c r="AS90">
        <v>2.2558197496073969E-24</v>
      </c>
      <c r="AT90">
        <v>1.093352275969221E+24</v>
      </c>
      <c r="AU90">
        <v>4.8000000000000001E-2</v>
      </c>
      <c r="AV90">
        <v>4.2999999999999997E-2</v>
      </c>
      <c r="AW90">
        <v>48</v>
      </c>
      <c r="AX90">
        <v>43</v>
      </c>
      <c r="AY90">
        <v>43</v>
      </c>
      <c r="AZ90">
        <v>0</v>
      </c>
      <c r="BA90">
        <v>80.120585290288105</v>
      </c>
      <c r="BB90">
        <v>2.742335159827216E-2</v>
      </c>
      <c r="BC90">
        <v>0.93642335159827206</v>
      </c>
      <c r="BD90">
        <v>1.557664840172784E-2</v>
      </c>
      <c r="BE90">
        <v>2.0576648401727841E-2</v>
      </c>
    </row>
    <row r="91" spans="1:57" x14ac:dyDescent="0.3">
      <c r="A91">
        <v>4.5999999999999999E-2</v>
      </c>
      <c r="B91">
        <v>4.3999999999999997E-2</v>
      </c>
      <c r="C91">
        <v>0.93899999999999995</v>
      </c>
      <c r="D91">
        <v>1.4999999999999999E-2</v>
      </c>
      <c r="E91">
        <v>1.7000000000000001E-2</v>
      </c>
      <c r="F91">
        <v>2.9000000000000001E-2</v>
      </c>
      <c r="G91">
        <v>1000</v>
      </c>
      <c r="H91">
        <v>46</v>
      </c>
      <c r="I91">
        <v>44</v>
      </c>
      <c r="J91">
        <v>0.21204551068469271</v>
      </c>
      <c r="K91">
        <v>0.54013600817363505</v>
      </c>
      <c r="L91">
        <v>-0.57590897863061452</v>
      </c>
      <c r="M91">
        <v>8.0272016347270103E-2</v>
      </c>
      <c r="N91">
        <v>-0.5652215029308566</v>
      </c>
      <c r="O91">
        <v>7.1259656108826119E-2</v>
      </c>
      <c r="P91">
        <v>-0.79934391518972159</v>
      </c>
      <c r="Q91">
        <v>0.1007763721191447</v>
      </c>
      <c r="R91">
        <v>0.95182820163985959</v>
      </c>
      <c r="S91">
        <v>45.5</v>
      </c>
      <c r="T91">
        <v>46.5</v>
      </c>
      <c r="U91">
        <v>43.5</v>
      </c>
      <c r="V91">
        <v>44.5</v>
      </c>
      <c r="W91">
        <v>4.2891083383379158E-2</v>
      </c>
      <c r="X91">
        <v>6.5496096127506731E-2</v>
      </c>
      <c r="Y91">
        <v>2.6738743756176599E-3</v>
      </c>
      <c r="Z91">
        <v>1.063640825552665E-14</v>
      </c>
      <c r="AA91">
        <v>3.1313337530419479E-13</v>
      </c>
      <c r="AB91">
        <v>-0.99999999999997868</v>
      </c>
      <c r="AC91">
        <v>-0.99999999999937372</v>
      </c>
      <c r="AD91">
        <v>-5.4040128294699716</v>
      </c>
      <c r="AE91">
        <v>-5.0873758028298184</v>
      </c>
      <c r="AF91">
        <v>-7.6424282346746377</v>
      </c>
      <c r="AG91">
        <v>-7.1946358572506419</v>
      </c>
      <c r="AH91">
        <v>2574275640.000813</v>
      </c>
      <c r="AI91">
        <v>8.1636083075713365E-10</v>
      </c>
      <c r="AJ91">
        <v>7.9727405464099464E-6</v>
      </c>
      <c r="AK91">
        <v>0</v>
      </c>
      <c r="AL91">
        <v>0.5</v>
      </c>
      <c r="AM91">
        <v>0</v>
      </c>
      <c r="AN91">
        <v>0.5</v>
      </c>
      <c r="AO91">
        <v>1.063640825552665E-14</v>
      </c>
      <c r="AP91">
        <v>3.1313337530419479E-13</v>
      </c>
      <c r="AQ91">
        <v>8.5739195629214032E-18</v>
      </c>
      <c r="AR91">
        <v>1.0707892605505649E-19</v>
      </c>
      <c r="AS91">
        <v>5.6871223582483232E-25</v>
      </c>
      <c r="AT91">
        <v>3.7646432313091089E+23</v>
      </c>
      <c r="AU91">
        <v>4.5999999999999999E-2</v>
      </c>
      <c r="AV91">
        <v>4.3999999999999997E-2</v>
      </c>
      <c r="AW91">
        <v>46</v>
      </c>
      <c r="AX91">
        <v>44</v>
      </c>
      <c r="AY91">
        <v>44</v>
      </c>
      <c r="AZ91">
        <v>0</v>
      </c>
      <c r="BA91">
        <v>79.160884272705459</v>
      </c>
      <c r="BB91">
        <v>2.7070889659736079E-2</v>
      </c>
      <c r="BC91">
        <v>0.93707088965973595</v>
      </c>
      <c r="BD91">
        <v>1.6929110340263918E-2</v>
      </c>
      <c r="BE91">
        <v>1.892911034026392E-2</v>
      </c>
    </row>
    <row r="92" spans="1:57" x14ac:dyDescent="0.3">
      <c r="A92">
        <v>5.1999999999999998E-2</v>
      </c>
      <c r="B92">
        <v>3.6999999999999998E-2</v>
      </c>
      <c r="C92">
        <v>0.93899999999999995</v>
      </c>
      <c r="D92">
        <v>8.9999999999999993E-3</v>
      </c>
      <c r="E92">
        <v>2.4E-2</v>
      </c>
      <c r="F92">
        <v>2.8000000000000001E-2</v>
      </c>
      <c r="G92">
        <v>1000</v>
      </c>
      <c r="H92">
        <v>52</v>
      </c>
      <c r="I92">
        <v>37</v>
      </c>
      <c r="J92">
        <v>0.53539245307483163</v>
      </c>
      <c r="K92">
        <v>0.1455774122475377</v>
      </c>
      <c r="L92">
        <v>7.0784906149663263E-2</v>
      </c>
      <c r="M92">
        <v>-0.70884517550492454</v>
      </c>
      <c r="N92">
        <v>6.2814005013161728E-2</v>
      </c>
      <c r="O92">
        <v>-0.74641600290223165</v>
      </c>
      <c r="P92">
        <v>8.8832417796584906E-2</v>
      </c>
      <c r="Q92">
        <v>-1.0555916344766521</v>
      </c>
      <c r="R92">
        <v>0.79567863503560388</v>
      </c>
      <c r="S92">
        <v>51.5</v>
      </c>
      <c r="T92">
        <v>52.5</v>
      </c>
      <c r="U92">
        <v>36.5</v>
      </c>
      <c r="V92">
        <v>37.5</v>
      </c>
      <c r="W92">
        <v>5.8769682236161858E-2</v>
      </c>
      <c r="X92">
        <v>3.7757387596710268E-2</v>
      </c>
      <c r="Y92">
        <v>1.765602672679847E-3</v>
      </c>
      <c r="Z92">
        <v>1.063640825552665E-14</v>
      </c>
      <c r="AA92">
        <v>3.1313337530419479E-13</v>
      </c>
      <c r="AB92">
        <v>-0.99999999999997868</v>
      </c>
      <c r="AC92">
        <v>-0.99999999999937372</v>
      </c>
      <c r="AD92">
        <v>-5.4040128294699716</v>
      </c>
      <c r="AE92">
        <v>-5.0873758028298184</v>
      </c>
      <c r="AF92">
        <v>-7.6424282346746377</v>
      </c>
      <c r="AG92">
        <v>-7.1946358572506419</v>
      </c>
      <c r="AH92">
        <v>2574275640.000813</v>
      </c>
      <c r="AI92">
        <v>8.2836527167571475E-6</v>
      </c>
      <c r="AJ92">
        <v>9.5373570837641297E-9</v>
      </c>
      <c r="AK92">
        <v>0</v>
      </c>
      <c r="AL92">
        <v>0.5</v>
      </c>
      <c r="AM92">
        <v>0</v>
      </c>
      <c r="AN92">
        <v>0.5</v>
      </c>
      <c r="AO92">
        <v>1.063640825552665E-14</v>
      </c>
      <c r="AP92">
        <v>3.1313337530419479E-13</v>
      </c>
      <c r="AQ92">
        <v>8.5739195629214032E-18</v>
      </c>
      <c r="AR92">
        <v>1.7551358819410579E-22</v>
      </c>
      <c r="AS92">
        <v>3.3267396920537189E-21</v>
      </c>
      <c r="AT92">
        <v>2.592643583750597E+22</v>
      </c>
      <c r="AU92">
        <v>5.1999999999999998E-2</v>
      </c>
      <c r="AV92">
        <v>3.6999999999999998E-2</v>
      </c>
      <c r="AW92">
        <v>52</v>
      </c>
      <c r="AX92">
        <v>37</v>
      </c>
      <c r="AY92">
        <v>37</v>
      </c>
      <c r="AZ92">
        <v>0</v>
      </c>
      <c r="BA92">
        <v>79.258100577054549</v>
      </c>
      <c r="BB92">
        <v>2.556883245055076E-2</v>
      </c>
      <c r="BC92">
        <v>0.93656883245055067</v>
      </c>
      <c r="BD92">
        <v>1.143116754944924E-2</v>
      </c>
      <c r="BE92">
        <v>2.6431167549449231E-2</v>
      </c>
    </row>
    <row r="93" spans="1:57" x14ac:dyDescent="0.3">
      <c r="A93">
        <v>5.8999999999999997E-2</v>
      </c>
      <c r="B93">
        <v>4.1000000000000002E-2</v>
      </c>
      <c r="C93">
        <v>0.92900000000000005</v>
      </c>
      <c r="D93">
        <v>1.2E-2</v>
      </c>
      <c r="E93">
        <v>0.03</v>
      </c>
      <c r="F93">
        <v>2.9000000000000001E-2</v>
      </c>
      <c r="G93">
        <v>1000</v>
      </c>
      <c r="H93">
        <v>59</v>
      </c>
      <c r="I93">
        <v>41</v>
      </c>
      <c r="J93">
        <v>0.86971853165199953</v>
      </c>
      <c r="K93">
        <v>0.34649136058940572</v>
      </c>
      <c r="L93">
        <v>0.73943706330399905</v>
      </c>
      <c r="M93">
        <v>-0.30701727882118868</v>
      </c>
      <c r="N93">
        <v>0.79553867873477224</v>
      </c>
      <c r="O93">
        <v>-0.27917320491362901</v>
      </c>
      <c r="P93">
        <v>1.125061588859088</v>
      </c>
      <c r="Q93">
        <v>-0.39481053264001742</v>
      </c>
      <c r="R93">
        <v>0.4897145677587752</v>
      </c>
      <c r="S93">
        <v>58.5</v>
      </c>
      <c r="T93">
        <v>59.5</v>
      </c>
      <c r="U93">
        <v>40.5</v>
      </c>
      <c r="V93">
        <v>41.5</v>
      </c>
      <c r="W93">
        <v>3.1371157129302829E-2</v>
      </c>
      <c r="X93">
        <v>6.0903676280562369E-2</v>
      </c>
      <c r="Y93">
        <v>9.3565785898562157E-4</v>
      </c>
      <c r="Z93">
        <v>1.063640825552665E-14</v>
      </c>
      <c r="AA93">
        <v>3.1313337530419479E-13</v>
      </c>
      <c r="AB93">
        <v>-0.99999999999997868</v>
      </c>
      <c r="AC93">
        <v>-0.99999999999937372</v>
      </c>
      <c r="AD93">
        <v>-5.4040128294699716</v>
      </c>
      <c r="AE93">
        <v>-5.0873758028298184</v>
      </c>
      <c r="AF93">
        <v>-7.6424282346746377</v>
      </c>
      <c r="AG93">
        <v>-7.1946358572506419</v>
      </c>
      <c r="AH93">
        <v>2574275640.000813</v>
      </c>
      <c r="AI93">
        <v>4.7691189623278822E-8</v>
      </c>
      <c r="AJ93">
        <v>1.8552585541754909E-12</v>
      </c>
      <c r="AK93">
        <v>0</v>
      </c>
      <c r="AL93">
        <v>0.5</v>
      </c>
      <c r="AM93">
        <v>0</v>
      </c>
      <c r="AN93">
        <v>0.5</v>
      </c>
      <c r="AO93">
        <v>1.063640825552665E-14</v>
      </c>
      <c r="AP93">
        <v>3.1313337530419479E-13</v>
      </c>
      <c r="AQ93">
        <v>8.5739195629214032E-18</v>
      </c>
      <c r="AR93">
        <v>1.8224865841718289E-26</v>
      </c>
      <c r="AS93">
        <v>3.0894179289189202E-23</v>
      </c>
      <c r="AT93">
        <v>1.4248051360261329E+28</v>
      </c>
      <c r="AU93">
        <v>5.8999999999999997E-2</v>
      </c>
      <c r="AV93">
        <v>4.1000000000000002E-2</v>
      </c>
      <c r="AW93">
        <v>59</v>
      </c>
      <c r="AX93">
        <v>41</v>
      </c>
      <c r="AY93">
        <v>41</v>
      </c>
      <c r="AZ93">
        <v>0</v>
      </c>
      <c r="BA93">
        <v>89.872067242666247</v>
      </c>
      <c r="BB93">
        <v>3.0169431521515751E-2</v>
      </c>
      <c r="BC93">
        <v>0.93016943152151577</v>
      </c>
      <c r="BD93">
        <v>1.0830568478484249E-2</v>
      </c>
      <c r="BE93">
        <v>2.883056847848425E-2</v>
      </c>
    </row>
    <row r="94" spans="1:57" x14ac:dyDescent="0.3">
      <c r="A94">
        <v>4.3999999999999997E-2</v>
      </c>
      <c r="B94">
        <v>4.7E-2</v>
      </c>
      <c r="C94">
        <v>0.93799999999999994</v>
      </c>
      <c r="D94">
        <v>1.7999999999999999E-2</v>
      </c>
      <c r="E94">
        <v>1.4999999999999999E-2</v>
      </c>
      <c r="F94">
        <v>2.9000000000000001E-2</v>
      </c>
      <c r="G94">
        <v>1000</v>
      </c>
      <c r="H94">
        <v>44</v>
      </c>
      <c r="I94">
        <v>47</v>
      </c>
      <c r="J94">
        <v>0.1366703738203231</v>
      </c>
      <c r="K94">
        <v>0.72453442904405918</v>
      </c>
      <c r="L94">
        <v>-0.7266592523593538</v>
      </c>
      <c r="M94">
        <v>0.44906885808811842</v>
      </c>
      <c r="N94">
        <v>-0.77456587658738751</v>
      </c>
      <c r="O94">
        <v>0.42169402650655119</v>
      </c>
      <c r="P94">
        <v>-1.095401567621288</v>
      </c>
      <c r="Q94">
        <v>0.59636541145728417</v>
      </c>
      <c r="R94">
        <v>0.37234594594091808</v>
      </c>
      <c r="S94">
        <v>43.5</v>
      </c>
      <c r="T94">
        <v>44.5</v>
      </c>
      <c r="U94">
        <v>46.5</v>
      </c>
      <c r="V94">
        <v>47.5</v>
      </c>
      <c r="W94">
        <v>3.241747034960564E-2</v>
      </c>
      <c r="X94">
        <v>5.512710131615195E-2</v>
      </c>
      <c r="Y94">
        <v>6.654124296015697E-4</v>
      </c>
      <c r="Z94">
        <v>1.063640825552665E-14</v>
      </c>
      <c r="AA94">
        <v>3.1313337530419479E-13</v>
      </c>
      <c r="AB94">
        <v>-0.99999999999997868</v>
      </c>
      <c r="AC94">
        <v>-0.99999999999937372</v>
      </c>
      <c r="AD94">
        <v>-5.4040128294699716</v>
      </c>
      <c r="AE94">
        <v>-5.0873758028298184</v>
      </c>
      <c r="AF94">
        <v>-7.6424282346746377</v>
      </c>
      <c r="AG94">
        <v>-7.1946358572506419</v>
      </c>
      <c r="AH94">
        <v>2574275640.000813</v>
      </c>
      <c r="AI94">
        <v>1.1775821857345049E-11</v>
      </c>
      <c r="AJ94">
        <v>6.6468096802147693E-5</v>
      </c>
      <c r="AK94">
        <v>0</v>
      </c>
      <c r="AL94">
        <v>0.5</v>
      </c>
      <c r="AM94">
        <v>0</v>
      </c>
      <c r="AN94">
        <v>0.5</v>
      </c>
      <c r="AO94">
        <v>1.063640825552665E-14</v>
      </c>
      <c r="AP94">
        <v>3.1313337530419479E-13</v>
      </c>
      <c r="AQ94">
        <v>8.5739195629214032E-18</v>
      </c>
      <c r="AR94">
        <v>6.7471711287152944E-19</v>
      </c>
      <c r="AS94">
        <v>6.9048044361453421E-27</v>
      </c>
      <c r="AT94">
        <v>1.224608320548747E+24</v>
      </c>
      <c r="AU94">
        <v>4.3999999999999997E-2</v>
      </c>
      <c r="AV94">
        <v>4.7E-2</v>
      </c>
      <c r="AW94">
        <v>44</v>
      </c>
      <c r="AX94">
        <v>47</v>
      </c>
      <c r="AY94">
        <v>44</v>
      </c>
      <c r="AZ94">
        <v>0</v>
      </c>
      <c r="BA94">
        <v>80.067351142198447</v>
      </c>
      <c r="BB94">
        <v>2.7502059201989289E-2</v>
      </c>
      <c r="BC94">
        <v>0.93650205920198926</v>
      </c>
      <c r="BD94">
        <v>1.9497940798010711E-2</v>
      </c>
      <c r="BE94">
        <v>1.6497940798010709E-2</v>
      </c>
    </row>
    <row r="95" spans="1:57" x14ac:dyDescent="0.3">
      <c r="A95">
        <v>4.3999999999999997E-2</v>
      </c>
      <c r="B95">
        <v>3.1E-2</v>
      </c>
      <c r="C95">
        <v>0.94599999999999995</v>
      </c>
      <c r="D95">
        <v>0.01</v>
      </c>
      <c r="E95">
        <v>2.3E-2</v>
      </c>
      <c r="F95">
        <v>2.1000000000000001E-2</v>
      </c>
      <c r="G95">
        <v>1000</v>
      </c>
      <c r="H95">
        <v>44</v>
      </c>
      <c r="I95">
        <v>31</v>
      </c>
      <c r="J95">
        <v>0.1366703738203231</v>
      </c>
      <c r="K95">
        <v>2.0340728305064001E-2</v>
      </c>
      <c r="L95">
        <v>-0.7266592523593538</v>
      </c>
      <c r="M95">
        <v>-0.95931854338987199</v>
      </c>
      <c r="N95">
        <v>-0.77456587658738751</v>
      </c>
      <c r="O95">
        <v>-1.447279302597213</v>
      </c>
      <c r="P95">
        <v>-1.095401567621288</v>
      </c>
      <c r="Q95">
        <v>-2.0467620182748529</v>
      </c>
      <c r="R95">
        <v>2.2811163226857989</v>
      </c>
      <c r="S95">
        <v>43.5</v>
      </c>
      <c r="T95">
        <v>44.5</v>
      </c>
      <c r="U95">
        <v>30.5</v>
      </c>
      <c r="V95">
        <v>31.5</v>
      </c>
      <c r="W95">
        <v>3.241747034960564E-2</v>
      </c>
      <c r="X95">
        <v>8.1432444757749203E-3</v>
      </c>
      <c r="Y95">
        <v>6.0217681150494219E-4</v>
      </c>
      <c r="Z95">
        <v>1.063640825552665E-14</v>
      </c>
      <c r="AA95">
        <v>3.1313337530419479E-13</v>
      </c>
      <c r="AB95">
        <v>-0.99999999999997868</v>
      </c>
      <c r="AC95">
        <v>-0.99999999999937372</v>
      </c>
      <c r="AD95">
        <v>-5.4040128294699716</v>
      </c>
      <c r="AE95">
        <v>-5.0873758028298184</v>
      </c>
      <c r="AF95">
        <v>-7.6424282346746377</v>
      </c>
      <c r="AG95">
        <v>-7.1946358572506419</v>
      </c>
      <c r="AH95">
        <v>2574275640.000813</v>
      </c>
      <c r="AI95">
        <v>1.071861336728119E-2</v>
      </c>
      <c r="AJ95">
        <v>6.6468096802147693E-5</v>
      </c>
      <c r="AK95">
        <v>0</v>
      </c>
      <c r="AL95">
        <v>0.5</v>
      </c>
      <c r="AM95">
        <v>0</v>
      </c>
      <c r="AN95">
        <v>0.5</v>
      </c>
      <c r="AO95">
        <v>1.063640825552665E-14</v>
      </c>
      <c r="AP95">
        <v>3.1313337530419479E-13</v>
      </c>
      <c r="AQ95">
        <v>8.5739195629214032E-18</v>
      </c>
      <c r="AR95">
        <v>6.7471711287152944E-19</v>
      </c>
      <c r="AS95">
        <v>9.2839133306613546E-19</v>
      </c>
      <c r="AT95">
        <v>8242341981613958</v>
      </c>
      <c r="AU95">
        <v>4.3999999999999997E-2</v>
      </c>
      <c r="AV95">
        <v>3.1E-2</v>
      </c>
      <c r="AW95">
        <v>44</v>
      </c>
      <c r="AX95">
        <v>31</v>
      </c>
      <c r="AY95">
        <v>31</v>
      </c>
      <c r="AZ95">
        <v>0</v>
      </c>
      <c r="BA95">
        <v>67.757939834900895</v>
      </c>
      <c r="BB95">
        <v>1.9698537824034319E-2</v>
      </c>
      <c r="BC95">
        <v>0.94469853782403423</v>
      </c>
      <c r="BD95">
        <v>1.1301462175965679E-2</v>
      </c>
      <c r="BE95">
        <v>2.4301462175965679E-2</v>
      </c>
    </row>
    <row r="96" spans="1:57" x14ac:dyDescent="0.3">
      <c r="A96">
        <v>5.2999999999999999E-2</v>
      </c>
      <c r="B96">
        <v>4.9000000000000002E-2</v>
      </c>
      <c r="C96">
        <v>0.93400000000000005</v>
      </c>
      <c r="D96">
        <v>1.2999999999999999E-2</v>
      </c>
      <c r="E96">
        <v>1.7000000000000001E-2</v>
      </c>
      <c r="F96">
        <v>3.5999999999999997E-2</v>
      </c>
      <c r="G96">
        <v>1000</v>
      </c>
      <c r="H96">
        <v>53</v>
      </c>
      <c r="I96">
        <v>49</v>
      </c>
      <c r="J96">
        <v>0.59361835800069507</v>
      </c>
      <c r="K96">
        <v>0.8229745889966209</v>
      </c>
      <c r="L96">
        <v>0.18723671600139011</v>
      </c>
      <c r="M96">
        <v>0.64594917799324181</v>
      </c>
      <c r="N96">
        <v>0.16748724298028969</v>
      </c>
      <c r="O96">
        <v>0.65531873723476597</v>
      </c>
      <c r="P96">
        <v>0.23686273054720369</v>
      </c>
      <c r="Q96">
        <v>0.9267606458746166</v>
      </c>
      <c r="R96">
        <v>1.2023539346180381</v>
      </c>
      <c r="S96">
        <v>52.5</v>
      </c>
      <c r="T96">
        <v>53.5</v>
      </c>
      <c r="U96">
        <v>48.5</v>
      </c>
      <c r="V96">
        <v>49.5</v>
      </c>
      <c r="W96">
        <v>5.7372581170615167E-2</v>
      </c>
      <c r="X96">
        <v>4.2888564570131023E-2</v>
      </c>
      <c r="Y96">
        <v>2.9585453391215719E-3</v>
      </c>
      <c r="Z96">
        <v>1.063640825552665E-14</v>
      </c>
      <c r="AA96">
        <v>3.1313337530419479E-13</v>
      </c>
      <c r="AB96">
        <v>-0.99999999999997868</v>
      </c>
      <c r="AC96">
        <v>-0.99999999999937372</v>
      </c>
      <c r="AD96">
        <v>-5.4040128294699716</v>
      </c>
      <c r="AE96">
        <v>-5.0873758028298184</v>
      </c>
      <c r="AF96">
        <v>-7.6424282346746377</v>
      </c>
      <c r="AG96">
        <v>-7.1946358572506419</v>
      </c>
      <c r="AH96">
        <v>2574275640.000813</v>
      </c>
      <c r="AI96">
        <v>6.3449422353585575E-13</v>
      </c>
      <c r="AJ96">
        <v>2.9456773908055671E-9</v>
      </c>
      <c r="AK96">
        <v>0</v>
      </c>
      <c r="AL96">
        <v>0.5</v>
      </c>
      <c r="AM96">
        <v>0</v>
      </c>
      <c r="AN96">
        <v>0.5</v>
      </c>
      <c r="AO96">
        <v>1.063640825552665E-14</v>
      </c>
      <c r="AP96">
        <v>3.1313337530419479E-13</v>
      </c>
      <c r="AQ96">
        <v>8.5739195629214032E-18</v>
      </c>
      <c r="AR96">
        <v>5.2919889634765088E-23</v>
      </c>
      <c r="AS96">
        <v>2.8944375398583308E-28</v>
      </c>
      <c r="AT96">
        <v>1.6560541066648029E+30</v>
      </c>
      <c r="AU96">
        <v>5.2999999999999999E-2</v>
      </c>
      <c r="AV96">
        <v>4.9000000000000002E-2</v>
      </c>
      <c r="AW96">
        <v>53</v>
      </c>
      <c r="AX96">
        <v>49</v>
      </c>
      <c r="AY96">
        <v>49</v>
      </c>
      <c r="AZ96">
        <v>0</v>
      </c>
      <c r="BA96">
        <v>90.302313119594544</v>
      </c>
      <c r="BB96">
        <v>3.2570617948016342E-2</v>
      </c>
      <c r="BC96">
        <v>0.93057061794801621</v>
      </c>
      <c r="BD96">
        <v>1.642938205198366E-2</v>
      </c>
      <c r="BE96">
        <v>2.042938205198366E-2</v>
      </c>
    </row>
    <row r="97" spans="1:57" x14ac:dyDescent="0.3">
      <c r="A97">
        <v>4.8000000000000001E-2</v>
      </c>
      <c r="B97">
        <v>4.7E-2</v>
      </c>
      <c r="C97">
        <v>0.93700000000000006</v>
      </c>
      <c r="D97">
        <v>1.4999999999999999E-2</v>
      </c>
      <c r="E97">
        <v>1.6E-2</v>
      </c>
      <c r="F97">
        <v>3.2000000000000001E-2</v>
      </c>
      <c r="G97">
        <v>1000</v>
      </c>
      <c r="H97">
        <v>48</v>
      </c>
      <c r="I97">
        <v>47</v>
      </c>
      <c r="J97">
        <v>0.30738165530429568</v>
      </c>
      <c r="K97">
        <v>0.72453442904405918</v>
      </c>
      <c r="L97">
        <v>-0.38523668939140859</v>
      </c>
      <c r="M97">
        <v>0.44906885808811842</v>
      </c>
      <c r="N97">
        <v>-0.35587684027153899</v>
      </c>
      <c r="O97">
        <v>0.42169402650655119</v>
      </c>
      <c r="P97">
        <v>-0.50328585404649406</v>
      </c>
      <c r="Q97">
        <v>0.59636541145728417</v>
      </c>
      <c r="R97">
        <v>0.76021597839102406</v>
      </c>
      <c r="S97">
        <v>47.5</v>
      </c>
      <c r="T97">
        <v>48.5</v>
      </c>
      <c r="U97">
        <v>46.5</v>
      </c>
      <c r="V97">
        <v>47.5</v>
      </c>
      <c r="W97">
        <v>5.199465093160377E-2</v>
      </c>
      <c r="X97">
        <v>5.512710131615195E-2</v>
      </c>
      <c r="Y97">
        <v>2.17901799822148E-3</v>
      </c>
      <c r="Z97">
        <v>1.063640825552665E-14</v>
      </c>
      <c r="AA97">
        <v>3.1313337530419479E-13</v>
      </c>
      <c r="AB97">
        <v>-0.99999999999997868</v>
      </c>
      <c r="AC97">
        <v>-0.99999999999937372</v>
      </c>
      <c r="AD97">
        <v>-5.4040128294699716</v>
      </c>
      <c r="AE97">
        <v>-5.0873758028298184</v>
      </c>
      <c r="AF97">
        <v>-7.6424282346746377</v>
      </c>
      <c r="AG97">
        <v>-7.1946358572506419</v>
      </c>
      <c r="AH97">
        <v>2574275640.000813</v>
      </c>
      <c r="AI97">
        <v>1.1775821857345049E-11</v>
      </c>
      <c r="AJ97">
        <v>8.99653955945585E-7</v>
      </c>
      <c r="AK97">
        <v>0</v>
      </c>
      <c r="AL97">
        <v>0.5</v>
      </c>
      <c r="AM97">
        <v>0</v>
      </c>
      <c r="AN97">
        <v>0.5</v>
      </c>
      <c r="AO97">
        <v>1.063640825552665E-14</v>
      </c>
      <c r="AP97">
        <v>3.1313337530419479E-13</v>
      </c>
      <c r="AQ97">
        <v>8.5739195629214032E-18</v>
      </c>
      <c r="AR97">
        <v>1.464750045616921E-20</v>
      </c>
      <c r="AS97">
        <v>6.9048044361453421E-27</v>
      </c>
      <c r="AT97">
        <v>1.8472484866120231E+26</v>
      </c>
      <c r="AU97">
        <v>4.8000000000000001E-2</v>
      </c>
      <c r="AV97">
        <v>4.7E-2</v>
      </c>
      <c r="AW97">
        <v>48</v>
      </c>
      <c r="AX97">
        <v>47</v>
      </c>
      <c r="AY97">
        <v>47</v>
      </c>
      <c r="AZ97">
        <v>0</v>
      </c>
      <c r="BA97">
        <v>83.596206475233942</v>
      </c>
      <c r="BB97">
        <v>2.937362184604873E-2</v>
      </c>
      <c r="BC97">
        <v>0.93437362184604866</v>
      </c>
      <c r="BD97">
        <v>1.762637815395127E-2</v>
      </c>
      <c r="BE97">
        <v>1.8626378153951271E-2</v>
      </c>
    </row>
    <row r="98" spans="1:57" x14ac:dyDescent="0.3">
      <c r="A98">
        <v>4.8000000000000001E-2</v>
      </c>
      <c r="B98">
        <v>3.6999999999999998E-2</v>
      </c>
      <c r="C98">
        <v>0.94199999999999995</v>
      </c>
      <c r="D98">
        <v>0.01</v>
      </c>
      <c r="E98">
        <v>2.1000000000000001E-2</v>
      </c>
      <c r="F98">
        <v>2.7E-2</v>
      </c>
      <c r="G98">
        <v>1000</v>
      </c>
      <c r="H98">
        <v>48</v>
      </c>
      <c r="I98">
        <v>37</v>
      </c>
      <c r="J98">
        <v>0.30738165530429568</v>
      </c>
      <c r="K98">
        <v>0.1455774122475377</v>
      </c>
      <c r="L98">
        <v>-0.38523668939140859</v>
      </c>
      <c r="M98">
        <v>-0.70884517550492454</v>
      </c>
      <c r="N98">
        <v>-0.35587684027153899</v>
      </c>
      <c r="O98">
        <v>-0.74641600290223165</v>
      </c>
      <c r="P98">
        <v>-0.50328585404649406</v>
      </c>
      <c r="Q98">
        <v>-1.0555916344766521</v>
      </c>
      <c r="R98">
        <v>1.441357176374761</v>
      </c>
      <c r="S98">
        <v>47.5</v>
      </c>
      <c r="T98">
        <v>48.5</v>
      </c>
      <c r="U98">
        <v>36.5</v>
      </c>
      <c r="V98">
        <v>37.5</v>
      </c>
      <c r="W98">
        <v>5.199465093160377E-2</v>
      </c>
      <c r="X98">
        <v>3.7757387596710268E-2</v>
      </c>
      <c r="Y98">
        <v>2.82964673546466E-3</v>
      </c>
      <c r="Z98">
        <v>1.063640825552665E-14</v>
      </c>
      <c r="AA98">
        <v>3.1313337530419479E-13</v>
      </c>
      <c r="AB98">
        <v>-0.99999999999997868</v>
      </c>
      <c r="AC98">
        <v>-0.99999999999937372</v>
      </c>
      <c r="AD98">
        <v>-5.4040128294699716</v>
      </c>
      <c r="AE98">
        <v>-5.0873758028298184</v>
      </c>
      <c r="AF98">
        <v>-7.6424282346746377</v>
      </c>
      <c r="AG98">
        <v>-7.1946358572506419</v>
      </c>
      <c r="AH98">
        <v>2574275640.000813</v>
      </c>
      <c r="AI98">
        <v>8.2836527167571475E-6</v>
      </c>
      <c r="AJ98">
        <v>8.99653955945585E-7</v>
      </c>
      <c r="AK98">
        <v>0</v>
      </c>
      <c r="AL98">
        <v>0.5</v>
      </c>
      <c r="AM98">
        <v>0</v>
      </c>
      <c r="AN98">
        <v>0.5</v>
      </c>
      <c r="AO98">
        <v>1.063640825552665E-14</v>
      </c>
      <c r="AP98">
        <v>3.1313337530419479E-13</v>
      </c>
      <c r="AQ98">
        <v>8.5739195629214032E-18</v>
      </c>
      <c r="AR98">
        <v>1.464750045616921E-20</v>
      </c>
      <c r="AS98">
        <v>3.3267396920537189E-21</v>
      </c>
      <c r="AT98">
        <v>4.9788527773621951E+20</v>
      </c>
      <c r="AU98">
        <v>4.8000000000000001E-2</v>
      </c>
      <c r="AV98">
        <v>3.6999999999999998E-2</v>
      </c>
      <c r="AW98">
        <v>48</v>
      </c>
      <c r="AX98">
        <v>37</v>
      </c>
      <c r="AY98">
        <v>37</v>
      </c>
      <c r="AZ98">
        <v>0</v>
      </c>
      <c r="BA98">
        <v>75.42307185642008</v>
      </c>
      <c r="BB98">
        <v>2.426675186359303E-2</v>
      </c>
      <c r="BC98">
        <v>0.93926675186359299</v>
      </c>
      <c r="BD98">
        <v>1.273324813640697E-2</v>
      </c>
      <c r="BE98">
        <v>2.3733248136406971E-2</v>
      </c>
    </row>
    <row r="99" spans="1:57" x14ac:dyDescent="0.3">
      <c r="A99">
        <v>4.3999999999999997E-2</v>
      </c>
      <c r="B99">
        <v>3.6999999999999998E-2</v>
      </c>
      <c r="C99">
        <v>0.94199999999999995</v>
      </c>
      <c r="D99">
        <v>1.4E-2</v>
      </c>
      <c r="E99">
        <v>2.1000000000000001E-2</v>
      </c>
      <c r="F99">
        <v>2.3E-2</v>
      </c>
      <c r="G99">
        <v>1000</v>
      </c>
      <c r="H99">
        <v>44</v>
      </c>
      <c r="I99">
        <v>37</v>
      </c>
      <c r="J99">
        <v>0.1366703738203231</v>
      </c>
      <c r="K99">
        <v>0.1455774122475377</v>
      </c>
      <c r="L99">
        <v>-0.7266592523593538</v>
      </c>
      <c r="M99">
        <v>-0.70884517550492454</v>
      </c>
      <c r="N99">
        <v>-0.77456587658738751</v>
      </c>
      <c r="O99">
        <v>-0.74641600290223165</v>
      </c>
      <c r="P99">
        <v>-1.095401567621288</v>
      </c>
      <c r="Q99">
        <v>-1.0555916344766521</v>
      </c>
      <c r="R99">
        <v>2.045046786527998</v>
      </c>
      <c r="S99">
        <v>43.5</v>
      </c>
      <c r="T99">
        <v>44.5</v>
      </c>
      <c r="U99">
        <v>36.5</v>
      </c>
      <c r="V99">
        <v>37.5</v>
      </c>
      <c r="W99">
        <v>3.241747034960564E-2</v>
      </c>
      <c r="X99">
        <v>3.7757387596710268E-2</v>
      </c>
      <c r="Y99">
        <v>2.5031352071332681E-3</v>
      </c>
      <c r="Z99">
        <v>1.063640825552665E-14</v>
      </c>
      <c r="AA99">
        <v>3.1313337530419479E-13</v>
      </c>
      <c r="AB99">
        <v>-0.99999999999997868</v>
      </c>
      <c r="AC99">
        <v>-0.99999999999937372</v>
      </c>
      <c r="AD99">
        <v>-5.4040128294699716</v>
      </c>
      <c r="AE99">
        <v>-5.0873758028298184</v>
      </c>
      <c r="AF99">
        <v>-7.6424282346746377</v>
      </c>
      <c r="AG99">
        <v>-7.1946358572506419</v>
      </c>
      <c r="AH99">
        <v>2574275640.000813</v>
      </c>
      <c r="AI99">
        <v>8.2836527167571475E-6</v>
      </c>
      <c r="AJ99">
        <v>6.6468096802147693E-5</v>
      </c>
      <c r="AK99">
        <v>0</v>
      </c>
      <c r="AL99">
        <v>0.5</v>
      </c>
      <c r="AM99">
        <v>0</v>
      </c>
      <c r="AN99">
        <v>0.5</v>
      </c>
      <c r="AO99">
        <v>1.063640825552665E-14</v>
      </c>
      <c r="AP99">
        <v>3.1313337530419479E-13</v>
      </c>
      <c r="AQ99">
        <v>8.5739195629214032E-18</v>
      </c>
      <c r="AR99">
        <v>6.7471711287152944E-19</v>
      </c>
      <c r="AS99">
        <v>3.3267396920537189E-21</v>
      </c>
      <c r="AT99">
        <v>9.5614370108029112E+18</v>
      </c>
      <c r="AU99">
        <v>4.3999999999999997E-2</v>
      </c>
      <c r="AV99">
        <v>3.6999999999999998E-2</v>
      </c>
      <c r="AW99">
        <v>44</v>
      </c>
      <c r="AX99">
        <v>37</v>
      </c>
      <c r="AY99">
        <v>37</v>
      </c>
      <c r="AZ99">
        <v>0</v>
      </c>
      <c r="BA99">
        <v>71.897020010591191</v>
      </c>
      <c r="BB99">
        <v>2.2848723411006151E-2</v>
      </c>
      <c r="BC99">
        <v>0.94184872341100612</v>
      </c>
      <c r="BD99">
        <v>1.4151276588993841E-2</v>
      </c>
      <c r="BE99">
        <v>2.115127658899384E-2</v>
      </c>
    </row>
    <row r="100" spans="1:57" x14ac:dyDescent="0.3">
      <c r="A100">
        <v>4.9000000000000002E-2</v>
      </c>
      <c r="B100">
        <v>3.6999999999999998E-2</v>
      </c>
      <c r="C100">
        <v>0.94</v>
      </c>
      <c r="D100">
        <v>1.0999999999999999E-2</v>
      </c>
      <c r="E100">
        <v>2.3E-2</v>
      </c>
      <c r="F100">
        <v>2.5999999999999999E-2</v>
      </c>
      <c r="G100">
        <v>1000</v>
      </c>
      <c r="H100">
        <v>49</v>
      </c>
      <c r="I100">
        <v>37</v>
      </c>
      <c r="J100">
        <v>0.36119867831679697</v>
      </c>
      <c r="K100">
        <v>0.1455774122475377</v>
      </c>
      <c r="L100">
        <v>-0.27760264336640611</v>
      </c>
      <c r="M100">
        <v>-0.70884517550492454</v>
      </c>
      <c r="N100">
        <v>-0.25120435953204379</v>
      </c>
      <c r="O100">
        <v>-0.74641600290223165</v>
      </c>
      <c r="P100">
        <v>-0.3552566121774634</v>
      </c>
      <c r="Q100">
        <v>-1.0555916344766521</v>
      </c>
      <c r="R100">
        <v>1.271189543728509</v>
      </c>
      <c r="S100">
        <v>48.5</v>
      </c>
      <c r="T100">
        <v>49.5</v>
      </c>
      <c r="U100">
        <v>36.5</v>
      </c>
      <c r="V100">
        <v>37.5</v>
      </c>
      <c r="W100">
        <v>5.5399508371972717E-2</v>
      </c>
      <c r="X100">
        <v>3.7757387596710268E-2</v>
      </c>
      <c r="Y100">
        <v>2.6589989190836339E-3</v>
      </c>
      <c r="Z100">
        <v>1.063640825552665E-14</v>
      </c>
      <c r="AA100">
        <v>3.1313337530419479E-13</v>
      </c>
      <c r="AB100">
        <v>-0.99999999999997868</v>
      </c>
      <c r="AC100">
        <v>-0.99999999999937372</v>
      </c>
      <c r="AD100">
        <v>-5.4040128294699716</v>
      </c>
      <c r="AE100">
        <v>-5.0873758028298184</v>
      </c>
      <c r="AF100">
        <v>-7.6424282346746377</v>
      </c>
      <c r="AG100">
        <v>-7.1946358572506419</v>
      </c>
      <c r="AH100">
        <v>2574275640.000813</v>
      </c>
      <c r="AI100">
        <v>8.2836527167571475E-6</v>
      </c>
      <c r="AJ100">
        <v>2.953668512553981E-7</v>
      </c>
      <c r="AK100">
        <v>0</v>
      </c>
      <c r="AL100">
        <v>0.5</v>
      </c>
      <c r="AM100">
        <v>0</v>
      </c>
      <c r="AN100">
        <v>0.5</v>
      </c>
      <c r="AO100">
        <v>1.063640825552665E-14</v>
      </c>
      <c r="AP100">
        <v>3.1313337530419479E-13</v>
      </c>
      <c r="AQ100">
        <v>8.5739195629214032E-18</v>
      </c>
      <c r="AR100">
        <v>5.1238572671039223E-21</v>
      </c>
      <c r="AS100">
        <v>3.3267396920537189E-21</v>
      </c>
      <c r="AT100">
        <v>1.3374628337417459E+21</v>
      </c>
      <c r="AU100">
        <v>4.9000000000000002E-2</v>
      </c>
      <c r="AV100">
        <v>3.6999999999999998E-2</v>
      </c>
      <c r="AW100">
        <v>49</v>
      </c>
      <c r="AX100">
        <v>37</v>
      </c>
      <c r="AY100">
        <v>37</v>
      </c>
      <c r="AZ100">
        <v>0</v>
      </c>
      <c r="BA100">
        <v>76.351870567715835</v>
      </c>
      <c r="BB100">
        <v>2.4603038115535731E-2</v>
      </c>
      <c r="BC100">
        <v>0.93860303811553569</v>
      </c>
      <c r="BD100">
        <v>1.2396961884464271E-2</v>
      </c>
      <c r="BE100">
        <v>2.4396961884464271E-2</v>
      </c>
    </row>
    <row r="101" spans="1:57" x14ac:dyDescent="0.3">
      <c r="A101">
        <v>5.3999999999999999E-2</v>
      </c>
      <c r="B101">
        <v>5.5E-2</v>
      </c>
      <c r="C101">
        <v>0.92600000000000005</v>
      </c>
      <c r="D101">
        <v>0.02</v>
      </c>
      <c r="E101">
        <v>1.9E-2</v>
      </c>
      <c r="F101">
        <v>3.5000000000000003E-2</v>
      </c>
      <c r="G101">
        <v>1000</v>
      </c>
      <c r="H101">
        <v>54</v>
      </c>
      <c r="I101">
        <v>55</v>
      </c>
      <c r="J101">
        <v>0.64984184392055733</v>
      </c>
      <c r="K101">
        <v>0.97244430000953952</v>
      </c>
      <c r="L101">
        <v>0.29968368784111471</v>
      </c>
      <c r="M101">
        <v>0.94488860001907904</v>
      </c>
      <c r="N101">
        <v>0.27216081315703172</v>
      </c>
      <c r="O101">
        <v>1.3562286379574171</v>
      </c>
      <c r="P101">
        <v>0.38489351311316422</v>
      </c>
      <c r="Q101">
        <v>1.917996933478169</v>
      </c>
      <c r="R101">
        <v>0.76627563242760643</v>
      </c>
      <c r="S101">
        <v>53.5</v>
      </c>
      <c r="T101">
        <v>54.5</v>
      </c>
      <c r="U101">
        <v>54.5</v>
      </c>
      <c r="V101">
        <v>55.5</v>
      </c>
      <c r="W101">
        <v>5.4796949971466669E-2</v>
      </c>
      <c r="X101">
        <v>1.050695701456072E-2</v>
      </c>
      <c r="Y101">
        <v>4.4118258072459778E-4</v>
      </c>
      <c r="Z101">
        <v>1.063640825552665E-14</v>
      </c>
      <c r="AA101">
        <v>3.1313337530419479E-13</v>
      </c>
      <c r="AB101">
        <v>-0.99999999999997868</v>
      </c>
      <c r="AC101">
        <v>-0.99999999999937372</v>
      </c>
      <c r="AD101">
        <v>-5.4040128294699716</v>
      </c>
      <c r="AE101">
        <v>-5.0873758028298184</v>
      </c>
      <c r="AF101">
        <v>-7.6424282346746377</v>
      </c>
      <c r="AG101">
        <v>-7.1946358572506419</v>
      </c>
      <c r="AH101">
        <v>2574275640.000813</v>
      </c>
      <c r="AI101">
        <v>6.2851465260606766E-17</v>
      </c>
      <c r="AJ101">
        <v>8.9600252975332079E-10</v>
      </c>
      <c r="AK101">
        <v>0</v>
      </c>
      <c r="AL101">
        <v>0.5</v>
      </c>
      <c r="AM101">
        <v>0</v>
      </c>
      <c r="AN101">
        <v>0.5</v>
      </c>
      <c r="AO101">
        <v>1.063640825552665E-14</v>
      </c>
      <c r="AP101">
        <v>3.1313337530419479E-13</v>
      </c>
      <c r="AQ101">
        <v>8.5739195629214032E-18</v>
      </c>
      <c r="AR101">
        <v>1.5374286902657309E-23</v>
      </c>
      <c r="AS101">
        <v>7.0240462222301189E-33</v>
      </c>
      <c r="AT101">
        <v>3.502800633125269E+34</v>
      </c>
      <c r="AU101">
        <v>5.3999999999999999E-2</v>
      </c>
      <c r="AV101">
        <v>5.5E-2</v>
      </c>
      <c r="AW101">
        <v>54</v>
      </c>
      <c r="AX101">
        <v>55</v>
      </c>
      <c r="AY101">
        <v>54</v>
      </c>
      <c r="AZ101">
        <v>0</v>
      </c>
      <c r="BA101">
        <v>96.650964016674962</v>
      </c>
      <c r="BB101">
        <v>3.5930183281206868E-2</v>
      </c>
      <c r="BC101">
        <v>0.9269301832812068</v>
      </c>
      <c r="BD101">
        <v>1.9069816718793129E-2</v>
      </c>
      <c r="BE101">
        <v>1.8069816718793132E-2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1B4E8-A3BC-470C-9691-917EB6CEC4D7}">
  <dimension ref="A1:D101"/>
  <sheetViews>
    <sheetView topLeftCell="A79" workbookViewId="0">
      <selection activeCell="A2" sqref="A2:D101"/>
    </sheetView>
  </sheetViews>
  <sheetFormatPr defaultRowHeight="14.4" x14ac:dyDescent="0.3"/>
  <sheetData>
    <row r="1" spans="1:4" x14ac:dyDescent="0.3">
      <c r="A1" s="1" t="s">
        <v>51</v>
      </c>
      <c r="B1" s="1" t="s">
        <v>52</v>
      </c>
      <c r="C1" s="1" t="s">
        <v>53</v>
      </c>
      <c r="D1" s="1" t="s">
        <v>54</v>
      </c>
    </row>
    <row r="2" spans="1:4" x14ac:dyDescent="0.3">
      <c r="A2">
        <v>0.91900000000000004</v>
      </c>
      <c r="B2">
        <v>1.4E-2</v>
      </c>
      <c r="C2">
        <v>3.3000000000000002E-2</v>
      </c>
      <c r="D2">
        <v>3.4000000000000002E-2</v>
      </c>
    </row>
    <row r="3" spans="1:4" x14ac:dyDescent="0.3">
      <c r="A3">
        <v>0.94099999999999995</v>
      </c>
      <c r="B3">
        <v>1.7999999999999999E-2</v>
      </c>
      <c r="C3">
        <v>2.1000000000000001E-2</v>
      </c>
      <c r="D3">
        <v>0.02</v>
      </c>
    </row>
    <row r="4" spans="1:4" x14ac:dyDescent="0.3">
      <c r="A4">
        <v>0.93300000000000005</v>
      </c>
      <c r="B4">
        <v>1.4999999999999999E-2</v>
      </c>
      <c r="C4">
        <v>2.1999999999999999E-2</v>
      </c>
      <c r="D4">
        <v>0.03</v>
      </c>
    </row>
    <row r="5" spans="1:4" x14ac:dyDescent="0.3">
      <c r="A5">
        <v>0.94099999999999995</v>
      </c>
      <c r="B5">
        <v>1.2E-2</v>
      </c>
      <c r="C5">
        <v>2.4E-2</v>
      </c>
      <c r="D5">
        <v>2.3E-2</v>
      </c>
    </row>
    <row r="6" spans="1:4" x14ac:dyDescent="0.3">
      <c r="A6">
        <v>0.92900000000000005</v>
      </c>
      <c r="B6">
        <v>8.9999999999999993E-3</v>
      </c>
      <c r="C6">
        <v>2.5999999999999999E-2</v>
      </c>
      <c r="D6">
        <v>3.5999999999999997E-2</v>
      </c>
    </row>
    <row r="7" spans="1:4" x14ac:dyDescent="0.3">
      <c r="A7">
        <v>0.93600000000000005</v>
      </c>
      <c r="B7">
        <v>1.2E-2</v>
      </c>
      <c r="C7">
        <v>1.9E-2</v>
      </c>
      <c r="D7">
        <v>3.3000000000000002E-2</v>
      </c>
    </row>
    <row r="8" spans="1:4" x14ac:dyDescent="0.3">
      <c r="A8">
        <v>0.93700000000000006</v>
      </c>
      <c r="B8">
        <v>0.01</v>
      </c>
      <c r="C8">
        <v>1.7999999999999999E-2</v>
      </c>
      <c r="D8">
        <v>3.5000000000000003E-2</v>
      </c>
    </row>
    <row r="9" spans="1:4" x14ac:dyDescent="0.3">
      <c r="A9">
        <v>0.94599999999999995</v>
      </c>
      <c r="B9">
        <v>1.4E-2</v>
      </c>
      <c r="C9">
        <v>1.4999999999999999E-2</v>
      </c>
      <c r="D9">
        <v>2.5000000000000001E-2</v>
      </c>
    </row>
    <row r="10" spans="1:4" x14ac:dyDescent="0.3">
      <c r="A10">
        <v>0.93300000000000005</v>
      </c>
      <c r="B10">
        <v>1.9E-2</v>
      </c>
      <c r="C10">
        <v>0.02</v>
      </c>
      <c r="D10">
        <v>2.8000000000000001E-2</v>
      </c>
    </row>
    <row r="11" spans="1:4" x14ac:dyDescent="0.3">
      <c r="A11">
        <v>0.93</v>
      </c>
      <c r="B11">
        <v>1.6E-2</v>
      </c>
      <c r="C11">
        <v>2.5999999999999999E-2</v>
      </c>
      <c r="D11">
        <v>2.8000000000000001E-2</v>
      </c>
    </row>
    <row r="12" spans="1:4" x14ac:dyDescent="0.3">
      <c r="A12">
        <v>0.95</v>
      </c>
      <c r="B12">
        <v>1.0999999999999999E-2</v>
      </c>
      <c r="C12">
        <v>1.6E-2</v>
      </c>
      <c r="D12">
        <v>2.3E-2</v>
      </c>
    </row>
    <row r="13" spans="1:4" x14ac:dyDescent="0.3">
      <c r="A13">
        <v>0.90600000000000003</v>
      </c>
      <c r="B13">
        <v>2.1000000000000001E-2</v>
      </c>
      <c r="C13">
        <v>2.9000000000000001E-2</v>
      </c>
      <c r="D13">
        <v>4.3999999999999997E-2</v>
      </c>
    </row>
    <row r="14" spans="1:4" x14ac:dyDescent="0.3">
      <c r="A14">
        <v>0.93200000000000005</v>
      </c>
      <c r="B14">
        <v>1.0999999999999999E-2</v>
      </c>
      <c r="C14">
        <v>2.8000000000000001E-2</v>
      </c>
      <c r="D14">
        <v>2.9000000000000001E-2</v>
      </c>
    </row>
    <row r="15" spans="1:4" x14ac:dyDescent="0.3">
      <c r="A15">
        <v>0.92500000000000004</v>
      </c>
      <c r="B15">
        <v>1.6E-2</v>
      </c>
      <c r="C15">
        <v>2.9000000000000001E-2</v>
      </c>
      <c r="D15">
        <v>0.03</v>
      </c>
    </row>
    <row r="16" spans="1:4" x14ac:dyDescent="0.3">
      <c r="A16">
        <v>0.92200000000000004</v>
      </c>
      <c r="B16">
        <v>1.2999999999999999E-2</v>
      </c>
      <c r="C16">
        <v>2.7E-2</v>
      </c>
      <c r="D16">
        <v>3.7999999999999999E-2</v>
      </c>
    </row>
    <row r="17" spans="1:4" x14ac:dyDescent="0.3">
      <c r="A17">
        <v>0.93600000000000005</v>
      </c>
      <c r="B17">
        <v>1.2E-2</v>
      </c>
      <c r="C17">
        <v>2.1000000000000001E-2</v>
      </c>
      <c r="D17">
        <v>3.1E-2</v>
      </c>
    </row>
    <row r="18" spans="1:4" x14ac:dyDescent="0.3">
      <c r="A18">
        <v>0.93200000000000005</v>
      </c>
      <c r="B18">
        <v>1.7000000000000001E-2</v>
      </c>
      <c r="C18">
        <v>1.9E-2</v>
      </c>
      <c r="D18">
        <v>3.2000000000000001E-2</v>
      </c>
    </row>
    <row r="19" spans="1:4" x14ac:dyDescent="0.3">
      <c r="A19">
        <v>0.93200000000000005</v>
      </c>
      <c r="B19">
        <v>1.2999999999999999E-2</v>
      </c>
      <c r="C19">
        <v>1.7999999999999999E-2</v>
      </c>
      <c r="D19">
        <v>3.6999999999999998E-2</v>
      </c>
    </row>
    <row r="20" spans="1:4" x14ac:dyDescent="0.3">
      <c r="A20">
        <v>0.94599999999999995</v>
      </c>
      <c r="B20">
        <v>8.0000000000000002E-3</v>
      </c>
      <c r="C20">
        <v>2.1000000000000001E-2</v>
      </c>
      <c r="D20">
        <v>2.5000000000000001E-2</v>
      </c>
    </row>
    <row r="21" spans="1:4" x14ac:dyDescent="0.3">
      <c r="A21">
        <v>0.94</v>
      </c>
      <c r="B21">
        <v>1.4999999999999999E-2</v>
      </c>
      <c r="C21">
        <v>1.6E-2</v>
      </c>
      <c r="D21">
        <v>2.9000000000000001E-2</v>
      </c>
    </row>
    <row r="22" spans="1:4" x14ac:dyDescent="0.3">
      <c r="A22">
        <v>0.93600000000000005</v>
      </c>
      <c r="B22">
        <v>1.2E-2</v>
      </c>
      <c r="C22">
        <v>2.3E-2</v>
      </c>
      <c r="D22">
        <v>2.9000000000000001E-2</v>
      </c>
    </row>
    <row r="23" spans="1:4" x14ac:dyDescent="0.3">
      <c r="A23">
        <v>0.91800000000000004</v>
      </c>
      <c r="B23">
        <v>0.02</v>
      </c>
      <c r="C23">
        <v>2.1000000000000001E-2</v>
      </c>
      <c r="D23">
        <v>4.1000000000000002E-2</v>
      </c>
    </row>
    <row r="24" spans="1:4" x14ac:dyDescent="0.3">
      <c r="A24">
        <v>0.92900000000000005</v>
      </c>
      <c r="B24">
        <v>8.0000000000000002E-3</v>
      </c>
      <c r="C24">
        <v>2.7E-2</v>
      </c>
      <c r="D24">
        <v>3.5999999999999997E-2</v>
      </c>
    </row>
    <row r="25" spans="1:4" x14ac:dyDescent="0.3">
      <c r="A25">
        <v>0.94599999999999995</v>
      </c>
      <c r="B25">
        <v>0.01</v>
      </c>
      <c r="C25">
        <v>1.7999999999999999E-2</v>
      </c>
      <c r="D25">
        <v>2.5999999999999999E-2</v>
      </c>
    </row>
    <row r="26" spans="1:4" x14ac:dyDescent="0.3">
      <c r="A26">
        <v>0.94</v>
      </c>
      <c r="B26">
        <v>0.01</v>
      </c>
      <c r="C26">
        <v>2.1999999999999999E-2</v>
      </c>
      <c r="D26">
        <v>2.8000000000000001E-2</v>
      </c>
    </row>
    <row r="27" spans="1:4" x14ac:dyDescent="0.3">
      <c r="A27">
        <v>0.93899999999999995</v>
      </c>
      <c r="B27">
        <v>1.4E-2</v>
      </c>
      <c r="C27">
        <v>1.7999999999999999E-2</v>
      </c>
      <c r="D27">
        <v>2.9000000000000001E-2</v>
      </c>
    </row>
    <row r="28" spans="1:4" x14ac:dyDescent="0.3">
      <c r="A28">
        <v>0.93500000000000005</v>
      </c>
      <c r="B28">
        <v>1.6E-2</v>
      </c>
      <c r="C28">
        <v>1.9E-2</v>
      </c>
      <c r="D28">
        <v>0.03</v>
      </c>
    </row>
    <row r="29" spans="1:4" x14ac:dyDescent="0.3">
      <c r="A29">
        <v>0.93600000000000005</v>
      </c>
      <c r="B29">
        <v>1.0999999999999999E-2</v>
      </c>
      <c r="C29">
        <v>0.02</v>
      </c>
      <c r="D29">
        <v>3.3000000000000002E-2</v>
      </c>
    </row>
    <row r="30" spans="1:4" x14ac:dyDescent="0.3">
      <c r="A30">
        <v>0.94899999999999995</v>
      </c>
      <c r="B30">
        <v>1.2E-2</v>
      </c>
      <c r="C30">
        <v>1.7999999999999999E-2</v>
      </c>
      <c r="D30">
        <v>2.1000000000000001E-2</v>
      </c>
    </row>
    <row r="31" spans="1:4" x14ac:dyDescent="0.3">
      <c r="A31">
        <v>0.92800000000000005</v>
      </c>
      <c r="B31">
        <v>1.7999999999999999E-2</v>
      </c>
      <c r="C31">
        <v>3.1E-2</v>
      </c>
      <c r="D31">
        <v>2.3E-2</v>
      </c>
    </row>
    <row r="32" spans="1:4" x14ac:dyDescent="0.3">
      <c r="A32">
        <v>0.93100000000000005</v>
      </c>
      <c r="B32">
        <v>1.7000000000000001E-2</v>
      </c>
      <c r="C32">
        <v>2.3E-2</v>
      </c>
      <c r="D32">
        <v>2.9000000000000001E-2</v>
      </c>
    </row>
    <row r="33" spans="1:4" x14ac:dyDescent="0.3">
      <c r="A33">
        <v>0.92800000000000005</v>
      </c>
      <c r="B33">
        <v>1.2999999999999999E-2</v>
      </c>
      <c r="C33">
        <v>2.1999999999999999E-2</v>
      </c>
      <c r="D33">
        <v>3.6999999999999998E-2</v>
      </c>
    </row>
    <row r="34" spans="1:4" x14ac:dyDescent="0.3">
      <c r="A34">
        <v>0.94199999999999995</v>
      </c>
      <c r="B34">
        <v>1.4E-2</v>
      </c>
      <c r="C34">
        <v>0.02</v>
      </c>
      <c r="D34">
        <v>2.4E-2</v>
      </c>
    </row>
    <row r="35" spans="1:4" x14ac:dyDescent="0.3">
      <c r="A35">
        <v>0.92900000000000005</v>
      </c>
      <c r="B35">
        <v>1.4E-2</v>
      </c>
      <c r="C35">
        <v>2.5999999999999999E-2</v>
      </c>
      <c r="D35">
        <v>3.1E-2</v>
      </c>
    </row>
    <row r="36" spans="1:4" x14ac:dyDescent="0.3">
      <c r="A36">
        <v>0.93700000000000006</v>
      </c>
      <c r="B36">
        <v>6.0000000000000001E-3</v>
      </c>
      <c r="C36">
        <v>2.1999999999999999E-2</v>
      </c>
      <c r="D36">
        <v>3.5000000000000003E-2</v>
      </c>
    </row>
    <row r="37" spans="1:4" x14ac:dyDescent="0.3">
      <c r="A37">
        <v>0.93500000000000005</v>
      </c>
      <c r="B37">
        <v>1.9E-2</v>
      </c>
      <c r="C37">
        <v>1.9E-2</v>
      </c>
      <c r="D37">
        <v>2.7E-2</v>
      </c>
    </row>
    <row r="38" spans="1:4" x14ac:dyDescent="0.3">
      <c r="A38">
        <v>0.93400000000000005</v>
      </c>
      <c r="B38">
        <v>1.2999999999999999E-2</v>
      </c>
      <c r="C38">
        <v>1.7000000000000001E-2</v>
      </c>
      <c r="D38">
        <v>3.5999999999999997E-2</v>
      </c>
    </row>
    <row r="39" spans="1:4" x14ac:dyDescent="0.3">
      <c r="A39">
        <v>0.93600000000000005</v>
      </c>
      <c r="B39">
        <v>1.2E-2</v>
      </c>
      <c r="C39">
        <v>2.1999999999999999E-2</v>
      </c>
      <c r="D39">
        <v>0.03</v>
      </c>
    </row>
    <row r="40" spans="1:4" x14ac:dyDescent="0.3">
      <c r="A40">
        <v>0.95099999999999996</v>
      </c>
      <c r="B40">
        <v>1.2E-2</v>
      </c>
      <c r="C40">
        <v>0.02</v>
      </c>
      <c r="D40">
        <v>1.7000000000000001E-2</v>
      </c>
    </row>
    <row r="41" spans="1:4" x14ac:dyDescent="0.3">
      <c r="A41">
        <v>0.92800000000000005</v>
      </c>
      <c r="B41">
        <v>1.0999999999999999E-2</v>
      </c>
      <c r="C41">
        <v>2.8000000000000001E-2</v>
      </c>
      <c r="D41">
        <v>3.3000000000000002E-2</v>
      </c>
    </row>
    <row r="42" spans="1:4" x14ac:dyDescent="0.3">
      <c r="A42">
        <v>0.93300000000000005</v>
      </c>
      <c r="B42">
        <v>1.6E-2</v>
      </c>
      <c r="C42">
        <v>1.7000000000000001E-2</v>
      </c>
      <c r="D42">
        <v>3.4000000000000002E-2</v>
      </c>
    </row>
    <row r="43" spans="1:4" x14ac:dyDescent="0.3">
      <c r="A43">
        <v>0.93</v>
      </c>
      <c r="B43">
        <v>8.0000000000000002E-3</v>
      </c>
      <c r="C43">
        <v>2.7E-2</v>
      </c>
      <c r="D43">
        <v>3.5000000000000003E-2</v>
      </c>
    </row>
    <row r="44" spans="1:4" x14ac:dyDescent="0.3">
      <c r="A44">
        <v>0.93100000000000005</v>
      </c>
      <c r="B44">
        <v>1.2E-2</v>
      </c>
      <c r="C44">
        <v>2.1000000000000001E-2</v>
      </c>
      <c r="D44">
        <v>3.5999999999999997E-2</v>
      </c>
    </row>
    <row r="45" spans="1:4" x14ac:dyDescent="0.3">
      <c r="A45">
        <v>0.92400000000000004</v>
      </c>
      <c r="B45">
        <v>1.7999999999999999E-2</v>
      </c>
      <c r="C45">
        <v>2.1999999999999999E-2</v>
      </c>
      <c r="D45">
        <v>3.5999999999999997E-2</v>
      </c>
    </row>
    <row r="46" spans="1:4" x14ac:dyDescent="0.3">
      <c r="A46">
        <v>0.93500000000000005</v>
      </c>
      <c r="B46">
        <v>1.2999999999999999E-2</v>
      </c>
      <c r="C46">
        <v>2.1999999999999999E-2</v>
      </c>
      <c r="D46">
        <v>0.03</v>
      </c>
    </row>
    <row r="47" spans="1:4" x14ac:dyDescent="0.3">
      <c r="A47">
        <v>0.93899999999999995</v>
      </c>
      <c r="B47">
        <v>1.2E-2</v>
      </c>
      <c r="C47">
        <v>1.9E-2</v>
      </c>
      <c r="D47">
        <v>0.03</v>
      </c>
    </row>
    <row r="48" spans="1:4" x14ac:dyDescent="0.3">
      <c r="A48">
        <v>0.93400000000000005</v>
      </c>
      <c r="B48">
        <v>1.2999999999999999E-2</v>
      </c>
      <c r="C48">
        <v>2.1999999999999999E-2</v>
      </c>
      <c r="D48">
        <v>3.1E-2</v>
      </c>
    </row>
    <row r="49" spans="1:4" x14ac:dyDescent="0.3">
      <c r="A49">
        <v>0.92700000000000005</v>
      </c>
      <c r="B49">
        <v>8.9999999999999993E-3</v>
      </c>
      <c r="C49">
        <v>2.9000000000000001E-2</v>
      </c>
      <c r="D49">
        <v>3.5000000000000003E-2</v>
      </c>
    </row>
    <row r="50" spans="1:4" x14ac:dyDescent="0.3">
      <c r="A50">
        <v>0.93799999999999994</v>
      </c>
      <c r="B50">
        <v>1.4E-2</v>
      </c>
      <c r="C50">
        <v>1.7000000000000001E-2</v>
      </c>
      <c r="D50">
        <v>3.1E-2</v>
      </c>
    </row>
    <row r="51" spans="1:4" x14ac:dyDescent="0.3">
      <c r="A51">
        <v>0.94299999999999995</v>
      </c>
      <c r="B51">
        <v>1.2E-2</v>
      </c>
      <c r="C51">
        <v>1.6E-2</v>
      </c>
      <c r="D51">
        <v>2.9000000000000001E-2</v>
      </c>
    </row>
    <row r="52" spans="1:4" x14ac:dyDescent="0.3">
      <c r="A52">
        <v>0.92100000000000004</v>
      </c>
      <c r="B52">
        <v>2.1999999999999999E-2</v>
      </c>
      <c r="C52">
        <v>2.5999999999999999E-2</v>
      </c>
      <c r="D52">
        <v>3.1E-2</v>
      </c>
    </row>
    <row r="53" spans="1:4" x14ac:dyDescent="0.3">
      <c r="A53">
        <v>0.94099999999999995</v>
      </c>
      <c r="B53">
        <v>0.01</v>
      </c>
      <c r="C53">
        <v>1.9E-2</v>
      </c>
      <c r="D53">
        <v>0.03</v>
      </c>
    </row>
    <row r="54" spans="1:4" x14ac:dyDescent="0.3">
      <c r="A54">
        <v>0.93100000000000005</v>
      </c>
      <c r="B54">
        <v>1.2999999999999999E-2</v>
      </c>
      <c r="C54">
        <v>2.7E-2</v>
      </c>
      <c r="D54">
        <v>2.9000000000000001E-2</v>
      </c>
    </row>
    <row r="55" spans="1:4" x14ac:dyDescent="0.3">
      <c r="A55">
        <v>0.93899999999999995</v>
      </c>
      <c r="B55">
        <v>1.4999999999999999E-2</v>
      </c>
      <c r="C55">
        <v>1.9E-2</v>
      </c>
      <c r="D55">
        <v>2.7E-2</v>
      </c>
    </row>
    <row r="56" spans="1:4" x14ac:dyDescent="0.3">
      <c r="A56">
        <v>0.93600000000000005</v>
      </c>
      <c r="B56">
        <v>0.02</v>
      </c>
      <c r="C56">
        <v>0.02</v>
      </c>
      <c r="D56">
        <v>2.4E-2</v>
      </c>
    </row>
    <row r="57" spans="1:4" x14ac:dyDescent="0.3">
      <c r="A57">
        <v>0.93300000000000005</v>
      </c>
      <c r="B57">
        <v>1.6E-2</v>
      </c>
      <c r="C57">
        <v>2.5000000000000001E-2</v>
      </c>
      <c r="D57">
        <v>2.5999999999999999E-2</v>
      </c>
    </row>
    <row r="58" spans="1:4" x14ac:dyDescent="0.3">
      <c r="A58">
        <v>0.93700000000000006</v>
      </c>
      <c r="B58">
        <v>1.7000000000000001E-2</v>
      </c>
      <c r="C58">
        <v>1.9E-2</v>
      </c>
      <c r="D58">
        <v>2.7E-2</v>
      </c>
    </row>
    <row r="59" spans="1:4" x14ac:dyDescent="0.3">
      <c r="A59">
        <v>0.93899999999999995</v>
      </c>
      <c r="B59">
        <v>8.0000000000000002E-3</v>
      </c>
      <c r="C59">
        <v>2.5999999999999999E-2</v>
      </c>
      <c r="D59">
        <v>2.7E-2</v>
      </c>
    </row>
    <row r="60" spans="1:4" x14ac:dyDescent="0.3">
      <c r="A60">
        <v>0.94</v>
      </c>
      <c r="B60">
        <v>1.6E-2</v>
      </c>
      <c r="C60">
        <v>1.9E-2</v>
      </c>
      <c r="D60">
        <v>2.5000000000000001E-2</v>
      </c>
    </row>
    <row r="61" spans="1:4" x14ac:dyDescent="0.3">
      <c r="A61">
        <v>0.93</v>
      </c>
      <c r="B61">
        <v>8.9999999999999993E-3</v>
      </c>
      <c r="C61">
        <v>2.8000000000000001E-2</v>
      </c>
      <c r="D61">
        <v>3.3000000000000002E-2</v>
      </c>
    </row>
    <row r="62" spans="1:4" x14ac:dyDescent="0.3">
      <c r="A62">
        <v>0.94299999999999995</v>
      </c>
      <c r="B62">
        <v>0.01</v>
      </c>
      <c r="C62">
        <v>2.3E-2</v>
      </c>
      <c r="D62">
        <v>2.4E-2</v>
      </c>
    </row>
    <row r="63" spans="1:4" x14ac:dyDescent="0.3">
      <c r="A63">
        <v>0.94199999999999995</v>
      </c>
      <c r="B63">
        <v>1.2E-2</v>
      </c>
      <c r="C63">
        <v>1.4E-2</v>
      </c>
      <c r="D63">
        <v>3.2000000000000001E-2</v>
      </c>
    </row>
    <row r="64" spans="1:4" x14ac:dyDescent="0.3">
      <c r="A64">
        <v>0.93500000000000005</v>
      </c>
      <c r="B64">
        <v>1.2999999999999999E-2</v>
      </c>
      <c r="C64">
        <v>1.7000000000000001E-2</v>
      </c>
      <c r="D64">
        <v>3.5000000000000003E-2</v>
      </c>
    </row>
    <row r="65" spans="1:4" x14ac:dyDescent="0.3">
      <c r="A65">
        <v>0.94299999999999995</v>
      </c>
      <c r="B65">
        <v>0.01</v>
      </c>
      <c r="C65">
        <v>1.4999999999999999E-2</v>
      </c>
      <c r="D65">
        <v>3.2000000000000001E-2</v>
      </c>
    </row>
    <row r="66" spans="1:4" x14ac:dyDescent="0.3">
      <c r="A66">
        <v>0.94299999999999995</v>
      </c>
      <c r="B66">
        <v>8.9999999999999993E-3</v>
      </c>
      <c r="C66">
        <v>1.7999999999999999E-2</v>
      </c>
      <c r="D66">
        <v>0.03</v>
      </c>
    </row>
    <row r="67" spans="1:4" x14ac:dyDescent="0.3">
      <c r="A67">
        <v>0.93799999999999994</v>
      </c>
      <c r="B67">
        <v>1.0999999999999999E-2</v>
      </c>
      <c r="C67">
        <v>2.1000000000000001E-2</v>
      </c>
      <c r="D67">
        <v>0.03</v>
      </c>
    </row>
    <row r="68" spans="1:4" x14ac:dyDescent="0.3">
      <c r="A68">
        <v>0.94</v>
      </c>
      <c r="B68">
        <v>1.0999999999999999E-2</v>
      </c>
      <c r="C68">
        <v>1.9E-2</v>
      </c>
      <c r="D68">
        <v>0.03</v>
      </c>
    </row>
    <row r="69" spans="1:4" x14ac:dyDescent="0.3">
      <c r="A69">
        <v>0.94499999999999995</v>
      </c>
      <c r="B69">
        <v>0.01</v>
      </c>
      <c r="C69">
        <v>1.7999999999999999E-2</v>
      </c>
      <c r="D69">
        <v>2.7E-2</v>
      </c>
    </row>
    <row r="70" spans="1:4" x14ac:dyDescent="0.3">
      <c r="A70">
        <v>0.93600000000000005</v>
      </c>
      <c r="B70">
        <v>1.4E-2</v>
      </c>
      <c r="C70">
        <v>2.1999999999999999E-2</v>
      </c>
      <c r="D70">
        <v>2.8000000000000001E-2</v>
      </c>
    </row>
    <row r="71" spans="1:4" x14ac:dyDescent="0.3">
      <c r="A71">
        <v>0.93799999999999994</v>
      </c>
      <c r="B71">
        <v>1.2999999999999999E-2</v>
      </c>
      <c r="C71">
        <v>2.1999999999999999E-2</v>
      </c>
      <c r="D71">
        <v>2.7E-2</v>
      </c>
    </row>
    <row r="72" spans="1:4" x14ac:dyDescent="0.3">
      <c r="A72">
        <v>0.93200000000000005</v>
      </c>
      <c r="B72">
        <v>1.2999999999999999E-2</v>
      </c>
      <c r="C72">
        <v>2.5000000000000001E-2</v>
      </c>
      <c r="D72">
        <v>0.03</v>
      </c>
    </row>
    <row r="73" spans="1:4" x14ac:dyDescent="0.3">
      <c r="A73">
        <v>0.93100000000000005</v>
      </c>
      <c r="B73">
        <v>1.9E-2</v>
      </c>
      <c r="C73">
        <v>1.9E-2</v>
      </c>
      <c r="D73">
        <v>3.1E-2</v>
      </c>
    </row>
    <row r="74" spans="1:4" x14ac:dyDescent="0.3">
      <c r="A74">
        <v>0.93300000000000005</v>
      </c>
      <c r="B74">
        <v>0.01</v>
      </c>
      <c r="C74">
        <v>1.9E-2</v>
      </c>
      <c r="D74">
        <v>3.7999999999999999E-2</v>
      </c>
    </row>
    <row r="75" spans="1:4" x14ac:dyDescent="0.3">
      <c r="A75">
        <v>0.94099999999999995</v>
      </c>
      <c r="B75">
        <v>1.2999999999999999E-2</v>
      </c>
      <c r="C75">
        <v>1.6E-2</v>
      </c>
      <c r="D75">
        <v>0.03</v>
      </c>
    </row>
    <row r="76" spans="1:4" x14ac:dyDescent="0.3">
      <c r="A76">
        <v>0.93</v>
      </c>
      <c r="B76">
        <v>1.0999999999999999E-2</v>
      </c>
      <c r="C76">
        <v>1.7000000000000001E-2</v>
      </c>
      <c r="D76">
        <v>4.2000000000000003E-2</v>
      </c>
    </row>
    <row r="77" spans="1:4" x14ac:dyDescent="0.3">
      <c r="A77">
        <v>0.92400000000000004</v>
      </c>
      <c r="B77">
        <v>1.0999999999999999E-2</v>
      </c>
      <c r="C77">
        <v>2.9000000000000001E-2</v>
      </c>
      <c r="D77">
        <v>3.5999999999999997E-2</v>
      </c>
    </row>
    <row r="78" spans="1:4" x14ac:dyDescent="0.3">
      <c r="A78">
        <v>0.93300000000000005</v>
      </c>
      <c r="B78">
        <v>1.7999999999999999E-2</v>
      </c>
      <c r="C78">
        <v>1.9E-2</v>
      </c>
      <c r="D78">
        <v>0.03</v>
      </c>
    </row>
    <row r="79" spans="1:4" x14ac:dyDescent="0.3">
      <c r="A79">
        <v>0.93100000000000005</v>
      </c>
      <c r="B79">
        <v>1.4E-2</v>
      </c>
      <c r="C79">
        <v>2.1000000000000001E-2</v>
      </c>
      <c r="D79">
        <v>3.4000000000000002E-2</v>
      </c>
    </row>
    <row r="80" spans="1:4" x14ac:dyDescent="0.3">
      <c r="A80">
        <v>0.93799999999999994</v>
      </c>
      <c r="B80">
        <v>8.0000000000000002E-3</v>
      </c>
      <c r="C80">
        <v>2.1999999999999999E-2</v>
      </c>
      <c r="D80">
        <v>3.2000000000000001E-2</v>
      </c>
    </row>
    <row r="81" spans="1:4" x14ac:dyDescent="0.3">
      <c r="A81">
        <v>0.92800000000000005</v>
      </c>
      <c r="B81">
        <v>1.2999999999999999E-2</v>
      </c>
      <c r="C81">
        <v>2.1000000000000001E-2</v>
      </c>
      <c r="D81">
        <v>3.7999999999999999E-2</v>
      </c>
    </row>
    <row r="82" spans="1:4" x14ac:dyDescent="0.3">
      <c r="A82">
        <v>0.93899999999999995</v>
      </c>
      <c r="B82">
        <v>0.01</v>
      </c>
      <c r="C82">
        <v>1.6E-2</v>
      </c>
      <c r="D82">
        <v>3.5000000000000003E-2</v>
      </c>
    </row>
    <row r="83" spans="1:4" x14ac:dyDescent="0.3">
      <c r="A83">
        <v>0.94199999999999995</v>
      </c>
      <c r="B83">
        <v>8.9999999999999993E-3</v>
      </c>
      <c r="C83">
        <v>1.6E-2</v>
      </c>
      <c r="D83">
        <v>3.3000000000000002E-2</v>
      </c>
    </row>
    <row r="84" spans="1:4" x14ac:dyDescent="0.3">
      <c r="A84">
        <v>0.95099999999999996</v>
      </c>
      <c r="B84">
        <v>1.2999999999999999E-2</v>
      </c>
      <c r="C84">
        <v>1.6E-2</v>
      </c>
      <c r="D84">
        <v>0.02</v>
      </c>
    </row>
    <row r="85" spans="1:4" x14ac:dyDescent="0.3">
      <c r="A85">
        <v>0.92600000000000005</v>
      </c>
      <c r="B85">
        <v>1.9E-2</v>
      </c>
      <c r="C85">
        <v>2.1000000000000001E-2</v>
      </c>
      <c r="D85">
        <v>3.4000000000000002E-2</v>
      </c>
    </row>
    <row r="86" spans="1:4" x14ac:dyDescent="0.3">
      <c r="A86">
        <v>0.94199999999999995</v>
      </c>
      <c r="B86">
        <v>1.2999999999999999E-2</v>
      </c>
      <c r="C86">
        <v>2.7E-2</v>
      </c>
      <c r="D86">
        <v>1.7999999999999999E-2</v>
      </c>
    </row>
    <row r="87" spans="1:4" x14ac:dyDescent="0.3">
      <c r="A87">
        <v>0.93500000000000005</v>
      </c>
      <c r="B87">
        <v>1.4999999999999999E-2</v>
      </c>
      <c r="C87">
        <v>2.3E-2</v>
      </c>
      <c r="D87">
        <v>2.7E-2</v>
      </c>
    </row>
    <row r="88" spans="1:4" x14ac:dyDescent="0.3">
      <c r="A88">
        <v>0.93</v>
      </c>
      <c r="B88">
        <v>1.7999999999999999E-2</v>
      </c>
      <c r="C88">
        <v>2.1000000000000001E-2</v>
      </c>
      <c r="D88">
        <v>3.1E-2</v>
      </c>
    </row>
    <row r="89" spans="1:4" x14ac:dyDescent="0.3">
      <c r="A89">
        <v>0.94</v>
      </c>
      <c r="B89">
        <v>1.4999999999999999E-2</v>
      </c>
      <c r="C89">
        <v>2.1999999999999999E-2</v>
      </c>
      <c r="D89">
        <v>2.3E-2</v>
      </c>
    </row>
    <row r="90" spans="1:4" x14ac:dyDescent="0.3">
      <c r="A90">
        <v>0.93700000000000006</v>
      </c>
      <c r="B90">
        <v>1.4999999999999999E-2</v>
      </c>
      <c r="C90">
        <v>0.02</v>
      </c>
      <c r="D90">
        <v>2.8000000000000001E-2</v>
      </c>
    </row>
    <row r="91" spans="1:4" x14ac:dyDescent="0.3">
      <c r="A91">
        <v>0.93899999999999995</v>
      </c>
      <c r="B91">
        <v>1.4999999999999999E-2</v>
      </c>
      <c r="C91">
        <v>1.7000000000000001E-2</v>
      </c>
      <c r="D91">
        <v>2.9000000000000001E-2</v>
      </c>
    </row>
    <row r="92" spans="1:4" x14ac:dyDescent="0.3">
      <c r="A92">
        <v>0.93899999999999995</v>
      </c>
      <c r="B92">
        <v>8.9999999999999993E-3</v>
      </c>
      <c r="C92">
        <v>2.4E-2</v>
      </c>
      <c r="D92">
        <v>2.8000000000000001E-2</v>
      </c>
    </row>
    <row r="93" spans="1:4" x14ac:dyDescent="0.3">
      <c r="A93">
        <v>0.92900000000000005</v>
      </c>
      <c r="B93">
        <v>1.2E-2</v>
      </c>
      <c r="C93">
        <v>0.03</v>
      </c>
      <c r="D93">
        <v>2.9000000000000001E-2</v>
      </c>
    </row>
    <row r="94" spans="1:4" x14ac:dyDescent="0.3">
      <c r="A94">
        <v>0.93799999999999994</v>
      </c>
      <c r="B94">
        <v>1.7999999999999999E-2</v>
      </c>
      <c r="C94">
        <v>1.4999999999999999E-2</v>
      </c>
      <c r="D94">
        <v>2.9000000000000001E-2</v>
      </c>
    </row>
    <row r="95" spans="1:4" x14ac:dyDescent="0.3">
      <c r="A95">
        <v>0.94599999999999995</v>
      </c>
      <c r="B95">
        <v>0.01</v>
      </c>
      <c r="C95">
        <v>2.3E-2</v>
      </c>
      <c r="D95">
        <v>2.1000000000000001E-2</v>
      </c>
    </row>
    <row r="96" spans="1:4" x14ac:dyDescent="0.3">
      <c r="A96">
        <v>0.93400000000000005</v>
      </c>
      <c r="B96">
        <v>1.2999999999999999E-2</v>
      </c>
      <c r="C96">
        <v>1.7000000000000001E-2</v>
      </c>
      <c r="D96">
        <v>3.5999999999999997E-2</v>
      </c>
    </row>
    <row r="97" spans="1:4" x14ac:dyDescent="0.3">
      <c r="A97">
        <v>0.93700000000000006</v>
      </c>
      <c r="B97">
        <v>1.4999999999999999E-2</v>
      </c>
      <c r="C97">
        <v>1.6E-2</v>
      </c>
      <c r="D97">
        <v>3.2000000000000001E-2</v>
      </c>
    </row>
    <row r="98" spans="1:4" x14ac:dyDescent="0.3">
      <c r="A98">
        <v>0.94199999999999995</v>
      </c>
      <c r="B98">
        <v>0.01</v>
      </c>
      <c r="C98">
        <v>2.1000000000000001E-2</v>
      </c>
      <c r="D98">
        <v>2.7E-2</v>
      </c>
    </row>
    <row r="99" spans="1:4" x14ac:dyDescent="0.3">
      <c r="A99">
        <v>0.94199999999999995</v>
      </c>
      <c r="B99">
        <v>1.4E-2</v>
      </c>
      <c r="C99">
        <v>2.1000000000000001E-2</v>
      </c>
      <c r="D99">
        <v>2.3E-2</v>
      </c>
    </row>
    <row r="100" spans="1:4" x14ac:dyDescent="0.3">
      <c r="A100">
        <v>0.94</v>
      </c>
      <c r="B100">
        <v>1.0999999999999999E-2</v>
      </c>
      <c r="C100">
        <v>2.3E-2</v>
      </c>
      <c r="D100">
        <v>2.5999999999999999E-2</v>
      </c>
    </row>
    <row r="101" spans="1:4" x14ac:dyDescent="0.3">
      <c r="A101">
        <v>0.92600000000000005</v>
      </c>
      <c r="B101">
        <v>0.02</v>
      </c>
      <c r="C101">
        <v>1.9E-2</v>
      </c>
      <c r="D101">
        <v>3.5000000000000003E-2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3B039-201F-48FF-84E1-E9DEA7428F15}">
  <dimension ref="A1:AW427"/>
  <sheetViews>
    <sheetView tabSelected="1" topLeftCell="H11" zoomScale="63" zoomScaleNormal="70" workbookViewId="0">
      <selection activeCell="J3" sqref="J3"/>
    </sheetView>
  </sheetViews>
  <sheetFormatPr defaultRowHeight="14.4" x14ac:dyDescent="0.3"/>
  <cols>
    <col min="1" max="2" width="15.109375" bestFit="1" customWidth="1"/>
    <col min="3" max="6" width="8.88671875" style="17"/>
    <col min="7" max="7" width="12.44140625" bestFit="1" customWidth="1"/>
    <col min="8" max="8" width="22.109375" bestFit="1" customWidth="1"/>
    <col min="9" max="9" width="26.5546875" bestFit="1" customWidth="1"/>
    <col min="10" max="13" width="14.6640625" style="19" bestFit="1" customWidth="1"/>
    <col min="14" max="21" width="9" bestFit="1" customWidth="1"/>
    <col min="22" max="22" width="12.88671875" bestFit="1" customWidth="1"/>
    <col min="23" max="23" width="9.109375" bestFit="1" customWidth="1"/>
    <col min="24" max="25" width="12.44140625" bestFit="1" customWidth="1"/>
    <col min="26" max="26" width="9.109375" style="2" bestFit="1" customWidth="1"/>
    <col min="27" max="28" width="9.109375" customWidth="1"/>
    <col min="29" max="29" width="9.109375" bestFit="1" customWidth="1"/>
    <col min="31" max="38" width="9.109375" bestFit="1" customWidth="1"/>
    <col min="40" max="40" width="9.109375" customWidth="1"/>
    <col min="41" max="43" width="9.109375" bestFit="1" customWidth="1"/>
    <col min="48" max="48" width="46.5546875" bestFit="1" customWidth="1"/>
    <col min="49" max="49" width="15" customWidth="1"/>
  </cols>
  <sheetData>
    <row r="1" spans="1:49" x14ac:dyDescent="0.3">
      <c r="C1" s="30" t="s">
        <v>55</v>
      </c>
      <c r="D1" s="30"/>
      <c r="E1" s="30"/>
      <c r="F1" s="30"/>
      <c r="J1" s="31" t="s">
        <v>56</v>
      </c>
      <c r="K1" s="31"/>
      <c r="L1" s="31"/>
      <c r="M1" s="31"/>
      <c r="N1" s="29" t="s">
        <v>57</v>
      </c>
      <c r="O1" s="29"/>
      <c r="P1" s="29"/>
      <c r="Q1" s="29"/>
      <c r="R1" s="29" t="s">
        <v>58</v>
      </c>
      <c r="S1" s="29"/>
      <c r="T1" s="29"/>
      <c r="U1" s="29"/>
      <c r="Z1" s="2" t="s">
        <v>59</v>
      </c>
      <c r="AE1" s="29" t="s">
        <v>60</v>
      </c>
      <c r="AF1" s="29"/>
      <c r="AG1" s="29"/>
      <c r="AH1" s="29"/>
      <c r="AN1" t="s">
        <v>61</v>
      </c>
      <c r="AR1" s="32" t="s">
        <v>61</v>
      </c>
      <c r="AS1" s="32"/>
    </row>
    <row r="2" spans="1:49" x14ac:dyDescent="0.3">
      <c r="A2" s="1" t="s">
        <v>0</v>
      </c>
      <c r="B2" s="1" t="s">
        <v>1</v>
      </c>
      <c r="C2" s="20" t="s">
        <v>51</v>
      </c>
      <c r="D2" s="20" t="s">
        <v>52</v>
      </c>
      <c r="E2" s="20" t="s">
        <v>53</v>
      </c>
      <c r="F2" s="20" t="s">
        <v>54</v>
      </c>
      <c r="G2" s="1" t="s">
        <v>2</v>
      </c>
      <c r="H2" s="1" t="s">
        <v>62</v>
      </c>
      <c r="I2" s="1" t="s">
        <v>63</v>
      </c>
      <c r="J2" s="18" t="s">
        <v>48</v>
      </c>
      <c r="K2" s="18" t="s">
        <v>49</v>
      </c>
      <c r="L2" s="18" t="s">
        <v>50</v>
      </c>
      <c r="M2" s="18" t="s">
        <v>47</v>
      </c>
      <c r="N2" s="1" t="s">
        <v>64</v>
      </c>
      <c r="O2" s="1" t="s">
        <v>65</v>
      </c>
      <c r="P2" s="1" t="s">
        <v>66</v>
      </c>
      <c r="Q2" s="1" t="s">
        <v>67</v>
      </c>
      <c r="R2" s="1" t="s">
        <v>68</v>
      </c>
      <c r="S2" s="1" t="s">
        <v>69</v>
      </c>
      <c r="T2" s="1" t="s">
        <v>70</v>
      </c>
      <c r="U2" s="1" t="s">
        <v>71</v>
      </c>
      <c r="V2" s="1" t="s">
        <v>72</v>
      </c>
      <c r="W2" s="1" t="s">
        <v>73</v>
      </c>
      <c r="X2" s="1" t="s">
        <v>74</v>
      </c>
      <c r="Y2" s="1" t="s">
        <v>75</v>
      </c>
      <c r="Z2" s="3" t="s">
        <v>76</v>
      </c>
      <c r="AA2" t="s">
        <v>77</v>
      </c>
      <c r="AB2" t="s">
        <v>78</v>
      </c>
      <c r="AC2" s="4"/>
      <c r="AD2" s="4"/>
      <c r="AE2" s="1" t="s">
        <v>51</v>
      </c>
      <c r="AF2" s="1" t="s">
        <v>52</v>
      </c>
      <c r="AG2" s="1" t="s">
        <v>53</v>
      </c>
      <c r="AH2" s="1" t="s">
        <v>54</v>
      </c>
      <c r="AN2" t="s">
        <v>79</v>
      </c>
      <c r="AO2" t="s">
        <v>80</v>
      </c>
      <c r="AP2" t="s">
        <v>81</v>
      </c>
      <c r="AR2" t="s">
        <v>82</v>
      </c>
      <c r="AS2" t="s">
        <v>83</v>
      </c>
    </row>
    <row r="3" spans="1:49" ht="17.399999999999999" x14ac:dyDescent="0.3">
      <c r="A3">
        <v>6.7000000000000004E-2</v>
      </c>
      <c r="B3">
        <v>4.8000000000000001E-2</v>
      </c>
      <c r="C3" s="17">
        <v>0.91900000000000004</v>
      </c>
      <c r="D3" s="17">
        <v>1.4E-2</v>
      </c>
      <c r="E3" s="17">
        <v>3.3000000000000002E-2</v>
      </c>
      <c r="F3" s="17">
        <v>3.4000000000000002E-2</v>
      </c>
      <c r="G3">
        <v>1000</v>
      </c>
      <c r="H3">
        <f>G3*A3</f>
        <v>67</v>
      </c>
      <c r="I3">
        <f>G3*B3</f>
        <v>48</v>
      </c>
      <c r="J3">
        <v>0.9237753474762268</v>
      </c>
      <c r="K3">
        <v>9.2246525237731983E-3</v>
      </c>
      <c r="L3">
        <v>2.8224652523773201E-2</v>
      </c>
      <c r="M3">
        <v>3.8775347476226803E-2</v>
      </c>
      <c r="N3">
        <f>ROUND($G3*J3,0)</f>
        <v>924</v>
      </c>
      <c r="O3">
        <f>ROUND($G3*K3,0)</f>
        <v>9</v>
      </c>
      <c r="P3">
        <f>ROUND($G3*L3,0)</f>
        <v>28</v>
      </c>
      <c r="Q3">
        <f>ROUND($G3*M3,0)</f>
        <v>39</v>
      </c>
      <c r="R3">
        <f>ROUND($G3*C3,0)</f>
        <v>919</v>
      </c>
      <c r="S3">
        <f>ROUND($G3*D3,0)</f>
        <v>14</v>
      </c>
      <c r="T3">
        <f>ROUND($G3*E3,0)</f>
        <v>33</v>
      </c>
      <c r="U3">
        <f>ROUND($G3*F3,0)</f>
        <v>34</v>
      </c>
      <c r="V3">
        <f>(N3-R3)^2/R3</f>
        <v>2.720348204570185E-2</v>
      </c>
      <c r="W3">
        <f t="shared" ref="W3:Y18" si="0">(O3-S3)^2/S3</f>
        <v>1.7857142857142858</v>
      </c>
      <c r="X3">
        <f t="shared" si="0"/>
        <v>0.75757575757575757</v>
      </c>
      <c r="Y3">
        <f t="shared" si="0"/>
        <v>0.73529411764705888</v>
      </c>
      <c r="Z3" s="2">
        <f>SUM(V3:Y3)</f>
        <v>3.3057876429828044</v>
      </c>
      <c r="AA3" t="str">
        <f>IF(Z3&gt;AO3,"Significantly different", "identical")</f>
        <v>identical</v>
      </c>
      <c r="AB3" t="str">
        <f>IF(Z3&gt;AP3,"Significantly different", "identical")</f>
        <v>identical</v>
      </c>
      <c r="AC3" s="5"/>
      <c r="AE3">
        <f>ROUND((1-A3)*(1-B3)*G3,0)</f>
        <v>888</v>
      </c>
      <c r="AF3">
        <f>ROUND((1-A3)*B3*G3,0)</f>
        <v>45</v>
      </c>
      <c r="AG3">
        <f>ROUND(A3*(1-B3)*G3,0)</f>
        <v>64</v>
      </c>
      <c r="AH3">
        <f>ROUND((A3*B3)*G3,0)</f>
        <v>3</v>
      </c>
      <c r="AI3">
        <f>(AE3-R3)^2/R3</f>
        <v>1.0457018498367792</v>
      </c>
      <c r="AJ3">
        <f>(AF3-S3)^2/S3</f>
        <v>68.642857142857139</v>
      </c>
      <c r="AK3">
        <f>(AG3-T3)^2/T3</f>
        <v>29.121212121212121</v>
      </c>
      <c r="AL3">
        <f>(AH3-U3)^2/U3</f>
        <v>28.264705882352942</v>
      </c>
      <c r="AN3">
        <f>SUM(AI3:AL3)</f>
        <v>127.07447699625898</v>
      </c>
      <c r="AO3">
        <v>7.8150000000000004</v>
      </c>
      <c r="AP3">
        <v>6.2510000000000003</v>
      </c>
      <c r="AQ3">
        <v>0</v>
      </c>
      <c r="AR3" t="str">
        <f>IF(AN3&gt;AO3,"dependent", "independent")</f>
        <v>dependent</v>
      </c>
      <c r="AS3" t="str">
        <f>IF(AN3&gt;AP3,"dependent", "independent")</f>
        <v>dependent</v>
      </c>
    </row>
    <row r="4" spans="1:49" ht="17.399999999999999" x14ac:dyDescent="0.3">
      <c r="A4">
        <v>4.1000000000000002E-2</v>
      </c>
      <c r="B4">
        <v>3.7999999999999999E-2</v>
      </c>
      <c r="C4" s="17">
        <v>0.94099999999999995</v>
      </c>
      <c r="D4" s="17">
        <v>1.7999999999999999E-2</v>
      </c>
      <c r="E4" s="17">
        <v>2.1000000000000001E-2</v>
      </c>
      <c r="F4" s="17">
        <v>0.02</v>
      </c>
      <c r="G4">
        <v>1000</v>
      </c>
      <c r="H4">
        <f>G4*A4</f>
        <v>41</v>
      </c>
      <c r="I4">
        <f>G4*B4</f>
        <v>38</v>
      </c>
      <c r="J4">
        <v>0.94317291509624213</v>
      </c>
      <c r="K4">
        <v>1.5827084903757851E-2</v>
      </c>
      <c r="L4">
        <v>1.8827084903757851E-2</v>
      </c>
      <c r="M4">
        <v>2.2172915096242151E-2</v>
      </c>
      <c r="N4">
        <f t="shared" ref="N4:N68" si="1">ROUND($G4*J4,0)</f>
        <v>943</v>
      </c>
      <c r="O4">
        <f t="shared" ref="O4:O68" si="2">ROUND($G4*K4,0)</f>
        <v>16</v>
      </c>
      <c r="P4">
        <f t="shared" ref="P4:P68" si="3">ROUND($G4*L4,0)</f>
        <v>19</v>
      </c>
      <c r="Q4">
        <f t="shared" ref="Q4:Q68" si="4">ROUND($G4*M4,0)</f>
        <v>22</v>
      </c>
      <c r="R4">
        <f>ROUND($G4*C4,0)</f>
        <v>941</v>
      </c>
      <c r="S4">
        <f>ROUND($G4*D4,0)</f>
        <v>18</v>
      </c>
      <c r="T4">
        <f>ROUND($G4*E4,0)</f>
        <v>21</v>
      </c>
      <c r="U4">
        <f>ROUND($G4*F4,0)</f>
        <v>20</v>
      </c>
      <c r="V4">
        <f t="shared" ref="V4:Y67" si="5">(N4-R4)^2/R4</f>
        <v>4.2507970244420826E-3</v>
      </c>
      <c r="W4">
        <f t="shared" si="0"/>
        <v>0.22222222222222221</v>
      </c>
      <c r="X4">
        <f t="shared" si="0"/>
        <v>0.19047619047619047</v>
      </c>
      <c r="Y4">
        <f t="shared" si="0"/>
        <v>0.2</v>
      </c>
      <c r="Z4" s="2">
        <f t="shared" ref="Z4:Z67" si="6">SUM(V4:Y4)</f>
        <v>0.61694920972285483</v>
      </c>
      <c r="AA4" t="str">
        <f t="shared" ref="AA4:AA67" si="7">IF(Z4&gt;AO4,"Significantly different", "identical")</f>
        <v>identical</v>
      </c>
      <c r="AB4" t="str">
        <f t="shared" ref="AB4:AB67" si="8">IF(Z4&gt;AP4,"Significantly different", "identical")</f>
        <v>identical</v>
      </c>
      <c r="AC4" s="5"/>
      <c r="AE4">
        <f>ROUND((1-A4)*(1-B4)*G4,0)</f>
        <v>923</v>
      </c>
      <c r="AF4">
        <f>ROUND((1-A4)*B4*G4,0)</f>
        <v>36</v>
      </c>
      <c r="AG4">
        <f>ROUND(A4*(1-B4)*G4,0)</f>
        <v>39</v>
      </c>
      <c r="AH4">
        <f>ROUND((A4*B4)*G4,0)</f>
        <v>2</v>
      </c>
      <c r="AI4">
        <f t="shared" ref="AI4:AL67" si="9">(AE4-R4)^2/R4</f>
        <v>0.34431455897980873</v>
      </c>
      <c r="AJ4">
        <f t="shared" si="9"/>
        <v>18</v>
      </c>
      <c r="AK4">
        <f t="shared" si="9"/>
        <v>15.428571428571429</v>
      </c>
      <c r="AL4">
        <f t="shared" si="9"/>
        <v>16.2</v>
      </c>
      <c r="AN4">
        <f t="shared" ref="AN4:AN67" si="10">SUM(AI4:AL4)</f>
        <v>49.972885987551237</v>
      </c>
      <c r="AO4">
        <v>7.8150000000000004</v>
      </c>
      <c r="AP4">
        <v>6.2510000000000003</v>
      </c>
      <c r="AQ4">
        <f>1+AQ3</f>
        <v>1</v>
      </c>
      <c r="AR4" t="str">
        <f t="shared" ref="AR4:AR67" si="11">IF(AN4&gt;AO4,"dependent", "independent")</f>
        <v>dependent</v>
      </c>
      <c r="AS4" t="str">
        <f t="shared" ref="AS4:AS67" si="12">IF(AN4&gt;AP4,"dependent", "independent")</f>
        <v>dependent</v>
      </c>
    </row>
    <row r="5" spans="1:49" ht="17.399999999999999" x14ac:dyDescent="0.3">
      <c r="A5">
        <v>5.1999999999999998E-2</v>
      </c>
      <c r="B5">
        <v>4.4999999999999998E-2</v>
      </c>
      <c r="C5" s="17">
        <v>0.93300000000000005</v>
      </c>
      <c r="D5" s="17">
        <v>1.4999999999999999E-2</v>
      </c>
      <c r="E5" s="17">
        <v>2.1999999999999999E-2</v>
      </c>
      <c r="F5" s="17">
        <v>0.03</v>
      </c>
      <c r="G5">
        <v>1000</v>
      </c>
      <c r="H5">
        <f>G5*A5</f>
        <v>52</v>
      </c>
      <c r="I5">
        <f>G5*B5</f>
        <v>45</v>
      </c>
      <c r="J5">
        <v>0.93306750093088509</v>
      </c>
      <c r="K5">
        <v>1.4932499069114849E-2</v>
      </c>
      <c r="L5">
        <v>2.193249906911485E-2</v>
      </c>
      <c r="M5">
        <v>3.0067500930885151E-2</v>
      </c>
      <c r="N5">
        <f t="shared" si="1"/>
        <v>933</v>
      </c>
      <c r="O5">
        <f t="shared" si="2"/>
        <v>15</v>
      </c>
      <c r="P5">
        <f t="shared" si="3"/>
        <v>22</v>
      </c>
      <c r="Q5">
        <f t="shared" si="4"/>
        <v>30</v>
      </c>
      <c r="R5">
        <f>ROUND($G5*C5,0)</f>
        <v>933</v>
      </c>
      <c r="S5">
        <f>ROUND($G5*D5,0)</f>
        <v>15</v>
      </c>
      <c r="T5">
        <f>ROUND($G5*E5,0)</f>
        <v>22</v>
      </c>
      <c r="U5">
        <f>ROUND($G5*F5,0)</f>
        <v>30</v>
      </c>
      <c r="V5">
        <f t="shared" si="5"/>
        <v>0</v>
      </c>
      <c r="W5">
        <f t="shared" si="0"/>
        <v>0</v>
      </c>
      <c r="X5">
        <f t="shared" si="0"/>
        <v>0</v>
      </c>
      <c r="Y5">
        <f t="shared" si="0"/>
        <v>0</v>
      </c>
      <c r="Z5" s="2">
        <f t="shared" si="6"/>
        <v>0</v>
      </c>
      <c r="AA5" t="str">
        <f t="shared" si="7"/>
        <v>identical</v>
      </c>
      <c r="AB5" t="str">
        <f t="shared" si="8"/>
        <v>identical</v>
      </c>
      <c r="AC5" s="5"/>
      <c r="AE5">
        <f>ROUND((1-A5)*(1-B5)*G5,0)</f>
        <v>905</v>
      </c>
      <c r="AF5">
        <f>ROUND((1-A5)*B5*G5,0)</f>
        <v>43</v>
      </c>
      <c r="AG5">
        <f>ROUND(A5*(1-B5)*G5,0)</f>
        <v>50</v>
      </c>
      <c r="AH5">
        <f>ROUND((A5*B5)*G5,0)</f>
        <v>2</v>
      </c>
      <c r="AI5">
        <f t="shared" si="9"/>
        <v>0.84030010718113612</v>
      </c>
      <c r="AJ5">
        <f t="shared" si="9"/>
        <v>52.266666666666666</v>
      </c>
      <c r="AK5">
        <f t="shared" si="9"/>
        <v>35.636363636363633</v>
      </c>
      <c r="AL5">
        <f t="shared" si="9"/>
        <v>26.133333333333333</v>
      </c>
      <c r="AN5">
        <f t="shared" si="10"/>
        <v>114.87666374354475</v>
      </c>
      <c r="AO5">
        <v>7.8150000000000004</v>
      </c>
      <c r="AP5">
        <v>6.2510000000000003</v>
      </c>
      <c r="AQ5">
        <f t="shared" ref="AQ5:AQ69" si="13">1+AQ4</f>
        <v>2</v>
      </c>
      <c r="AR5" t="str">
        <f t="shared" si="11"/>
        <v>dependent</v>
      </c>
      <c r="AS5" t="str">
        <f t="shared" si="12"/>
        <v>dependent</v>
      </c>
    </row>
    <row r="6" spans="1:49" ht="17.399999999999999" x14ac:dyDescent="0.3">
      <c r="A6">
        <v>4.7E-2</v>
      </c>
      <c r="B6">
        <v>3.5000000000000003E-2</v>
      </c>
      <c r="C6" s="17">
        <v>0.94099999999999995</v>
      </c>
      <c r="D6" s="17">
        <v>1.2E-2</v>
      </c>
      <c r="E6" s="17">
        <v>2.4E-2</v>
      </c>
      <c r="F6" s="17">
        <v>2.3E-2</v>
      </c>
      <c r="G6">
        <v>1000</v>
      </c>
      <c r="H6">
        <f>G6*A6</f>
        <v>47</v>
      </c>
      <c r="I6">
        <f>G6*B6</f>
        <v>35</v>
      </c>
      <c r="J6">
        <v>0.94083432089125374</v>
      </c>
      <c r="K6">
        <v>1.216567910874624E-2</v>
      </c>
      <c r="L6">
        <v>2.416567910874624E-2</v>
      </c>
      <c r="M6">
        <v>2.283432089125376E-2</v>
      </c>
      <c r="N6">
        <f t="shared" si="1"/>
        <v>941</v>
      </c>
      <c r="O6">
        <f t="shared" si="2"/>
        <v>12</v>
      </c>
      <c r="P6">
        <f t="shared" si="3"/>
        <v>24</v>
      </c>
      <c r="Q6">
        <f t="shared" si="4"/>
        <v>23</v>
      </c>
      <c r="R6">
        <f>ROUND($G6*C6,0)</f>
        <v>941</v>
      </c>
      <c r="S6">
        <f>ROUND($G6*D6,0)</f>
        <v>12</v>
      </c>
      <c r="T6">
        <f>ROUND($G6*E6,0)</f>
        <v>24</v>
      </c>
      <c r="U6">
        <f>ROUND($G6*F6,0)</f>
        <v>23</v>
      </c>
      <c r="V6">
        <f t="shared" si="5"/>
        <v>0</v>
      </c>
      <c r="W6">
        <f t="shared" si="0"/>
        <v>0</v>
      </c>
      <c r="X6">
        <f t="shared" si="0"/>
        <v>0</v>
      </c>
      <c r="Y6">
        <f t="shared" si="0"/>
        <v>0</v>
      </c>
      <c r="Z6" s="2">
        <f t="shared" si="6"/>
        <v>0</v>
      </c>
      <c r="AA6" t="str">
        <f t="shared" si="7"/>
        <v>identical</v>
      </c>
      <c r="AB6" t="str">
        <f t="shared" si="8"/>
        <v>identical</v>
      </c>
      <c r="AC6" s="5"/>
      <c r="AE6">
        <f>ROUND((1-A6)*(1-B6)*G6,0)</f>
        <v>920</v>
      </c>
      <c r="AF6">
        <f>ROUND((1-A6)*B6*G6,0)</f>
        <v>33</v>
      </c>
      <c r="AG6">
        <f>ROUND(A6*(1-B6)*G6,0)</f>
        <v>45</v>
      </c>
      <c r="AH6">
        <f>ROUND((A6*B6)*G6,0)</f>
        <v>2</v>
      </c>
      <c r="AI6">
        <f t="shared" si="9"/>
        <v>0.46865037194473963</v>
      </c>
      <c r="AJ6">
        <f t="shared" si="9"/>
        <v>36.75</v>
      </c>
      <c r="AK6">
        <f t="shared" si="9"/>
        <v>18.375</v>
      </c>
      <c r="AL6">
        <f t="shared" si="9"/>
        <v>19.173913043478262</v>
      </c>
      <c r="AN6">
        <f t="shared" si="10"/>
        <v>74.767563415422998</v>
      </c>
      <c r="AO6">
        <v>7.8150000000000004</v>
      </c>
      <c r="AP6">
        <v>6.2510000000000003</v>
      </c>
      <c r="AQ6">
        <f t="shared" si="13"/>
        <v>3</v>
      </c>
      <c r="AR6" t="str">
        <f t="shared" si="11"/>
        <v>dependent</v>
      </c>
      <c r="AS6" t="str">
        <f t="shared" si="12"/>
        <v>dependent</v>
      </c>
    </row>
    <row r="7" spans="1:49" ht="17.399999999999999" x14ac:dyDescent="0.3">
      <c r="A7">
        <v>6.2E-2</v>
      </c>
      <c r="B7">
        <v>4.4999999999999998E-2</v>
      </c>
      <c r="C7" s="17">
        <v>0.92900000000000005</v>
      </c>
      <c r="D7" s="17">
        <v>8.9999999999999993E-3</v>
      </c>
      <c r="E7" s="17">
        <v>2.5999999999999999E-2</v>
      </c>
      <c r="F7" s="17">
        <v>3.5999999999999997E-2</v>
      </c>
      <c r="G7">
        <v>1000</v>
      </c>
      <c r="H7">
        <f>G7*A7</f>
        <v>62</v>
      </c>
      <c r="I7">
        <f>G7*B7</f>
        <v>45</v>
      </c>
      <c r="J7">
        <v>0.92664373770650099</v>
      </c>
      <c r="K7">
        <v>1.135626229349888E-2</v>
      </c>
      <c r="L7">
        <v>2.8356262293498889E-2</v>
      </c>
      <c r="M7">
        <v>3.3643737706501108E-2</v>
      </c>
      <c r="N7">
        <f t="shared" si="1"/>
        <v>927</v>
      </c>
      <c r="O7">
        <f t="shared" si="2"/>
        <v>11</v>
      </c>
      <c r="P7">
        <f t="shared" si="3"/>
        <v>28</v>
      </c>
      <c r="Q7">
        <f t="shared" si="4"/>
        <v>34</v>
      </c>
      <c r="R7">
        <f>ROUND($G7*C7,0)</f>
        <v>929</v>
      </c>
      <c r="S7">
        <f>ROUND($G7*D7,0)</f>
        <v>9</v>
      </c>
      <c r="T7">
        <f>ROUND($G7*E7,0)</f>
        <v>26</v>
      </c>
      <c r="U7">
        <f>ROUND($G7*F7,0)</f>
        <v>36</v>
      </c>
      <c r="V7">
        <f t="shared" si="5"/>
        <v>4.3057050592034442E-3</v>
      </c>
      <c r="W7">
        <f t="shared" si="0"/>
        <v>0.44444444444444442</v>
      </c>
      <c r="X7">
        <f t="shared" si="0"/>
        <v>0.15384615384615385</v>
      </c>
      <c r="Y7">
        <f t="shared" si="0"/>
        <v>0.1111111111111111</v>
      </c>
      <c r="Z7" s="2">
        <f t="shared" si="6"/>
        <v>0.71370741446091279</v>
      </c>
      <c r="AA7" t="str">
        <f t="shared" si="7"/>
        <v>identical</v>
      </c>
      <c r="AB7" t="str">
        <f t="shared" si="8"/>
        <v>identical</v>
      </c>
      <c r="AC7" s="5"/>
      <c r="AE7">
        <f>ROUND((1-A7)*(1-B7)*G7,0)</f>
        <v>896</v>
      </c>
      <c r="AF7">
        <f>ROUND((1-A7)*B7*G7,0)</f>
        <v>42</v>
      </c>
      <c r="AG7">
        <f>ROUND(A7*(1-B7)*G7,0)</f>
        <v>59</v>
      </c>
      <c r="AH7">
        <f>ROUND((A7*B7)*G7,0)</f>
        <v>3</v>
      </c>
      <c r="AI7">
        <f t="shared" si="9"/>
        <v>1.1722282023681379</v>
      </c>
      <c r="AJ7">
        <f t="shared" si="9"/>
        <v>121</v>
      </c>
      <c r="AK7">
        <f t="shared" si="9"/>
        <v>41.884615384615387</v>
      </c>
      <c r="AL7">
        <f t="shared" si="9"/>
        <v>30.25</v>
      </c>
      <c r="AN7">
        <f t="shared" si="10"/>
        <v>194.30684358698352</v>
      </c>
      <c r="AO7">
        <v>7.8150000000000004</v>
      </c>
      <c r="AP7">
        <v>6.2510000000000003</v>
      </c>
      <c r="AQ7">
        <f t="shared" si="13"/>
        <v>4</v>
      </c>
      <c r="AR7" t="str">
        <f t="shared" si="11"/>
        <v>dependent</v>
      </c>
      <c r="AS7" t="str">
        <f t="shared" si="12"/>
        <v>dependent</v>
      </c>
    </row>
    <row r="8" spans="1:49" ht="17.399999999999999" x14ac:dyDescent="0.3">
      <c r="A8">
        <v>5.1999999999999998E-2</v>
      </c>
      <c r="B8">
        <v>4.4999999999999998E-2</v>
      </c>
      <c r="C8" s="17">
        <v>0.93600000000000005</v>
      </c>
      <c r="D8" s="17">
        <v>1.2E-2</v>
      </c>
      <c r="E8" s="17">
        <v>1.9E-2</v>
      </c>
      <c r="F8" s="17">
        <v>3.3000000000000002E-2</v>
      </c>
      <c r="G8">
        <v>1000</v>
      </c>
      <c r="H8">
        <f>G8*A8</f>
        <v>52</v>
      </c>
      <c r="I8">
        <f>G8*B8</f>
        <v>45</v>
      </c>
      <c r="J8">
        <v>0.93306750093088509</v>
      </c>
      <c r="K8">
        <v>1.4932499069114849E-2</v>
      </c>
      <c r="L8">
        <v>2.193249906911485E-2</v>
      </c>
      <c r="M8">
        <v>3.0067500930885151E-2</v>
      </c>
      <c r="N8">
        <f t="shared" si="1"/>
        <v>933</v>
      </c>
      <c r="O8">
        <f t="shared" si="2"/>
        <v>15</v>
      </c>
      <c r="P8">
        <f t="shared" si="3"/>
        <v>22</v>
      </c>
      <c r="Q8">
        <f t="shared" si="4"/>
        <v>30</v>
      </c>
      <c r="R8">
        <f>ROUND($G8*C8,0)</f>
        <v>936</v>
      </c>
      <c r="S8">
        <f>ROUND($G8*D8,0)</f>
        <v>12</v>
      </c>
      <c r="T8">
        <f>ROUND($G8*E8,0)</f>
        <v>19</v>
      </c>
      <c r="U8">
        <f>ROUND($G8*F8,0)</f>
        <v>33</v>
      </c>
      <c r="V8">
        <f t="shared" si="5"/>
        <v>9.6153846153846159E-3</v>
      </c>
      <c r="W8">
        <f t="shared" si="0"/>
        <v>0.75</v>
      </c>
      <c r="X8">
        <f t="shared" si="0"/>
        <v>0.47368421052631576</v>
      </c>
      <c r="Y8">
        <f t="shared" si="0"/>
        <v>0.27272727272727271</v>
      </c>
      <c r="Z8" s="2">
        <f t="shared" si="6"/>
        <v>1.506026867868973</v>
      </c>
      <c r="AA8" t="str">
        <f t="shared" si="7"/>
        <v>identical</v>
      </c>
      <c r="AB8" t="str">
        <f t="shared" si="8"/>
        <v>identical</v>
      </c>
      <c r="AC8" s="5"/>
      <c r="AE8">
        <f>ROUND((1-A8)*(1-B8)*G8,0)</f>
        <v>905</v>
      </c>
      <c r="AF8">
        <f>ROUND((1-A8)*B8*G8,0)</f>
        <v>43</v>
      </c>
      <c r="AG8">
        <f>ROUND(A8*(1-B8)*G8,0)</f>
        <v>50</v>
      </c>
      <c r="AH8">
        <f>ROUND((A8*B8)*G8,0)</f>
        <v>2</v>
      </c>
      <c r="AI8">
        <f t="shared" si="9"/>
        <v>1.0267094017094016</v>
      </c>
      <c r="AJ8">
        <f t="shared" si="9"/>
        <v>80.083333333333329</v>
      </c>
      <c r="AK8">
        <f t="shared" si="9"/>
        <v>50.578947368421055</v>
      </c>
      <c r="AL8">
        <f t="shared" si="9"/>
        <v>29.121212121212121</v>
      </c>
      <c r="AN8">
        <f t="shared" si="10"/>
        <v>160.81020222467589</v>
      </c>
      <c r="AO8">
        <v>7.8150000000000004</v>
      </c>
      <c r="AP8">
        <v>6.2510000000000003</v>
      </c>
      <c r="AQ8">
        <f t="shared" si="13"/>
        <v>5</v>
      </c>
      <c r="AR8" t="str">
        <f t="shared" si="11"/>
        <v>dependent</v>
      </c>
      <c r="AS8" t="str">
        <f t="shared" si="12"/>
        <v>dependent</v>
      </c>
    </row>
    <row r="9" spans="1:49" ht="17.399999999999999" x14ac:dyDescent="0.3">
      <c r="A9">
        <v>5.2999999999999999E-2</v>
      </c>
      <c r="B9">
        <v>4.4999999999999998E-2</v>
      </c>
      <c r="C9" s="17">
        <v>0.93700000000000006</v>
      </c>
      <c r="D9" s="17">
        <v>0.01</v>
      </c>
      <c r="E9" s="17">
        <v>1.7999999999999999E-2</v>
      </c>
      <c r="F9" s="17">
        <v>3.5000000000000003E-2</v>
      </c>
      <c r="G9">
        <v>1000</v>
      </c>
      <c r="H9">
        <f>G9*A9</f>
        <v>53</v>
      </c>
      <c r="I9">
        <f>G9*B9</f>
        <v>45</v>
      </c>
      <c r="J9">
        <v>0.93246072808904301</v>
      </c>
      <c r="K9">
        <v>1.453927191095691E-2</v>
      </c>
      <c r="L9">
        <v>2.253927191095691E-2</v>
      </c>
      <c r="M9">
        <v>3.0460728089043088E-2</v>
      </c>
      <c r="N9">
        <f t="shared" si="1"/>
        <v>932</v>
      </c>
      <c r="O9">
        <f t="shared" si="2"/>
        <v>15</v>
      </c>
      <c r="P9">
        <f t="shared" si="3"/>
        <v>23</v>
      </c>
      <c r="Q9">
        <f t="shared" si="4"/>
        <v>30</v>
      </c>
      <c r="R9">
        <f>ROUND($G9*C9,0)</f>
        <v>937</v>
      </c>
      <c r="S9">
        <f>ROUND($G9*D9,0)</f>
        <v>10</v>
      </c>
      <c r="T9">
        <f>ROUND($G9*E9,0)</f>
        <v>18</v>
      </c>
      <c r="U9">
        <f>ROUND($G9*F9,0)</f>
        <v>35</v>
      </c>
      <c r="V9">
        <f t="shared" si="5"/>
        <v>2.6680896478121666E-2</v>
      </c>
      <c r="W9">
        <f t="shared" si="0"/>
        <v>2.5</v>
      </c>
      <c r="X9">
        <f t="shared" si="0"/>
        <v>1.3888888888888888</v>
      </c>
      <c r="Y9">
        <f t="shared" si="0"/>
        <v>0.7142857142857143</v>
      </c>
      <c r="Z9" s="2">
        <f t="shared" si="6"/>
        <v>4.6298554996527246</v>
      </c>
      <c r="AA9" t="str">
        <f t="shared" si="7"/>
        <v>identical</v>
      </c>
      <c r="AB9" t="str">
        <f t="shared" si="8"/>
        <v>identical</v>
      </c>
      <c r="AC9" s="5"/>
      <c r="AE9">
        <f>ROUND((1-A9)*(1-B9)*G9,0)</f>
        <v>904</v>
      </c>
      <c r="AF9">
        <f>ROUND((1-A9)*B9*G9,0)</f>
        <v>43</v>
      </c>
      <c r="AG9">
        <f>ROUND(A9*(1-B9)*G9,0)</f>
        <v>51</v>
      </c>
      <c r="AH9">
        <f>ROUND((A9*B9)*G9,0)</f>
        <v>2</v>
      </c>
      <c r="AI9">
        <f t="shared" si="9"/>
        <v>1.1622198505869796</v>
      </c>
      <c r="AJ9">
        <f t="shared" si="9"/>
        <v>108.9</v>
      </c>
      <c r="AK9">
        <f t="shared" si="9"/>
        <v>60.5</v>
      </c>
      <c r="AL9">
        <f t="shared" si="9"/>
        <v>31.114285714285714</v>
      </c>
      <c r="AN9">
        <f t="shared" si="10"/>
        <v>201.67650556487268</v>
      </c>
      <c r="AO9">
        <v>7.8150000000000004</v>
      </c>
      <c r="AP9">
        <v>6.2510000000000003</v>
      </c>
      <c r="AQ9">
        <f t="shared" si="13"/>
        <v>6</v>
      </c>
      <c r="AR9" t="str">
        <f t="shared" si="11"/>
        <v>dependent</v>
      </c>
      <c r="AS9" t="str">
        <f t="shared" si="12"/>
        <v>dependent</v>
      </c>
    </row>
    <row r="10" spans="1:49" ht="17.399999999999999" x14ac:dyDescent="0.3">
      <c r="A10">
        <v>0.04</v>
      </c>
      <c r="B10">
        <v>3.9E-2</v>
      </c>
      <c r="C10" s="17">
        <v>0.94599999999999995</v>
      </c>
      <c r="D10" s="17">
        <v>1.4E-2</v>
      </c>
      <c r="E10" s="17">
        <v>1.4999999999999999E-2</v>
      </c>
      <c r="F10" s="17">
        <v>2.5000000000000001E-2</v>
      </c>
      <c r="G10">
        <v>1000</v>
      </c>
      <c r="H10">
        <f>G10*A10</f>
        <v>40</v>
      </c>
      <c r="I10">
        <f>G10*B10</f>
        <v>39</v>
      </c>
      <c r="J10">
        <v>0.94321188338557049</v>
      </c>
      <c r="K10">
        <v>1.678811661442944E-2</v>
      </c>
      <c r="L10">
        <v>1.7788116614429441E-2</v>
      </c>
      <c r="M10">
        <v>2.221188338557056E-2</v>
      </c>
      <c r="N10">
        <f t="shared" si="1"/>
        <v>943</v>
      </c>
      <c r="O10">
        <f t="shared" si="2"/>
        <v>17</v>
      </c>
      <c r="P10">
        <f t="shared" si="3"/>
        <v>18</v>
      </c>
      <c r="Q10">
        <f t="shared" si="4"/>
        <v>22</v>
      </c>
      <c r="R10">
        <f>ROUND($G10*C10,0)</f>
        <v>946</v>
      </c>
      <c r="S10">
        <f>ROUND($G10*D10,0)</f>
        <v>14</v>
      </c>
      <c r="T10">
        <f>ROUND($G10*E10,0)</f>
        <v>15</v>
      </c>
      <c r="U10">
        <f>ROUND($G10*F10,0)</f>
        <v>25</v>
      </c>
      <c r="V10">
        <f t="shared" si="5"/>
        <v>9.5137420718816069E-3</v>
      </c>
      <c r="W10">
        <f t="shared" si="0"/>
        <v>0.6428571428571429</v>
      </c>
      <c r="X10">
        <f t="shared" si="0"/>
        <v>0.6</v>
      </c>
      <c r="Y10">
        <f t="shared" si="0"/>
        <v>0.36</v>
      </c>
      <c r="Z10" s="2">
        <f t="shared" si="6"/>
        <v>1.6123708849290246</v>
      </c>
      <c r="AA10" t="str">
        <f t="shared" si="7"/>
        <v>identical</v>
      </c>
      <c r="AB10" t="str">
        <f t="shared" si="8"/>
        <v>identical</v>
      </c>
      <c r="AC10" s="5"/>
      <c r="AE10">
        <f>ROUND((1-A10)*(1-B10)*G10,0)</f>
        <v>923</v>
      </c>
      <c r="AF10">
        <f>ROUND((1-A10)*B10*G10,0)</f>
        <v>37</v>
      </c>
      <c r="AG10">
        <f>ROUND(A10*(1-B10)*G10,0)</f>
        <v>38</v>
      </c>
      <c r="AH10">
        <f>ROUND((A10*B10)*G10,0)</f>
        <v>2</v>
      </c>
      <c r="AI10">
        <f t="shared" si="9"/>
        <v>0.55919661733615222</v>
      </c>
      <c r="AJ10">
        <f t="shared" si="9"/>
        <v>37.785714285714285</v>
      </c>
      <c r="AK10">
        <f t="shared" si="9"/>
        <v>35.266666666666666</v>
      </c>
      <c r="AL10">
        <f t="shared" si="9"/>
        <v>21.16</v>
      </c>
      <c r="AN10">
        <f t="shared" si="10"/>
        <v>94.771577569717095</v>
      </c>
      <c r="AO10">
        <v>7.8150000000000004</v>
      </c>
      <c r="AP10">
        <v>6.2510000000000003</v>
      </c>
      <c r="AQ10">
        <f t="shared" si="13"/>
        <v>7</v>
      </c>
      <c r="AR10" t="str">
        <f t="shared" si="11"/>
        <v>dependent</v>
      </c>
      <c r="AS10" t="str">
        <f t="shared" si="12"/>
        <v>dependent</v>
      </c>
    </row>
    <row r="11" spans="1:49" ht="17.399999999999999" x14ac:dyDescent="0.3">
      <c r="A11">
        <v>4.8000000000000001E-2</v>
      </c>
      <c r="B11">
        <v>4.7E-2</v>
      </c>
      <c r="C11" s="17">
        <v>0.93300000000000005</v>
      </c>
      <c r="D11" s="17">
        <v>1.9E-2</v>
      </c>
      <c r="E11" s="17">
        <v>0.02</v>
      </c>
      <c r="F11" s="17">
        <v>2.8000000000000001E-2</v>
      </c>
      <c r="G11">
        <v>1000</v>
      </c>
      <c r="H11">
        <f>G11*A11</f>
        <v>48</v>
      </c>
      <c r="I11">
        <f>G11*B11</f>
        <v>47</v>
      </c>
      <c r="J11">
        <v>0.93437362184604866</v>
      </c>
      <c r="K11">
        <v>1.762637815395127E-2</v>
      </c>
      <c r="L11">
        <v>1.8626378153951271E-2</v>
      </c>
      <c r="M11">
        <v>2.937362184604873E-2</v>
      </c>
      <c r="N11">
        <f t="shared" si="1"/>
        <v>934</v>
      </c>
      <c r="O11">
        <f t="shared" si="2"/>
        <v>18</v>
      </c>
      <c r="P11">
        <f t="shared" si="3"/>
        <v>19</v>
      </c>
      <c r="Q11">
        <f t="shared" si="4"/>
        <v>29</v>
      </c>
      <c r="R11">
        <f>ROUND($G11*C11,0)</f>
        <v>933</v>
      </c>
      <c r="S11">
        <f>ROUND($G11*D11,0)</f>
        <v>19</v>
      </c>
      <c r="T11">
        <f>ROUND($G11*E11,0)</f>
        <v>20</v>
      </c>
      <c r="U11">
        <f>ROUND($G11*F11,0)</f>
        <v>28</v>
      </c>
      <c r="V11">
        <f t="shared" si="5"/>
        <v>1.0718113612004287E-3</v>
      </c>
      <c r="W11">
        <f t="shared" si="0"/>
        <v>5.2631578947368418E-2</v>
      </c>
      <c r="X11">
        <f t="shared" si="0"/>
        <v>0.05</v>
      </c>
      <c r="Y11">
        <f t="shared" si="0"/>
        <v>3.5714285714285712E-2</v>
      </c>
      <c r="Z11" s="2">
        <f t="shared" si="6"/>
        <v>0.13941767602285454</v>
      </c>
      <c r="AA11" t="str">
        <f t="shared" si="7"/>
        <v>identical</v>
      </c>
      <c r="AB11" t="str">
        <f t="shared" si="8"/>
        <v>identical</v>
      </c>
      <c r="AC11" s="5"/>
      <c r="AE11">
        <f>ROUND((1-A11)*(1-B11)*G11,0)</f>
        <v>907</v>
      </c>
      <c r="AF11">
        <f>ROUND((1-A11)*B11*G11,0)</f>
        <v>45</v>
      </c>
      <c r="AG11">
        <f>ROUND(A11*(1-B11)*G11,0)</f>
        <v>46</v>
      </c>
      <c r="AH11">
        <f>ROUND((A11*B11)*G11,0)</f>
        <v>2</v>
      </c>
      <c r="AI11">
        <f t="shared" si="9"/>
        <v>0.72454448017148987</v>
      </c>
      <c r="AJ11">
        <f t="shared" si="9"/>
        <v>35.578947368421055</v>
      </c>
      <c r="AK11">
        <f t="shared" si="9"/>
        <v>33.799999999999997</v>
      </c>
      <c r="AL11">
        <f t="shared" si="9"/>
        <v>24.142857142857142</v>
      </c>
      <c r="AN11">
        <f t="shared" si="10"/>
        <v>94.246348991449679</v>
      </c>
      <c r="AO11">
        <v>7.8150000000000004</v>
      </c>
      <c r="AP11">
        <v>6.2510000000000003</v>
      </c>
      <c r="AQ11">
        <f t="shared" si="13"/>
        <v>8</v>
      </c>
      <c r="AR11" t="str">
        <f t="shared" si="11"/>
        <v>dependent</v>
      </c>
      <c r="AS11" t="str">
        <f t="shared" si="12"/>
        <v>dependent</v>
      </c>
      <c r="AW11" s="6"/>
    </row>
    <row r="12" spans="1:49" ht="17.399999999999999" x14ac:dyDescent="0.3">
      <c r="A12">
        <v>5.3999999999999999E-2</v>
      </c>
      <c r="B12">
        <v>4.3999999999999997E-2</v>
      </c>
      <c r="C12" s="17">
        <v>0.93</v>
      </c>
      <c r="D12" s="17">
        <v>1.6E-2</v>
      </c>
      <c r="E12" s="17">
        <v>2.5999999999999999E-2</v>
      </c>
      <c r="F12" s="17">
        <v>2.8000000000000001E-2</v>
      </c>
      <c r="G12">
        <v>1000</v>
      </c>
      <c r="H12">
        <f>G12*A12</f>
        <v>54</v>
      </c>
      <c r="I12">
        <f>G12*B12</f>
        <v>44</v>
      </c>
      <c r="J12">
        <v>0.93228807915571787</v>
      </c>
      <c r="K12">
        <v>1.3711920844282049E-2</v>
      </c>
      <c r="L12">
        <v>2.3711920844282051E-2</v>
      </c>
      <c r="M12">
        <v>3.0288079155717951E-2</v>
      </c>
      <c r="N12">
        <f t="shared" si="1"/>
        <v>932</v>
      </c>
      <c r="O12">
        <f t="shared" si="2"/>
        <v>14</v>
      </c>
      <c r="P12">
        <f t="shared" si="3"/>
        <v>24</v>
      </c>
      <c r="Q12">
        <f t="shared" si="4"/>
        <v>30</v>
      </c>
      <c r="R12">
        <f>ROUND($G12*C12,0)</f>
        <v>930</v>
      </c>
      <c r="S12">
        <f>ROUND($G12*D12,0)</f>
        <v>16</v>
      </c>
      <c r="T12">
        <f>ROUND($G12*E12,0)</f>
        <v>26</v>
      </c>
      <c r="U12">
        <f>ROUND($G12*F12,0)</f>
        <v>28</v>
      </c>
      <c r="V12">
        <f t="shared" si="5"/>
        <v>4.3010752688172043E-3</v>
      </c>
      <c r="W12">
        <f t="shared" si="0"/>
        <v>0.25</v>
      </c>
      <c r="X12">
        <f t="shared" si="0"/>
        <v>0.15384615384615385</v>
      </c>
      <c r="Y12">
        <f t="shared" si="0"/>
        <v>0.14285714285714285</v>
      </c>
      <c r="Z12" s="2">
        <f t="shared" si="6"/>
        <v>0.55100437197211383</v>
      </c>
      <c r="AA12" t="str">
        <f t="shared" si="7"/>
        <v>identical</v>
      </c>
      <c r="AB12" t="str">
        <f t="shared" si="8"/>
        <v>identical</v>
      </c>
      <c r="AC12" s="5"/>
      <c r="AE12">
        <f>ROUND((1-A12)*(1-B12)*G12,0)</f>
        <v>904</v>
      </c>
      <c r="AF12">
        <f>ROUND((1-A12)*B12*G12,0)</f>
        <v>42</v>
      </c>
      <c r="AG12">
        <f>ROUND(A12*(1-B12)*G12,0)</f>
        <v>52</v>
      </c>
      <c r="AH12">
        <f>ROUND((A12*B12)*G12,0)</f>
        <v>2</v>
      </c>
      <c r="AI12">
        <f t="shared" si="9"/>
        <v>0.72688172043010757</v>
      </c>
      <c r="AJ12">
        <f t="shared" si="9"/>
        <v>42.25</v>
      </c>
      <c r="AK12">
        <f t="shared" si="9"/>
        <v>26</v>
      </c>
      <c r="AL12">
        <f t="shared" si="9"/>
        <v>24.142857142857142</v>
      </c>
      <c r="AN12">
        <f t="shared" si="10"/>
        <v>93.119738863287239</v>
      </c>
      <c r="AO12">
        <v>7.8150000000000004</v>
      </c>
      <c r="AP12">
        <v>6.2510000000000003</v>
      </c>
      <c r="AQ12">
        <f t="shared" si="13"/>
        <v>9</v>
      </c>
      <c r="AR12" t="str">
        <f t="shared" si="11"/>
        <v>dependent</v>
      </c>
      <c r="AS12" t="str">
        <f t="shared" si="12"/>
        <v>dependent</v>
      </c>
    </row>
    <row r="13" spans="1:49" ht="17.399999999999999" x14ac:dyDescent="0.3">
      <c r="A13">
        <v>3.9E-2</v>
      </c>
      <c r="B13">
        <v>3.4000000000000002E-2</v>
      </c>
      <c r="C13" s="17">
        <v>0.95</v>
      </c>
      <c r="D13" s="17">
        <v>1.0999999999999999E-2</v>
      </c>
      <c r="E13" s="17">
        <v>1.6E-2</v>
      </c>
      <c r="F13" s="17">
        <v>2.3E-2</v>
      </c>
      <c r="G13">
        <v>1000</v>
      </c>
      <c r="H13">
        <f>G13*A13</f>
        <v>39</v>
      </c>
      <c r="I13">
        <f>G13*B13</f>
        <v>34</v>
      </c>
      <c r="J13">
        <v>0.94654217455628564</v>
      </c>
      <c r="K13">
        <v>1.4457825443714271E-2</v>
      </c>
      <c r="L13">
        <v>1.9457825443714272E-2</v>
      </c>
      <c r="M13">
        <v>1.9542174556285732E-2</v>
      </c>
      <c r="N13">
        <f t="shared" si="1"/>
        <v>947</v>
      </c>
      <c r="O13">
        <f t="shared" si="2"/>
        <v>14</v>
      </c>
      <c r="P13">
        <f t="shared" si="3"/>
        <v>19</v>
      </c>
      <c r="Q13">
        <f t="shared" si="4"/>
        <v>20</v>
      </c>
      <c r="R13">
        <f>ROUND($G13*C13,0)</f>
        <v>950</v>
      </c>
      <c r="S13">
        <f>ROUND($G13*D13,0)</f>
        <v>11</v>
      </c>
      <c r="T13">
        <f>ROUND($G13*E13,0)</f>
        <v>16</v>
      </c>
      <c r="U13">
        <f>ROUND($G13*F13,0)</f>
        <v>23</v>
      </c>
      <c r="V13">
        <f t="shared" si="5"/>
        <v>9.4736842105263164E-3</v>
      </c>
      <c r="W13">
        <f t="shared" si="0"/>
        <v>0.81818181818181823</v>
      </c>
      <c r="X13">
        <f t="shared" si="0"/>
        <v>0.5625</v>
      </c>
      <c r="Y13">
        <f t="shared" si="0"/>
        <v>0.39130434782608697</v>
      </c>
      <c r="Z13" s="2">
        <f t="shared" si="6"/>
        <v>1.7814598502184316</v>
      </c>
      <c r="AA13" t="str">
        <f t="shared" si="7"/>
        <v>identical</v>
      </c>
      <c r="AB13" t="str">
        <f t="shared" si="8"/>
        <v>identical</v>
      </c>
      <c r="AC13" s="5"/>
      <c r="AE13">
        <f>ROUND((1-A13)*(1-B13)*G13,0)</f>
        <v>928</v>
      </c>
      <c r="AF13">
        <f>ROUND((1-A13)*B13*G13,0)</f>
        <v>33</v>
      </c>
      <c r="AG13">
        <f>ROUND(A13*(1-B13)*G13,0)</f>
        <v>38</v>
      </c>
      <c r="AH13">
        <f>ROUND((A13*B13)*G13,0)</f>
        <v>1</v>
      </c>
      <c r="AI13">
        <f t="shared" si="9"/>
        <v>0.5094736842105263</v>
      </c>
      <c r="AJ13">
        <f t="shared" si="9"/>
        <v>44</v>
      </c>
      <c r="AK13">
        <f t="shared" si="9"/>
        <v>30.25</v>
      </c>
      <c r="AL13">
        <f t="shared" si="9"/>
        <v>21.043478260869566</v>
      </c>
      <c r="AN13">
        <f t="shared" si="10"/>
        <v>95.802951945080082</v>
      </c>
      <c r="AO13">
        <v>7.8150000000000004</v>
      </c>
      <c r="AP13">
        <v>6.2510000000000003</v>
      </c>
      <c r="AQ13">
        <f t="shared" si="13"/>
        <v>10</v>
      </c>
      <c r="AR13" t="str">
        <f t="shared" si="11"/>
        <v>dependent</v>
      </c>
      <c r="AS13" t="str">
        <f t="shared" si="12"/>
        <v>dependent</v>
      </c>
    </row>
    <row r="14" spans="1:49" ht="17.399999999999999" x14ac:dyDescent="0.3">
      <c r="A14">
        <v>7.2999999999999995E-2</v>
      </c>
      <c r="B14">
        <v>6.5000000000000002E-2</v>
      </c>
      <c r="C14">
        <v>0.90600000000000003</v>
      </c>
      <c r="D14">
        <v>2.1000000000000001E-2</v>
      </c>
      <c r="E14">
        <v>2.9000000000000001E-2</v>
      </c>
      <c r="F14">
        <v>4.3999999999999997E-2</v>
      </c>
      <c r="G14">
        <v>1000</v>
      </c>
      <c r="H14">
        <f>G14*A14</f>
        <v>73</v>
      </c>
      <c r="I14">
        <f>G14*B14</f>
        <v>65</v>
      </c>
      <c r="J14">
        <v>0.90441157109183301</v>
      </c>
      <c r="K14">
        <v>2.2588428908167129E-2</v>
      </c>
      <c r="L14">
        <v>3.0588428908167129E-2</v>
      </c>
      <c r="M14">
        <v>4.241157109183287E-2</v>
      </c>
      <c r="N14">
        <f t="shared" ref="N14" si="14">ROUND($G14*J14,0)</f>
        <v>904</v>
      </c>
      <c r="O14">
        <f t="shared" ref="O14" si="15">ROUND($G14*K14,0)</f>
        <v>23</v>
      </c>
      <c r="P14">
        <f t="shared" ref="P14" si="16">ROUND($G14*L14,0)</f>
        <v>31</v>
      </c>
      <c r="Q14">
        <f t="shared" ref="Q14" si="17">ROUND($G14*M14,0)</f>
        <v>42</v>
      </c>
      <c r="R14">
        <f>ROUND($G14*C14,0)</f>
        <v>906</v>
      </c>
      <c r="S14">
        <f>ROUND($G14*D14,0)</f>
        <v>21</v>
      </c>
      <c r="T14">
        <f>ROUND($G14*E14,0)</f>
        <v>29</v>
      </c>
      <c r="U14">
        <f>ROUND($G14*F14,0)</f>
        <v>44</v>
      </c>
      <c r="V14">
        <f t="shared" ref="V14" si="18">(N14-R14)^2/R14</f>
        <v>4.4150110375275938E-3</v>
      </c>
      <c r="W14">
        <f t="shared" ref="W14" si="19">(O14-S14)^2/S14</f>
        <v>0.19047619047619047</v>
      </c>
      <c r="X14">
        <f t="shared" ref="X14" si="20">(P14-T14)^2/T14</f>
        <v>0.13793103448275862</v>
      </c>
      <c r="Y14">
        <f t="shared" ref="Y14" si="21">(Q14-U14)^2/U14</f>
        <v>9.0909090909090912E-2</v>
      </c>
      <c r="Z14" s="2">
        <f t="shared" ref="Z14" si="22">SUM(V14:Y14)</f>
        <v>0.42373132690556758</v>
      </c>
      <c r="AA14" t="str">
        <f t="shared" ref="AA14" si="23">IF(Z14&gt;AO14,"Significantly different", "identical")</f>
        <v>identical</v>
      </c>
      <c r="AB14" t="str">
        <f t="shared" ref="AB14" si="24">IF(Z14&gt;AP14,"Significantly different", "identical")</f>
        <v>identical</v>
      </c>
      <c r="AC14" s="5"/>
      <c r="AE14">
        <f>ROUND((1-A14)*(1-B14)*G14,0)</f>
        <v>867</v>
      </c>
      <c r="AF14">
        <f>ROUND((1-A14)*B14*G14,0)</f>
        <v>60</v>
      </c>
      <c r="AG14">
        <f>ROUND(A14*(1-B14)*G14,0)</f>
        <v>68</v>
      </c>
      <c r="AH14">
        <f>ROUND((A14*B14)*G14,0)</f>
        <v>5</v>
      </c>
      <c r="AI14">
        <f t="shared" ref="AI14" si="25">(AE14-R14)^2/R14</f>
        <v>1.6788079470198676</v>
      </c>
      <c r="AJ14">
        <f t="shared" ref="AJ14" si="26">(AF14-S14)^2/S14</f>
        <v>72.428571428571431</v>
      </c>
      <c r="AK14">
        <f t="shared" ref="AK14" si="27">(AG14-T14)^2/T14</f>
        <v>52.448275862068968</v>
      </c>
      <c r="AL14">
        <f t="shared" ref="AL14" si="28">(AH14-U14)^2/U14</f>
        <v>34.56818181818182</v>
      </c>
      <c r="AN14">
        <f t="shared" ref="AN14" si="29">SUM(AI14:AL14)</f>
        <v>161.12383705584207</v>
      </c>
      <c r="AO14">
        <v>7.8150000000000004</v>
      </c>
      <c r="AP14">
        <v>6.2510000000000003</v>
      </c>
      <c r="AQ14">
        <f t="shared" si="13"/>
        <v>11</v>
      </c>
      <c r="AR14" t="str">
        <f t="shared" ref="AR14" si="30">IF(AN14&gt;AO14,"dependent", "independent")</f>
        <v>dependent</v>
      </c>
      <c r="AS14" t="str">
        <f t="shared" ref="AS14" si="31">IF(AN14&gt;AP14,"dependent", "independent")</f>
        <v>dependent</v>
      </c>
    </row>
    <row r="15" spans="1:49" ht="17.399999999999999" x14ac:dyDescent="0.3">
      <c r="A15">
        <v>5.7000000000000002E-2</v>
      </c>
      <c r="B15">
        <v>0.04</v>
      </c>
      <c r="C15" s="17">
        <v>0.93200000000000005</v>
      </c>
      <c r="D15" s="17">
        <v>1.0999999999999999E-2</v>
      </c>
      <c r="E15" s="17">
        <v>2.8000000000000001E-2</v>
      </c>
      <c r="F15" s="17">
        <v>2.9000000000000001E-2</v>
      </c>
      <c r="G15">
        <v>1000</v>
      </c>
      <c r="H15">
        <f>G15*A15</f>
        <v>57</v>
      </c>
      <c r="I15">
        <f>G15*B15</f>
        <v>40</v>
      </c>
      <c r="J15">
        <v>0.93193326323723558</v>
      </c>
      <c r="K15">
        <v>1.1066736762764351E-2</v>
      </c>
      <c r="L15">
        <v>2.806673676276435E-2</v>
      </c>
      <c r="M15">
        <v>2.8933263237235649E-2</v>
      </c>
      <c r="N15">
        <f t="shared" si="1"/>
        <v>932</v>
      </c>
      <c r="O15">
        <f t="shared" si="2"/>
        <v>11</v>
      </c>
      <c r="P15">
        <f t="shared" si="3"/>
        <v>28</v>
      </c>
      <c r="Q15">
        <f t="shared" si="4"/>
        <v>29</v>
      </c>
      <c r="R15">
        <f>ROUND($G15*C15,0)</f>
        <v>932</v>
      </c>
      <c r="S15">
        <f>ROUND($G15*D15,0)</f>
        <v>11</v>
      </c>
      <c r="T15">
        <f>ROUND($G15*E15,0)</f>
        <v>28</v>
      </c>
      <c r="U15">
        <f>ROUND($G15*F15,0)</f>
        <v>29</v>
      </c>
      <c r="V15">
        <f t="shared" si="5"/>
        <v>0</v>
      </c>
      <c r="W15">
        <f t="shared" si="0"/>
        <v>0</v>
      </c>
      <c r="X15">
        <f t="shared" si="0"/>
        <v>0</v>
      </c>
      <c r="Y15">
        <f t="shared" si="0"/>
        <v>0</v>
      </c>
      <c r="Z15" s="2">
        <f t="shared" si="6"/>
        <v>0</v>
      </c>
      <c r="AA15" t="str">
        <f t="shared" si="7"/>
        <v>identical</v>
      </c>
      <c r="AB15" t="str">
        <f t="shared" si="8"/>
        <v>identical</v>
      </c>
      <c r="AC15" s="5"/>
      <c r="AE15">
        <f>ROUND((1-A15)*(1-B15)*G15,0)</f>
        <v>905</v>
      </c>
      <c r="AF15">
        <f>ROUND((1-A15)*B15*G15,0)</f>
        <v>38</v>
      </c>
      <c r="AG15">
        <f>ROUND(A15*(1-B15)*G15,0)</f>
        <v>55</v>
      </c>
      <c r="AH15">
        <f>ROUND((A15*B15)*G15,0)</f>
        <v>2</v>
      </c>
      <c r="AI15">
        <f t="shared" si="9"/>
        <v>0.78218884120171672</v>
      </c>
      <c r="AJ15">
        <f t="shared" si="9"/>
        <v>66.272727272727266</v>
      </c>
      <c r="AK15">
        <f t="shared" si="9"/>
        <v>26.035714285714285</v>
      </c>
      <c r="AL15">
        <f t="shared" si="9"/>
        <v>25.137931034482758</v>
      </c>
      <c r="AN15">
        <f t="shared" si="10"/>
        <v>118.22856143412602</v>
      </c>
      <c r="AO15">
        <v>7.8150000000000004</v>
      </c>
      <c r="AP15">
        <v>6.2510000000000003</v>
      </c>
      <c r="AQ15">
        <f>1+AQ13</f>
        <v>11</v>
      </c>
      <c r="AR15" t="str">
        <f t="shared" si="11"/>
        <v>dependent</v>
      </c>
      <c r="AS15" t="str">
        <f t="shared" si="12"/>
        <v>dependent</v>
      </c>
    </row>
    <row r="16" spans="1:49" ht="17.399999999999999" x14ac:dyDescent="0.3">
      <c r="A16">
        <v>5.8999999999999997E-2</v>
      </c>
      <c r="B16">
        <v>4.5999999999999999E-2</v>
      </c>
      <c r="C16" s="17">
        <v>0.92500000000000004</v>
      </c>
      <c r="D16" s="17">
        <v>1.6E-2</v>
      </c>
      <c r="E16" s="17">
        <v>2.9000000000000001E-2</v>
      </c>
      <c r="F16" s="17">
        <v>0.03</v>
      </c>
      <c r="G16">
        <v>1000</v>
      </c>
      <c r="H16">
        <f>G16*A16</f>
        <v>59</v>
      </c>
      <c r="I16">
        <f>G16*B16</f>
        <v>46</v>
      </c>
      <c r="J16">
        <v>0.928253802043424</v>
      </c>
      <c r="K16">
        <v>1.274619795657601E-2</v>
      </c>
      <c r="L16">
        <v>2.5746197956576001E-2</v>
      </c>
      <c r="M16">
        <v>3.3253802043423993E-2</v>
      </c>
      <c r="N16">
        <f t="shared" si="1"/>
        <v>928</v>
      </c>
      <c r="O16">
        <f t="shared" si="2"/>
        <v>13</v>
      </c>
      <c r="P16">
        <f t="shared" si="3"/>
        <v>26</v>
      </c>
      <c r="Q16">
        <f t="shared" si="4"/>
        <v>33</v>
      </c>
      <c r="R16">
        <f>ROUND($G16*C16,0)</f>
        <v>925</v>
      </c>
      <c r="S16">
        <f>ROUND($G16*D16,0)</f>
        <v>16</v>
      </c>
      <c r="T16">
        <f>ROUND($G16*E16,0)</f>
        <v>29</v>
      </c>
      <c r="U16">
        <f>ROUND($G16*F16,0)</f>
        <v>30</v>
      </c>
      <c r="V16">
        <f t="shared" si="5"/>
        <v>9.7297297297297292E-3</v>
      </c>
      <c r="W16">
        <f t="shared" si="0"/>
        <v>0.5625</v>
      </c>
      <c r="X16">
        <f t="shared" si="0"/>
        <v>0.31034482758620691</v>
      </c>
      <c r="Y16">
        <f t="shared" si="0"/>
        <v>0.3</v>
      </c>
      <c r="Z16" s="2">
        <f t="shared" si="6"/>
        <v>1.1825745573159367</v>
      </c>
      <c r="AA16" t="str">
        <f t="shared" si="7"/>
        <v>identical</v>
      </c>
      <c r="AB16" t="str">
        <f t="shared" si="8"/>
        <v>identical</v>
      </c>
      <c r="AC16" s="5"/>
      <c r="AE16">
        <f>ROUND((1-A16)*(1-B16)*G16,0)</f>
        <v>898</v>
      </c>
      <c r="AF16">
        <f>ROUND((1-A16)*B16*G16,0)</f>
        <v>43</v>
      </c>
      <c r="AG16">
        <f>ROUND(A16*(1-B16)*G16,0)</f>
        <v>56</v>
      </c>
      <c r="AH16">
        <f>ROUND((A16*B16)*G16,0)</f>
        <v>3</v>
      </c>
      <c r="AI16">
        <f t="shared" si="9"/>
        <v>0.78810810810810816</v>
      </c>
      <c r="AJ16">
        <f t="shared" si="9"/>
        <v>45.5625</v>
      </c>
      <c r="AK16">
        <f t="shared" si="9"/>
        <v>25.137931034482758</v>
      </c>
      <c r="AL16">
        <f t="shared" si="9"/>
        <v>24.3</v>
      </c>
      <c r="AN16">
        <f t="shared" si="10"/>
        <v>95.788539142590864</v>
      </c>
      <c r="AO16">
        <v>7.8150000000000004</v>
      </c>
      <c r="AP16">
        <v>6.2510000000000003</v>
      </c>
      <c r="AQ16">
        <f t="shared" si="13"/>
        <v>12</v>
      </c>
      <c r="AR16" t="str">
        <f t="shared" si="11"/>
        <v>dependent</v>
      </c>
      <c r="AS16" t="str">
        <f t="shared" si="12"/>
        <v>dependent</v>
      </c>
    </row>
    <row r="17" spans="1:49" ht="17.399999999999999" x14ac:dyDescent="0.3">
      <c r="A17">
        <v>6.5000000000000002E-2</v>
      </c>
      <c r="B17">
        <v>5.0999999999999997E-2</v>
      </c>
      <c r="C17" s="17">
        <v>0.92200000000000004</v>
      </c>
      <c r="D17" s="17">
        <v>1.2999999999999999E-2</v>
      </c>
      <c r="E17" s="17">
        <v>2.7E-2</v>
      </c>
      <c r="F17" s="17">
        <v>3.7999999999999999E-2</v>
      </c>
      <c r="G17">
        <v>1000</v>
      </c>
      <c r="H17">
        <f>G17*A17</f>
        <v>65</v>
      </c>
      <c r="I17">
        <f>G17*B17</f>
        <v>51</v>
      </c>
      <c r="J17">
        <v>0.92103629517958951</v>
      </c>
      <c r="K17">
        <v>1.3963704820410511E-2</v>
      </c>
      <c r="L17">
        <v>2.796370482041052E-2</v>
      </c>
      <c r="M17">
        <v>3.7036295179589493E-2</v>
      </c>
      <c r="N17">
        <f t="shared" si="1"/>
        <v>921</v>
      </c>
      <c r="O17">
        <f t="shared" si="2"/>
        <v>14</v>
      </c>
      <c r="P17">
        <f t="shared" si="3"/>
        <v>28</v>
      </c>
      <c r="Q17">
        <f t="shared" si="4"/>
        <v>37</v>
      </c>
      <c r="R17">
        <f>ROUND($G17*C17,0)</f>
        <v>922</v>
      </c>
      <c r="S17">
        <f>ROUND($G17*D17,0)</f>
        <v>13</v>
      </c>
      <c r="T17">
        <f>ROUND($G17*E17,0)</f>
        <v>27</v>
      </c>
      <c r="U17">
        <f>ROUND($G17*F17,0)</f>
        <v>38</v>
      </c>
      <c r="V17">
        <f t="shared" si="5"/>
        <v>1.0845986984815619E-3</v>
      </c>
      <c r="W17">
        <f t="shared" si="0"/>
        <v>7.6923076923076927E-2</v>
      </c>
      <c r="X17">
        <f t="shared" si="0"/>
        <v>3.7037037037037035E-2</v>
      </c>
      <c r="Y17">
        <f t="shared" si="0"/>
        <v>2.6315789473684209E-2</v>
      </c>
      <c r="Z17" s="2">
        <f t="shared" si="6"/>
        <v>0.14136050213227974</v>
      </c>
      <c r="AA17" t="str">
        <f t="shared" si="7"/>
        <v>identical</v>
      </c>
      <c r="AB17" t="str">
        <f t="shared" si="8"/>
        <v>identical</v>
      </c>
      <c r="AC17" s="5"/>
      <c r="AE17">
        <f>ROUND((1-A17)*(1-B17)*G17,0)</f>
        <v>887</v>
      </c>
      <c r="AF17">
        <f>ROUND((1-A17)*B17*G17,0)</f>
        <v>48</v>
      </c>
      <c r="AG17">
        <f>ROUND(A17*(1-B17)*G17,0)</f>
        <v>62</v>
      </c>
      <c r="AH17">
        <f>ROUND((A17*B17)*G17,0)</f>
        <v>3</v>
      </c>
      <c r="AI17">
        <f t="shared" si="9"/>
        <v>1.3286334056399132</v>
      </c>
      <c r="AJ17">
        <f t="shared" si="9"/>
        <v>94.230769230769226</v>
      </c>
      <c r="AK17">
        <f t="shared" si="9"/>
        <v>45.370370370370374</v>
      </c>
      <c r="AL17">
        <f t="shared" si="9"/>
        <v>32.236842105263158</v>
      </c>
      <c r="AN17">
        <f t="shared" si="10"/>
        <v>173.16661511204268</v>
      </c>
      <c r="AO17">
        <v>7.8150000000000004</v>
      </c>
      <c r="AP17">
        <v>6.2510000000000003</v>
      </c>
      <c r="AQ17">
        <f t="shared" si="13"/>
        <v>13</v>
      </c>
      <c r="AR17" t="str">
        <f t="shared" si="11"/>
        <v>dependent</v>
      </c>
      <c r="AS17" t="str">
        <f t="shared" si="12"/>
        <v>dependent</v>
      </c>
    </row>
    <row r="18" spans="1:49" ht="17.399999999999999" x14ac:dyDescent="0.3">
      <c r="A18">
        <v>5.1999999999999998E-2</v>
      </c>
      <c r="B18">
        <v>4.2999999999999997E-2</v>
      </c>
      <c r="C18" s="17">
        <v>0.93600000000000005</v>
      </c>
      <c r="D18" s="17">
        <v>1.2E-2</v>
      </c>
      <c r="E18" s="17">
        <v>2.1000000000000001E-2</v>
      </c>
      <c r="F18" s="17">
        <v>3.1E-2</v>
      </c>
      <c r="G18">
        <v>1000</v>
      </c>
      <c r="H18">
        <f>G18*A18</f>
        <v>52</v>
      </c>
      <c r="I18">
        <f>G18*B18</f>
        <v>43</v>
      </c>
      <c r="J18">
        <v>0.93398749245201029</v>
      </c>
      <c r="K18">
        <v>1.401250754798964E-2</v>
      </c>
      <c r="L18">
        <v>2.3012507547989641E-2</v>
      </c>
      <c r="M18">
        <v>2.8987492452010349E-2</v>
      </c>
      <c r="N18">
        <f t="shared" si="1"/>
        <v>934</v>
      </c>
      <c r="O18">
        <f t="shared" si="2"/>
        <v>14</v>
      </c>
      <c r="P18">
        <f t="shared" si="3"/>
        <v>23</v>
      </c>
      <c r="Q18">
        <f t="shared" si="4"/>
        <v>29</v>
      </c>
      <c r="R18">
        <f>ROUND($G18*C18,0)</f>
        <v>936</v>
      </c>
      <c r="S18">
        <f>ROUND($G18*D18,0)</f>
        <v>12</v>
      </c>
      <c r="T18">
        <f>ROUND($G18*E18,0)</f>
        <v>21</v>
      </c>
      <c r="U18">
        <f>ROUND($G18*F18,0)</f>
        <v>31</v>
      </c>
      <c r="V18">
        <f t="shared" si="5"/>
        <v>4.2735042735042739E-3</v>
      </c>
      <c r="W18">
        <f t="shared" si="0"/>
        <v>0.33333333333333331</v>
      </c>
      <c r="X18">
        <f t="shared" si="0"/>
        <v>0.19047619047619047</v>
      </c>
      <c r="Y18">
        <f t="shared" si="0"/>
        <v>0.12903225806451613</v>
      </c>
      <c r="Z18" s="2">
        <f t="shared" si="6"/>
        <v>0.65711528614754411</v>
      </c>
      <c r="AA18" t="str">
        <f t="shared" si="7"/>
        <v>identical</v>
      </c>
      <c r="AB18" t="str">
        <f t="shared" si="8"/>
        <v>identical</v>
      </c>
      <c r="AC18" s="5"/>
      <c r="AE18">
        <f>ROUND((1-A18)*(1-B18)*G18,0)</f>
        <v>907</v>
      </c>
      <c r="AF18">
        <f>ROUND((1-A18)*B18*G18,0)</f>
        <v>41</v>
      </c>
      <c r="AG18">
        <f>ROUND(A18*(1-B18)*G18,0)</f>
        <v>50</v>
      </c>
      <c r="AH18">
        <f>ROUND((A18*B18)*G18,0)</f>
        <v>2</v>
      </c>
      <c r="AI18">
        <f t="shared" si="9"/>
        <v>0.89850427350427353</v>
      </c>
      <c r="AJ18">
        <f t="shared" si="9"/>
        <v>70.083333333333329</v>
      </c>
      <c r="AK18">
        <f t="shared" si="9"/>
        <v>40.047619047619051</v>
      </c>
      <c r="AL18">
        <f t="shared" si="9"/>
        <v>27.129032258064516</v>
      </c>
      <c r="AN18">
        <f t="shared" si="10"/>
        <v>138.15848891252116</v>
      </c>
      <c r="AO18">
        <v>7.8150000000000004</v>
      </c>
      <c r="AP18">
        <v>6.2510000000000003</v>
      </c>
      <c r="AQ18">
        <f t="shared" si="13"/>
        <v>14</v>
      </c>
      <c r="AR18" t="str">
        <f t="shared" si="11"/>
        <v>dependent</v>
      </c>
      <c r="AS18" t="str">
        <f t="shared" si="12"/>
        <v>dependent</v>
      </c>
      <c r="AW18" s="7"/>
    </row>
    <row r="19" spans="1:49" ht="17.399999999999999" x14ac:dyDescent="0.3">
      <c r="A19">
        <v>5.0999999999999997E-2</v>
      </c>
      <c r="B19">
        <v>4.9000000000000002E-2</v>
      </c>
      <c r="C19" s="17">
        <v>0.93200000000000005</v>
      </c>
      <c r="D19" s="17">
        <v>1.7000000000000001E-2</v>
      </c>
      <c r="E19" s="17">
        <v>1.9E-2</v>
      </c>
      <c r="F19" s="17">
        <v>3.2000000000000001E-2</v>
      </c>
      <c r="G19">
        <v>1000</v>
      </c>
      <c r="H19">
        <f>G19*A19</f>
        <v>51</v>
      </c>
      <c r="I19">
        <f>G19*B19</f>
        <v>49</v>
      </c>
      <c r="J19">
        <v>0.93168722684840255</v>
      </c>
      <c r="K19">
        <v>1.7312773151597311E-2</v>
      </c>
      <c r="L19">
        <v>1.9312773151597309E-2</v>
      </c>
      <c r="M19">
        <v>3.1687226848402687E-2</v>
      </c>
      <c r="N19">
        <f t="shared" si="1"/>
        <v>932</v>
      </c>
      <c r="O19">
        <f t="shared" si="2"/>
        <v>17</v>
      </c>
      <c r="P19">
        <f t="shared" si="3"/>
        <v>19</v>
      </c>
      <c r="Q19">
        <f t="shared" si="4"/>
        <v>32</v>
      </c>
      <c r="R19">
        <f>ROUND($G19*C19,0)</f>
        <v>932</v>
      </c>
      <c r="S19">
        <f>ROUND($G19*D19,0)</f>
        <v>17</v>
      </c>
      <c r="T19">
        <f>ROUND($G19*E19,0)</f>
        <v>19</v>
      </c>
      <c r="U19">
        <f>ROUND($G19*F19,0)</f>
        <v>32</v>
      </c>
      <c r="V19">
        <f t="shared" si="5"/>
        <v>0</v>
      </c>
      <c r="W19">
        <f t="shared" si="5"/>
        <v>0</v>
      </c>
      <c r="X19">
        <f t="shared" si="5"/>
        <v>0</v>
      </c>
      <c r="Y19">
        <f t="shared" si="5"/>
        <v>0</v>
      </c>
      <c r="Z19" s="2">
        <f t="shared" si="6"/>
        <v>0</v>
      </c>
      <c r="AA19" t="str">
        <f t="shared" si="7"/>
        <v>identical</v>
      </c>
      <c r="AB19" t="str">
        <f t="shared" si="8"/>
        <v>identical</v>
      </c>
      <c r="AC19" s="5"/>
      <c r="AE19">
        <f>ROUND((1-A19)*(1-B19)*G19,0)</f>
        <v>902</v>
      </c>
      <c r="AF19">
        <f>ROUND((1-A19)*B19*G19,0)</f>
        <v>47</v>
      </c>
      <c r="AG19">
        <f>ROUND(A19*(1-B19)*G19,0)</f>
        <v>49</v>
      </c>
      <c r="AH19">
        <f>ROUND((A19*B19)*G19,0)</f>
        <v>2</v>
      </c>
      <c r="AI19">
        <f t="shared" si="9"/>
        <v>0.96566523605150212</v>
      </c>
      <c r="AJ19">
        <f t="shared" si="9"/>
        <v>52.941176470588232</v>
      </c>
      <c r="AK19">
        <f t="shared" si="9"/>
        <v>47.368421052631582</v>
      </c>
      <c r="AL19">
        <f t="shared" si="9"/>
        <v>28.125</v>
      </c>
      <c r="AN19">
        <f t="shared" si="10"/>
        <v>129.4002627592713</v>
      </c>
      <c r="AO19">
        <v>7.8150000000000004</v>
      </c>
      <c r="AP19">
        <v>6.2510000000000003</v>
      </c>
      <c r="AQ19">
        <f t="shared" si="13"/>
        <v>15</v>
      </c>
      <c r="AR19" t="str">
        <f t="shared" si="11"/>
        <v>dependent</v>
      </c>
      <c r="AS19" t="str">
        <f t="shared" si="12"/>
        <v>dependent</v>
      </c>
    </row>
    <row r="20" spans="1:49" ht="17.399999999999999" x14ac:dyDescent="0.3">
      <c r="A20">
        <v>5.5E-2</v>
      </c>
      <c r="B20">
        <v>0.05</v>
      </c>
      <c r="C20" s="17">
        <v>0.93200000000000005</v>
      </c>
      <c r="D20" s="17">
        <v>1.2999999999999999E-2</v>
      </c>
      <c r="E20" s="17">
        <v>1.7999999999999999E-2</v>
      </c>
      <c r="F20" s="17">
        <v>3.6999999999999998E-2</v>
      </c>
      <c r="G20">
        <v>1000</v>
      </c>
      <c r="H20">
        <f>G20*A20</f>
        <v>55</v>
      </c>
      <c r="I20">
        <f>G20*B20</f>
        <v>50</v>
      </c>
      <c r="J20">
        <v>0.92894295493757228</v>
      </c>
      <c r="K20">
        <v>1.6057045062427659E-2</v>
      </c>
      <c r="L20">
        <v>2.105704506242766E-2</v>
      </c>
      <c r="M20">
        <v>3.3942954937572337E-2</v>
      </c>
      <c r="N20">
        <f t="shared" si="1"/>
        <v>929</v>
      </c>
      <c r="O20">
        <f t="shared" si="2"/>
        <v>16</v>
      </c>
      <c r="P20">
        <f t="shared" si="3"/>
        <v>21</v>
      </c>
      <c r="Q20">
        <f t="shared" si="4"/>
        <v>34</v>
      </c>
      <c r="R20">
        <f>ROUND($G20*C20,0)</f>
        <v>932</v>
      </c>
      <c r="S20">
        <f>ROUND($G20*D20,0)</f>
        <v>13</v>
      </c>
      <c r="T20">
        <f>ROUND($G20*E20,0)</f>
        <v>18</v>
      </c>
      <c r="U20">
        <f>ROUND($G20*F20,0)</f>
        <v>37</v>
      </c>
      <c r="V20">
        <f t="shared" si="5"/>
        <v>9.6566523605150223E-3</v>
      </c>
      <c r="W20">
        <f t="shared" si="5"/>
        <v>0.69230769230769229</v>
      </c>
      <c r="X20">
        <f t="shared" si="5"/>
        <v>0.5</v>
      </c>
      <c r="Y20">
        <f t="shared" si="5"/>
        <v>0.24324324324324326</v>
      </c>
      <c r="Z20" s="2">
        <f t="shared" si="6"/>
        <v>1.4452075879114505</v>
      </c>
      <c r="AA20" t="str">
        <f t="shared" si="7"/>
        <v>identical</v>
      </c>
      <c r="AB20" t="str">
        <f t="shared" si="8"/>
        <v>identical</v>
      </c>
      <c r="AC20" s="5"/>
      <c r="AE20">
        <f>ROUND((1-A20)*(1-B20)*G20,0)</f>
        <v>898</v>
      </c>
      <c r="AF20">
        <f>ROUND((1-A20)*B20*G20,0)</f>
        <v>47</v>
      </c>
      <c r="AG20">
        <f>ROUND(A20*(1-B20)*G20,0)</f>
        <v>52</v>
      </c>
      <c r="AH20">
        <f>ROUND((A20*B20)*G20,0)</f>
        <v>3</v>
      </c>
      <c r="AI20">
        <f t="shared" si="9"/>
        <v>1.2403433476394849</v>
      </c>
      <c r="AJ20">
        <f t="shared" si="9"/>
        <v>88.92307692307692</v>
      </c>
      <c r="AK20">
        <f t="shared" si="9"/>
        <v>64.222222222222229</v>
      </c>
      <c r="AL20">
        <f t="shared" si="9"/>
        <v>31.243243243243242</v>
      </c>
      <c r="AN20">
        <f t="shared" si="10"/>
        <v>185.62888573618187</v>
      </c>
      <c r="AO20">
        <v>7.8150000000000004</v>
      </c>
      <c r="AP20">
        <v>6.2510000000000003</v>
      </c>
      <c r="AQ20">
        <f t="shared" si="13"/>
        <v>16</v>
      </c>
      <c r="AR20" t="str">
        <f t="shared" si="11"/>
        <v>dependent</v>
      </c>
      <c r="AS20" t="str">
        <f t="shared" si="12"/>
        <v>dependent</v>
      </c>
      <c r="AV20" s="29" t="s">
        <v>84</v>
      </c>
      <c r="AW20" s="29"/>
    </row>
    <row r="21" spans="1:49" ht="17.399999999999999" x14ac:dyDescent="0.3">
      <c r="A21">
        <v>4.5999999999999999E-2</v>
      </c>
      <c r="B21">
        <v>3.3000000000000002E-2</v>
      </c>
      <c r="C21" s="17">
        <v>0.94599999999999995</v>
      </c>
      <c r="D21" s="17">
        <v>8.0000000000000002E-3</v>
      </c>
      <c r="E21" s="17">
        <v>2.1000000000000001E-2</v>
      </c>
      <c r="F21" s="17">
        <v>2.5000000000000001E-2</v>
      </c>
      <c r="G21">
        <v>1000</v>
      </c>
      <c r="H21">
        <f>G21*A21</f>
        <v>46</v>
      </c>
      <c r="I21">
        <f>G21*B21</f>
        <v>33</v>
      </c>
      <c r="J21">
        <v>0.94241062611748749</v>
      </c>
      <c r="K21">
        <v>1.158937388251245E-2</v>
      </c>
      <c r="L21">
        <v>2.458937388251245E-2</v>
      </c>
      <c r="M21">
        <v>2.141062611748755E-2</v>
      </c>
      <c r="N21">
        <f t="shared" si="1"/>
        <v>942</v>
      </c>
      <c r="O21">
        <f t="shared" si="2"/>
        <v>12</v>
      </c>
      <c r="P21">
        <f t="shared" si="3"/>
        <v>25</v>
      </c>
      <c r="Q21">
        <f t="shared" si="4"/>
        <v>21</v>
      </c>
      <c r="R21">
        <f>ROUND($G21*C21,0)</f>
        <v>946</v>
      </c>
      <c r="S21">
        <f>ROUND($G21*D21,0)</f>
        <v>8</v>
      </c>
      <c r="T21">
        <f>ROUND($G21*E21,0)</f>
        <v>21</v>
      </c>
      <c r="U21">
        <f>ROUND($G21*F21,0)</f>
        <v>25</v>
      </c>
      <c r="V21">
        <f t="shared" si="5"/>
        <v>1.6913319238900635E-2</v>
      </c>
      <c r="W21">
        <f t="shared" si="5"/>
        <v>2</v>
      </c>
      <c r="X21">
        <f t="shared" si="5"/>
        <v>0.76190476190476186</v>
      </c>
      <c r="Y21">
        <f t="shared" si="5"/>
        <v>0.64</v>
      </c>
      <c r="Z21" s="2">
        <f t="shared" si="6"/>
        <v>3.4188180811436628</v>
      </c>
      <c r="AA21" t="str">
        <f t="shared" si="7"/>
        <v>identical</v>
      </c>
      <c r="AB21" t="str">
        <f t="shared" si="8"/>
        <v>identical</v>
      </c>
      <c r="AC21" s="5"/>
      <c r="AE21">
        <f>ROUND((1-A21)*(1-B21)*G21,0)</f>
        <v>923</v>
      </c>
      <c r="AF21">
        <f>ROUND((1-A21)*B21*G21,0)</f>
        <v>31</v>
      </c>
      <c r="AG21">
        <f>ROUND(A21*(1-B21)*G21,0)</f>
        <v>44</v>
      </c>
      <c r="AH21">
        <f>ROUND((A21*B21)*G21,0)</f>
        <v>2</v>
      </c>
      <c r="AI21">
        <f t="shared" si="9"/>
        <v>0.55919661733615222</v>
      </c>
      <c r="AJ21">
        <f t="shared" si="9"/>
        <v>66.125</v>
      </c>
      <c r="AK21">
        <f t="shared" si="9"/>
        <v>25.19047619047619</v>
      </c>
      <c r="AL21">
        <f t="shared" si="9"/>
        <v>21.16</v>
      </c>
      <c r="AN21">
        <f t="shared" si="10"/>
        <v>113.03467280781234</v>
      </c>
      <c r="AO21">
        <v>7.8150000000000004</v>
      </c>
      <c r="AP21">
        <v>6.2510000000000003</v>
      </c>
      <c r="AQ21">
        <f t="shared" si="13"/>
        <v>17</v>
      </c>
      <c r="AR21" t="str">
        <f t="shared" si="11"/>
        <v>dependent</v>
      </c>
      <c r="AS21" t="str">
        <f t="shared" si="12"/>
        <v>dependent</v>
      </c>
      <c r="AV21" s="8" t="s">
        <v>85</v>
      </c>
      <c r="AW21" s="9" t="s">
        <v>86</v>
      </c>
    </row>
    <row r="22" spans="1:49" ht="17.399999999999999" x14ac:dyDescent="0.3">
      <c r="A22">
        <v>4.4999999999999998E-2</v>
      </c>
      <c r="B22">
        <v>4.3999999999999997E-2</v>
      </c>
      <c r="C22" s="17">
        <v>0.94</v>
      </c>
      <c r="D22" s="17">
        <v>1.4999999999999999E-2</v>
      </c>
      <c r="E22" s="17">
        <v>1.6E-2</v>
      </c>
      <c r="F22" s="17">
        <v>2.9000000000000001E-2</v>
      </c>
      <c r="G22">
        <v>1000</v>
      </c>
      <c r="H22">
        <f>G22*A22</f>
        <v>45</v>
      </c>
      <c r="I22">
        <f>G22*B22</f>
        <v>44</v>
      </c>
      <c r="J22">
        <v>0.93763310704971314</v>
      </c>
      <c r="K22">
        <v>1.736689295028682E-2</v>
      </c>
      <c r="L22">
        <v>1.8366892950286821E-2</v>
      </c>
      <c r="M22">
        <v>2.6633107049713171E-2</v>
      </c>
      <c r="N22">
        <f t="shared" si="1"/>
        <v>938</v>
      </c>
      <c r="O22">
        <f t="shared" si="2"/>
        <v>17</v>
      </c>
      <c r="P22">
        <f t="shared" si="3"/>
        <v>18</v>
      </c>
      <c r="Q22">
        <f t="shared" si="4"/>
        <v>27</v>
      </c>
      <c r="R22">
        <f>ROUND($G22*C22,0)</f>
        <v>940</v>
      </c>
      <c r="S22">
        <f>ROUND($G22*D22,0)</f>
        <v>15</v>
      </c>
      <c r="T22">
        <f>ROUND($G22*E22,0)</f>
        <v>16</v>
      </c>
      <c r="U22">
        <f>ROUND($G22*F22,0)</f>
        <v>29</v>
      </c>
      <c r="V22">
        <f t="shared" si="5"/>
        <v>4.2553191489361703E-3</v>
      </c>
      <c r="W22">
        <f t="shared" si="5"/>
        <v>0.26666666666666666</v>
      </c>
      <c r="X22">
        <f t="shared" si="5"/>
        <v>0.25</v>
      </c>
      <c r="Y22">
        <f t="shared" si="5"/>
        <v>0.13793103448275862</v>
      </c>
      <c r="Z22" s="2">
        <f t="shared" si="6"/>
        <v>0.65885302029836157</v>
      </c>
      <c r="AA22" t="str">
        <f t="shared" si="7"/>
        <v>identical</v>
      </c>
      <c r="AB22" t="str">
        <f t="shared" si="8"/>
        <v>identical</v>
      </c>
      <c r="AC22" s="5"/>
      <c r="AE22">
        <f>ROUND((1-A22)*(1-B22)*G22,0)</f>
        <v>913</v>
      </c>
      <c r="AF22">
        <f>ROUND((1-A22)*B22*G22,0)</f>
        <v>42</v>
      </c>
      <c r="AG22">
        <f>ROUND(A22*(1-B22)*G22,0)</f>
        <v>43</v>
      </c>
      <c r="AH22">
        <f>ROUND((A22*B22)*G22,0)</f>
        <v>2</v>
      </c>
      <c r="AI22">
        <f t="shared" si="9"/>
        <v>0.77553191489361706</v>
      </c>
      <c r="AJ22">
        <f t="shared" si="9"/>
        <v>48.6</v>
      </c>
      <c r="AK22">
        <f t="shared" si="9"/>
        <v>45.5625</v>
      </c>
      <c r="AL22">
        <f t="shared" si="9"/>
        <v>25.137931034482758</v>
      </c>
      <c r="AN22">
        <f t="shared" si="10"/>
        <v>120.07596294937639</v>
      </c>
      <c r="AO22">
        <v>7.8150000000000004</v>
      </c>
      <c r="AP22">
        <v>6.2510000000000003</v>
      </c>
      <c r="AQ22">
        <f t="shared" si="13"/>
        <v>18</v>
      </c>
      <c r="AR22" t="str">
        <f t="shared" si="11"/>
        <v>dependent</v>
      </c>
      <c r="AS22" t="str">
        <f t="shared" si="12"/>
        <v>dependent</v>
      </c>
      <c r="AV22" s="10" t="s">
        <v>87</v>
      </c>
      <c r="AW22" s="11">
        <v>100</v>
      </c>
    </row>
    <row r="23" spans="1:49" ht="17.399999999999999" x14ac:dyDescent="0.3">
      <c r="A23">
        <v>5.1999999999999998E-2</v>
      </c>
      <c r="B23">
        <v>4.1000000000000002E-2</v>
      </c>
      <c r="C23" s="17">
        <v>0.93600000000000005</v>
      </c>
      <c r="D23" s="17">
        <v>1.2E-2</v>
      </c>
      <c r="E23" s="17">
        <v>2.3E-2</v>
      </c>
      <c r="F23" s="17">
        <v>2.9000000000000001E-2</v>
      </c>
      <c r="G23">
        <v>1000</v>
      </c>
      <c r="H23">
        <f>G23*A23</f>
        <v>52</v>
      </c>
      <c r="I23">
        <f>G23*B23</f>
        <v>41</v>
      </c>
      <c r="J23">
        <v>0.93487710543450975</v>
      </c>
      <c r="K23">
        <v>1.312289456549022E-2</v>
      </c>
      <c r="L23">
        <v>2.412289456549022E-2</v>
      </c>
      <c r="M23">
        <v>2.7877105434509782E-2</v>
      </c>
      <c r="N23">
        <f t="shared" si="1"/>
        <v>935</v>
      </c>
      <c r="O23">
        <f t="shared" si="2"/>
        <v>13</v>
      </c>
      <c r="P23">
        <f t="shared" si="3"/>
        <v>24</v>
      </c>
      <c r="Q23">
        <f t="shared" si="4"/>
        <v>28</v>
      </c>
      <c r="R23">
        <f>ROUND($G23*C23,0)</f>
        <v>936</v>
      </c>
      <c r="S23">
        <f>ROUND($G23*D23,0)</f>
        <v>12</v>
      </c>
      <c r="T23">
        <f>ROUND($G23*E23,0)</f>
        <v>23</v>
      </c>
      <c r="U23">
        <f>ROUND($G23*F23,0)</f>
        <v>29</v>
      </c>
      <c r="V23">
        <f t="shared" si="5"/>
        <v>1.0683760683760685E-3</v>
      </c>
      <c r="W23">
        <f t="shared" si="5"/>
        <v>8.3333333333333329E-2</v>
      </c>
      <c r="X23">
        <f t="shared" si="5"/>
        <v>4.3478260869565216E-2</v>
      </c>
      <c r="Y23">
        <f t="shared" si="5"/>
        <v>3.4482758620689655E-2</v>
      </c>
      <c r="Z23" s="2">
        <f t="shared" si="6"/>
        <v>0.16236272889196429</v>
      </c>
      <c r="AA23" t="str">
        <f t="shared" si="7"/>
        <v>identical</v>
      </c>
      <c r="AB23" t="str">
        <f t="shared" si="8"/>
        <v>identical</v>
      </c>
      <c r="AC23" s="5"/>
      <c r="AE23">
        <f>ROUND((1-A23)*(1-B23)*G23,0)</f>
        <v>909</v>
      </c>
      <c r="AF23">
        <f>ROUND((1-A23)*B23*G23,0)</f>
        <v>39</v>
      </c>
      <c r="AG23">
        <f>ROUND(A23*(1-B23)*G23,0)</f>
        <v>50</v>
      </c>
      <c r="AH23">
        <f>ROUND((A23*B23)*G23,0)</f>
        <v>2</v>
      </c>
      <c r="AI23">
        <f t="shared" si="9"/>
        <v>0.77884615384615385</v>
      </c>
      <c r="AJ23">
        <f t="shared" si="9"/>
        <v>60.75</v>
      </c>
      <c r="AK23">
        <f t="shared" si="9"/>
        <v>31.695652173913043</v>
      </c>
      <c r="AL23">
        <f t="shared" si="9"/>
        <v>25.137931034482758</v>
      </c>
      <c r="AN23">
        <f t="shared" si="10"/>
        <v>118.36242936224195</v>
      </c>
      <c r="AO23">
        <v>7.8150000000000004</v>
      </c>
      <c r="AP23">
        <v>6.2510000000000003</v>
      </c>
      <c r="AQ23">
        <f t="shared" si="13"/>
        <v>19</v>
      </c>
      <c r="AR23" t="str">
        <f t="shared" si="11"/>
        <v>dependent</v>
      </c>
      <c r="AS23" t="str">
        <f t="shared" si="12"/>
        <v>dependent</v>
      </c>
      <c r="AV23" s="12" t="s">
        <v>88</v>
      </c>
      <c r="AW23" s="13" t="s">
        <v>106</v>
      </c>
    </row>
    <row r="24" spans="1:49" ht="17.399999999999999" x14ac:dyDescent="0.3">
      <c r="A24">
        <v>6.2E-2</v>
      </c>
      <c r="B24">
        <v>6.0999999999999999E-2</v>
      </c>
      <c r="C24" s="17">
        <v>0.91800000000000004</v>
      </c>
      <c r="D24" s="17">
        <v>0.02</v>
      </c>
      <c r="E24" s="17">
        <v>2.1000000000000001E-2</v>
      </c>
      <c r="F24" s="17">
        <v>4.1000000000000002E-2</v>
      </c>
      <c r="G24">
        <v>1000</v>
      </c>
      <c r="H24">
        <f>G24*A24</f>
        <v>62</v>
      </c>
      <c r="I24">
        <f>G24*B24</f>
        <v>61</v>
      </c>
      <c r="J24">
        <v>0.92551630821805697</v>
      </c>
      <c r="K24">
        <v>1.248369178194301E-2</v>
      </c>
      <c r="L24">
        <v>1.3483691781943009E-2</v>
      </c>
      <c r="M24">
        <v>4.851630821805699E-2</v>
      </c>
      <c r="N24">
        <f t="shared" si="1"/>
        <v>926</v>
      </c>
      <c r="O24">
        <f t="shared" si="2"/>
        <v>12</v>
      </c>
      <c r="P24">
        <f t="shared" si="3"/>
        <v>13</v>
      </c>
      <c r="Q24">
        <f t="shared" si="4"/>
        <v>49</v>
      </c>
      <c r="R24">
        <f>ROUND($G24*C24,0)</f>
        <v>918</v>
      </c>
      <c r="S24">
        <f>ROUND($G24*D24,0)</f>
        <v>20</v>
      </c>
      <c r="T24">
        <f>ROUND($G24*E24,0)</f>
        <v>21</v>
      </c>
      <c r="U24">
        <f>ROUND($G24*F24,0)</f>
        <v>41</v>
      </c>
      <c r="V24">
        <f t="shared" si="5"/>
        <v>6.9716775599128547E-2</v>
      </c>
      <c r="W24">
        <f t="shared" si="5"/>
        <v>3.2</v>
      </c>
      <c r="X24">
        <f t="shared" si="5"/>
        <v>3.0476190476190474</v>
      </c>
      <c r="Y24">
        <f t="shared" si="5"/>
        <v>1.5609756097560976</v>
      </c>
      <c r="Z24" s="2">
        <f t="shared" si="6"/>
        <v>7.8783114329742734</v>
      </c>
      <c r="AA24" t="str">
        <f t="shared" si="7"/>
        <v>Significantly different</v>
      </c>
      <c r="AB24" t="str">
        <f t="shared" si="8"/>
        <v>Significantly different</v>
      </c>
      <c r="AC24" s="5"/>
      <c r="AE24">
        <f>ROUND((1-A24)*(1-B24)*G24,0)</f>
        <v>881</v>
      </c>
      <c r="AF24">
        <f>ROUND((1-A24)*B24*G24,0)</f>
        <v>57</v>
      </c>
      <c r="AG24">
        <f>ROUND(A24*(1-B24)*G24,0)</f>
        <v>58</v>
      </c>
      <c r="AH24">
        <f>ROUND((A24*B24)*G24,0)</f>
        <v>4</v>
      </c>
      <c r="AI24">
        <f t="shared" si="9"/>
        <v>1.491285403050109</v>
      </c>
      <c r="AJ24">
        <f t="shared" si="9"/>
        <v>68.45</v>
      </c>
      <c r="AK24">
        <f t="shared" si="9"/>
        <v>65.19047619047619</v>
      </c>
      <c r="AL24">
        <f t="shared" si="9"/>
        <v>33.390243902439025</v>
      </c>
      <c r="AN24">
        <f t="shared" si="10"/>
        <v>168.52200549596535</v>
      </c>
      <c r="AO24">
        <v>7.8150000000000004</v>
      </c>
      <c r="AP24">
        <v>6.2510000000000003</v>
      </c>
      <c r="AQ24">
        <f t="shared" si="13"/>
        <v>20</v>
      </c>
      <c r="AR24" t="str">
        <f t="shared" si="11"/>
        <v>dependent</v>
      </c>
      <c r="AS24" t="str">
        <f t="shared" si="12"/>
        <v>dependent</v>
      </c>
      <c r="AV24" s="14" t="s">
        <v>89</v>
      </c>
      <c r="AW24" s="15" t="s">
        <v>107</v>
      </c>
    </row>
    <row r="25" spans="1:49" ht="17.399999999999999" x14ac:dyDescent="0.3">
      <c r="A25">
        <v>6.3E-2</v>
      </c>
      <c r="B25">
        <v>4.3999999999999997E-2</v>
      </c>
      <c r="C25" s="17">
        <v>0.92900000000000005</v>
      </c>
      <c r="D25" s="17">
        <v>8.0000000000000002E-3</v>
      </c>
      <c r="E25" s="17">
        <v>2.7E-2</v>
      </c>
      <c r="F25" s="17">
        <v>3.5999999999999997E-2</v>
      </c>
      <c r="G25">
        <v>1000</v>
      </c>
      <c r="H25">
        <f>G25*A25</f>
        <v>63</v>
      </c>
      <c r="I25">
        <f>G25*B25</f>
        <v>44</v>
      </c>
      <c r="J25">
        <v>0.92630936327894475</v>
      </c>
      <c r="K25">
        <v>1.069063672105525E-2</v>
      </c>
      <c r="L25">
        <v>2.969063672105525E-2</v>
      </c>
      <c r="M25">
        <v>3.3309363278944751E-2</v>
      </c>
      <c r="N25">
        <f t="shared" si="1"/>
        <v>926</v>
      </c>
      <c r="O25">
        <f t="shared" si="2"/>
        <v>11</v>
      </c>
      <c r="P25">
        <f t="shared" si="3"/>
        <v>30</v>
      </c>
      <c r="Q25">
        <f t="shared" si="4"/>
        <v>33</v>
      </c>
      <c r="R25">
        <f>ROUND($G25*C25,0)</f>
        <v>929</v>
      </c>
      <c r="S25">
        <f>ROUND($G25*D25,0)</f>
        <v>8</v>
      </c>
      <c r="T25">
        <f>ROUND($G25*E25,0)</f>
        <v>27</v>
      </c>
      <c r="U25">
        <f>ROUND($G25*F25,0)</f>
        <v>36</v>
      </c>
      <c r="V25">
        <f t="shared" si="5"/>
        <v>9.6878363832077503E-3</v>
      </c>
      <c r="W25">
        <f t="shared" si="5"/>
        <v>1.125</v>
      </c>
      <c r="X25">
        <f t="shared" si="5"/>
        <v>0.33333333333333331</v>
      </c>
      <c r="Y25">
        <f t="shared" si="5"/>
        <v>0.25</v>
      </c>
      <c r="Z25" s="2">
        <f t="shared" si="6"/>
        <v>1.7180211697165411</v>
      </c>
      <c r="AA25" t="str">
        <f t="shared" si="7"/>
        <v>identical</v>
      </c>
      <c r="AB25" t="str">
        <f t="shared" si="8"/>
        <v>identical</v>
      </c>
      <c r="AC25" s="5"/>
      <c r="AE25">
        <f>ROUND((1-A25)*(1-B25)*G25,0)</f>
        <v>896</v>
      </c>
      <c r="AF25">
        <f>ROUND((1-A25)*B25*G25,0)</f>
        <v>41</v>
      </c>
      <c r="AG25">
        <f>ROUND(A25*(1-B25)*G25,0)</f>
        <v>60</v>
      </c>
      <c r="AH25">
        <f>ROUND((A25*B25)*G25,0)</f>
        <v>3</v>
      </c>
      <c r="AI25">
        <f t="shared" si="9"/>
        <v>1.1722282023681379</v>
      </c>
      <c r="AJ25">
        <f t="shared" si="9"/>
        <v>136.125</v>
      </c>
      <c r="AK25">
        <f t="shared" si="9"/>
        <v>40.333333333333336</v>
      </c>
      <c r="AL25">
        <f t="shared" si="9"/>
        <v>30.25</v>
      </c>
      <c r="AN25">
        <f t="shared" si="10"/>
        <v>207.88056153570147</v>
      </c>
      <c r="AO25">
        <v>7.8150000000000004</v>
      </c>
      <c r="AP25">
        <v>6.2510000000000003</v>
      </c>
      <c r="AQ25">
        <f t="shared" si="13"/>
        <v>21</v>
      </c>
      <c r="AR25" t="str">
        <f t="shared" si="11"/>
        <v>dependent</v>
      </c>
      <c r="AS25" t="str">
        <f t="shared" si="12"/>
        <v>dependent</v>
      </c>
      <c r="AV25" s="10" t="s">
        <v>90</v>
      </c>
      <c r="AW25" s="11" t="s">
        <v>106</v>
      </c>
    </row>
    <row r="26" spans="1:49" ht="18" thickBot="1" x14ac:dyDescent="0.35">
      <c r="A26">
        <v>4.3999999999999997E-2</v>
      </c>
      <c r="B26">
        <v>3.5999999999999997E-2</v>
      </c>
      <c r="C26" s="17">
        <v>0.94599999999999995</v>
      </c>
      <c r="D26" s="17">
        <v>0.01</v>
      </c>
      <c r="E26" s="17">
        <v>1.7999999999999999E-2</v>
      </c>
      <c r="F26" s="17">
        <v>2.5999999999999999E-2</v>
      </c>
      <c r="G26">
        <v>1000</v>
      </c>
      <c r="H26">
        <f>G26*A26</f>
        <v>44</v>
      </c>
      <c r="I26">
        <f>G26*B26</f>
        <v>36</v>
      </c>
      <c r="J26">
        <v>0.94234163304378193</v>
      </c>
      <c r="K26">
        <v>1.365836695621802E-2</v>
      </c>
      <c r="L26">
        <v>2.165836695621802E-2</v>
      </c>
      <c r="M26">
        <v>2.2341633043781981E-2</v>
      </c>
      <c r="N26">
        <f t="shared" si="1"/>
        <v>942</v>
      </c>
      <c r="O26">
        <f t="shared" si="2"/>
        <v>14</v>
      </c>
      <c r="P26">
        <f t="shared" si="3"/>
        <v>22</v>
      </c>
      <c r="Q26">
        <f t="shared" si="4"/>
        <v>22</v>
      </c>
      <c r="R26">
        <f>ROUND($G26*C26,0)</f>
        <v>946</v>
      </c>
      <c r="S26">
        <f>ROUND($G26*D26,0)</f>
        <v>10</v>
      </c>
      <c r="T26">
        <f>ROUND($G26*E26,0)</f>
        <v>18</v>
      </c>
      <c r="U26">
        <f>ROUND($G26*F26,0)</f>
        <v>26</v>
      </c>
      <c r="V26">
        <f t="shared" si="5"/>
        <v>1.6913319238900635E-2</v>
      </c>
      <c r="W26">
        <f t="shared" si="5"/>
        <v>1.6</v>
      </c>
      <c r="X26">
        <f t="shared" si="5"/>
        <v>0.88888888888888884</v>
      </c>
      <c r="Y26">
        <f t="shared" si="5"/>
        <v>0.61538461538461542</v>
      </c>
      <c r="Z26" s="2">
        <f t="shared" si="6"/>
        <v>3.1211868235124052</v>
      </c>
      <c r="AA26" t="str">
        <f t="shared" si="7"/>
        <v>identical</v>
      </c>
      <c r="AB26" t="str">
        <f t="shared" si="8"/>
        <v>identical</v>
      </c>
      <c r="AC26" s="5"/>
      <c r="AE26">
        <f>ROUND((1-A26)*(1-B26)*G26,0)</f>
        <v>922</v>
      </c>
      <c r="AF26">
        <f>ROUND((1-A26)*B26*G26,0)</f>
        <v>34</v>
      </c>
      <c r="AG26">
        <f>ROUND(A26*(1-B26)*G26,0)</f>
        <v>42</v>
      </c>
      <c r="AH26">
        <f>ROUND((A26*B26)*G26,0)</f>
        <v>2</v>
      </c>
      <c r="AI26">
        <f t="shared" si="9"/>
        <v>0.60887949260042284</v>
      </c>
      <c r="AJ26">
        <f t="shared" si="9"/>
        <v>57.6</v>
      </c>
      <c r="AK26">
        <f t="shared" si="9"/>
        <v>32</v>
      </c>
      <c r="AL26">
        <f t="shared" si="9"/>
        <v>22.153846153846153</v>
      </c>
      <c r="AN26">
        <f t="shared" si="10"/>
        <v>112.36272564644659</v>
      </c>
      <c r="AO26">
        <v>7.8150000000000004</v>
      </c>
      <c r="AP26">
        <v>6.2510000000000003</v>
      </c>
      <c r="AQ26">
        <f t="shared" si="13"/>
        <v>22</v>
      </c>
      <c r="AR26" t="str">
        <f t="shared" si="11"/>
        <v>dependent</v>
      </c>
      <c r="AS26" t="str">
        <f t="shared" si="12"/>
        <v>dependent</v>
      </c>
      <c r="AV26" s="10" t="s">
        <v>91</v>
      </c>
      <c r="AW26" s="11" t="s">
        <v>107</v>
      </c>
    </row>
    <row r="27" spans="1:49" ht="17.399999999999999" x14ac:dyDescent="0.3">
      <c r="A27">
        <v>0.05</v>
      </c>
      <c r="B27">
        <v>3.7999999999999999E-2</v>
      </c>
      <c r="C27" s="17">
        <v>0.94</v>
      </c>
      <c r="D27" s="17">
        <v>0.01</v>
      </c>
      <c r="E27" s="17">
        <v>2.1999999999999999E-2</v>
      </c>
      <c r="F27" s="17">
        <v>2.8000000000000001E-2</v>
      </c>
      <c r="G27">
        <v>1000</v>
      </c>
      <c r="H27">
        <f>G27*A27</f>
        <v>50</v>
      </c>
      <c r="I27">
        <f>G27*B27</f>
        <v>38</v>
      </c>
      <c r="J27">
        <v>0.9374985808825258</v>
      </c>
      <c r="K27">
        <v>1.250141911747407E-2</v>
      </c>
      <c r="L27">
        <v>2.4501419117474079E-2</v>
      </c>
      <c r="M27">
        <v>2.5498580882525931E-2</v>
      </c>
      <c r="N27">
        <f t="shared" si="1"/>
        <v>937</v>
      </c>
      <c r="O27">
        <f t="shared" si="2"/>
        <v>13</v>
      </c>
      <c r="P27">
        <f t="shared" si="3"/>
        <v>25</v>
      </c>
      <c r="Q27">
        <f t="shared" si="4"/>
        <v>25</v>
      </c>
      <c r="R27">
        <f>ROUND($G27*C27,0)</f>
        <v>940</v>
      </c>
      <c r="S27">
        <f>ROUND($G27*D27,0)</f>
        <v>10</v>
      </c>
      <c r="T27">
        <f>ROUND($G27*E27,0)</f>
        <v>22</v>
      </c>
      <c r="U27">
        <f>ROUND($G27*F27,0)</f>
        <v>28</v>
      </c>
      <c r="V27">
        <f t="shared" si="5"/>
        <v>9.5744680851063829E-3</v>
      </c>
      <c r="W27">
        <f t="shared" si="5"/>
        <v>0.9</v>
      </c>
      <c r="X27">
        <f t="shared" si="5"/>
        <v>0.40909090909090912</v>
      </c>
      <c r="Y27">
        <f t="shared" si="5"/>
        <v>0.32142857142857145</v>
      </c>
      <c r="Z27" s="2">
        <f t="shared" si="6"/>
        <v>1.6400939486045869</v>
      </c>
      <c r="AA27" t="str">
        <f t="shared" si="7"/>
        <v>identical</v>
      </c>
      <c r="AB27" t="str">
        <f t="shared" si="8"/>
        <v>identical</v>
      </c>
      <c r="AC27" s="5"/>
      <c r="AE27">
        <f>ROUND((1-A27)*(1-B27)*G27,0)</f>
        <v>914</v>
      </c>
      <c r="AF27">
        <f>ROUND((1-A27)*B27*G27,0)</f>
        <v>36</v>
      </c>
      <c r="AG27">
        <f>ROUND(A27*(1-B27)*G27,0)</f>
        <v>48</v>
      </c>
      <c r="AH27">
        <f>ROUND((A27*B27)*G27,0)</f>
        <v>2</v>
      </c>
      <c r="AI27">
        <f t="shared" si="9"/>
        <v>0.7191489361702128</v>
      </c>
      <c r="AJ27">
        <f t="shared" si="9"/>
        <v>67.599999999999994</v>
      </c>
      <c r="AK27">
        <f t="shared" si="9"/>
        <v>30.727272727272727</v>
      </c>
      <c r="AL27">
        <f t="shared" si="9"/>
        <v>24.142857142857142</v>
      </c>
      <c r="AN27">
        <f t="shared" si="10"/>
        <v>123.18927880630008</v>
      </c>
      <c r="AO27">
        <v>7.8150000000000004</v>
      </c>
      <c r="AP27">
        <v>6.2510000000000003</v>
      </c>
      <c r="AQ27">
        <f t="shared" si="13"/>
        <v>23</v>
      </c>
      <c r="AR27" t="str">
        <f t="shared" si="11"/>
        <v>dependent</v>
      </c>
      <c r="AS27" t="str">
        <f t="shared" si="12"/>
        <v>dependent</v>
      </c>
      <c r="AV27" s="21"/>
      <c r="AW27" s="22"/>
    </row>
    <row r="28" spans="1:49" ht="17.399999999999999" x14ac:dyDescent="0.3">
      <c r="A28">
        <v>4.7E-2</v>
      </c>
      <c r="B28">
        <v>4.2999999999999997E-2</v>
      </c>
      <c r="C28" s="17">
        <v>0.93899999999999995</v>
      </c>
      <c r="D28" s="17">
        <v>1.4E-2</v>
      </c>
      <c r="E28" s="17">
        <v>1.7999999999999999E-2</v>
      </c>
      <c r="F28" s="17">
        <v>2.9000000000000001E-2</v>
      </c>
      <c r="G28">
        <v>1000</v>
      </c>
      <c r="H28">
        <f>G28*A28</f>
        <v>47</v>
      </c>
      <c r="I28">
        <f>G28*B28</f>
        <v>43</v>
      </c>
      <c r="J28">
        <v>0.93701266753703627</v>
      </c>
      <c r="K28">
        <v>1.5987332462963681E-2</v>
      </c>
      <c r="L28">
        <v>1.9987332462963692E-2</v>
      </c>
      <c r="M28">
        <v>2.7012667537036308E-2</v>
      </c>
      <c r="N28">
        <f t="shared" si="1"/>
        <v>937</v>
      </c>
      <c r="O28">
        <f t="shared" si="2"/>
        <v>16</v>
      </c>
      <c r="P28">
        <f t="shared" si="3"/>
        <v>20</v>
      </c>
      <c r="Q28">
        <f t="shared" si="4"/>
        <v>27</v>
      </c>
      <c r="R28">
        <f>ROUND($G28*C28,0)</f>
        <v>939</v>
      </c>
      <c r="S28">
        <f>ROUND($G28*D28,0)</f>
        <v>14</v>
      </c>
      <c r="T28">
        <f>ROUND($G28*E28,0)</f>
        <v>18</v>
      </c>
      <c r="U28">
        <f>ROUND($G28*F28,0)</f>
        <v>29</v>
      </c>
      <c r="V28">
        <f t="shared" si="5"/>
        <v>4.2598509052183178E-3</v>
      </c>
      <c r="W28">
        <f t="shared" si="5"/>
        <v>0.2857142857142857</v>
      </c>
      <c r="X28">
        <f t="shared" si="5"/>
        <v>0.22222222222222221</v>
      </c>
      <c r="Y28">
        <f t="shared" si="5"/>
        <v>0.13793103448275862</v>
      </c>
      <c r="Z28" s="2">
        <f t="shared" si="6"/>
        <v>0.65012739332448488</v>
      </c>
      <c r="AA28" t="str">
        <f t="shared" si="7"/>
        <v>identical</v>
      </c>
      <c r="AB28" t="str">
        <f t="shared" si="8"/>
        <v>identical</v>
      </c>
      <c r="AC28" s="5"/>
      <c r="AE28">
        <f>ROUND((1-A28)*(1-B28)*G28,0)</f>
        <v>912</v>
      </c>
      <c r="AF28">
        <f>ROUND((1-A28)*B28*G28,0)</f>
        <v>41</v>
      </c>
      <c r="AG28">
        <f>ROUND(A28*(1-B28)*G28,0)</f>
        <v>45</v>
      </c>
      <c r="AH28">
        <f>ROUND((A28*B28)*G28,0)</f>
        <v>2</v>
      </c>
      <c r="AI28">
        <f t="shared" si="9"/>
        <v>0.77635782747603832</v>
      </c>
      <c r="AJ28">
        <f t="shared" si="9"/>
        <v>52.071428571428569</v>
      </c>
      <c r="AK28">
        <f t="shared" si="9"/>
        <v>40.5</v>
      </c>
      <c r="AL28">
        <f t="shared" si="9"/>
        <v>25.137931034482758</v>
      </c>
      <c r="AN28">
        <f t="shared" si="10"/>
        <v>118.48571743338738</v>
      </c>
      <c r="AO28">
        <v>7.8150000000000004</v>
      </c>
      <c r="AP28">
        <v>6.2510000000000003</v>
      </c>
      <c r="AQ28">
        <f t="shared" si="13"/>
        <v>24</v>
      </c>
      <c r="AR28" t="str">
        <f t="shared" si="11"/>
        <v>dependent</v>
      </c>
      <c r="AS28" t="str">
        <f t="shared" si="12"/>
        <v>dependent</v>
      </c>
      <c r="AV28" s="23"/>
      <c r="AW28" s="24"/>
    </row>
    <row r="29" spans="1:49" ht="17.399999999999999" x14ac:dyDescent="0.3">
      <c r="A29">
        <v>4.9000000000000002E-2</v>
      </c>
      <c r="B29">
        <v>4.5999999999999999E-2</v>
      </c>
      <c r="C29" s="17">
        <v>0.93500000000000005</v>
      </c>
      <c r="D29" s="17">
        <v>1.6E-2</v>
      </c>
      <c r="E29" s="17">
        <v>1.9E-2</v>
      </c>
      <c r="F29" s="17">
        <v>0.03</v>
      </c>
      <c r="G29">
        <v>1000</v>
      </c>
      <c r="H29">
        <f>G29*A29</f>
        <v>49</v>
      </c>
      <c r="I29">
        <f>G29*B29</f>
        <v>46</v>
      </c>
      <c r="J29">
        <v>0.93433453926765964</v>
      </c>
      <c r="K29">
        <v>1.6665460732340251E-2</v>
      </c>
      <c r="L29">
        <v>1.9665460732340261E-2</v>
      </c>
      <c r="M29">
        <v>2.9334539267659741E-2</v>
      </c>
      <c r="N29">
        <f t="shared" si="1"/>
        <v>934</v>
      </c>
      <c r="O29">
        <f t="shared" si="2"/>
        <v>17</v>
      </c>
      <c r="P29">
        <f t="shared" si="3"/>
        <v>20</v>
      </c>
      <c r="Q29">
        <f t="shared" si="4"/>
        <v>29</v>
      </c>
      <c r="R29">
        <f>ROUND($G29*C29,0)</f>
        <v>935</v>
      </c>
      <c r="S29">
        <f>ROUND($G29*D29,0)</f>
        <v>16</v>
      </c>
      <c r="T29">
        <f>ROUND($G29*E29,0)</f>
        <v>19</v>
      </c>
      <c r="U29">
        <f>ROUND($G29*F29,0)</f>
        <v>30</v>
      </c>
      <c r="V29">
        <f t="shared" si="5"/>
        <v>1.0695187165775401E-3</v>
      </c>
      <c r="W29">
        <f t="shared" si="5"/>
        <v>6.25E-2</v>
      </c>
      <c r="X29">
        <f t="shared" si="5"/>
        <v>5.2631578947368418E-2</v>
      </c>
      <c r="Y29">
        <f t="shared" si="5"/>
        <v>3.3333333333333333E-2</v>
      </c>
      <c r="Z29" s="2">
        <f t="shared" si="6"/>
        <v>0.14953443099727928</v>
      </c>
      <c r="AA29" t="str">
        <f t="shared" si="7"/>
        <v>identical</v>
      </c>
      <c r="AB29" t="str">
        <f t="shared" si="8"/>
        <v>identical</v>
      </c>
      <c r="AC29" s="5"/>
      <c r="AE29">
        <f>ROUND((1-A29)*(1-B29)*G29,0)</f>
        <v>907</v>
      </c>
      <c r="AF29">
        <f>ROUND((1-A29)*B29*G29,0)</f>
        <v>44</v>
      </c>
      <c r="AG29">
        <f>ROUND(A29*(1-B29)*G29,0)</f>
        <v>47</v>
      </c>
      <c r="AH29">
        <f>ROUND((A29*B29)*G29,0)</f>
        <v>2</v>
      </c>
      <c r="AI29">
        <f t="shared" si="9"/>
        <v>0.83850267379679144</v>
      </c>
      <c r="AJ29">
        <f t="shared" si="9"/>
        <v>49</v>
      </c>
      <c r="AK29">
        <f t="shared" si="9"/>
        <v>41.263157894736842</v>
      </c>
      <c r="AL29">
        <f t="shared" si="9"/>
        <v>26.133333333333333</v>
      </c>
      <c r="AN29">
        <f t="shared" si="10"/>
        <v>117.23499390186697</v>
      </c>
      <c r="AO29">
        <v>7.8150000000000004</v>
      </c>
      <c r="AP29">
        <v>6.2510000000000003</v>
      </c>
      <c r="AQ29">
        <f t="shared" si="13"/>
        <v>25</v>
      </c>
      <c r="AR29" t="str">
        <f t="shared" si="11"/>
        <v>dependent</v>
      </c>
      <c r="AS29" t="str">
        <f t="shared" si="12"/>
        <v>dependent</v>
      </c>
      <c r="AV29" s="23"/>
      <c r="AW29" s="24"/>
    </row>
    <row r="30" spans="1:49" ht="17.399999999999999" x14ac:dyDescent="0.3">
      <c r="A30">
        <v>5.2999999999999999E-2</v>
      </c>
      <c r="B30">
        <v>4.3999999999999997E-2</v>
      </c>
      <c r="C30" s="17">
        <v>0.93600000000000005</v>
      </c>
      <c r="D30" s="17">
        <v>1.0999999999999999E-2</v>
      </c>
      <c r="E30" s="17">
        <v>0.02</v>
      </c>
      <c r="F30" s="17">
        <v>3.3000000000000002E-2</v>
      </c>
      <c r="G30">
        <v>1000</v>
      </c>
      <c r="H30">
        <f>G30*A30</f>
        <v>53</v>
      </c>
      <c r="I30">
        <f>G30*B30</f>
        <v>44</v>
      </c>
      <c r="J30">
        <v>0.93291366209189164</v>
      </c>
      <c r="K30">
        <v>1.4086337908108331E-2</v>
      </c>
      <c r="L30">
        <v>2.308633790810833E-2</v>
      </c>
      <c r="M30">
        <v>2.9913662091891668E-2</v>
      </c>
      <c r="N30">
        <f t="shared" si="1"/>
        <v>933</v>
      </c>
      <c r="O30">
        <f t="shared" si="2"/>
        <v>14</v>
      </c>
      <c r="P30">
        <f t="shared" si="3"/>
        <v>23</v>
      </c>
      <c r="Q30">
        <f t="shared" si="4"/>
        <v>30</v>
      </c>
      <c r="R30">
        <f>ROUND($G30*C30,0)</f>
        <v>936</v>
      </c>
      <c r="S30">
        <f>ROUND($G30*D30,0)</f>
        <v>11</v>
      </c>
      <c r="T30">
        <f>ROUND($G30*E30,0)</f>
        <v>20</v>
      </c>
      <c r="U30">
        <f>ROUND($G30*F30,0)</f>
        <v>33</v>
      </c>
      <c r="V30">
        <f t="shared" si="5"/>
        <v>9.6153846153846159E-3</v>
      </c>
      <c r="W30">
        <f t="shared" si="5"/>
        <v>0.81818181818181823</v>
      </c>
      <c r="X30">
        <f t="shared" si="5"/>
        <v>0.45</v>
      </c>
      <c r="Y30">
        <f t="shared" si="5"/>
        <v>0.27272727272727271</v>
      </c>
      <c r="Z30" s="2">
        <f t="shared" si="6"/>
        <v>1.5505244755244756</v>
      </c>
      <c r="AA30" t="str">
        <f t="shared" si="7"/>
        <v>identical</v>
      </c>
      <c r="AB30" t="str">
        <f t="shared" si="8"/>
        <v>identical</v>
      </c>
      <c r="AC30" s="5"/>
      <c r="AE30">
        <f>ROUND((1-A30)*(1-B30)*G30,0)</f>
        <v>905</v>
      </c>
      <c r="AF30">
        <f>ROUND((1-A30)*B30*G30,0)</f>
        <v>42</v>
      </c>
      <c r="AG30">
        <f>ROUND(A30*(1-B30)*G30,0)</f>
        <v>51</v>
      </c>
      <c r="AH30">
        <f>ROUND((A30*B30)*G30,0)</f>
        <v>2</v>
      </c>
      <c r="AI30">
        <f t="shared" si="9"/>
        <v>1.0267094017094016</v>
      </c>
      <c r="AJ30">
        <f t="shared" si="9"/>
        <v>87.36363636363636</v>
      </c>
      <c r="AK30">
        <f t="shared" si="9"/>
        <v>48.05</v>
      </c>
      <c r="AL30">
        <f t="shared" si="9"/>
        <v>29.121212121212121</v>
      </c>
      <c r="AN30">
        <f t="shared" si="10"/>
        <v>165.56155788655786</v>
      </c>
      <c r="AO30">
        <v>7.8150000000000004</v>
      </c>
      <c r="AP30">
        <v>6.2510000000000003</v>
      </c>
      <c r="AQ30">
        <f t="shared" si="13"/>
        <v>26</v>
      </c>
      <c r="AR30" t="str">
        <f t="shared" si="11"/>
        <v>dependent</v>
      </c>
      <c r="AS30" t="str">
        <f t="shared" si="12"/>
        <v>dependent</v>
      </c>
      <c r="AV30" s="23"/>
      <c r="AW30" s="25"/>
    </row>
    <row r="31" spans="1:49" ht="18" thickBot="1" x14ac:dyDescent="0.35">
      <c r="A31">
        <v>3.9E-2</v>
      </c>
      <c r="B31">
        <v>3.3000000000000002E-2</v>
      </c>
      <c r="C31" s="17">
        <v>0.94899999999999995</v>
      </c>
      <c r="D31" s="17">
        <v>1.2E-2</v>
      </c>
      <c r="E31" s="17">
        <v>1.7999999999999999E-2</v>
      </c>
      <c r="F31" s="17">
        <v>2.1000000000000001E-2</v>
      </c>
      <c r="G31">
        <v>1000</v>
      </c>
      <c r="H31">
        <f>G31*A31</f>
        <v>39</v>
      </c>
      <c r="I31">
        <f>G31*B31</f>
        <v>33</v>
      </c>
      <c r="J31">
        <v>0.94707148549664455</v>
      </c>
      <c r="K31">
        <v>1.3928514503355411E-2</v>
      </c>
      <c r="L31">
        <v>1.9928514503355411E-2</v>
      </c>
      <c r="M31">
        <v>1.9071485496644589E-2</v>
      </c>
      <c r="N31">
        <f t="shared" si="1"/>
        <v>947</v>
      </c>
      <c r="O31">
        <f t="shared" si="2"/>
        <v>14</v>
      </c>
      <c r="P31">
        <f t="shared" si="3"/>
        <v>20</v>
      </c>
      <c r="Q31">
        <f t="shared" si="4"/>
        <v>19</v>
      </c>
      <c r="R31">
        <f>ROUND($G31*C31,0)</f>
        <v>949</v>
      </c>
      <c r="S31">
        <f>ROUND($G31*D31,0)</f>
        <v>12</v>
      </c>
      <c r="T31">
        <f>ROUND($G31*E31,0)</f>
        <v>18</v>
      </c>
      <c r="U31">
        <f>ROUND($G31*F31,0)</f>
        <v>21</v>
      </c>
      <c r="V31">
        <f t="shared" si="5"/>
        <v>4.2149631190727078E-3</v>
      </c>
      <c r="W31">
        <f t="shared" si="5"/>
        <v>0.33333333333333331</v>
      </c>
      <c r="X31">
        <f t="shared" si="5"/>
        <v>0.22222222222222221</v>
      </c>
      <c r="Y31">
        <f t="shared" si="5"/>
        <v>0.19047619047619047</v>
      </c>
      <c r="Z31" s="2">
        <f t="shared" si="6"/>
        <v>0.7502467091508187</v>
      </c>
      <c r="AA31" t="str">
        <f t="shared" si="7"/>
        <v>identical</v>
      </c>
      <c r="AB31" t="str">
        <f t="shared" si="8"/>
        <v>identical</v>
      </c>
      <c r="AC31" s="5"/>
      <c r="AE31">
        <f>ROUND((1-A31)*(1-B31)*G31,0)</f>
        <v>929</v>
      </c>
      <c r="AF31">
        <f>ROUND((1-A31)*B31*G31,0)</f>
        <v>32</v>
      </c>
      <c r="AG31">
        <f>ROUND(A31*(1-B31)*G31,0)</f>
        <v>38</v>
      </c>
      <c r="AH31">
        <f>ROUND((A31*B31)*G31,0)</f>
        <v>1</v>
      </c>
      <c r="AI31">
        <f t="shared" si="9"/>
        <v>0.42149631190727083</v>
      </c>
      <c r="AJ31">
        <f t="shared" si="9"/>
        <v>33.333333333333336</v>
      </c>
      <c r="AK31">
        <f t="shared" si="9"/>
        <v>22.222222222222221</v>
      </c>
      <c r="AL31">
        <f t="shared" si="9"/>
        <v>19.047619047619047</v>
      </c>
      <c r="AN31">
        <f t="shared" si="10"/>
        <v>75.02467091508187</v>
      </c>
      <c r="AO31">
        <v>7.8150000000000004</v>
      </c>
      <c r="AP31">
        <v>6.2510000000000003</v>
      </c>
      <c r="AQ31">
        <f t="shared" si="13"/>
        <v>27</v>
      </c>
      <c r="AR31" t="str">
        <f t="shared" si="11"/>
        <v>dependent</v>
      </c>
      <c r="AS31" t="str">
        <f t="shared" si="12"/>
        <v>dependent</v>
      </c>
      <c r="AV31" s="26"/>
      <c r="AW31" s="27"/>
    </row>
    <row r="32" spans="1:49" ht="17.399999999999999" x14ac:dyDescent="0.3">
      <c r="A32">
        <v>5.3999999999999999E-2</v>
      </c>
      <c r="B32">
        <v>4.1000000000000002E-2</v>
      </c>
      <c r="C32" s="17">
        <v>0.92800000000000005</v>
      </c>
      <c r="D32" s="17">
        <v>1.7999999999999999E-2</v>
      </c>
      <c r="E32" s="17">
        <v>3.1E-2</v>
      </c>
      <c r="F32" s="17">
        <v>2.3E-2</v>
      </c>
      <c r="G32">
        <v>1000</v>
      </c>
      <c r="H32">
        <f>G32*A32</f>
        <v>54</v>
      </c>
      <c r="I32">
        <f>G32*B32</f>
        <v>41</v>
      </c>
      <c r="J32">
        <v>0.93356932510602797</v>
      </c>
      <c r="K32">
        <v>1.243067489397191E-2</v>
      </c>
      <c r="L32">
        <v>2.54306748939719E-2</v>
      </c>
      <c r="M32">
        <v>2.8569325106028099E-2</v>
      </c>
      <c r="N32">
        <f t="shared" si="1"/>
        <v>934</v>
      </c>
      <c r="O32">
        <f t="shared" si="2"/>
        <v>12</v>
      </c>
      <c r="P32">
        <f t="shared" si="3"/>
        <v>25</v>
      </c>
      <c r="Q32">
        <f t="shared" si="4"/>
        <v>29</v>
      </c>
      <c r="R32">
        <f>ROUND($G32*C32,0)</f>
        <v>928</v>
      </c>
      <c r="S32">
        <f>ROUND($G32*D32,0)</f>
        <v>18</v>
      </c>
      <c r="T32">
        <f>ROUND($G32*E32,0)</f>
        <v>31</v>
      </c>
      <c r="U32">
        <f>ROUND($G32*F32,0)</f>
        <v>23</v>
      </c>
      <c r="V32">
        <f t="shared" si="5"/>
        <v>3.8793103448275863E-2</v>
      </c>
      <c r="W32">
        <f t="shared" si="5"/>
        <v>2</v>
      </c>
      <c r="X32">
        <f t="shared" si="5"/>
        <v>1.1612903225806452</v>
      </c>
      <c r="Y32">
        <f t="shared" si="5"/>
        <v>1.5652173913043479</v>
      </c>
      <c r="Z32" s="2">
        <f t="shared" si="6"/>
        <v>4.7653008173332685</v>
      </c>
      <c r="AA32" t="str">
        <f t="shared" si="7"/>
        <v>identical</v>
      </c>
      <c r="AB32" t="str">
        <f t="shared" si="8"/>
        <v>identical</v>
      </c>
      <c r="AC32" s="5"/>
      <c r="AE32">
        <f>ROUND((1-A32)*(1-B32)*G32,0)</f>
        <v>907</v>
      </c>
      <c r="AF32">
        <f>ROUND((1-A32)*B32*G32,0)</f>
        <v>39</v>
      </c>
      <c r="AG32">
        <f>ROUND(A32*(1-B32)*G32,0)</f>
        <v>52</v>
      </c>
      <c r="AH32">
        <f>ROUND((A32*B32)*G32,0)</f>
        <v>2</v>
      </c>
      <c r="AI32">
        <f t="shared" si="9"/>
        <v>0.47521551724137934</v>
      </c>
      <c r="AJ32">
        <f t="shared" si="9"/>
        <v>24.5</v>
      </c>
      <c r="AK32">
        <f t="shared" si="9"/>
        <v>14.225806451612904</v>
      </c>
      <c r="AL32">
        <f t="shared" si="9"/>
        <v>19.173913043478262</v>
      </c>
      <c r="AN32">
        <f t="shared" si="10"/>
        <v>58.374935012332543</v>
      </c>
      <c r="AO32">
        <v>7.8150000000000004</v>
      </c>
      <c r="AP32">
        <v>6.2510000000000003</v>
      </c>
      <c r="AQ32">
        <f t="shared" si="13"/>
        <v>28</v>
      </c>
      <c r="AR32" t="str">
        <f t="shared" si="11"/>
        <v>dependent</v>
      </c>
      <c r="AS32" t="str">
        <f t="shared" si="12"/>
        <v>dependent</v>
      </c>
    </row>
    <row r="33" spans="1:49" ht="17.399999999999999" x14ac:dyDescent="0.3">
      <c r="A33">
        <v>5.1999999999999998E-2</v>
      </c>
      <c r="B33">
        <v>4.5999999999999999E-2</v>
      </c>
      <c r="C33" s="17">
        <v>0.93100000000000005</v>
      </c>
      <c r="D33" s="17">
        <v>1.7000000000000001E-2</v>
      </c>
      <c r="E33" s="17">
        <v>2.3E-2</v>
      </c>
      <c r="F33" s="17">
        <v>2.9000000000000001E-2</v>
      </c>
      <c r="G33">
        <v>1000</v>
      </c>
      <c r="H33">
        <f>G33*A33</f>
        <v>52</v>
      </c>
      <c r="I33">
        <f>G33*B33</f>
        <v>46</v>
      </c>
      <c r="J33">
        <v>0.93259578215011385</v>
      </c>
      <c r="K33">
        <v>1.540421784988609E-2</v>
      </c>
      <c r="L33">
        <v>2.1404217849886081E-2</v>
      </c>
      <c r="M33">
        <v>3.0595782150113909E-2</v>
      </c>
      <c r="N33">
        <f t="shared" si="1"/>
        <v>933</v>
      </c>
      <c r="O33">
        <f t="shared" si="2"/>
        <v>15</v>
      </c>
      <c r="P33">
        <f t="shared" si="3"/>
        <v>21</v>
      </c>
      <c r="Q33">
        <f t="shared" si="4"/>
        <v>31</v>
      </c>
      <c r="R33">
        <f>ROUND($G33*C33,0)</f>
        <v>931</v>
      </c>
      <c r="S33">
        <f>ROUND($G33*D33,0)</f>
        <v>17</v>
      </c>
      <c r="T33">
        <f>ROUND($G33*E33,0)</f>
        <v>23</v>
      </c>
      <c r="U33">
        <f>ROUND($G33*F33,0)</f>
        <v>29</v>
      </c>
      <c r="V33">
        <f t="shared" si="5"/>
        <v>4.296455424274973E-3</v>
      </c>
      <c r="W33">
        <f t="shared" si="5"/>
        <v>0.23529411764705882</v>
      </c>
      <c r="X33">
        <f t="shared" si="5"/>
        <v>0.17391304347826086</v>
      </c>
      <c r="Y33">
        <f t="shared" si="5"/>
        <v>0.13793103448275862</v>
      </c>
      <c r="Z33" s="2">
        <f t="shared" si="6"/>
        <v>0.55143465103235334</v>
      </c>
      <c r="AA33" t="str">
        <f t="shared" si="7"/>
        <v>identical</v>
      </c>
      <c r="AB33" t="str">
        <f t="shared" si="8"/>
        <v>identical</v>
      </c>
      <c r="AC33" s="5"/>
      <c r="AE33">
        <f>ROUND((1-A33)*(1-B33)*G33,0)</f>
        <v>904</v>
      </c>
      <c r="AF33">
        <f>ROUND((1-A33)*B33*G33,0)</f>
        <v>44</v>
      </c>
      <c r="AG33">
        <f>ROUND(A33*(1-B33)*G33,0)</f>
        <v>50</v>
      </c>
      <c r="AH33">
        <f>ROUND((A33*B33)*G33,0)</f>
        <v>2</v>
      </c>
      <c r="AI33">
        <f t="shared" si="9"/>
        <v>0.78302900107411388</v>
      </c>
      <c r="AJ33">
        <f t="shared" si="9"/>
        <v>42.882352941176471</v>
      </c>
      <c r="AK33">
        <f t="shared" si="9"/>
        <v>31.695652173913043</v>
      </c>
      <c r="AL33">
        <f t="shared" si="9"/>
        <v>25.137931034482758</v>
      </c>
      <c r="AN33">
        <f t="shared" si="10"/>
        <v>100.49896515064638</v>
      </c>
      <c r="AO33">
        <v>7.8150000000000004</v>
      </c>
      <c r="AP33">
        <v>6.2510000000000003</v>
      </c>
      <c r="AQ33">
        <f t="shared" si="13"/>
        <v>29</v>
      </c>
      <c r="AR33" t="str">
        <f t="shared" si="11"/>
        <v>dependent</v>
      </c>
      <c r="AS33" t="str">
        <f t="shared" si="12"/>
        <v>dependent</v>
      </c>
      <c r="AW33" s="28"/>
    </row>
    <row r="34" spans="1:49" ht="17.399999999999999" x14ac:dyDescent="0.3">
      <c r="A34">
        <v>5.8999999999999997E-2</v>
      </c>
      <c r="B34">
        <v>0.05</v>
      </c>
      <c r="C34" s="17">
        <v>0.92800000000000005</v>
      </c>
      <c r="D34" s="17">
        <v>1.2999999999999999E-2</v>
      </c>
      <c r="E34" s="17">
        <v>2.1999999999999999E-2</v>
      </c>
      <c r="F34" s="17">
        <v>3.6999999999999998E-2</v>
      </c>
      <c r="G34">
        <v>1000</v>
      </c>
      <c r="H34">
        <f>G34*A34</f>
        <v>59</v>
      </c>
      <c r="I34">
        <f>G34*B34</f>
        <v>50</v>
      </c>
      <c r="J34">
        <v>0.9266058134799775</v>
      </c>
      <c r="K34">
        <v>1.439418652002254E-2</v>
      </c>
      <c r="L34">
        <v>2.3394186520022529E-2</v>
      </c>
      <c r="M34">
        <v>3.5605813479977468E-2</v>
      </c>
      <c r="N34">
        <f t="shared" si="1"/>
        <v>927</v>
      </c>
      <c r="O34">
        <f t="shared" si="2"/>
        <v>14</v>
      </c>
      <c r="P34">
        <f t="shared" si="3"/>
        <v>23</v>
      </c>
      <c r="Q34">
        <f t="shared" si="4"/>
        <v>36</v>
      </c>
      <c r="R34">
        <f>ROUND($G34*C34,0)</f>
        <v>928</v>
      </c>
      <c r="S34">
        <f>ROUND($G34*D34,0)</f>
        <v>13</v>
      </c>
      <c r="T34">
        <f>ROUND($G34*E34,0)</f>
        <v>22</v>
      </c>
      <c r="U34">
        <f>ROUND($G34*F34,0)</f>
        <v>37</v>
      </c>
      <c r="V34">
        <f t="shared" si="5"/>
        <v>1.0775862068965517E-3</v>
      </c>
      <c r="W34">
        <f t="shared" si="5"/>
        <v>7.6923076923076927E-2</v>
      </c>
      <c r="X34">
        <f t="shared" si="5"/>
        <v>4.5454545454545456E-2</v>
      </c>
      <c r="Y34">
        <f t="shared" si="5"/>
        <v>2.7027027027027029E-2</v>
      </c>
      <c r="Z34" s="2">
        <f t="shared" si="6"/>
        <v>0.15048223561154594</v>
      </c>
      <c r="AA34" t="str">
        <f t="shared" si="7"/>
        <v>identical</v>
      </c>
      <c r="AB34" t="str">
        <f t="shared" si="8"/>
        <v>identical</v>
      </c>
      <c r="AC34" s="5"/>
      <c r="AE34">
        <f>ROUND((1-A34)*(1-B34)*G34,0)</f>
        <v>894</v>
      </c>
      <c r="AF34">
        <f>ROUND((1-A34)*B34*G34,0)</f>
        <v>47</v>
      </c>
      <c r="AG34">
        <f>ROUND(A34*(1-B34)*G34,0)</f>
        <v>56</v>
      </c>
      <c r="AH34">
        <f>ROUND((A34*B34)*G34,0)</f>
        <v>3</v>
      </c>
      <c r="AI34">
        <f t="shared" si="9"/>
        <v>1.2456896551724137</v>
      </c>
      <c r="AJ34">
        <f t="shared" si="9"/>
        <v>88.92307692307692</v>
      </c>
      <c r="AK34">
        <f t="shared" si="9"/>
        <v>52.545454545454547</v>
      </c>
      <c r="AL34">
        <f t="shared" si="9"/>
        <v>31.243243243243242</v>
      </c>
      <c r="AN34">
        <f t="shared" si="10"/>
        <v>173.95746436694714</v>
      </c>
      <c r="AO34">
        <v>7.8150000000000004</v>
      </c>
      <c r="AP34">
        <v>6.2510000000000003</v>
      </c>
      <c r="AQ34">
        <f t="shared" si="13"/>
        <v>30</v>
      </c>
      <c r="AR34" t="str">
        <f t="shared" si="11"/>
        <v>dependent</v>
      </c>
      <c r="AS34" t="str">
        <f t="shared" si="12"/>
        <v>dependent</v>
      </c>
      <c r="AW34" s="28"/>
    </row>
    <row r="35" spans="1:49" ht="17.399999999999999" x14ac:dyDescent="0.3">
      <c r="A35">
        <v>4.3999999999999997E-2</v>
      </c>
      <c r="B35">
        <v>3.7999999999999999E-2</v>
      </c>
      <c r="C35" s="17">
        <v>0.94199999999999995</v>
      </c>
      <c r="D35" s="17">
        <v>1.4E-2</v>
      </c>
      <c r="E35" s="17">
        <v>0.02</v>
      </c>
      <c r="F35" s="17">
        <v>2.4E-2</v>
      </c>
      <c r="G35">
        <v>1000</v>
      </c>
      <c r="H35">
        <f>G35*A35</f>
        <v>44</v>
      </c>
      <c r="I35">
        <f>G35*B35</f>
        <v>38</v>
      </c>
      <c r="J35">
        <v>0.94134842913880257</v>
      </c>
      <c r="K35">
        <v>1.465157086119733E-2</v>
      </c>
      <c r="L35">
        <v>2.065157086119733E-2</v>
      </c>
      <c r="M35">
        <v>2.3348429138802661E-2</v>
      </c>
      <c r="N35">
        <f t="shared" si="1"/>
        <v>941</v>
      </c>
      <c r="O35">
        <f t="shared" si="2"/>
        <v>15</v>
      </c>
      <c r="P35">
        <f t="shared" si="3"/>
        <v>21</v>
      </c>
      <c r="Q35">
        <f t="shared" si="4"/>
        <v>23</v>
      </c>
      <c r="R35">
        <f>ROUND($G35*C35,0)</f>
        <v>942</v>
      </c>
      <c r="S35">
        <f>ROUND($G35*D35,0)</f>
        <v>14</v>
      </c>
      <c r="T35">
        <f>ROUND($G35*E35,0)</f>
        <v>20</v>
      </c>
      <c r="U35">
        <f>ROUND($G35*F35,0)</f>
        <v>24</v>
      </c>
      <c r="V35">
        <f t="shared" si="5"/>
        <v>1.0615711252653928E-3</v>
      </c>
      <c r="W35">
        <f t="shared" si="5"/>
        <v>7.1428571428571425E-2</v>
      </c>
      <c r="X35">
        <f t="shared" si="5"/>
        <v>0.05</v>
      </c>
      <c r="Y35">
        <f t="shared" si="5"/>
        <v>4.1666666666666664E-2</v>
      </c>
      <c r="Z35" s="2">
        <f t="shared" si="6"/>
        <v>0.16415680922050349</v>
      </c>
      <c r="AA35" t="str">
        <f t="shared" si="7"/>
        <v>identical</v>
      </c>
      <c r="AB35" t="str">
        <f t="shared" si="8"/>
        <v>identical</v>
      </c>
      <c r="AC35" s="5"/>
      <c r="AE35">
        <f>ROUND((1-A35)*(1-B35)*G35,0)</f>
        <v>920</v>
      </c>
      <c r="AF35">
        <f>ROUND((1-A35)*B35*G35,0)</f>
        <v>36</v>
      </c>
      <c r="AG35">
        <f>ROUND(A35*(1-B35)*G35,0)</f>
        <v>42</v>
      </c>
      <c r="AH35">
        <f>ROUND((A35*B35)*G35,0)</f>
        <v>2</v>
      </c>
      <c r="AI35">
        <f t="shared" si="9"/>
        <v>0.5138004246284501</v>
      </c>
      <c r="AJ35">
        <f t="shared" si="9"/>
        <v>34.571428571428569</v>
      </c>
      <c r="AK35">
        <f t="shared" si="9"/>
        <v>24.2</v>
      </c>
      <c r="AL35">
        <f t="shared" si="9"/>
        <v>20.166666666666668</v>
      </c>
      <c r="AN35">
        <f t="shared" si="10"/>
        <v>79.451895662723686</v>
      </c>
      <c r="AO35">
        <v>7.8150000000000004</v>
      </c>
      <c r="AP35">
        <v>6.2510000000000003</v>
      </c>
      <c r="AQ35">
        <f t="shared" si="13"/>
        <v>31</v>
      </c>
      <c r="AR35" t="str">
        <f t="shared" si="11"/>
        <v>dependent</v>
      </c>
      <c r="AS35" t="str">
        <f t="shared" si="12"/>
        <v>dependent</v>
      </c>
    </row>
    <row r="36" spans="1:49" ht="17.399999999999999" x14ac:dyDescent="0.3">
      <c r="A36">
        <v>5.7000000000000002E-2</v>
      </c>
      <c r="B36">
        <v>4.4999999999999998E-2</v>
      </c>
      <c r="C36" s="17">
        <v>0.92900000000000005</v>
      </c>
      <c r="D36" s="17">
        <v>1.4E-2</v>
      </c>
      <c r="E36" s="17">
        <v>2.5999999999999999E-2</v>
      </c>
      <c r="F36" s="17">
        <v>3.1E-2</v>
      </c>
      <c r="G36">
        <v>1000</v>
      </c>
      <c r="H36">
        <f>G36*A36</f>
        <v>57</v>
      </c>
      <c r="I36">
        <f>G36*B36</f>
        <v>45</v>
      </c>
      <c r="J36">
        <v>0.92995378581075272</v>
      </c>
      <c r="K36">
        <v>1.3046214189247139E-2</v>
      </c>
      <c r="L36">
        <v>2.5046214189247139E-2</v>
      </c>
      <c r="M36">
        <v>3.1953785810752859E-2</v>
      </c>
      <c r="N36">
        <f t="shared" si="1"/>
        <v>930</v>
      </c>
      <c r="O36">
        <f t="shared" si="2"/>
        <v>13</v>
      </c>
      <c r="P36">
        <f t="shared" si="3"/>
        <v>25</v>
      </c>
      <c r="Q36">
        <f t="shared" si="4"/>
        <v>32</v>
      </c>
      <c r="R36">
        <f>ROUND($G36*C36,0)</f>
        <v>929</v>
      </c>
      <c r="S36">
        <f>ROUND($G36*D36,0)</f>
        <v>14</v>
      </c>
      <c r="T36">
        <f>ROUND($G36*E36,0)</f>
        <v>26</v>
      </c>
      <c r="U36">
        <f>ROUND($G36*F36,0)</f>
        <v>31</v>
      </c>
      <c r="V36">
        <f t="shared" si="5"/>
        <v>1.076426264800861E-3</v>
      </c>
      <c r="W36">
        <f t="shared" si="5"/>
        <v>7.1428571428571425E-2</v>
      </c>
      <c r="X36">
        <f t="shared" si="5"/>
        <v>3.8461538461538464E-2</v>
      </c>
      <c r="Y36">
        <f t="shared" si="5"/>
        <v>3.2258064516129031E-2</v>
      </c>
      <c r="Z36" s="2">
        <f t="shared" si="6"/>
        <v>0.14322460067103979</v>
      </c>
      <c r="AA36" t="str">
        <f t="shared" si="7"/>
        <v>identical</v>
      </c>
      <c r="AB36" t="str">
        <f t="shared" si="8"/>
        <v>identical</v>
      </c>
      <c r="AC36" s="5"/>
      <c r="AE36">
        <f>ROUND((1-A36)*(1-B36)*G36,0)</f>
        <v>901</v>
      </c>
      <c r="AF36">
        <f>ROUND((1-A36)*B36*G36,0)</f>
        <v>42</v>
      </c>
      <c r="AG36">
        <f>ROUND(A36*(1-B36)*G36,0)</f>
        <v>54</v>
      </c>
      <c r="AH36">
        <f>ROUND((A36*B36)*G36,0)</f>
        <v>3</v>
      </c>
      <c r="AI36">
        <f t="shared" si="9"/>
        <v>0.84391819160387516</v>
      </c>
      <c r="AJ36">
        <f t="shared" si="9"/>
        <v>56</v>
      </c>
      <c r="AK36">
        <f t="shared" si="9"/>
        <v>30.153846153846153</v>
      </c>
      <c r="AL36">
        <f t="shared" si="9"/>
        <v>25.29032258064516</v>
      </c>
      <c r="AN36">
        <f t="shared" si="10"/>
        <v>112.28808692609519</v>
      </c>
      <c r="AO36">
        <v>7.8150000000000004</v>
      </c>
      <c r="AP36">
        <v>6.2510000000000003</v>
      </c>
      <c r="AQ36">
        <f t="shared" si="13"/>
        <v>32</v>
      </c>
      <c r="AR36" t="str">
        <f t="shared" si="11"/>
        <v>dependent</v>
      </c>
      <c r="AS36" t="str">
        <f t="shared" si="12"/>
        <v>dependent</v>
      </c>
    </row>
    <row r="37" spans="1:49" ht="17.399999999999999" x14ac:dyDescent="0.3">
      <c r="A37">
        <v>5.7000000000000002E-2</v>
      </c>
      <c r="B37">
        <v>4.1000000000000002E-2</v>
      </c>
      <c r="C37" s="17">
        <v>0.93700000000000006</v>
      </c>
      <c r="D37" s="17">
        <v>6.0000000000000001E-3</v>
      </c>
      <c r="E37" s="17">
        <v>2.1999999999999999E-2</v>
      </c>
      <c r="F37" s="17">
        <v>3.5000000000000003E-2</v>
      </c>
      <c r="G37">
        <v>1000</v>
      </c>
      <c r="H37">
        <f>G37*A37</f>
        <v>57</v>
      </c>
      <c r="I37">
        <f>G37*B37</f>
        <v>41</v>
      </c>
      <c r="J37">
        <v>0.93155151901329891</v>
      </c>
      <c r="K37">
        <v>1.144848098670101E-2</v>
      </c>
      <c r="L37">
        <v>2.744848098670101E-2</v>
      </c>
      <c r="M37">
        <v>2.9551519013298989E-2</v>
      </c>
      <c r="N37">
        <f t="shared" si="1"/>
        <v>932</v>
      </c>
      <c r="O37">
        <f t="shared" si="2"/>
        <v>11</v>
      </c>
      <c r="P37">
        <f t="shared" si="3"/>
        <v>27</v>
      </c>
      <c r="Q37">
        <f t="shared" si="4"/>
        <v>30</v>
      </c>
      <c r="R37">
        <f>ROUND($G37*C37,0)</f>
        <v>937</v>
      </c>
      <c r="S37">
        <f>ROUND($G37*D37,0)</f>
        <v>6</v>
      </c>
      <c r="T37">
        <f>ROUND($G37*E37,0)</f>
        <v>22</v>
      </c>
      <c r="U37">
        <f>ROUND($G37*F37,0)</f>
        <v>35</v>
      </c>
      <c r="V37">
        <f t="shared" si="5"/>
        <v>2.6680896478121666E-2</v>
      </c>
      <c r="W37">
        <f t="shared" si="5"/>
        <v>4.166666666666667</v>
      </c>
      <c r="X37">
        <f t="shared" si="5"/>
        <v>1.1363636363636365</v>
      </c>
      <c r="Y37">
        <f t="shared" si="5"/>
        <v>0.7142857142857143</v>
      </c>
      <c r="Z37" s="2">
        <f t="shared" si="6"/>
        <v>6.0439969137941398</v>
      </c>
      <c r="AA37" t="str">
        <f t="shared" si="7"/>
        <v>identical</v>
      </c>
      <c r="AB37" t="str">
        <f t="shared" si="8"/>
        <v>identical</v>
      </c>
      <c r="AC37" s="5"/>
      <c r="AE37">
        <f>ROUND((1-A37)*(1-B37)*G37,0)</f>
        <v>904</v>
      </c>
      <c r="AF37">
        <f>ROUND((1-A37)*B37*G37,0)</f>
        <v>39</v>
      </c>
      <c r="AG37">
        <f>ROUND(A37*(1-B37)*G37,0)</f>
        <v>55</v>
      </c>
      <c r="AH37">
        <f>ROUND((A37*B37)*G37,0)</f>
        <v>2</v>
      </c>
      <c r="AI37">
        <f t="shared" si="9"/>
        <v>1.1622198505869796</v>
      </c>
      <c r="AJ37">
        <f t="shared" si="9"/>
        <v>181.5</v>
      </c>
      <c r="AK37">
        <f t="shared" si="9"/>
        <v>49.5</v>
      </c>
      <c r="AL37">
        <f t="shared" si="9"/>
        <v>31.114285714285714</v>
      </c>
      <c r="AN37">
        <f t="shared" si="10"/>
        <v>263.27650556487271</v>
      </c>
      <c r="AO37">
        <v>7.8150000000000004</v>
      </c>
      <c r="AP37">
        <v>6.2510000000000003</v>
      </c>
      <c r="AQ37">
        <f t="shared" si="13"/>
        <v>33</v>
      </c>
      <c r="AR37" t="str">
        <f t="shared" si="11"/>
        <v>dependent</v>
      </c>
      <c r="AS37" t="str">
        <f t="shared" si="12"/>
        <v>dependent</v>
      </c>
    </row>
    <row r="38" spans="1:49" ht="17.399999999999999" x14ac:dyDescent="0.3">
      <c r="A38">
        <v>4.5999999999999999E-2</v>
      </c>
      <c r="B38">
        <v>4.5999999999999999E-2</v>
      </c>
      <c r="C38" s="17">
        <v>0.93500000000000005</v>
      </c>
      <c r="D38" s="17">
        <v>1.9E-2</v>
      </c>
      <c r="E38" s="17">
        <v>1.9E-2</v>
      </c>
      <c r="F38" s="17">
        <v>2.7E-2</v>
      </c>
      <c r="G38">
        <v>1000</v>
      </c>
      <c r="H38">
        <f>G38*A38</f>
        <v>46</v>
      </c>
      <c r="I38">
        <f>G38*B38</f>
        <v>46</v>
      </c>
      <c r="J38">
        <v>0.93600077005056137</v>
      </c>
      <c r="K38">
        <v>1.7999229949438509E-2</v>
      </c>
      <c r="L38">
        <v>1.7999229949438509E-2</v>
      </c>
      <c r="M38">
        <v>2.800077005056149E-2</v>
      </c>
      <c r="N38">
        <f t="shared" si="1"/>
        <v>936</v>
      </c>
      <c r="O38">
        <f t="shared" si="2"/>
        <v>18</v>
      </c>
      <c r="P38">
        <f t="shared" si="3"/>
        <v>18</v>
      </c>
      <c r="Q38">
        <f t="shared" si="4"/>
        <v>28</v>
      </c>
      <c r="R38">
        <f>ROUND($G38*C38,0)</f>
        <v>935</v>
      </c>
      <c r="S38">
        <f>ROUND($G38*D38,0)</f>
        <v>19</v>
      </c>
      <c r="T38">
        <f>ROUND($G38*E38,0)</f>
        <v>19</v>
      </c>
      <c r="U38">
        <f>ROUND($G38*F38,0)</f>
        <v>27</v>
      </c>
      <c r="V38">
        <f t="shared" si="5"/>
        <v>1.0695187165775401E-3</v>
      </c>
      <c r="W38">
        <f t="shared" si="5"/>
        <v>5.2631578947368418E-2</v>
      </c>
      <c r="X38">
        <f t="shared" si="5"/>
        <v>5.2631578947368418E-2</v>
      </c>
      <c r="Y38">
        <f t="shared" si="5"/>
        <v>3.7037037037037035E-2</v>
      </c>
      <c r="Z38" s="2">
        <f t="shared" si="6"/>
        <v>0.14336971364835141</v>
      </c>
      <c r="AA38" t="str">
        <f t="shared" si="7"/>
        <v>identical</v>
      </c>
      <c r="AB38" t="str">
        <f t="shared" si="8"/>
        <v>identical</v>
      </c>
      <c r="AC38" s="5"/>
      <c r="AE38">
        <f>ROUND((1-A38)*(1-B38)*G38,0)</f>
        <v>910</v>
      </c>
      <c r="AF38">
        <f>ROUND((1-A38)*B38*G38,0)</f>
        <v>44</v>
      </c>
      <c r="AG38">
        <f>ROUND(A38*(1-B38)*G38,0)</f>
        <v>44</v>
      </c>
      <c r="AH38">
        <f>ROUND((A38*B38)*G38,0)</f>
        <v>2</v>
      </c>
      <c r="AI38">
        <f t="shared" si="9"/>
        <v>0.66844919786096257</v>
      </c>
      <c r="AJ38">
        <f t="shared" si="9"/>
        <v>32.89473684210526</v>
      </c>
      <c r="AK38">
        <f t="shared" si="9"/>
        <v>32.89473684210526</v>
      </c>
      <c r="AL38">
        <f t="shared" si="9"/>
        <v>23.148148148148149</v>
      </c>
      <c r="AN38">
        <f t="shared" si="10"/>
        <v>89.606071030219638</v>
      </c>
      <c r="AO38">
        <v>7.8150000000000004</v>
      </c>
      <c r="AP38">
        <v>6.2510000000000003</v>
      </c>
      <c r="AQ38">
        <f t="shared" si="13"/>
        <v>34</v>
      </c>
      <c r="AR38" t="str">
        <f t="shared" si="11"/>
        <v>dependent</v>
      </c>
      <c r="AS38" t="str">
        <f t="shared" si="12"/>
        <v>dependent</v>
      </c>
    </row>
    <row r="39" spans="1:49" ht="17.399999999999999" x14ac:dyDescent="0.3">
      <c r="A39">
        <v>5.2999999999999999E-2</v>
      </c>
      <c r="B39">
        <v>4.9000000000000002E-2</v>
      </c>
      <c r="C39" s="17">
        <v>0.93400000000000005</v>
      </c>
      <c r="D39" s="17">
        <v>1.2999999999999999E-2</v>
      </c>
      <c r="E39" s="17">
        <v>1.7000000000000001E-2</v>
      </c>
      <c r="F39" s="17">
        <v>3.5999999999999997E-2</v>
      </c>
      <c r="G39">
        <v>1000</v>
      </c>
      <c r="H39">
        <f>G39*A39</f>
        <v>53</v>
      </c>
      <c r="I39">
        <f>G39*B39</f>
        <v>49</v>
      </c>
      <c r="J39">
        <v>0.93057061794801621</v>
      </c>
      <c r="K39">
        <v>1.642938205198366E-2</v>
      </c>
      <c r="L39">
        <v>2.042938205198366E-2</v>
      </c>
      <c r="M39">
        <v>3.2570617948016342E-2</v>
      </c>
      <c r="N39">
        <f t="shared" si="1"/>
        <v>931</v>
      </c>
      <c r="O39">
        <f t="shared" si="2"/>
        <v>16</v>
      </c>
      <c r="P39">
        <f t="shared" si="3"/>
        <v>20</v>
      </c>
      <c r="Q39">
        <f t="shared" si="4"/>
        <v>33</v>
      </c>
      <c r="R39">
        <f>ROUND($G39*C39,0)</f>
        <v>934</v>
      </c>
      <c r="S39">
        <f>ROUND($G39*D39,0)</f>
        <v>13</v>
      </c>
      <c r="T39">
        <f>ROUND($G39*E39,0)</f>
        <v>17</v>
      </c>
      <c r="U39">
        <f>ROUND($G39*F39,0)</f>
        <v>36</v>
      </c>
      <c r="V39">
        <f t="shared" si="5"/>
        <v>9.6359743040685224E-3</v>
      </c>
      <c r="W39">
        <f t="shared" si="5"/>
        <v>0.69230769230769229</v>
      </c>
      <c r="X39">
        <f t="shared" si="5"/>
        <v>0.52941176470588236</v>
      </c>
      <c r="Y39">
        <f t="shared" si="5"/>
        <v>0.25</v>
      </c>
      <c r="Z39" s="2">
        <f t="shared" si="6"/>
        <v>1.4813554313176431</v>
      </c>
      <c r="AA39" t="str">
        <f t="shared" si="7"/>
        <v>identical</v>
      </c>
      <c r="AB39" t="str">
        <f t="shared" si="8"/>
        <v>identical</v>
      </c>
      <c r="AC39" s="5"/>
      <c r="AE39">
        <f>ROUND((1-A39)*(1-B39)*G39,0)</f>
        <v>901</v>
      </c>
      <c r="AF39">
        <f>ROUND((1-A39)*B39*G39,0)</f>
        <v>46</v>
      </c>
      <c r="AG39">
        <f>ROUND(A39*(1-B39)*G39,0)</f>
        <v>50</v>
      </c>
      <c r="AH39">
        <f>ROUND((A39*B39)*G39,0)</f>
        <v>3</v>
      </c>
      <c r="AI39">
        <f t="shared" si="9"/>
        <v>1.1659528907922911</v>
      </c>
      <c r="AJ39">
        <f t="shared" si="9"/>
        <v>83.769230769230774</v>
      </c>
      <c r="AK39">
        <f t="shared" si="9"/>
        <v>64.058823529411768</v>
      </c>
      <c r="AL39">
        <f t="shared" si="9"/>
        <v>30.25</v>
      </c>
      <c r="AN39">
        <f t="shared" si="10"/>
        <v>179.24400718943485</v>
      </c>
      <c r="AO39">
        <v>7.8150000000000004</v>
      </c>
      <c r="AP39">
        <v>6.2510000000000003</v>
      </c>
      <c r="AQ39">
        <f t="shared" si="13"/>
        <v>35</v>
      </c>
      <c r="AR39" t="str">
        <f t="shared" si="11"/>
        <v>dependent</v>
      </c>
      <c r="AS39" t="str">
        <f t="shared" si="12"/>
        <v>dependent</v>
      </c>
    </row>
    <row r="40" spans="1:49" ht="17.399999999999999" x14ac:dyDescent="0.3">
      <c r="A40">
        <v>5.1999999999999998E-2</v>
      </c>
      <c r="B40">
        <v>4.2000000000000003E-2</v>
      </c>
      <c r="C40" s="17">
        <v>0.93600000000000005</v>
      </c>
      <c r="D40" s="17">
        <v>1.2E-2</v>
      </c>
      <c r="E40" s="17">
        <v>2.1999999999999999E-2</v>
      </c>
      <c r="F40" s="17">
        <v>0.03</v>
      </c>
      <c r="G40">
        <v>1000</v>
      </c>
      <c r="H40">
        <f>G40*A40</f>
        <v>52</v>
      </c>
      <c r="I40">
        <f>G40*B40</f>
        <v>42</v>
      </c>
      <c r="J40">
        <v>0.93443604708867078</v>
      </c>
      <c r="K40">
        <v>1.3563952911329089E-2</v>
      </c>
      <c r="L40">
        <v>2.3563952911329081E-2</v>
      </c>
      <c r="M40">
        <v>2.843604708867091E-2</v>
      </c>
      <c r="N40">
        <f t="shared" si="1"/>
        <v>934</v>
      </c>
      <c r="O40">
        <f t="shared" si="2"/>
        <v>14</v>
      </c>
      <c r="P40">
        <f t="shared" si="3"/>
        <v>24</v>
      </c>
      <c r="Q40">
        <f t="shared" si="4"/>
        <v>28</v>
      </c>
      <c r="R40">
        <f>ROUND($G40*C40,0)</f>
        <v>936</v>
      </c>
      <c r="S40">
        <f>ROUND($G40*D40,0)</f>
        <v>12</v>
      </c>
      <c r="T40">
        <f>ROUND($G40*E40,0)</f>
        <v>22</v>
      </c>
      <c r="U40">
        <f>ROUND($G40*F40,0)</f>
        <v>30</v>
      </c>
      <c r="V40">
        <f t="shared" si="5"/>
        <v>4.2735042735042739E-3</v>
      </c>
      <c r="W40">
        <f t="shared" si="5"/>
        <v>0.33333333333333331</v>
      </c>
      <c r="X40">
        <f t="shared" si="5"/>
        <v>0.18181818181818182</v>
      </c>
      <c r="Y40">
        <f t="shared" si="5"/>
        <v>0.13333333333333333</v>
      </c>
      <c r="Z40" s="2">
        <f t="shared" si="6"/>
        <v>0.6527583527583527</v>
      </c>
      <c r="AA40" t="str">
        <f t="shared" si="7"/>
        <v>identical</v>
      </c>
      <c r="AB40" t="str">
        <f t="shared" si="8"/>
        <v>identical</v>
      </c>
      <c r="AC40" s="5"/>
      <c r="AE40">
        <f>ROUND((1-A40)*(1-B40)*G40,0)</f>
        <v>908</v>
      </c>
      <c r="AF40">
        <f>ROUND((1-A40)*B40*G40,0)</f>
        <v>40</v>
      </c>
      <c r="AG40">
        <f>ROUND(A40*(1-B40)*G40,0)</f>
        <v>50</v>
      </c>
      <c r="AH40">
        <f>ROUND((A40*B40)*G40,0)</f>
        <v>2</v>
      </c>
      <c r="AI40">
        <f t="shared" si="9"/>
        <v>0.83760683760683763</v>
      </c>
      <c r="AJ40">
        <f t="shared" si="9"/>
        <v>65.333333333333329</v>
      </c>
      <c r="AK40">
        <f t="shared" si="9"/>
        <v>35.636363636363633</v>
      </c>
      <c r="AL40">
        <f t="shared" si="9"/>
        <v>26.133333333333333</v>
      </c>
      <c r="AN40">
        <f t="shared" si="10"/>
        <v>127.94063714063714</v>
      </c>
      <c r="AO40">
        <v>7.8150000000000004</v>
      </c>
      <c r="AP40">
        <v>6.2510000000000003</v>
      </c>
      <c r="AQ40">
        <f t="shared" si="13"/>
        <v>36</v>
      </c>
      <c r="AR40" t="str">
        <f t="shared" si="11"/>
        <v>dependent</v>
      </c>
      <c r="AS40" t="str">
        <f t="shared" si="12"/>
        <v>dependent</v>
      </c>
    </row>
    <row r="41" spans="1:49" ht="17.399999999999999" x14ac:dyDescent="0.3">
      <c r="A41">
        <v>3.6999999999999998E-2</v>
      </c>
      <c r="B41">
        <v>2.9000000000000001E-2</v>
      </c>
      <c r="C41" s="17">
        <v>0.95099999999999996</v>
      </c>
      <c r="D41" s="17">
        <v>1.2E-2</v>
      </c>
      <c r="E41" s="17">
        <v>0.02</v>
      </c>
      <c r="F41" s="17">
        <v>1.7000000000000001E-2</v>
      </c>
      <c r="G41">
        <v>1000</v>
      </c>
      <c r="H41">
        <f>G41*A41</f>
        <v>37</v>
      </c>
      <c r="I41">
        <f>G41*B41</f>
        <v>29</v>
      </c>
      <c r="J41">
        <v>0.95048210310343484</v>
      </c>
      <c r="K41">
        <v>1.2517896896565061E-2</v>
      </c>
      <c r="L41">
        <v>2.0517896896565049E-2</v>
      </c>
      <c r="M41">
        <v>1.648210310343495E-2</v>
      </c>
      <c r="N41">
        <f t="shared" si="1"/>
        <v>950</v>
      </c>
      <c r="O41">
        <f t="shared" si="2"/>
        <v>13</v>
      </c>
      <c r="P41">
        <f t="shared" si="3"/>
        <v>21</v>
      </c>
      <c r="Q41">
        <f t="shared" si="4"/>
        <v>16</v>
      </c>
      <c r="R41">
        <f>ROUND($G41*C41,0)</f>
        <v>951</v>
      </c>
      <c r="S41">
        <f>ROUND($G41*D41,0)</f>
        <v>12</v>
      </c>
      <c r="T41">
        <f>ROUND($G41*E41,0)</f>
        <v>20</v>
      </c>
      <c r="U41">
        <f>ROUND($G41*F41,0)</f>
        <v>17</v>
      </c>
      <c r="V41">
        <f t="shared" si="5"/>
        <v>1.0515247108307045E-3</v>
      </c>
      <c r="W41">
        <f t="shared" si="5"/>
        <v>8.3333333333333329E-2</v>
      </c>
      <c r="X41">
        <f t="shared" si="5"/>
        <v>0.05</v>
      </c>
      <c r="Y41">
        <f t="shared" si="5"/>
        <v>5.8823529411764705E-2</v>
      </c>
      <c r="Z41" s="2">
        <f t="shared" si="6"/>
        <v>0.19320838745592872</v>
      </c>
      <c r="AA41" t="str">
        <f t="shared" si="7"/>
        <v>identical</v>
      </c>
      <c r="AB41" t="str">
        <f t="shared" si="8"/>
        <v>identical</v>
      </c>
      <c r="AC41" s="5"/>
      <c r="AE41">
        <f>ROUND((1-A41)*(1-B41)*G41,0)</f>
        <v>935</v>
      </c>
      <c r="AF41">
        <f>ROUND((1-A41)*B41*G41,0)</f>
        <v>28</v>
      </c>
      <c r="AG41">
        <f>ROUND(A41*(1-B41)*G41,0)</f>
        <v>36</v>
      </c>
      <c r="AH41">
        <f>ROUND((A41*B41)*G41,0)</f>
        <v>1</v>
      </c>
      <c r="AI41">
        <f t="shared" si="9"/>
        <v>0.26919032597266035</v>
      </c>
      <c r="AJ41">
        <f t="shared" si="9"/>
        <v>21.333333333333332</v>
      </c>
      <c r="AK41">
        <f t="shared" si="9"/>
        <v>12.8</v>
      </c>
      <c r="AL41">
        <f t="shared" si="9"/>
        <v>15.058823529411764</v>
      </c>
      <c r="AN41">
        <f t="shared" si="10"/>
        <v>49.461347188717752</v>
      </c>
      <c r="AO41">
        <v>7.8150000000000004</v>
      </c>
      <c r="AP41">
        <v>6.2510000000000003</v>
      </c>
      <c r="AQ41">
        <f t="shared" si="13"/>
        <v>37</v>
      </c>
      <c r="AR41" t="str">
        <f t="shared" si="11"/>
        <v>dependent</v>
      </c>
      <c r="AS41" t="str">
        <f t="shared" si="12"/>
        <v>dependent</v>
      </c>
    </row>
    <row r="42" spans="1:49" ht="17.399999999999999" x14ac:dyDescent="0.3">
      <c r="A42">
        <v>6.0999999999999999E-2</v>
      </c>
      <c r="B42">
        <v>4.3999999999999997E-2</v>
      </c>
      <c r="C42" s="17">
        <v>0.92800000000000005</v>
      </c>
      <c r="D42" s="17">
        <v>1.0999999999999999E-2</v>
      </c>
      <c r="E42" s="17">
        <v>2.8000000000000001E-2</v>
      </c>
      <c r="F42" s="17">
        <v>3.3000000000000002E-2</v>
      </c>
      <c r="G42">
        <v>1000</v>
      </c>
      <c r="H42">
        <f>G42*A42</f>
        <v>61</v>
      </c>
      <c r="I42">
        <f>G42*B42</f>
        <v>44</v>
      </c>
      <c r="J42">
        <v>0.92769137240963973</v>
      </c>
      <c r="K42">
        <v>1.1308627590360261E-2</v>
      </c>
      <c r="L42">
        <v>2.830862759036026E-2</v>
      </c>
      <c r="M42">
        <v>3.2691372409639742E-2</v>
      </c>
      <c r="N42">
        <f t="shared" si="1"/>
        <v>928</v>
      </c>
      <c r="O42">
        <f t="shared" si="2"/>
        <v>11</v>
      </c>
      <c r="P42">
        <f t="shared" si="3"/>
        <v>28</v>
      </c>
      <c r="Q42">
        <f t="shared" si="4"/>
        <v>33</v>
      </c>
      <c r="R42">
        <f>ROUND($G42*C42,0)</f>
        <v>928</v>
      </c>
      <c r="S42">
        <f>ROUND($G42*D42,0)</f>
        <v>11</v>
      </c>
      <c r="T42">
        <f>ROUND($G42*E42,0)</f>
        <v>28</v>
      </c>
      <c r="U42">
        <f>ROUND($G42*F42,0)</f>
        <v>33</v>
      </c>
      <c r="V42">
        <f t="shared" si="5"/>
        <v>0</v>
      </c>
      <c r="W42">
        <f t="shared" si="5"/>
        <v>0</v>
      </c>
      <c r="X42">
        <f t="shared" si="5"/>
        <v>0</v>
      </c>
      <c r="Y42">
        <f t="shared" si="5"/>
        <v>0</v>
      </c>
      <c r="Z42" s="2">
        <f t="shared" si="6"/>
        <v>0</v>
      </c>
      <c r="AA42" t="str">
        <f t="shared" si="7"/>
        <v>identical</v>
      </c>
      <c r="AB42" t="str">
        <f t="shared" si="8"/>
        <v>identical</v>
      </c>
      <c r="AC42" s="5"/>
      <c r="AE42">
        <f>ROUND((1-A42)*(1-B42)*G42,0)</f>
        <v>898</v>
      </c>
      <c r="AF42">
        <f>ROUND((1-A42)*B42*G42,0)</f>
        <v>41</v>
      </c>
      <c r="AG42">
        <f>ROUND(A42*(1-B42)*G42,0)</f>
        <v>58</v>
      </c>
      <c r="AH42">
        <f>ROUND((A42*B42)*G42,0)</f>
        <v>3</v>
      </c>
      <c r="AI42">
        <f t="shared" si="9"/>
        <v>0.96982758620689657</v>
      </c>
      <c r="AJ42">
        <f t="shared" si="9"/>
        <v>81.818181818181813</v>
      </c>
      <c r="AK42">
        <f t="shared" si="9"/>
        <v>32.142857142857146</v>
      </c>
      <c r="AL42">
        <f t="shared" si="9"/>
        <v>27.272727272727273</v>
      </c>
      <c r="AN42">
        <f t="shared" si="10"/>
        <v>142.20359381997312</v>
      </c>
      <c r="AO42">
        <v>7.8150000000000004</v>
      </c>
      <c r="AP42">
        <v>6.2510000000000003</v>
      </c>
      <c r="AQ42">
        <f t="shared" si="13"/>
        <v>38</v>
      </c>
      <c r="AR42" t="str">
        <f t="shared" si="11"/>
        <v>dependent</v>
      </c>
      <c r="AS42" t="str">
        <f t="shared" si="12"/>
        <v>dependent</v>
      </c>
    </row>
    <row r="43" spans="1:49" ht="17.399999999999999" x14ac:dyDescent="0.3">
      <c r="A43">
        <v>5.0999999999999997E-2</v>
      </c>
      <c r="B43">
        <v>0.05</v>
      </c>
      <c r="C43" s="17">
        <v>0.93300000000000005</v>
      </c>
      <c r="D43" s="17">
        <v>1.6E-2</v>
      </c>
      <c r="E43" s="17">
        <v>1.7000000000000001E-2</v>
      </c>
      <c r="F43" s="17">
        <v>3.4000000000000002E-2</v>
      </c>
      <c r="G43">
        <v>1000</v>
      </c>
      <c r="H43">
        <f>G43*A43</f>
        <v>51</v>
      </c>
      <c r="I43">
        <f>G43*B43</f>
        <v>50</v>
      </c>
      <c r="J43">
        <v>0.93117225723290353</v>
      </c>
      <c r="K43">
        <v>1.7827742767096349E-2</v>
      </c>
      <c r="L43">
        <v>1.882774276709635E-2</v>
      </c>
      <c r="M43">
        <v>3.217225723290365E-2</v>
      </c>
      <c r="N43">
        <f t="shared" si="1"/>
        <v>931</v>
      </c>
      <c r="O43">
        <f t="shared" si="2"/>
        <v>18</v>
      </c>
      <c r="P43">
        <f t="shared" si="3"/>
        <v>19</v>
      </c>
      <c r="Q43">
        <f t="shared" si="4"/>
        <v>32</v>
      </c>
      <c r="R43">
        <f>ROUND($G43*C43,0)</f>
        <v>933</v>
      </c>
      <c r="S43">
        <f>ROUND($G43*D43,0)</f>
        <v>16</v>
      </c>
      <c r="T43">
        <f>ROUND($G43*E43,0)</f>
        <v>17</v>
      </c>
      <c r="U43">
        <f>ROUND($G43*F43,0)</f>
        <v>34</v>
      </c>
      <c r="V43">
        <f t="shared" si="5"/>
        <v>4.2872454448017148E-3</v>
      </c>
      <c r="W43">
        <f t="shared" si="5"/>
        <v>0.25</v>
      </c>
      <c r="X43">
        <f t="shared" si="5"/>
        <v>0.23529411764705882</v>
      </c>
      <c r="Y43">
        <f t="shared" si="5"/>
        <v>0.11764705882352941</v>
      </c>
      <c r="Z43" s="2">
        <f t="shared" si="6"/>
        <v>0.60722842191538995</v>
      </c>
      <c r="AA43" t="str">
        <f t="shared" si="7"/>
        <v>identical</v>
      </c>
      <c r="AB43" t="str">
        <f t="shared" si="8"/>
        <v>identical</v>
      </c>
      <c r="AC43" s="5"/>
      <c r="AE43">
        <f>ROUND((1-A43)*(1-B43)*G43,0)</f>
        <v>902</v>
      </c>
      <c r="AF43">
        <f>ROUND((1-A43)*B43*G43,0)</f>
        <v>47</v>
      </c>
      <c r="AG43">
        <f>ROUND(A43*(1-B43)*G43,0)</f>
        <v>48</v>
      </c>
      <c r="AH43">
        <f>ROUND((A43*B43)*G43,0)</f>
        <v>3</v>
      </c>
      <c r="AI43">
        <f t="shared" si="9"/>
        <v>1.030010718113612</v>
      </c>
      <c r="AJ43">
        <f t="shared" si="9"/>
        <v>60.0625</v>
      </c>
      <c r="AK43">
        <f t="shared" si="9"/>
        <v>56.529411764705884</v>
      </c>
      <c r="AL43">
        <f t="shared" si="9"/>
        <v>28.264705882352942</v>
      </c>
      <c r="AN43">
        <f t="shared" si="10"/>
        <v>145.88662836517244</v>
      </c>
      <c r="AO43">
        <v>7.8150000000000004</v>
      </c>
      <c r="AP43">
        <v>6.2510000000000003</v>
      </c>
      <c r="AQ43">
        <f t="shared" si="13"/>
        <v>39</v>
      </c>
      <c r="AR43" t="str">
        <f t="shared" si="11"/>
        <v>dependent</v>
      </c>
      <c r="AS43" t="str">
        <f t="shared" si="12"/>
        <v>dependent</v>
      </c>
    </row>
    <row r="44" spans="1:49" ht="17.399999999999999" x14ac:dyDescent="0.3">
      <c r="A44">
        <v>6.2E-2</v>
      </c>
      <c r="B44">
        <v>4.2999999999999997E-2</v>
      </c>
      <c r="C44" s="17">
        <v>0.93</v>
      </c>
      <c r="D44" s="17">
        <v>8.0000000000000002E-3</v>
      </c>
      <c r="E44" s="17">
        <v>2.7E-2</v>
      </c>
      <c r="F44" s="17">
        <v>3.5000000000000003E-2</v>
      </c>
      <c r="G44">
        <v>1000</v>
      </c>
      <c r="H44">
        <f>G44*A44</f>
        <v>62</v>
      </c>
      <c r="I44">
        <f>G44*B44</f>
        <v>43</v>
      </c>
      <c r="J44">
        <v>0.92735247777876317</v>
      </c>
      <c r="K44">
        <v>1.064752222123674E-2</v>
      </c>
      <c r="L44">
        <v>2.964752222123675E-2</v>
      </c>
      <c r="M44">
        <v>3.2352477778763253E-2</v>
      </c>
      <c r="N44">
        <f t="shared" si="1"/>
        <v>927</v>
      </c>
      <c r="O44">
        <f t="shared" si="2"/>
        <v>11</v>
      </c>
      <c r="P44">
        <f t="shared" si="3"/>
        <v>30</v>
      </c>
      <c r="Q44">
        <f t="shared" si="4"/>
        <v>32</v>
      </c>
      <c r="R44">
        <f>ROUND($G44*C44,0)</f>
        <v>930</v>
      </c>
      <c r="S44">
        <f>ROUND($G44*D44,0)</f>
        <v>8</v>
      </c>
      <c r="T44">
        <f>ROUND($G44*E44,0)</f>
        <v>27</v>
      </c>
      <c r="U44">
        <f>ROUND($G44*F44,0)</f>
        <v>35</v>
      </c>
      <c r="V44">
        <f t="shared" si="5"/>
        <v>9.6774193548387101E-3</v>
      </c>
      <c r="W44">
        <f t="shared" si="5"/>
        <v>1.125</v>
      </c>
      <c r="X44">
        <f t="shared" si="5"/>
        <v>0.33333333333333331</v>
      </c>
      <c r="Y44">
        <f t="shared" si="5"/>
        <v>0.25714285714285712</v>
      </c>
      <c r="Z44" s="2">
        <f t="shared" si="6"/>
        <v>1.7251536098310292</v>
      </c>
      <c r="AA44" t="str">
        <f t="shared" si="7"/>
        <v>identical</v>
      </c>
      <c r="AB44" t="str">
        <f t="shared" si="8"/>
        <v>identical</v>
      </c>
      <c r="AC44" s="5"/>
      <c r="AE44">
        <f>ROUND((1-A44)*(1-B44)*G44,0)</f>
        <v>898</v>
      </c>
      <c r="AF44">
        <f>ROUND((1-A44)*B44*G44,0)</f>
        <v>40</v>
      </c>
      <c r="AG44">
        <f>ROUND(A44*(1-B44)*G44,0)</f>
        <v>59</v>
      </c>
      <c r="AH44">
        <f>ROUND((A44*B44)*G44,0)</f>
        <v>3</v>
      </c>
      <c r="AI44">
        <f t="shared" si="9"/>
        <v>1.1010752688172043</v>
      </c>
      <c r="AJ44">
        <f t="shared" si="9"/>
        <v>128</v>
      </c>
      <c r="AK44">
        <f t="shared" si="9"/>
        <v>37.925925925925924</v>
      </c>
      <c r="AL44">
        <f t="shared" si="9"/>
        <v>29.257142857142856</v>
      </c>
      <c r="AN44">
        <f t="shared" si="10"/>
        <v>196.28414405188599</v>
      </c>
      <c r="AO44">
        <v>7.8150000000000004</v>
      </c>
      <c r="AP44">
        <v>6.2510000000000003</v>
      </c>
      <c r="AQ44">
        <f t="shared" si="13"/>
        <v>40</v>
      </c>
      <c r="AR44" t="str">
        <f t="shared" si="11"/>
        <v>dependent</v>
      </c>
      <c r="AS44" t="str">
        <f t="shared" si="12"/>
        <v>dependent</v>
      </c>
    </row>
    <row r="45" spans="1:49" ht="17.399999999999999" x14ac:dyDescent="0.3">
      <c r="A45">
        <v>5.7000000000000002E-2</v>
      </c>
      <c r="B45">
        <v>4.8000000000000001E-2</v>
      </c>
      <c r="C45" s="17">
        <v>0.93100000000000005</v>
      </c>
      <c r="D45" s="17">
        <v>1.2E-2</v>
      </c>
      <c r="E45" s="17">
        <v>2.1000000000000001E-2</v>
      </c>
      <c r="F45" s="17">
        <v>3.5999999999999997E-2</v>
      </c>
      <c r="G45">
        <v>1000</v>
      </c>
      <c r="H45">
        <f>G45*A45</f>
        <v>57</v>
      </c>
      <c r="I45">
        <f>G45*B45</f>
        <v>48</v>
      </c>
      <c r="J45">
        <v>0.9286821612025391</v>
      </c>
      <c r="K45">
        <v>1.431783879746076E-2</v>
      </c>
      <c r="L45">
        <v>2.3317838797460761E-2</v>
      </c>
      <c r="M45">
        <v>3.3682161202539238E-2</v>
      </c>
      <c r="N45">
        <f t="shared" si="1"/>
        <v>929</v>
      </c>
      <c r="O45">
        <f t="shared" si="2"/>
        <v>14</v>
      </c>
      <c r="P45">
        <f t="shared" si="3"/>
        <v>23</v>
      </c>
      <c r="Q45">
        <f t="shared" si="4"/>
        <v>34</v>
      </c>
      <c r="R45">
        <f>ROUND($G45*C45,0)</f>
        <v>931</v>
      </c>
      <c r="S45">
        <f>ROUND($G45*D45,0)</f>
        <v>12</v>
      </c>
      <c r="T45">
        <f>ROUND($G45*E45,0)</f>
        <v>21</v>
      </c>
      <c r="U45">
        <f>ROUND($G45*F45,0)</f>
        <v>36</v>
      </c>
      <c r="V45">
        <f t="shared" si="5"/>
        <v>4.296455424274973E-3</v>
      </c>
      <c r="W45">
        <f t="shared" si="5"/>
        <v>0.33333333333333331</v>
      </c>
      <c r="X45">
        <f t="shared" si="5"/>
        <v>0.19047619047619047</v>
      </c>
      <c r="Y45">
        <f t="shared" si="5"/>
        <v>0.1111111111111111</v>
      </c>
      <c r="Z45" s="2">
        <f t="shared" si="6"/>
        <v>0.63921709034490992</v>
      </c>
      <c r="AA45" t="str">
        <f t="shared" si="7"/>
        <v>identical</v>
      </c>
      <c r="AB45" t="str">
        <f t="shared" si="8"/>
        <v>identical</v>
      </c>
      <c r="AC45" s="5"/>
      <c r="AE45">
        <f>ROUND((1-A45)*(1-B45)*G45,0)</f>
        <v>898</v>
      </c>
      <c r="AF45">
        <f>ROUND((1-A45)*B45*G45,0)</f>
        <v>45</v>
      </c>
      <c r="AG45">
        <f>ROUND(A45*(1-B45)*G45,0)</f>
        <v>54</v>
      </c>
      <c r="AH45">
        <f>ROUND((A45*B45)*G45,0)</f>
        <v>3</v>
      </c>
      <c r="AI45">
        <f t="shared" si="9"/>
        <v>1.1697099892588614</v>
      </c>
      <c r="AJ45">
        <f t="shared" si="9"/>
        <v>90.75</v>
      </c>
      <c r="AK45">
        <f t="shared" si="9"/>
        <v>51.857142857142854</v>
      </c>
      <c r="AL45">
        <f t="shared" si="9"/>
        <v>30.25</v>
      </c>
      <c r="AN45">
        <f t="shared" si="10"/>
        <v>174.02685284640171</v>
      </c>
      <c r="AO45">
        <v>7.8150000000000004</v>
      </c>
      <c r="AP45">
        <v>6.2510000000000003</v>
      </c>
      <c r="AQ45">
        <f t="shared" si="13"/>
        <v>41</v>
      </c>
      <c r="AR45" t="str">
        <f t="shared" si="11"/>
        <v>dependent</v>
      </c>
      <c r="AS45" t="str">
        <f t="shared" si="12"/>
        <v>dependent</v>
      </c>
    </row>
    <row r="46" spans="1:49" ht="17.399999999999999" x14ac:dyDescent="0.3">
      <c r="A46">
        <v>5.8000000000000003E-2</v>
      </c>
      <c r="B46">
        <v>5.3999999999999999E-2</v>
      </c>
      <c r="C46" s="17">
        <v>0.92400000000000004</v>
      </c>
      <c r="D46" s="17">
        <v>1.7999999999999999E-2</v>
      </c>
      <c r="E46" s="17">
        <v>2.1999999999999999E-2</v>
      </c>
      <c r="F46" s="17">
        <v>3.5999999999999997E-2</v>
      </c>
      <c r="G46">
        <v>1000</v>
      </c>
      <c r="H46">
        <f>G46*A46</f>
        <v>58</v>
      </c>
      <c r="I46">
        <f>G46*B46</f>
        <v>54</v>
      </c>
      <c r="J46">
        <v>0.92518338013084689</v>
      </c>
      <c r="K46">
        <v>1.6816619869153001E-2</v>
      </c>
      <c r="L46">
        <v>2.0816619869153001E-2</v>
      </c>
      <c r="M46">
        <v>3.7183380130847002E-2</v>
      </c>
      <c r="N46">
        <f t="shared" si="1"/>
        <v>925</v>
      </c>
      <c r="O46">
        <f t="shared" si="2"/>
        <v>17</v>
      </c>
      <c r="P46">
        <f t="shared" si="3"/>
        <v>21</v>
      </c>
      <c r="Q46">
        <f t="shared" si="4"/>
        <v>37</v>
      </c>
      <c r="R46">
        <f>ROUND($G46*C46,0)</f>
        <v>924</v>
      </c>
      <c r="S46">
        <f>ROUND($G46*D46,0)</f>
        <v>18</v>
      </c>
      <c r="T46">
        <f>ROUND($G46*E46,0)</f>
        <v>22</v>
      </c>
      <c r="U46">
        <f>ROUND($G46*F46,0)</f>
        <v>36</v>
      </c>
      <c r="V46">
        <f t="shared" si="5"/>
        <v>1.0822510822510823E-3</v>
      </c>
      <c r="W46">
        <f t="shared" si="5"/>
        <v>5.5555555555555552E-2</v>
      </c>
      <c r="X46">
        <f t="shared" si="5"/>
        <v>4.5454545454545456E-2</v>
      </c>
      <c r="Y46">
        <f t="shared" si="5"/>
        <v>2.7777777777777776E-2</v>
      </c>
      <c r="Z46" s="2">
        <f t="shared" si="6"/>
        <v>0.12987012987012986</v>
      </c>
      <c r="AA46" t="str">
        <f t="shared" si="7"/>
        <v>identical</v>
      </c>
      <c r="AB46" t="str">
        <f t="shared" si="8"/>
        <v>identical</v>
      </c>
      <c r="AC46" s="5"/>
      <c r="AE46">
        <f>ROUND((1-A46)*(1-B46)*G46,0)</f>
        <v>891</v>
      </c>
      <c r="AF46">
        <f>ROUND((1-A46)*B46*G46,0)</f>
        <v>51</v>
      </c>
      <c r="AG46">
        <f>ROUND(A46*(1-B46)*G46,0)</f>
        <v>55</v>
      </c>
      <c r="AH46">
        <f>ROUND((A46*B46)*G46,0)</f>
        <v>3</v>
      </c>
      <c r="AI46">
        <f t="shared" si="9"/>
        <v>1.1785714285714286</v>
      </c>
      <c r="AJ46">
        <f t="shared" si="9"/>
        <v>60.5</v>
      </c>
      <c r="AK46">
        <f t="shared" si="9"/>
        <v>49.5</v>
      </c>
      <c r="AL46">
        <f t="shared" si="9"/>
        <v>30.25</v>
      </c>
      <c r="AN46">
        <f t="shared" si="10"/>
        <v>141.42857142857144</v>
      </c>
      <c r="AO46">
        <v>7.8150000000000004</v>
      </c>
      <c r="AP46">
        <v>6.2510000000000003</v>
      </c>
      <c r="AQ46">
        <f t="shared" si="13"/>
        <v>42</v>
      </c>
      <c r="AR46" t="str">
        <f t="shared" si="11"/>
        <v>dependent</v>
      </c>
      <c r="AS46" t="str">
        <f t="shared" si="12"/>
        <v>dependent</v>
      </c>
    </row>
    <row r="47" spans="1:49" ht="17.399999999999999" x14ac:dyDescent="0.3">
      <c r="A47">
        <v>5.1999999999999998E-2</v>
      </c>
      <c r="B47">
        <v>4.2999999999999997E-2</v>
      </c>
      <c r="C47" s="17">
        <v>0.93500000000000005</v>
      </c>
      <c r="D47" s="17">
        <v>1.2999999999999999E-2</v>
      </c>
      <c r="E47" s="17">
        <v>2.1999999999999999E-2</v>
      </c>
      <c r="F47" s="17">
        <v>0.03</v>
      </c>
      <c r="G47">
        <v>1000</v>
      </c>
      <c r="H47">
        <f>G47*A47</f>
        <v>52</v>
      </c>
      <c r="I47">
        <f>G47*B47</f>
        <v>43</v>
      </c>
      <c r="J47">
        <v>0.93398749245201029</v>
      </c>
      <c r="K47">
        <v>1.401250754798964E-2</v>
      </c>
      <c r="L47">
        <v>2.3012507547989641E-2</v>
      </c>
      <c r="M47">
        <v>2.8987492452010349E-2</v>
      </c>
      <c r="N47">
        <f t="shared" si="1"/>
        <v>934</v>
      </c>
      <c r="O47">
        <f t="shared" si="2"/>
        <v>14</v>
      </c>
      <c r="P47">
        <f t="shared" si="3"/>
        <v>23</v>
      </c>
      <c r="Q47">
        <f t="shared" si="4"/>
        <v>29</v>
      </c>
      <c r="R47">
        <f>ROUND($G47*C47,0)</f>
        <v>935</v>
      </c>
      <c r="S47">
        <f>ROUND($G47*D47,0)</f>
        <v>13</v>
      </c>
      <c r="T47">
        <f>ROUND($G47*E47,0)</f>
        <v>22</v>
      </c>
      <c r="U47">
        <f>ROUND($G47*F47,0)</f>
        <v>30</v>
      </c>
      <c r="V47">
        <f t="shared" si="5"/>
        <v>1.0695187165775401E-3</v>
      </c>
      <c r="W47">
        <f t="shared" si="5"/>
        <v>7.6923076923076927E-2</v>
      </c>
      <c r="X47">
        <f t="shared" si="5"/>
        <v>4.5454545454545456E-2</v>
      </c>
      <c r="Y47">
        <f t="shared" si="5"/>
        <v>3.3333333333333333E-2</v>
      </c>
      <c r="Z47" s="2">
        <f t="shared" si="6"/>
        <v>0.15678047442753326</v>
      </c>
      <c r="AA47" t="str">
        <f t="shared" si="7"/>
        <v>identical</v>
      </c>
      <c r="AB47" t="str">
        <f t="shared" si="8"/>
        <v>identical</v>
      </c>
      <c r="AC47" s="5"/>
      <c r="AE47">
        <f>ROUND((1-A47)*(1-B47)*G47,0)</f>
        <v>907</v>
      </c>
      <c r="AF47">
        <f>ROUND((1-A47)*B47*G47,0)</f>
        <v>41</v>
      </c>
      <c r="AG47">
        <f>ROUND(A47*(1-B47)*G47,0)</f>
        <v>50</v>
      </c>
      <c r="AH47">
        <f>ROUND((A47*B47)*G47,0)</f>
        <v>2</v>
      </c>
      <c r="AI47">
        <f t="shared" si="9"/>
        <v>0.83850267379679144</v>
      </c>
      <c r="AJ47">
        <f t="shared" si="9"/>
        <v>60.307692307692307</v>
      </c>
      <c r="AK47">
        <f t="shared" si="9"/>
        <v>35.636363636363633</v>
      </c>
      <c r="AL47">
        <f t="shared" si="9"/>
        <v>26.133333333333333</v>
      </c>
      <c r="AN47">
        <f t="shared" si="10"/>
        <v>122.91589195118607</v>
      </c>
      <c r="AO47">
        <v>7.8150000000000004</v>
      </c>
      <c r="AP47">
        <v>6.2510000000000003</v>
      </c>
      <c r="AQ47">
        <f t="shared" si="13"/>
        <v>43</v>
      </c>
      <c r="AR47" t="str">
        <f t="shared" si="11"/>
        <v>dependent</v>
      </c>
      <c r="AS47" t="str">
        <f t="shared" si="12"/>
        <v>dependent</v>
      </c>
    </row>
    <row r="48" spans="1:49" ht="17.399999999999999" x14ac:dyDescent="0.3">
      <c r="A48">
        <v>4.9000000000000002E-2</v>
      </c>
      <c r="B48">
        <v>4.2000000000000003E-2</v>
      </c>
      <c r="C48" s="17">
        <v>0.93899999999999995</v>
      </c>
      <c r="D48" s="17">
        <v>1.2E-2</v>
      </c>
      <c r="E48" s="17">
        <v>1.9E-2</v>
      </c>
      <c r="F48" s="17">
        <v>0.03</v>
      </c>
      <c r="G48">
        <v>1000</v>
      </c>
      <c r="H48">
        <f>G48*A48</f>
        <v>49</v>
      </c>
      <c r="I48">
        <f>G48*B48</f>
        <v>42</v>
      </c>
      <c r="J48">
        <v>0.93630778334082521</v>
      </c>
      <c r="K48">
        <v>1.4692216659174751E-2</v>
      </c>
      <c r="L48">
        <v>2.169221665917475E-2</v>
      </c>
      <c r="M48">
        <v>2.7307783340825259E-2</v>
      </c>
      <c r="N48">
        <f t="shared" si="1"/>
        <v>936</v>
      </c>
      <c r="O48">
        <f t="shared" si="2"/>
        <v>15</v>
      </c>
      <c r="P48">
        <f t="shared" si="3"/>
        <v>22</v>
      </c>
      <c r="Q48">
        <f t="shared" si="4"/>
        <v>27</v>
      </c>
      <c r="R48">
        <f>ROUND($G48*C48,0)</f>
        <v>939</v>
      </c>
      <c r="S48">
        <f>ROUND($G48*D48,0)</f>
        <v>12</v>
      </c>
      <c r="T48">
        <f>ROUND($G48*E48,0)</f>
        <v>19</v>
      </c>
      <c r="U48">
        <f>ROUND($G48*F48,0)</f>
        <v>30</v>
      </c>
      <c r="V48">
        <f t="shared" si="5"/>
        <v>9.5846645367412137E-3</v>
      </c>
      <c r="W48">
        <f t="shared" si="5"/>
        <v>0.75</v>
      </c>
      <c r="X48">
        <f t="shared" si="5"/>
        <v>0.47368421052631576</v>
      </c>
      <c r="Y48">
        <f t="shared" si="5"/>
        <v>0.3</v>
      </c>
      <c r="Z48" s="2">
        <f t="shared" si="6"/>
        <v>1.533268875063057</v>
      </c>
      <c r="AA48" t="str">
        <f t="shared" si="7"/>
        <v>identical</v>
      </c>
      <c r="AB48" t="str">
        <f t="shared" si="8"/>
        <v>identical</v>
      </c>
      <c r="AC48" s="5"/>
      <c r="AE48">
        <f>ROUND((1-A48)*(1-B48)*G48,0)</f>
        <v>911</v>
      </c>
      <c r="AF48">
        <f>ROUND((1-A48)*B48*G48,0)</f>
        <v>40</v>
      </c>
      <c r="AG48">
        <f>ROUND(A48*(1-B48)*G48,0)</f>
        <v>47</v>
      </c>
      <c r="AH48">
        <f>ROUND((A48*B48)*G48,0)</f>
        <v>2</v>
      </c>
      <c r="AI48">
        <f t="shared" si="9"/>
        <v>0.8349307774227902</v>
      </c>
      <c r="AJ48">
        <f t="shared" si="9"/>
        <v>65.333333333333329</v>
      </c>
      <c r="AK48">
        <f t="shared" si="9"/>
        <v>41.263157894736842</v>
      </c>
      <c r="AL48">
        <f t="shared" si="9"/>
        <v>26.133333333333333</v>
      </c>
      <c r="AN48">
        <f t="shared" si="10"/>
        <v>133.56475533882627</v>
      </c>
      <c r="AO48">
        <v>7.8150000000000004</v>
      </c>
      <c r="AP48">
        <v>6.2510000000000003</v>
      </c>
      <c r="AQ48">
        <f t="shared" si="13"/>
        <v>44</v>
      </c>
      <c r="AR48" t="str">
        <f t="shared" si="11"/>
        <v>dependent</v>
      </c>
      <c r="AS48" t="str">
        <f t="shared" si="12"/>
        <v>dependent</v>
      </c>
    </row>
    <row r="49" spans="1:45" ht="17.399999999999999" x14ac:dyDescent="0.3">
      <c r="A49">
        <v>5.2999999999999999E-2</v>
      </c>
      <c r="B49">
        <v>4.3999999999999997E-2</v>
      </c>
      <c r="C49" s="17">
        <v>0.93400000000000005</v>
      </c>
      <c r="D49" s="17">
        <v>1.2999999999999999E-2</v>
      </c>
      <c r="E49" s="17">
        <v>2.1999999999999999E-2</v>
      </c>
      <c r="F49" s="17">
        <v>3.1E-2</v>
      </c>
      <c r="G49">
        <v>1000</v>
      </c>
      <c r="H49">
        <f>G49*A49</f>
        <v>53</v>
      </c>
      <c r="I49">
        <f>G49*B49</f>
        <v>44</v>
      </c>
      <c r="J49">
        <v>0.93291366209189164</v>
      </c>
      <c r="K49">
        <v>1.4086337908108331E-2</v>
      </c>
      <c r="L49">
        <v>2.308633790810833E-2</v>
      </c>
      <c r="M49">
        <v>2.9913662091891668E-2</v>
      </c>
      <c r="N49">
        <f t="shared" si="1"/>
        <v>933</v>
      </c>
      <c r="O49">
        <f t="shared" si="2"/>
        <v>14</v>
      </c>
      <c r="P49">
        <f t="shared" si="3"/>
        <v>23</v>
      </c>
      <c r="Q49">
        <f t="shared" si="4"/>
        <v>30</v>
      </c>
      <c r="R49">
        <f>ROUND($G49*C49,0)</f>
        <v>934</v>
      </c>
      <c r="S49">
        <f>ROUND($G49*D49,0)</f>
        <v>13</v>
      </c>
      <c r="T49">
        <f>ROUND($G49*E49,0)</f>
        <v>22</v>
      </c>
      <c r="U49">
        <f>ROUND($G49*F49,0)</f>
        <v>31</v>
      </c>
      <c r="V49">
        <f t="shared" si="5"/>
        <v>1.0706638115631692E-3</v>
      </c>
      <c r="W49">
        <f t="shared" si="5"/>
        <v>7.6923076923076927E-2</v>
      </c>
      <c r="X49">
        <f t="shared" si="5"/>
        <v>4.5454545454545456E-2</v>
      </c>
      <c r="Y49">
        <f t="shared" si="5"/>
        <v>3.2258064516129031E-2</v>
      </c>
      <c r="Z49" s="2">
        <f t="shared" si="6"/>
        <v>0.15570635070531458</v>
      </c>
      <c r="AA49" t="str">
        <f t="shared" si="7"/>
        <v>identical</v>
      </c>
      <c r="AB49" t="str">
        <f t="shared" si="8"/>
        <v>identical</v>
      </c>
      <c r="AC49" s="5"/>
      <c r="AE49">
        <f>ROUND((1-A49)*(1-B49)*G49,0)</f>
        <v>905</v>
      </c>
      <c r="AF49">
        <f>ROUND((1-A49)*B49*G49,0)</f>
        <v>42</v>
      </c>
      <c r="AG49">
        <f>ROUND(A49*(1-B49)*G49,0)</f>
        <v>51</v>
      </c>
      <c r="AH49">
        <f>ROUND((A49*B49)*G49,0)</f>
        <v>2</v>
      </c>
      <c r="AI49">
        <f t="shared" si="9"/>
        <v>0.90042826552462529</v>
      </c>
      <c r="AJ49">
        <f t="shared" si="9"/>
        <v>64.692307692307693</v>
      </c>
      <c r="AK49">
        <f t="shared" si="9"/>
        <v>38.227272727272727</v>
      </c>
      <c r="AL49">
        <f t="shared" si="9"/>
        <v>27.129032258064516</v>
      </c>
      <c r="AN49">
        <f t="shared" si="10"/>
        <v>130.94904094316956</v>
      </c>
      <c r="AO49">
        <v>7.8150000000000004</v>
      </c>
      <c r="AP49">
        <v>6.2510000000000003</v>
      </c>
      <c r="AQ49">
        <f t="shared" si="13"/>
        <v>45</v>
      </c>
      <c r="AR49" t="str">
        <f t="shared" si="11"/>
        <v>dependent</v>
      </c>
      <c r="AS49" t="str">
        <f t="shared" si="12"/>
        <v>dependent</v>
      </c>
    </row>
    <row r="50" spans="1:45" ht="17.399999999999999" x14ac:dyDescent="0.3">
      <c r="A50">
        <v>6.4000000000000001E-2</v>
      </c>
      <c r="B50">
        <v>4.3999999999999997E-2</v>
      </c>
      <c r="C50" s="17">
        <v>0.92700000000000005</v>
      </c>
      <c r="D50" s="17">
        <v>8.9999999999999993E-3</v>
      </c>
      <c r="E50" s="17">
        <v>2.9000000000000001E-2</v>
      </c>
      <c r="F50" s="17">
        <v>3.5000000000000003E-2</v>
      </c>
      <c r="G50">
        <v>1000</v>
      </c>
      <c r="H50">
        <f>G50*A50</f>
        <v>64</v>
      </c>
      <c r="I50">
        <f>G50*B50</f>
        <v>44</v>
      </c>
      <c r="J50">
        <v>0.9256030355371182</v>
      </c>
      <c r="K50">
        <v>1.0396964462881729E-2</v>
      </c>
      <c r="L50">
        <v>3.0396964462881738E-2</v>
      </c>
      <c r="M50">
        <v>3.3603035537118263E-2</v>
      </c>
      <c r="N50">
        <f t="shared" si="1"/>
        <v>926</v>
      </c>
      <c r="O50">
        <f t="shared" si="2"/>
        <v>10</v>
      </c>
      <c r="P50">
        <f t="shared" si="3"/>
        <v>30</v>
      </c>
      <c r="Q50">
        <f t="shared" si="4"/>
        <v>34</v>
      </c>
      <c r="R50">
        <f>ROUND($G50*C50,0)</f>
        <v>927</v>
      </c>
      <c r="S50">
        <f>ROUND($G50*D50,0)</f>
        <v>9</v>
      </c>
      <c r="T50">
        <f>ROUND($G50*E50,0)</f>
        <v>29</v>
      </c>
      <c r="U50">
        <f>ROUND($G50*F50,0)</f>
        <v>35</v>
      </c>
      <c r="V50">
        <f t="shared" si="5"/>
        <v>1.0787486515641855E-3</v>
      </c>
      <c r="W50">
        <f t="shared" si="5"/>
        <v>0.1111111111111111</v>
      </c>
      <c r="X50">
        <f t="shared" si="5"/>
        <v>3.4482758620689655E-2</v>
      </c>
      <c r="Y50">
        <f t="shared" si="5"/>
        <v>2.8571428571428571E-2</v>
      </c>
      <c r="Z50" s="2">
        <f t="shared" si="6"/>
        <v>0.17524404695479351</v>
      </c>
      <c r="AA50" t="str">
        <f t="shared" si="7"/>
        <v>identical</v>
      </c>
      <c r="AB50" t="str">
        <f t="shared" si="8"/>
        <v>identical</v>
      </c>
      <c r="AC50" s="5"/>
      <c r="AE50">
        <f>ROUND((1-A50)*(1-B50)*G50,0)</f>
        <v>895</v>
      </c>
      <c r="AF50">
        <f>ROUND((1-A50)*B50*G50,0)</f>
        <v>41</v>
      </c>
      <c r="AG50">
        <f>ROUND(A50*(1-B50)*G50,0)</f>
        <v>61</v>
      </c>
      <c r="AH50">
        <f>ROUND((A50*B50)*G50,0)</f>
        <v>3</v>
      </c>
      <c r="AI50">
        <f t="shared" si="9"/>
        <v>1.1046386192017259</v>
      </c>
      <c r="AJ50">
        <f t="shared" si="9"/>
        <v>113.77777777777777</v>
      </c>
      <c r="AK50">
        <f t="shared" si="9"/>
        <v>35.310344827586206</v>
      </c>
      <c r="AL50">
        <f t="shared" si="9"/>
        <v>29.257142857142856</v>
      </c>
      <c r="AN50">
        <f t="shared" si="10"/>
        <v>179.44990408170855</v>
      </c>
      <c r="AO50">
        <v>7.8150000000000004</v>
      </c>
      <c r="AP50">
        <v>6.2510000000000003</v>
      </c>
      <c r="AQ50">
        <f t="shared" si="13"/>
        <v>46</v>
      </c>
      <c r="AR50" t="str">
        <f t="shared" si="11"/>
        <v>dependent</v>
      </c>
      <c r="AS50" t="str">
        <f t="shared" si="12"/>
        <v>dependent</v>
      </c>
    </row>
    <row r="51" spans="1:45" ht="17.399999999999999" x14ac:dyDescent="0.3">
      <c r="A51">
        <v>4.8000000000000001E-2</v>
      </c>
      <c r="B51">
        <v>4.4999999999999998E-2</v>
      </c>
      <c r="C51" s="17">
        <v>0.93799999999999994</v>
      </c>
      <c r="D51" s="17">
        <v>1.4E-2</v>
      </c>
      <c r="E51" s="17">
        <v>1.7000000000000001E-2</v>
      </c>
      <c r="F51" s="17">
        <v>3.1E-2</v>
      </c>
      <c r="G51">
        <v>1000</v>
      </c>
      <c r="H51">
        <f>G51*A51</f>
        <v>48</v>
      </c>
      <c r="I51">
        <f>G51*B51</f>
        <v>45</v>
      </c>
      <c r="J51">
        <v>0.93541433075533009</v>
      </c>
      <c r="K51">
        <v>1.6585669244669789E-2</v>
      </c>
      <c r="L51">
        <v>1.9585669244669791E-2</v>
      </c>
      <c r="M51">
        <v>2.841433075533021E-2</v>
      </c>
      <c r="N51">
        <f t="shared" si="1"/>
        <v>935</v>
      </c>
      <c r="O51">
        <f t="shared" si="2"/>
        <v>17</v>
      </c>
      <c r="P51">
        <f t="shared" si="3"/>
        <v>20</v>
      </c>
      <c r="Q51">
        <f t="shared" si="4"/>
        <v>28</v>
      </c>
      <c r="R51">
        <f>ROUND($G51*C51,0)</f>
        <v>938</v>
      </c>
      <c r="S51">
        <f>ROUND($G51*D51,0)</f>
        <v>14</v>
      </c>
      <c r="T51">
        <f>ROUND($G51*E51,0)</f>
        <v>17</v>
      </c>
      <c r="U51">
        <f>ROUND($G51*F51,0)</f>
        <v>31</v>
      </c>
      <c r="V51">
        <f t="shared" si="5"/>
        <v>9.5948827292110881E-3</v>
      </c>
      <c r="W51">
        <f t="shared" si="5"/>
        <v>0.6428571428571429</v>
      </c>
      <c r="X51">
        <f t="shared" si="5"/>
        <v>0.52941176470588236</v>
      </c>
      <c r="Y51">
        <f t="shared" si="5"/>
        <v>0.29032258064516131</v>
      </c>
      <c r="Z51" s="2">
        <f t="shared" si="6"/>
        <v>1.4721863709373977</v>
      </c>
      <c r="AA51" t="str">
        <f t="shared" si="7"/>
        <v>identical</v>
      </c>
      <c r="AB51" t="str">
        <f t="shared" si="8"/>
        <v>identical</v>
      </c>
      <c r="AC51" s="5"/>
      <c r="AE51">
        <f>ROUND((1-A51)*(1-B51)*G51,0)</f>
        <v>909</v>
      </c>
      <c r="AF51">
        <f>ROUND((1-A51)*B51*G51,0)</f>
        <v>43</v>
      </c>
      <c r="AG51">
        <f>ROUND(A51*(1-B51)*G51,0)</f>
        <v>46</v>
      </c>
      <c r="AH51">
        <f>ROUND((A51*B51)*G51,0)</f>
        <v>2</v>
      </c>
      <c r="AI51">
        <f t="shared" si="9"/>
        <v>0.89658848614072495</v>
      </c>
      <c r="AJ51">
        <f t="shared" si="9"/>
        <v>60.071428571428569</v>
      </c>
      <c r="AK51">
        <f t="shared" si="9"/>
        <v>49.470588235294116</v>
      </c>
      <c r="AL51">
        <f t="shared" si="9"/>
        <v>27.129032258064516</v>
      </c>
      <c r="AN51">
        <f t="shared" si="10"/>
        <v>137.56763755092791</v>
      </c>
      <c r="AO51">
        <v>7.8150000000000004</v>
      </c>
      <c r="AP51">
        <v>6.2510000000000003</v>
      </c>
      <c r="AQ51">
        <f t="shared" si="13"/>
        <v>47</v>
      </c>
      <c r="AR51" t="str">
        <f t="shared" si="11"/>
        <v>dependent</v>
      </c>
      <c r="AS51" t="str">
        <f t="shared" si="12"/>
        <v>dependent</v>
      </c>
    </row>
    <row r="52" spans="1:45" ht="17.399999999999999" x14ac:dyDescent="0.3">
      <c r="A52">
        <v>4.4999999999999998E-2</v>
      </c>
      <c r="B52">
        <v>4.1000000000000002E-2</v>
      </c>
      <c r="C52" s="17">
        <v>0.94299999999999995</v>
      </c>
      <c r="D52" s="17">
        <v>1.2E-2</v>
      </c>
      <c r="E52" s="17">
        <v>1.6E-2</v>
      </c>
      <c r="F52" s="17">
        <v>2.9000000000000001E-2</v>
      </c>
      <c r="G52">
        <v>1000</v>
      </c>
      <c r="H52">
        <f>G52*A52</f>
        <v>45</v>
      </c>
      <c r="I52">
        <f>G52*B52</f>
        <v>41</v>
      </c>
      <c r="J52">
        <v>0.93921372233445355</v>
      </c>
      <c r="K52">
        <v>1.5786277665546359E-2</v>
      </c>
      <c r="L52">
        <v>1.9786277665546359E-2</v>
      </c>
      <c r="M52">
        <v>2.5213722334453639E-2</v>
      </c>
      <c r="N52">
        <f t="shared" si="1"/>
        <v>939</v>
      </c>
      <c r="O52">
        <f t="shared" si="2"/>
        <v>16</v>
      </c>
      <c r="P52">
        <f t="shared" si="3"/>
        <v>20</v>
      </c>
      <c r="Q52">
        <f t="shared" si="4"/>
        <v>25</v>
      </c>
      <c r="R52">
        <f>ROUND($G52*C52,0)</f>
        <v>943</v>
      </c>
      <c r="S52">
        <f>ROUND($G52*D52,0)</f>
        <v>12</v>
      </c>
      <c r="T52">
        <f>ROUND($G52*E52,0)</f>
        <v>16</v>
      </c>
      <c r="U52">
        <f>ROUND($G52*F52,0)</f>
        <v>29</v>
      </c>
      <c r="V52">
        <f t="shared" si="5"/>
        <v>1.6967126193001062E-2</v>
      </c>
      <c r="W52">
        <f t="shared" si="5"/>
        <v>1.3333333333333333</v>
      </c>
      <c r="X52">
        <f t="shared" si="5"/>
        <v>1</v>
      </c>
      <c r="Y52">
        <f t="shared" si="5"/>
        <v>0.55172413793103448</v>
      </c>
      <c r="Z52" s="2">
        <f t="shared" si="6"/>
        <v>2.9020245974573688</v>
      </c>
      <c r="AA52" t="str">
        <f t="shared" si="7"/>
        <v>identical</v>
      </c>
      <c r="AB52" t="str">
        <f t="shared" si="8"/>
        <v>identical</v>
      </c>
      <c r="AC52" s="5"/>
      <c r="AE52">
        <f>ROUND((1-A52)*(1-B52)*G52,0)</f>
        <v>916</v>
      </c>
      <c r="AF52">
        <f>ROUND((1-A52)*B52*G52,0)</f>
        <v>39</v>
      </c>
      <c r="AG52">
        <f>ROUND(A52*(1-B52)*G52,0)</f>
        <v>43</v>
      </c>
      <c r="AH52">
        <f>ROUND((A52*B52)*G52,0)</f>
        <v>2</v>
      </c>
      <c r="AI52">
        <f t="shared" si="9"/>
        <v>0.77306468716861076</v>
      </c>
      <c r="AJ52">
        <f t="shared" si="9"/>
        <v>60.75</v>
      </c>
      <c r="AK52">
        <f t="shared" si="9"/>
        <v>45.5625</v>
      </c>
      <c r="AL52">
        <f t="shared" si="9"/>
        <v>25.137931034482758</v>
      </c>
      <c r="AN52">
        <f t="shared" si="10"/>
        <v>132.22349572165137</v>
      </c>
      <c r="AO52">
        <v>7.8150000000000004</v>
      </c>
      <c r="AP52">
        <v>6.2510000000000003</v>
      </c>
      <c r="AQ52">
        <f t="shared" si="13"/>
        <v>48</v>
      </c>
      <c r="AR52" t="str">
        <f t="shared" si="11"/>
        <v>dependent</v>
      </c>
      <c r="AS52" t="str">
        <f t="shared" si="12"/>
        <v>dependent</v>
      </c>
    </row>
    <row r="53" spans="1:45" ht="17.399999999999999" x14ac:dyDescent="0.3">
      <c r="A53">
        <v>5.7000000000000002E-2</v>
      </c>
      <c r="B53">
        <v>5.2999999999999999E-2</v>
      </c>
      <c r="C53" s="17">
        <v>0.92100000000000004</v>
      </c>
      <c r="D53" s="17">
        <v>2.1999999999999999E-2</v>
      </c>
      <c r="E53" s="17">
        <v>2.5999999999999999E-2</v>
      </c>
      <c r="F53" s="17">
        <v>3.1E-2</v>
      </c>
      <c r="G53">
        <v>1000</v>
      </c>
      <c r="H53">
        <f>G53*A53</f>
        <v>57</v>
      </c>
      <c r="I53">
        <f>G53*B53</f>
        <v>53</v>
      </c>
      <c r="J53">
        <v>0.92603832172495526</v>
      </c>
      <c r="K53">
        <v>1.6961678275044679E-2</v>
      </c>
      <c r="L53">
        <v>2.0961678275044689E-2</v>
      </c>
      <c r="M53">
        <v>3.6038321724955323E-2</v>
      </c>
      <c r="N53">
        <f t="shared" si="1"/>
        <v>926</v>
      </c>
      <c r="O53">
        <f t="shared" si="2"/>
        <v>17</v>
      </c>
      <c r="P53">
        <f t="shared" si="3"/>
        <v>21</v>
      </c>
      <c r="Q53">
        <f t="shared" si="4"/>
        <v>36</v>
      </c>
      <c r="R53">
        <f>ROUND($G53*C53,0)</f>
        <v>921</v>
      </c>
      <c r="S53">
        <f>ROUND($G53*D53,0)</f>
        <v>22</v>
      </c>
      <c r="T53">
        <f>ROUND($G53*E53,0)</f>
        <v>26</v>
      </c>
      <c r="U53">
        <f>ROUND($G53*F53,0)</f>
        <v>31</v>
      </c>
      <c r="V53">
        <f t="shared" si="5"/>
        <v>2.714440825190011E-2</v>
      </c>
      <c r="W53">
        <f t="shared" si="5"/>
        <v>1.1363636363636365</v>
      </c>
      <c r="X53">
        <f t="shared" si="5"/>
        <v>0.96153846153846156</v>
      </c>
      <c r="Y53">
        <f t="shared" si="5"/>
        <v>0.80645161290322576</v>
      </c>
      <c r="Z53" s="2">
        <f t="shared" si="6"/>
        <v>2.931498119057224</v>
      </c>
      <c r="AA53" t="str">
        <f t="shared" si="7"/>
        <v>identical</v>
      </c>
      <c r="AB53" t="str">
        <f t="shared" si="8"/>
        <v>identical</v>
      </c>
      <c r="AC53" s="5"/>
      <c r="AE53">
        <f>ROUND((1-A53)*(1-B53)*G53,0)</f>
        <v>893</v>
      </c>
      <c r="AF53">
        <f>ROUND((1-A53)*B53*G53,0)</f>
        <v>50</v>
      </c>
      <c r="AG53">
        <f>ROUND(A53*(1-B53)*G53,0)</f>
        <v>54</v>
      </c>
      <c r="AH53">
        <f>ROUND((A53*B53)*G53,0)</f>
        <v>3</v>
      </c>
      <c r="AI53">
        <f t="shared" si="9"/>
        <v>0.85124864277958745</v>
      </c>
      <c r="AJ53">
        <f t="shared" si="9"/>
        <v>35.636363636363633</v>
      </c>
      <c r="AK53">
        <f t="shared" si="9"/>
        <v>30.153846153846153</v>
      </c>
      <c r="AL53">
        <f t="shared" si="9"/>
        <v>25.29032258064516</v>
      </c>
      <c r="AN53">
        <f t="shared" si="10"/>
        <v>91.93178101363452</v>
      </c>
      <c r="AO53">
        <v>7.8150000000000004</v>
      </c>
      <c r="AP53">
        <v>6.2510000000000003</v>
      </c>
      <c r="AQ53">
        <f t="shared" si="13"/>
        <v>49</v>
      </c>
      <c r="AR53" t="str">
        <f t="shared" si="11"/>
        <v>dependent</v>
      </c>
      <c r="AS53" t="str">
        <f t="shared" si="12"/>
        <v>dependent</v>
      </c>
    </row>
    <row r="54" spans="1:45" ht="17.399999999999999" x14ac:dyDescent="0.3">
      <c r="A54">
        <v>4.9000000000000002E-2</v>
      </c>
      <c r="B54">
        <v>0.04</v>
      </c>
      <c r="C54" s="17">
        <v>0.94099999999999995</v>
      </c>
      <c r="D54" s="17">
        <v>0.01</v>
      </c>
      <c r="E54" s="17">
        <v>1.9E-2</v>
      </c>
      <c r="F54" s="17">
        <v>0.03</v>
      </c>
      <c r="G54">
        <v>1000</v>
      </c>
      <c r="H54">
        <f>G54*A54</f>
        <v>49</v>
      </c>
      <c r="I54">
        <f>G54*B54</f>
        <v>40</v>
      </c>
      <c r="J54">
        <v>0.93724814058830541</v>
      </c>
      <c r="K54">
        <v>1.375185941169456E-2</v>
      </c>
      <c r="L54">
        <v>2.275185941169456E-2</v>
      </c>
      <c r="M54">
        <v>2.6248140588305439E-2</v>
      </c>
      <c r="N54">
        <f t="shared" si="1"/>
        <v>937</v>
      </c>
      <c r="O54">
        <f t="shared" si="2"/>
        <v>14</v>
      </c>
      <c r="P54">
        <f t="shared" si="3"/>
        <v>23</v>
      </c>
      <c r="Q54">
        <f t="shared" si="4"/>
        <v>26</v>
      </c>
      <c r="R54">
        <f>ROUND($G54*C54,0)</f>
        <v>941</v>
      </c>
      <c r="S54">
        <f>ROUND($G54*D54,0)</f>
        <v>10</v>
      </c>
      <c r="T54">
        <f>ROUND($G54*E54,0)</f>
        <v>19</v>
      </c>
      <c r="U54">
        <f>ROUND($G54*F54,0)</f>
        <v>30</v>
      </c>
      <c r="V54">
        <f t="shared" si="5"/>
        <v>1.7003188097768331E-2</v>
      </c>
      <c r="W54">
        <f t="shared" si="5"/>
        <v>1.6</v>
      </c>
      <c r="X54">
        <f t="shared" si="5"/>
        <v>0.84210526315789469</v>
      </c>
      <c r="Y54">
        <f t="shared" si="5"/>
        <v>0.53333333333333333</v>
      </c>
      <c r="Z54" s="2">
        <f t="shared" si="6"/>
        <v>2.9924417845889963</v>
      </c>
      <c r="AA54" t="str">
        <f t="shared" si="7"/>
        <v>identical</v>
      </c>
      <c r="AB54" t="str">
        <f t="shared" si="8"/>
        <v>identical</v>
      </c>
      <c r="AC54" s="5"/>
      <c r="AE54">
        <f>ROUND((1-A54)*(1-B54)*G54,0)</f>
        <v>913</v>
      </c>
      <c r="AF54">
        <f>ROUND((1-A54)*B54*G54,0)</f>
        <v>38</v>
      </c>
      <c r="AG54">
        <f>ROUND(A54*(1-B54)*G54,0)</f>
        <v>47</v>
      </c>
      <c r="AH54">
        <f>ROUND((A54*B54)*G54,0)</f>
        <v>2</v>
      </c>
      <c r="AI54">
        <f t="shared" si="9"/>
        <v>0.83315621679064822</v>
      </c>
      <c r="AJ54">
        <f t="shared" si="9"/>
        <v>78.400000000000006</v>
      </c>
      <c r="AK54">
        <f t="shared" si="9"/>
        <v>41.263157894736842</v>
      </c>
      <c r="AL54">
        <f t="shared" si="9"/>
        <v>26.133333333333333</v>
      </c>
      <c r="AN54">
        <f t="shared" si="10"/>
        <v>146.62964744486081</v>
      </c>
      <c r="AO54">
        <v>7.8150000000000004</v>
      </c>
      <c r="AP54">
        <v>6.2510000000000003</v>
      </c>
      <c r="AQ54">
        <f t="shared" si="13"/>
        <v>50</v>
      </c>
      <c r="AR54" t="str">
        <f t="shared" si="11"/>
        <v>dependent</v>
      </c>
      <c r="AS54" t="str">
        <f t="shared" si="12"/>
        <v>dependent</v>
      </c>
    </row>
    <row r="55" spans="1:45" ht="17.399999999999999" x14ac:dyDescent="0.3">
      <c r="A55">
        <v>5.6000000000000001E-2</v>
      </c>
      <c r="B55">
        <v>4.2000000000000003E-2</v>
      </c>
      <c r="C55" s="17">
        <v>0.93100000000000005</v>
      </c>
      <c r="D55" s="17">
        <v>1.2999999999999999E-2</v>
      </c>
      <c r="E55" s="17">
        <v>2.7E-2</v>
      </c>
      <c r="F55" s="17">
        <v>2.9000000000000001E-2</v>
      </c>
      <c r="G55">
        <v>1000</v>
      </c>
      <c r="H55">
        <f>G55*A55</f>
        <v>56</v>
      </c>
      <c r="I55">
        <f>G55*B55</f>
        <v>42</v>
      </c>
      <c r="J55">
        <v>0.93183265795799697</v>
      </c>
      <c r="K55">
        <v>1.216734204200292E-2</v>
      </c>
      <c r="L55">
        <v>2.6167342042002922E-2</v>
      </c>
      <c r="M55">
        <v>2.983265795799708E-2</v>
      </c>
      <c r="N55">
        <f t="shared" si="1"/>
        <v>932</v>
      </c>
      <c r="O55">
        <f t="shared" si="2"/>
        <v>12</v>
      </c>
      <c r="P55">
        <f t="shared" si="3"/>
        <v>26</v>
      </c>
      <c r="Q55">
        <f t="shared" si="4"/>
        <v>30</v>
      </c>
      <c r="R55">
        <f>ROUND($G55*C55,0)</f>
        <v>931</v>
      </c>
      <c r="S55">
        <f>ROUND($G55*D55,0)</f>
        <v>13</v>
      </c>
      <c r="T55">
        <f>ROUND($G55*E55,0)</f>
        <v>27</v>
      </c>
      <c r="U55">
        <f>ROUND($G55*F55,0)</f>
        <v>29</v>
      </c>
      <c r="V55">
        <f t="shared" si="5"/>
        <v>1.0741138560687433E-3</v>
      </c>
      <c r="W55">
        <f t="shared" si="5"/>
        <v>7.6923076923076927E-2</v>
      </c>
      <c r="X55">
        <f t="shared" si="5"/>
        <v>3.7037037037037035E-2</v>
      </c>
      <c r="Y55">
        <f t="shared" si="5"/>
        <v>3.4482758620689655E-2</v>
      </c>
      <c r="Z55" s="2">
        <f t="shared" si="6"/>
        <v>0.14951698643687236</v>
      </c>
      <c r="AA55" t="str">
        <f t="shared" si="7"/>
        <v>identical</v>
      </c>
      <c r="AB55" t="str">
        <f t="shared" si="8"/>
        <v>identical</v>
      </c>
      <c r="AC55" s="5"/>
      <c r="AE55">
        <f>ROUND((1-A55)*(1-B55)*G55,0)</f>
        <v>904</v>
      </c>
      <c r="AF55">
        <f>ROUND((1-A55)*B55*G55,0)</f>
        <v>40</v>
      </c>
      <c r="AG55">
        <f>ROUND(A55*(1-B55)*G55,0)</f>
        <v>54</v>
      </c>
      <c r="AH55">
        <f>ROUND((A55*B55)*G55,0)</f>
        <v>2</v>
      </c>
      <c r="AI55">
        <f t="shared" si="9"/>
        <v>0.78302900107411388</v>
      </c>
      <c r="AJ55">
        <f t="shared" si="9"/>
        <v>56.07692307692308</v>
      </c>
      <c r="AK55">
        <f t="shared" si="9"/>
        <v>27</v>
      </c>
      <c r="AL55">
        <f t="shared" si="9"/>
        <v>25.137931034482758</v>
      </c>
      <c r="AN55">
        <f t="shared" si="10"/>
        <v>108.99788311247995</v>
      </c>
      <c r="AO55">
        <v>7.8150000000000004</v>
      </c>
      <c r="AP55">
        <v>6.2510000000000003</v>
      </c>
      <c r="AQ55">
        <f t="shared" si="13"/>
        <v>51</v>
      </c>
      <c r="AR55" t="str">
        <f t="shared" si="11"/>
        <v>dependent</v>
      </c>
      <c r="AS55" t="str">
        <f t="shared" si="12"/>
        <v>dependent</v>
      </c>
    </row>
    <row r="56" spans="1:45" ht="17.399999999999999" x14ac:dyDescent="0.3">
      <c r="A56">
        <v>4.5999999999999999E-2</v>
      </c>
      <c r="B56">
        <v>4.2000000000000003E-2</v>
      </c>
      <c r="C56" s="17">
        <v>0.93899999999999995</v>
      </c>
      <c r="D56" s="17">
        <v>1.4999999999999999E-2</v>
      </c>
      <c r="E56" s="17">
        <v>1.9E-2</v>
      </c>
      <c r="F56" s="17">
        <v>2.7E-2</v>
      </c>
      <c r="G56">
        <v>1000</v>
      </c>
      <c r="H56">
        <f>G56*A56</f>
        <v>46</v>
      </c>
      <c r="I56">
        <f>G56*B56</f>
        <v>42</v>
      </c>
      <c r="J56">
        <v>0.93810957188287636</v>
      </c>
      <c r="K56">
        <v>1.5890428117123611E-2</v>
      </c>
      <c r="L56">
        <v>1.9890428117123611E-2</v>
      </c>
      <c r="M56">
        <v>2.6109571882876392E-2</v>
      </c>
      <c r="N56">
        <f t="shared" si="1"/>
        <v>938</v>
      </c>
      <c r="O56">
        <f t="shared" si="2"/>
        <v>16</v>
      </c>
      <c r="P56">
        <f t="shared" si="3"/>
        <v>20</v>
      </c>
      <c r="Q56">
        <f t="shared" si="4"/>
        <v>26</v>
      </c>
      <c r="R56">
        <f>ROUND($G56*C56,0)</f>
        <v>939</v>
      </c>
      <c r="S56">
        <f>ROUND($G56*D56,0)</f>
        <v>15</v>
      </c>
      <c r="T56">
        <f>ROUND($G56*E56,0)</f>
        <v>19</v>
      </c>
      <c r="U56">
        <f>ROUND($G56*F56,0)</f>
        <v>27</v>
      </c>
      <c r="V56">
        <f t="shared" si="5"/>
        <v>1.0649627263045794E-3</v>
      </c>
      <c r="W56">
        <f t="shared" si="5"/>
        <v>6.6666666666666666E-2</v>
      </c>
      <c r="X56">
        <f t="shared" si="5"/>
        <v>5.2631578947368418E-2</v>
      </c>
      <c r="Y56">
        <f t="shared" si="5"/>
        <v>3.7037037037037035E-2</v>
      </c>
      <c r="Z56" s="2">
        <f t="shared" si="6"/>
        <v>0.15740024537737668</v>
      </c>
      <c r="AA56" t="str">
        <f t="shared" si="7"/>
        <v>identical</v>
      </c>
      <c r="AB56" t="str">
        <f t="shared" si="8"/>
        <v>identical</v>
      </c>
      <c r="AC56" s="5"/>
      <c r="AE56">
        <f>ROUND((1-A56)*(1-B56)*G56,0)</f>
        <v>914</v>
      </c>
      <c r="AF56">
        <f>ROUND((1-A56)*B56*G56,0)</f>
        <v>40</v>
      </c>
      <c r="AG56">
        <f>ROUND(A56*(1-B56)*G56,0)</f>
        <v>44</v>
      </c>
      <c r="AH56">
        <f>ROUND((A56*B56)*G56,0)</f>
        <v>2</v>
      </c>
      <c r="AI56">
        <f t="shared" si="9"/>
        <v>0.66560170394036211</v>
      </c>
      <c r="AJ56">
        <f t="shared" si="9"/>
        <v>41.666666666666664</v>
      </c>
      <c r="AK56">
        <f t="shared" si="9"/>
        <v>32.89473684210526</v>
      </c>
      <c r="AL56">
        <f t="shared" si="9"/>
        <v>23.148148148148149</v>
      </c>
      <c r="AN56">
        <f t="shared" si="10"/>
        <v>98.375153360860438</v>
      </c>
      <c r="AO56">
        <v>7.8150000000000004</v>
      </c>
      <c r="AP56">
        <v>6.2510000000000003</v>
      </c>
      <c r="AQ56">
        <f t="shared" si="13"/>
        <v>52</v>
      </c>
      <c r="AR56" t="str">
        <f t="shared" si="11"/>
        <v>dependent</v>
      </c>
      <c r="AS56" t="str">
        <f t="shared" si="12"/>
        <v>dependent</v>
      </c>
    </row>
    <row r="57" spans="1:45" ht="17.399999999999999" x14ac:dyDescent="0.3">
      <c r="A57">
        <v>4.3999999999999997E-2</v>
      </c>
      <c r="B57">
        <v>4.3999999999999997E-2</v>
      </c>
      <c r="C57" s="17">
        <v>0.93600000000000005</v>
      </c>
      <c r="D57" s="17">
        <v>0.02</v>
      </c>
      <c r="E57" s="17">
        <v>0.02</v>
      </c>
      <c r="F57" s="17">
        <v>2.4E-2</v>
      </c>
      <c r="G57">
        <v>1000</v>
      </c>
      <c r="H57">
        <f>G57*A57</f>
        <v>44</v>
      </c>
      <c r="I57">
        <f>G57*B57</f>
        <v>44</v>
      </c>
      <c r="J57">
        <v>0.93818746736646819</v>
      </c>
      <c r="K57">
        <v>1.7812532633531761E-2</v>
      </c>
      <c r="L57">
        <v>1.7812532633531761E-2</v>
      </c>
      <c r="M57">
        <v>2.618746736646824E-2</v>
      </c>
      <c r="N57">
        <f t="shared" si="1"/>
        <v>938</v>
      </c>
      <c r="O57">
        <f t="shared" si="2"/>
        <v>18</v>
      </c>
      <c r="P57">
        <f t="shared" si="3"/>
        <v>18</v>
      </c>
      <c r="Q57">
        <f t="shared" si="4"/>
        <v>26</v>
      </c>
      <c r="R57">
        <f>ROUND($G57*C57,0)</f>
        <v>936</v>
      </c>
      <c r="S57">
        <f>ROUND($G57*D57,0)</f>
        <v>20</v>
      </c>
      <c r="T57">
        <f>ROUND($G57*E57,0)</f>
        <v>20</v>
      </c>
      <c r="U57">
        <f>ROUND($G57*F57,0)</f>
        <v>24</v>
      </c>
      <c r="V57">
        <f t="shared" si="5"/>
        <v>4.2735042735042739E-3</v>
      </c>
      <c r="W57">
        <f t="shared" si="5"/>
        <v>0.2</v>
      </c>
      <c r="X57">
        <f t="shared" si="5"/>
        <v>0.2</v>
      </c>
      <c r="Y57">
        <f t="shared" si="5"/>
        <v>0.16666666666666666</v>
      </c>
      <c r="Z57" s="2">
        <f t="shared" si="6"/>
        <v>0.57094017094017091</v>
      </c>
      <c r="AA57" t="str">
        <f t="shared" si="7"/>
        <v>identical</v>
      </c>
      <c r="AB57" t="str">
        <f t="shared" si="8"/>
        <v>identical</v>
      </c>
      <c r="AC57" s="5"/>
      <c r="AE57">
        <f>ROUND((1-A57)*(1-B57)*G57,0)</f>
        <v>914</v>
      </c>
      <c r="AF57">
        <f>ROUND((1-A57)*B57*G57,0)</f>
        <v>42</v>
      </c>
      <c r="AG57">
        <f>ROUND(A57*(1-B57)*G57,0)</f>
        <v>42</v>
      </c>
      <c r="AH57">
        <f>ROUND((A57*B57)*G57,0)</f>
        <v>2</v>
      </c>
      <c r="AI57">
        <f t="shared" si="9"/>
        <v>0.51709401709401714</v>
      </c>
      <c r="AJ57">
        <f t="shared" si="9"/>
        <v>24.2</v>
      </c>
      <c r="AK57">
        <f t="shared" si="9"/>
        <v>24.2</v>
      </c>
      <c r="AL57">
        <f t="shared" si="9"/>
        <v>20.166666666666668</v>
      </c>
      <c r="AN57">
        <f t="shared" si="10"/>
        <v>69.083760683760687</v>
      </c>
      <c r="AO57">
        <v>7.8150000000000004</v>
      </c>
      <c r="AP57">
        <v>6.2510000000000003</v>
      </c>
      <c r="AQ57">
        <f t="shared" si="13"/>
        <v>53</v>
      </c>
      <c r="AR57" t="str">
        <f t="shared" si="11"/>
        <v>dependent</v>
      </c>
      <c r="AS57" t="str">
        <f t="shared" si="12"/>
        <v>dependent</v>
      </c>
    </row>
    <row r="58" spans="1:45" ht="17.399999999999999" x14ac:dyDescent="0.3">
      <c r="A58">
        <v>5.0999999999999997E-2</v>
      </c>
      <c r="B58">
        <v>4.2000000000000003E-2</v>
      </c>
      <c r="C58" s="17">
        <v>0.93300000000000005</v>
      </c>
      <c r="D58" s="17">
        <v>1.6E-2</v>
      </c>
      <c r="E58" s="17">
        <v>2.5000000000000001E-2</v>
      </c>
      <c r="F58" s="17">
        <v>2.5999999999999999E-2</v>
      </c>
      <c r="G58">
        <v>1000</v>
      </c>
      <c r="H58">
        <f>G58*A58</f>
        <v>51</v>
      </c>
      <c r="I58">
        <f>G58*B58</f>
        <v>42</v>
      </c>
      <c r="J58">
        <v>0.93506770701195296</v>
      </c>
      <c r="K58">
        <v>1.3932292988047001E-2</v>
      </c>
      <c r="L58">
        <v>2.2932292988046998E-2</v>
      </c>
      <c r="M58">
        <v>2.8067707011952998E-2</v>
      </c>
      <c r="N58">
        <f t="shared" si="1"/>
        <v>935</v>
      </c>
      <c r="O58">
        <f t="shared" si="2"/>
        <v>14</v>
      </c>
      <c r="P58">
        <f t="shared" si="3"/>
        <v>23</v>
      </c>
      <c r="Q58">
        <f t="shared" si="4"/>
        <v>28</v>
      </c>
      <c r="R58">
        <f>ROUND($G58*C58,0)</f>
        <v>933</v>
      </c>
      <c r="S58">
        <f>ROUND($G58*D58,0)</f>
        <v>16</v>
      </c>
      <c r="T58">
        <f>ROUND($G58*E58,0)</f>
        <v>25</v>
      </c>
      <c r="U58">
        <f>ROUND($G58*F58,0)</f>
        <v>26</v>
      </c>
      <c r="V58">
        <f t="shared" si="5"/>
        <v>4.2872454448017148E-3</v>
      </c>
      <c r="W58">
        <f t="shared" si="5"/>
        <v>0.25</v>
      </c>
      <c r="X58">
        <f t="shared" si="5"/>
        <v>0.16</v>
      </c>
      <c r="Y58">
        <f t="shared" si="5"/>
        <v>0.15384615384615385</v>
      </c>
      <c r="Z58" s="2">
        <f t="shared" si="6"/>
        <v>0.56813339929095552</v>
      </c>
      <c r="AA58" t="str">
        <f t="shared" si="7"/>
        <v>identical</v>
      </c>
      <c r="AB58" t="str">
        <f t="shared" si="8"/>
        <v>identical</v>
      </c>
      <c r="AC58" s="5"/>
      <c r="AE58">
        <f>ROUND((1-A58)*(1-B58)*G58,0)</f>
        <v>909</v>
      </c>
      <c r="AF58">
        <f>ROUND((1-A58)*B58*G58,0)</f>
        <v>40</v>
      </c>
      <c r="AG58">
        <f>ROUND(A58*(1-B58)*G58,0)</f>
        <v>49</v>
      </c>
      <c r="AH58">
        <f>ROUND((A58*B58)*G58,0)</f>
        <v>2</v>
      </c>
      <c r="AI58">
        <f t="shared" si="9"/>
        <v>0.61736334405144699</v>
      </c>
      <c r="AJ58">
        <f t="shared" si="9"/>
        <v>36</v>
      </c>
      <c r="AK58">
        <f t="shared" si="9"/>
        <v>23.04</v>
      </c>
      <c r="AL58">
        <f t="shared" si="9"/>
        <v>22.153846153846153</v>
      </c>
      <c r="AN58">
        <f t="shared" si="10"/>
        <v>81.811209497897607</v>
      </c>
      <c r="AO58">
        <v>7.8150000000000004</v>
      </c>
      <c r="AP58">
        <v>6.2510000000000003</v>
      </c>
      <c r="AQ58">
        <f t="shared" si="13"/>
        <v>54</v>
      </c>
      <c r="AR58" t="str">
        <f t="shared" si="11"/>
        <v>dependent</v>
      </c>
      <c r="AS58" t="str">
        <f t="shared" si="12"/>
        <v>dependent</v>
      </c>
    </row>
    <row r="59" spans="1:45" ht="17.399999999999999" x14ac:dyDescent="0.3">
      <c r="A59">
        <v>4.5999999999999999E-2</v>
      </c>
      <c r="B59">
        <v>4.3999999999999997E-2</v>
      </c>
      <c r="C59" s="17">
        <v>0.93700000000000006</v>
      </c>
      <c r="D59" s="17">
        <v>1.7000000000000001E-2</v>
      </c>
      <c r="E59" s="17">
        <v>1.9E-2</v>
      </c>
      <c r="F59" s="17">
        <v>2.7E-2</v>
      </c>
      <c r="G59">
        <v>1000</v>
      </c>
      <c r="H59">
        <f>G59*A59</f>
        <v>46</v>
      </c>
      <c r="I59">
        <f>G59*B59</f>
        <v>44</v>
      </c>
      <c r="J59">
        <v>0.93707088965973595</v>
      </c>
      <c r="K59">
        <v>1.6929110340263918E-2</v>
      </c>
      <c r="L59">
        <v>1.892911034026392E-2</v>
      </c>
      <c r="M59">
        <v>2.7070889659736079E-2</v>
      </c>
      <c r="N59">
        <f t="shared" si="1"/>
        <v>937</v>
      </c>
      <c r="O59">
        <f t="shared" si="2"/>
        <v>17</v>
      </c>
      <c r="P59">
        <f t="shared" si="3"/>
        <v>19</v>
      </c>
      <c r="Q59">
        <f t="shared" si="4"/>
        <v>27</v>
      </c>
      <c r="R59">
        <f>ROUND($G59*C59,0)</f>
        <v>937</v>
      </c>
      <c r="S59">
        <f>ROUND($G59*D59,0)</f>
        <v>17</v>
      </c>
      <c r="T59">
        <f>ROUND($G59*E59,0)</f>
        <v>19</v>
      </c>
      <c r="U59">
        <f>ROUND($G59*F59,0)</f>
        <v>27</v>
      </c>
      <c r="V59">
        <f t="shared" si="5"/>
        <v>0</v>
      </c>
      <c r="W59">
        <f t="shared" si="5"/>
        <v>0</v>
      </c>
      <c r="X59">
        <f t="shared" si="5"/>
        <v>0</v>
      </c>
      <c r="Y59">
        <f t="shared" si="5"/>
        <v>0</v>
      </c>
      <c r="Z59" s="2">
        <f t="shared" si="6"/>
        <v>0</v>
      </c>
      <c r="AA59" t="str">
        <f t="shared" si="7"/>
        <v>identical</v>
      </c>
      <c r="AB59" t="str">
        <f t="shared" si="8"/>
        <v>identical</v>
      </c>
      <c r="AC59" s="5"/>
      <c r="AE59">
        <f>ROUND((1-A59)*(1-B59)*G59,0)</f>
        <v>912</v>
      </c>
      <c r="AF59">
        <f>ROUND((1-A59)*B59*G59,0)</f>
        <v>42</v>
      </c>
      <c r="AG59">
        <f>ROUND(A59*(1-B59)*G59,0)</f>
        <v>44</v>
      </c>
      <c r="AH59">
        <f>ROUND((A59*B59)*G59,0)</f>
        <v>2</v>
      </c>
      <c r="AI59">
        <f t="shared" si="9"/>
        <v>0.66702241195304157</v>
      </c>
      <c r="AJ59">
        <f t="shared" si="9"/>
        <v>36.764705882352942</v>
      </c>
      <c r="AK59">
        <f t="shared" si="9"/>
        <v>32.89473684210526</v>
      </c>
      <c r="AL59">
        <f t="shared" si="9"/>
        <v>23.148148148148149</v>
      </c>
      <c r="AN59">
        <f t="shared" si="10"/>
        <v>93.474613284559396</v>
      </c>
      <c r="AO59">
        <v>7.8150000000000004</v>
      </c>
      <c r="AP59">
        <v>6.2510000000000003</v>
      </c>
      <c r="AQ59">
        <f t="shared" si="13"/>
        <v>55</v>
      </c>
      <c r="AR59" t="str">
        <f t="shared" si="11"/>
        <v>dependent</v>
      </c>
      <c r="AS59" t="str">
        <f t="shared" si="12"/>
        <v>dependent</v>
      </c>
    </row>
    <row r="60" spans="1:45" ht="17.399999999999999" x14ac:dyDescent="0.3">
      <c r="A60">
        <v>5.2999999999999999E-2</v>
      </c>
      <c r="B60">
        <v>3.5000000000000003E-2</v>
      </c>
      <c r="C60" s="17">
        <v>0.93899999999999995</v>
      </c>
      <c r="D60" s="17">
        <v>8.0000000000000002E-3</v>
      </c>
      <c r="E60" s="17">
        <v>2.5999999999999999E-2</v>
      </c>
      <c r="F60" s="17">
        <v>2.7E-2</v>
      </c>
      <c r="G60">
        <v>1000</v>
      </c>
      <c r="H60">
        <f>G60*A60</f>
        <v>53</v>
      </c>
      <c r="I60">
        <f>G60*B60</f>
        <v>35</v>
      </c>
      <c r="J60">
        <v>0.93666018992239808</v>
      </c>
      <c r="K60">
        <v>1.033981007760189E-2</v>
      </c>
      <c r="L60">
        <v>2.833981007760188E-2</v>
      </c>
      <c r="M60">
        <v>2.4660189922398119E-2</v>
      </c>
      <c r="N60">
        <f t="shared" si="1"/>
        <v>937</v>
      </c>
      <c r="O60">
        <f t="shared" si="2"/>
        <v>10</v>
      </c>
      <c r="P60">
        <f t="shared" si="3"/>
        <v>28</v>
      </c>
      <c r="Q60">
        <f t="shared" si="4"/>
        <v>25</v>
      </c>
      <c r="R60">
        <f>ROUND($G60*C60,0)</f>
        <v>939</v>
      </c>
      <c r="S60">
        <f>ROUND($G60*D60,0)</f>
        <v>8</v>
      </c>
      <c r="T60">
        <f>ROUND($G60*E60,0)</f>
        <v>26</v>
      </c>
      <c r="U60">
        <f>ROUND($G60*F60,0)</f>
        <v>27</v>
      </c>
      <c r="V60">
        <f t="shared" si="5"/>
        <v>4.2598509052183178E-3</v>
      </c>
      <c r="W60">
        <f t="shared" si="5"/>
        <v>0.5</v>
      </c>
      <c r="X60">
        <f t="shared" si="5"/>
        <v>0.15384615384615385</v>
      </c>
      <c r="Y60">
        <f t="shared" si="5"/>
        <v>0.14814814814814814</v>
      </c>
      <c r="Z60" s="2">
        <f t="shared" si="6"/>
        <v>0.80625415289952029</v>
      </c>
      <c r="AA60" t="str">
        <f t="shared" si="7"/>
        <v>identical</v>
      </c>
      <c r="AB60" t="str">
        <f t="shared" si="8"/>
        <v>identical</v>
      </c>
      <c r="AC60" s="5"/>
      <c r="AE60">
        <f>ROUND((1-A60)*(1-B60)*G60,0)</f>
        <v>914</v>
      </c>
      <c r="AF60">
        <f>ROUND((1-A60)*B60*G60,0)</f>
        <v>33</v>
      </c>
      <c r="AG60">
        <f>ROUND(A60*(1-B60)*G60,0)</f>
        <v>51</v>
      </c>
      <c r="AH60">
        <f>ROUND((A60*B60)*G60,0)</f>
        <v>2</v>
      </c>
      <c r="AI60">
        <f t="shared" si="9"/>
        <v>0.66560170394036211</v>
      </c>
      <c r="AJ60">
        <f t="shared" si="9"/>
        <v>78.125</v>
      </c>
      <c r="AK60">
        <f t="shared" si="9"/>
        <v>24.03846153846154</v>
      </c>
      <c r="AL60">
        <f t="shared" si="9"/>
        <v>23.148148148148149</v>
      </c>
      <c r="AN60">
        <f t="shared" si="10"/>
        <v>125.97721139055005</v>
      </c>
      <c r="AO60">
        <v>7.8150000000000004</v>
      </c>
      <c r="AP60">
        <v>6.2510000000000003</v>
      </c>
      <c r="AQ60">
        <f t="shared" si="13"/>
        <v>56</v>
      </c>
      <c r="AR60" t="str">
        <f t="shared" si="11"/>
        <v>dependent</v>
      </c>
      <c r="AS60" t="str">
        <f t="shared" si="12"/>
        <v>dependent</v>
      </c>
    </row>
    <row r="61" spans="1:45" ht="17.399999999999999" x14ac:dyDescent="0.3">
      <c r="A61">
        <v>4.3999999999999997E-2</v>
      </c>
      <c r="B61">
        <v>4.1000000000000002E-2</v>
      </c>
      <c r="C61" s="17">
        <v>0.94</v>
      </c>
      <c r="D61" s="17">
        <v>1.6E-2</v>
      </c>
      <c r="E61" s="17">
        <v>1.9E-2</v>
      </c>
      <c r="F61" s="17">
        <v>2.5000000000000001E-2</v>
      </c>
      <c r="G61">
        <v>1000</v>
      </c>
      <c r="H61">
        <f>G61*A61</f>
        <v>44</v>
      </c>
      <c r="I61">
        <f>G61*B61</f>
        <v>41</v>
      </c>
      <c r="J61">
        <v>0.93980246174608562</v>
      </c>
      <c r="K61">
        <v>1.6197538253914349E-2</v>
      </c>
      <c r="L61">
        <v>1.9197538253914341E-2</v>
      </c>
      <c r="M61">
        <v>2.480246174608566E-2</v>
      </c>
      <c r="N61">
        <f t="shared" si="1"/>
        <v>940</v>
      </c>
      <c r="O61">
        <f t="shared" si="2"/>
        <v>16</v>
      </c>
      <c r="P61">
        <f t="shared" si="3"/>
        <v>19</v>
      </c>
      <c r="Q61">
        <f t="shared" si="4"/>
        <v>25</v>
      </c>
      <c r="R61">
        <f>ROUND($G61*C61,0)</f>
        <v>940</v>
      </c>
      <c r="S61">
        <f>ROUND($G61*D61,0)</f>
        <v>16</v>
      </c>
      <c r="T61">
        <f>ROUND($G61*E61,0)</f>
        <v>19</v>
      </c>
      <c r="U61">
        <f>ROUND($G61*F61,0)</f>
        <v>25</v>
      </c>
      <c r="V61">
        <f t="shared" si="5"/>
        <v>0</v>
      </c>
      <c r="W61">
        <f t="shared" si="5"/>
        <v>0</v>
      </c>
      <c r="X61">
        <f t="shared" si="5"/>
        <v>0</v>
      </c>
      <c r="Y61">
        <f t="shared" si="5"/>
        <v>0</v>
      </c>
      <c r="Z61" s="2">
        <f t="shared" si="6"/>
        <v>0</v>
      </c>
      <c r="AA61" t="str">
        <f t="shared" si="7"/>
        <v>identical</v>
      </c>
      <c r="AB61" t="str">
        <f t="shared" si="8"/>
        <v>identical</v>
      </c>
      <c r="AC61" s="5"/>
      <c r="AE61">
        <f>ROUND((1-A61)*(1-B61)*G61,0)</f>
        <v>917</v>
      </c>
      <c r="AF61">
        <f>ROUND((1-A61)*B61*G61,0)</f>
        <v>39</v>
      </c>
      <c r="AG61">
        <f>ROUND(A61*(1-B61)*G61,0)</f>
        <v>42</v>
      </c>
      <c r="AH61">
        <f>ROUND((A61*B61)*G61,0)</f>
        <v>2</v>
      </c>
      <c r="AI61">
        <f t="shared" si="9"/>
        <v>0.56276595744680846</v>
      </c>
      <c r="AJ61">
        <f t="shared" si="9"/>
        <v>33.0625</v>
      </c>
      <c r="AK61">
        <f t="shared" si="9"/>
        <v>27.842105263157894</v>
      </c>
      <c r="AL61">
        <f t="shared" si="9"/>
        <v>21.16</v>
      </c>
      <c r="AN61">
        <f t="shared" si="10"/>
        <v>82.627371220604701</v>
      </c>
      <c r="AO61">
        <v>7.8150000000000004</v>
      </c>
      <c r="AP61">
        <v>6.2510000000000003</v>
      </c>
      <c r="AQ61">
        <f t="shared" si="13"/>
        <v>57</v>
      </c>
      <c r="AR61" t="str">
        <f t="shared" si="11"/>
        <v>dependent</v>
      </c>
      <c r="AS61" t="str">
        <f t="shared" si="12"/>
        <v>dependent</v>
      </c>
    </row>
    <row r="62" spans="1:45" ht="17.399999999999999" x14ac:dyDescent="0.3">
      <c r="A62">
        <v>6.0999999999999999E-2</v>
      </c>
      <c r="B62">
        <v>4.2000000000000003E-2</v>
      </c>
      <c r="C62" s="17">
        <v>0.93</v>
      </c>
      <c r="D62" s="17">
        <v>8.9999999999999993E-3</v>
      </c>
      <c r="E62" s="17">
        <v>2.8000000000000001E-2</v>
      </c>
      <c r="F62" s="17">
        <v>3.3000000000000002E-2</v>
      </c>
      <c r="G62">
        <v>1000</v>
      </c>
      <c r="H62">
        <f>G62*A62</f>
        <v>61</v>
      </c>
      <c r="I62">
        <f>G62*B62</f>
        <v>42</v>
      </c>
      <c r="J62">
        <v>0.92840948737107931</v>
      </c>
      <c r="K62">
        <v>1.059051262892075E-2</v>
      </c>
      <c r="L62">
        <v>2.9590512628920741E-2</v>
      </c>
      <c r="M62">
        <v>3.1409487371079257E-2</v>
      </c>
      <c r="N62">
        <f t="shared" si="1"/>
        <v>928</v>
      </c>
      <c r="O62">
        <f t="shared" si="2"/>
        <v>11</v>
      </c>
      <c r="P62">
        <f t="shared" si="3"/>
        <v>30</v>
      </c>
      <c r="Q62">
        <f t="shared" si="4"/>
        <v>31</v>
      </c>
      <c r="R62">
        <f>ROUND($G62*C62,0)</f>
        <v>930</v>
      </c>
      <c r="S62">
        <f>ROUND($G62*D62,0)</f>
        <v>9</v>
      </c>
      <c r="T62">
        <f>ROUND($G62*E62,0)</f>
        <v>28</v>
      </c>
      <c r="U62">
        <f>ROUND($G62*F62,0)</f>
        <v>33</v>
      </c>
      <c r="V62">
        <f t="shared" si="5"/>
        <v>4.3010752688172043E-3</v>
      </c>
      <c r="W62">
        <f t="shared" si="5"/>
        <v>0.44444444444444442</v>
      </c>
      <c r="X62">
        <f t="shared" si="5"/>
        <v>0.14285714285714285</v>
      </c>
      <c r="Y62">
        <f t="shared" si="5"/>
        <v>0.12121212121212122</v>
      </c>
      <c r="Z62" s="2">
        <f t="shared" si="6"/>
        <v>0.71281478378252572</v>
      </c>
      <c r="AA62" t="str">
        <f t="shared" si="7"/>
        <v>identical</v>
      </c>
      <c r="AB62" t="str">
        <f t="shared" si="8"/>
        <v>identical</v>
      </c>
      <c r="AC62" s="5"/>
      <c r="AE62">
        <f>ROUND((1-A62)*(1-B62)*G62,0)</f>
        <v>900</v>
      </c>
      <c r="AF62">
        <f>ROUND((1-A62)*B62*G62,0)</f>
        <v>39</v>
      </c>
      <c r="AG62">
        <f>ROUND(A62*(1-B62)*G62,0)</f>
        <v>58</v>
      </c>
      <c r="AH62">
        <f>ROUND((A62*B62)*G62,0)</f>
        <v>3</v>
      </c>
      <c r="AI62">
        <f t="shared" si="9"/>
        <v>0.967741935483871</v>
      </c>
      <c r="AJ62">
        <f t="shared" si="9"/>
        <v>100</v>
      </c>
      <c r="AK62">
        <f t="shared" si="9"/>
        <v>32.142857142857146</v>
      </c>
      <c r="AL62">
        <f t="shared" si="9"/>
        <v>27.272727272727273</v>
      </c>
      <c r="AN62">
        <f t="shared" si="10"/>
        <v>160.38332635106829</v>
      </c>
      <c r="AO62">
        <v>7.8150000000000004</v>
      </c>
      <c r="AP62">
        <v>6.2510000000000003</v>
      </c>
      <c r="AQ62">
        <f t="shared" si="13"/>
        <v>58</v>
      </c>
      <c r="AR62" t="str">
        <f t="shared" si="11"/>
        <v>dependent</v>
      </c>
      <c r="AS62" t="str">
        <f t="shared" si="12"/>
        <v>dependent</v>
      </c>
    </row>
    <row r="63" spans="1:45" ht="17.399999999999999" x14ac:dyDescent="0.3">
      <c r="A63">
        <v>4.7E-2</v>
      </c>
      <c r="B63">
        <v>3.4000000000000002E-2</v>
      </c>
      <c r="C63" s="17">
        <v>0.94299999999999995</v>
      </c>
      <c r="D63" s="17">
        <v>0.01</v>
      </c>
      <c r="E63" s="17">
        <v>2.3E-2</v>
      </c>
      <c r="F63" s="17">
        <v>2.4E-2</v>
      </c>
      <c r="G63">
        <v>1000</v>
      </c>
      <c r="H63">
        <f>G63*A63</f>
        <v>47</v>
      </c>
      <c r="I63">
        <f>G63*B63</f>
        <v>34</v>
      </c>
      <c r="J63">
        <v>0.94127925553803693</v>
      </c>
      <c r="K63">
        <v>1.172074446196303E-2</v>
      </c>
      <c r="L63">
        <v>2.472074446196303E-2</v>
      </c>
      <c r="M63">
        <v>2.227925553803697E-2</v>
      </c>
      <c r="N63">
        <f t="shared" si="1"/>
        <v>941</v>
      </c>
      <c r="O63">
        <f t="shared" si="2"/>
        <v>12</v>
      </c>
      <c r="P63">
        <f t="shared" si="3"/>
        <v>25</v>
      </c>
      <c r="Q63">
        <f t="shared" si="4"/>
        <v>22</v>
      </c>
      <c r="R63">
        <f>ROUND($G63*C63,0)</f>
        <v>943</v>
      </c>
      <c r="S63">
        <f>ROUND($G63*D63,0)</f>
        <v>10</v>
      </c>
      <c r="T63">
        <f>ROUND($G63*E63,0)</f>
        <v>23</v>
      </c>
      <c r="U63">
        <f>ROUND($G63*F63,0)</f>
        <v>24</v>
      </c>
      <c r="V63">
        <f t="shared" si="5"/>
        <v>4.2417815482502655E-3</v>
      </c>
      <c r="W63">
        <f t="shared" si="5"/>
        <v>0.4</v>
      </c>
      <c r="X63">
        <f t="shared" si="5"/>
        <v>0.17391304347826086</v>
      </c>
      <c r="Y63">
        <f t="shared" si="5"/>
        <v>0.16666666666666666</v>
      </c>
      <c r="Z63" s="2">
        <f t="shared" si="6"/>
        <v>0.7448214916931778</v>
      </c>
      <c r="AA63" t="str">
        <f t="shared" si="7"/>
        <v>identical</v>
      </c>
      <c r="AB63" t="str">
        <f t="shared" si="8"/>
        <v>identical</v>
      </c>
      <c r="AC63" s="5"/>
      <c r="AE63">
        <f>ROUND((1-A63)*(1-B63)*G63,0)</f>
        <v>921</v>
      </c>
      <c r="AF63">
        <f>ROUND((1-A63)*B63*G63,0)</f>
        <v>32</v>
      </c>
      <c r="AG63">
        <f>ROUND(A63*(1-B63)*G63,0)</f>
        <v>45</v>
      </c>
      <c r="AH63">
        <f>ROUND((A63*B63)*G63,0)</f>
        <v>2</v>
      </c>
      <c r="AI63">
        <f t="shared" si="9"/>
        <v>0.51325556733828204</v>
      </c>
      <c r="AJ63">
        <f t="shared" si="9"/>
        <v>48.4</v>
      </c>
      <c r="AK63">
        <f t="shared" si="9"/>
        <v>21.043478260869566</v>
      </c>
      <c r="AL63">
        <f t="shared" si="9"/>
        <v>20.166666666666668</v>
      </c>
      <c r="AN63">
        <f t="shared" si="10"/>
        <v>90.123400494874517</v>
      </c>
      <c r="AO63">
        <v>7.8150000000000004</v>
      </c>
      <c r="AP63">
        <v>6.2510000000000003</v>
      </c>
      <c r="AQ63">
        <f t="shared" si="13"/>
        <v>59</v>
      </c>
      <c r="AR63" t="str">
        <f t="shared" si="11"/>
        <v>dependent</v>
      </c>
      <c r="AS63" t="str">
        <f t="shared" si="12"/>
        <v>dependent</v>
      </c>
    </row>
    <row r="64" spans="1:45" x14ac:dyDescent="0.3">
      <c r="A64">
        <v>4.5999999999999999E-2</v>
      </c>
      <c r="B64">
        <v>4.3999999999999997E-2</v>
      </c>
      <c r="C64" s="17">
        <v>0.94199999999999995</v>
      </c>
      <c r="D64" s="17">
        <v>1.2E-2</v>
      </c>
      <c r="E64" s="17">
        <v>1.4E-2</v>
      </c>
      <c r="F64" s="17">
        <v>3.2000000000000001E-2</v>
      </c>
      <c r="G64">
        <v>1000</v>
      </c>
      <c r="H64">
        <f>G64*A64</f>
        <v>46</v>
      </c>
      <c r="I64">
        <f>G64*B64</f>
        <v>44</v>
      </c>
      <c r="J64">
        <v>0.93707088965973595</v>
      </c>
      <c r="K64">
        <v>1.6929110340263918E-2</v>
      </c>
      <c r="L64">
        <v>1.892911034026392E-2</v>
      </c>
      <c r="M64">
        <v>2.7070889659736079E-2</v>
      </c>
      <c r="N64">
        <f t="shared" si="1"/>
        <v>937</v>
      </c>
      <c r="O64">
        <f t="shared" si="2"/>
        <v>17</v>
      </c>
      <c r="P64">
        <f t="shared" si="3"/>
        <v>19</v>
      </c>
      <c r="Q64">
        <f t="shared" si="4"/>
        <v>27</v>
      </c>
      <c r="R64">
        <f>ROUND($G64*C64,0)</f>
        <v>942</v>
      </c>
      <c r="S64">
        <f>ROUND($G64*D64,0)</f>
        <v>12</v>
      </c>
      <c r="T64">
        <f>ROUND($G64*E64,0)</f>
        <v>14</v>
      </c>
      <c r="U64">
        <f>ROUND($G64*F64,0)</f>
        <v>32</v>
      </c>
      <c r="V64">
        <f t="shared" si="5"/>
        <v>2.6539278131634821E-2</v>
      </c>
      <c r="W64">
        <f t="shared" si="5"/>
        <v>2.0833333333333335</v>
      </c>
      <c r="X64">
        <f t="shared" si="5"/>
        <v>1.7857142857142858</v>
      </c>
      <c r="Y64">
        <f t="shared" si="5"/>
        <v>0.78125</v>
      </c>
      <c r="Z64" s="2">
        <f t="shared" si="6"/>
        <v>4.6768368971792542</v>
      </c>
      <c r="AA64" t="str">
        <f t="shared" si="7"/>
        <v>identical</v>
      </c>
      <c r="AB64" t="str">
        <f t="shared" si="8"/>
        <v>identical</v>
      </c>
      <c r="AE64">
        <f>ROUND((1-A64)*(1-B64)*G64,0)</f>
        <v>912</v>
      </c>
      <c r="AF64">
        <f>ROUND((1-A64)*B64*G64,0)</f>
        <v>42</v>
      </c>
      <c r="AG64">
        <f>ROUND(A64*(1-B64)*G64,0)</f>
        <v>44</v>
      </c>
      <c r="AH64">
        <f>ROUND((A64*B64)*G64,0)</f>
        <v>2</v>
      </c>
      <c r="AI64">
        <f t="shared" si="9"/>
        <v>0.95541401273885351</v>
      </c>
      <c r="AJ64">
        <f t="shared" si="9"/>
        <v>75</v>
      </c>
      <c r="AK64">
        <f t="shared" si="9"/>
        <v>64.285714285714292</v>
      </c>
      <c r="AL64">
        <f t="shared" si="9"/>
        <v>28.125</v>
      </c>
      <c r="AN64">
        <f t="shared" si="10"/>
        <v>168.36612829845313</v>
      </c>
      <c r="AO64">
        <v>7.8150000000000004</v>
      </c>
      <c r="AP64">
        <v>6.2510000000000003</v>
      </c>
      <c r="AQ64">
        <f t="shared" si="13"/>
        <v>60</v>
      </c>
      <c r="AR64" t="str">
        <f t="shared" si="11"/>
        <v>dependent</v>
      </c>
      <c r="AS64" t="str">
        <f t="shared" si="12"/>
        <v>dependent</v>
      </c>
    </row>
    <row r="65" spans="1:45" ht="17.399999999999999" x14ac:dyDescent="0.3">
      <c r="A65">
        <v>5.1999999999999998E-2</v>
      </c>
      <c r="B65">
        <v>4.8000000000000001E-2</v>
      </c>
      <c r="C65" s="17">
        <v>0.93500000000000005</v>
      </c>
      <c r="D65" s="17">
        <v>1.2999999999999999E-2</v>
      </c>
      <c r="E65" s="17">
        <v>1.7000000000000001E-2</v>
      </c>
      <c r="F65" s="17">
        <v>3.5000000000000003E-2</v>
      </c>
      <c r="G65">
        <v>1000</v>
      </c>
      <c r="H65">
        <f>G65*A65</f>
        <v>52</v>
      </c>
      <c r="I65">
        <f>G65*B65</f>
        <v>48</v>
      </c>
      <c r="J65">
        <v>0.93162869896598421</v>
      </c>
      <c r="K65">
        <v>1.637130103401566E-2</v>
      </c>
      <c r="L65">
        <v>2.0371301034015649E-2</v>
      </c>
      <c r="M65">
        <v>3.1628698965984338E-2</v>
      </c>
      <c r="N65">
        <f t="shared" si="1"/>
        <v>932</v>
      </c>
      <c r="O65">
        <f t="shared" si="2"/>
        <v>16</v>
      </c>
      <c r="P65">
        <f t="shared" si="3"/>
        <v>20</v>
      </c>
      <c r="Q65">
        <f t="shared" si="4"/>
        <v>32</v>
      </c>
      <c r="R65">
        <f>ROUND($G65*C65,0)</f>
        <v>935</v>
      </c>
      <c r="S65">
        <f>ROUND($G65*D65,0)</f>
        <v>13</v>
      </c>
      <c r="T65">
        <f>ROUND($G65*E65,0)</f>
        <v>17</v>
      </c>
      <c r="U65">
        <f>ROUND($G65*F65,0)</f>
        <v>35</v>
      </c>
      <c r="V65">
        <f t="shared" si="5"/>
        <v>9.6256684491978616E-3</v>
      </c>
      <c r="W65">
        <f t="shared" si="5"/>
        <v>0.69230769230769229</v>
      </c>
      <c r="X65">
        <f t="shared" si="5"/>
        <v>0.52941176470588236</v>
      </c>
      <c r="Y65">
        <f t="shared" si="5"/>
        <v>0.25714285714285712</v>
      </c>
      <c r="Z65" s="2">
        <f t="shared" si="6"/>
        <v>1.4884879826056296</v>
      </c>
      <c r="AA65" t="str">
        <f t="shared" si="7"/>
        <v>identical</v>
      </c>
      <c r="AB65" t="str">
        <f t="shared" si="8"/>
        <v>identical</v>
      </c>
      <c r="AC65" s="5"/>
      <c r="AE65">
        <f>ROUND((1-A65)*(1-B65)*G65,0)</f>
        <v>902</v>
      </c>
      <c r="AF65">
        <f>ROUND((1-A65)*B65*G65,0)</f>
        <v>46</v>
      </c>
      <c r="AG65">
        <f>ROUND(A65*(1-B65)*G65,0)</f>
        <v>50</v>
      </c>
      <c r="AH65">
        <f>ROUND((A65*B65)*G65,0)</f>
        <v>2</v>
      </c>
      <c r="AI65">
        <f t="shared" si="9"/>
        <v>1.1647058823529413</v>
      </c>
      <c r="AJ65">
        <f t="shared" si="9"/>
        <v>83.769230769230774</v>
      </c>
      <c r="AK65">
        <f t="shared" si="9"/>
        <v>64.058823529411768</v>
      </c>
      <c r="AL65">
        <f t="shared" si="9"/>
        <v>31.114285714285714</v>
      </c>
      <c r="AN65">
        <f t="shared" si="10"/>
        <v>180.1070458952812</v>
      </c>
      <c r="AO65">
        <v>7.8150000000000004</v>
      </c>
      <c r="AP65">
        <v>6.2510000000000003</v>
      </c>
      <c r="AQ65">
        <f t="shared" si="13"/>
        <v>61</v>
      </c>
      <c r="AR65" t="str">
        <f t="shared" si="11"/>
        <v>dependent</v>
      </c>
      <c r="AS65" t="str">
        <f t="shared" si="12"/>
        <v>dependent</v>
      </c>
    </row>
    <row r="66" spans="1:45" ht="17.399999999999999" x14ac:dyDescent="0.3">
      <c r="A66">
        <v>4.7E-2</v>
      </c>
      <c r="B66">
        <v>4.2000000000000003E-2</v>
      </c>
      <c r="C66" s="17">
        <v>0.94299999999999995</v>
      </c>
      <c r="D66" s="17">
        <v>0.01</v>
      </c>
      <c r="E66" s="17">
        <v>1.4999999999999999E-2</v>
      </c>
      <c r="F66" s="17">
        <v>3.2000000000000001E-2</v>
      </c>
      <c r="G66">
        <v>1000</v>
      </c>
      <c r="H66">
        <f>G66*A66</f>
        <v>47</v>
      </c>
      <c r="I66">
        <f>G66*B66</f>
        <v>42</v>
      </c>
      <c r="J66">
        <v>0.93751675972964765</v>
      </c>
      <c r="K66">
        <v>1.5483240270352271E-2</v>
      </c>
      <c r="L66">
        <v>2.0483240270352261E-2</v>
      </c>
      <c r="M66">
        <v>2.6516759729647739E-2</v>
      </c>
      <c r="N66">
        <f t="shared" si="1"/>
        <v>938</v>
      </c>
      <c r="O66">
        <f t="shared" si="2"/>
        <v>15</v>
      </c>
      <c r="P66">
        <f t="shared" si="3"/>
        <v>20</v>
      </c>
      <c r="Q66">
        <f t="shared" si="4"/>
        <v>27</v>
      </c>
      <c r="R66">
        <f>ROUND($G66*C66,0)</f>
        <v>943</v>
      </c>
      <c r="S66">
        <f>ROUND($G66*D66,0)</f>
        <v>10</v>
      </c>
      <c r="T66">
        <f>ROUND($G66*E66,0)</f>
        <v>15</v>
      </c>
      <c r="U66">
        <f>ROUND($G66*F66,0)</f>
        <v>32</v>
      </c>
      <c r="V66">
        <f t="shared" si="5"/>
        <v>2.6511134676564158E-2</v>
      </c>
      <c r="W66">
        <f t="shared" si="5"/>
        <v>2.5</v>
      </c>
      <c r="X66">
        <f t="shared" si="5"/>
        <v>1.6666666666666667</v>
      </c>
      <c r="Y66">
        <f t="shared" si="5"/>
        <v>0.78125</v>
      </c>
      <c r="Z66" s="2">
        <f t="shared" si="6"/>
        <v>4.9744278013432313</v>
      </c>
      <c r="AA66" t="str">
        <f t="shared" si="7"/>
        <v>identical</v>
      </c>
      <c r="AB66" t="str">
        <f t="shared" si="8"/>
        <v>identical</v>
      </c>
      <c r="AC66" s="5"/>
      <c r="AE66">
        <f>ROUND((1-A66)*(1-B66)*G66,0)</f>
        <v>913</v>
      </c>
      <c r="AF66">
        <f>ROUND((1-A66)*B66*G66,0)</f>
        <v>40</v>
      </c>
      <c r="AG66">
        <f>ROUND(A66*(1-B66)*G66,0)</f>
        <v>45</v>
      </c>
      <c r="AH66">
        <f>ROUND((A66*B66)*G66,0)</f>
        <v>2</v>
      </c>
      <c r="AI66">
        <f t="shared" si="9"/>
        <v>0.95440084835630967</v>
      </c>
      <c r="AJ66">
        <f t="shared" si="9"/>
        <v>90</v>
      </c>
      <c r="AK66">
        <f t="shared" si="9"/>
        <v>60</v>
      </c>
      <c r="AL66">
        <f t="shared" si="9"/>
        <v>28.125</v>
      </c>
      <c r="AN66">
        <f t="shared" si="10"/>
        <v>179.07940084835633</v>
      </c>
      <c r="AO66">
        <v>7.8150000000000004</v>
      </c>
      <c r="AP66">
        <v>6.2510000000000003</v>
      </c>
      <c r="AQ66">
        <f t="shared" si="13"/>
        <v>62</v>
      </c>
      <c r="AR66" t="str">
        <f t="shared" si="11"/>
        <v>dependent</v>
      </c>
      <c r="AS66" t="str">
        <f t="shared" si="12"/>
        <v>dependent</v>
      </c>
    </row>
    <row r="67" spans="1:45" ht="17.399999999999999" x14ac:dyDescent="0.3">
      <c r="A67">
        <v>4.8000000000000001E-2</v>
      </c>
      <c r="B67">
        <v>3.9E-2</v>
      </c>
      <c r="C67" s="17">
        <v>0.94299999999999995</v>
      </c>
      <c r="D67" s="17">
        <v>8.9999999999999993E-3</v>
      </c>
      <c r="E67" s="17">
        <v>1.7999999999999999E-2</v>
      </c>
      <c r="F67" s="17">
        <v>0.03</v>
      </c>
      <c r="G67">
        <v>1000</v>
      </c>
      <c r="H67">
        <f>G67*A67</f>
        <v>48</v>
      </c>
      <c r="I67">
        <f>G67*B67</f>
        <v>39</v>
      </c>
      <c r="J67">
        <v>0.93834882949789378</v>
      </c>
      <c r="K67">
        <v>1.365117050210617E-2</v>
      </c>
      <c r="L67">
        <v>2.2651170502106171E-2</v>
      </c>
      <c r="M67">
        <v>2.534882949789383E-2</v>
      </c>
      <c r="N67">
        <f t="shared" si="1"/>
        <v>938</v>
      </c>
      <c r="O67">
        <f t="shared" si="2"/>
        <v>14</v>
      </c>
      <c r="P67">
        <f t="shared" si="3"/>
        <v>23</v>
      </c>
      <c r="Q67">
        <f t="shared" si="4"/>
        <v>25</v>
      </c>
      <c r="R67">
        <f>ROUND($G67*C67,0)</f>
        <v>943</v>
      </c>
      <c r="S67">
        <f>ROUND($G67*D67,0)</f>
        <v>9</v>
      </c>
      <c r="T67">
        <f>ROUND($G67*E67,0)</f>
        <v>18</v>
      </c>
      <c r="U67">
        <f>ROUND($G67*F67,0)</f>
        <v>30</v>
      </c>
      <c r="V67">
        <f t="shared" si="5"/>
        <v>2.6511134676564158E-2</v>
      </c>
      <c r="W67">
        <f t="shared" si="5"/>
        <v>2.7777777777777777</v>
      </c>
      <c r="X67">
        <f t="shared" si="5"/>
        <v>1.3888888888888888</v>
      </c>
      <c r="Y67">
        <f t="shared" si="5"/>
        <v>0.83333333333333337</v>
      </c>
      <c r="Z67" s="2">
        <f t="shared" si="6"/>
        <v>5.0265111346765634</v>
      </c>
      <c r="AA67" t="str">
        <f t="shared" si="7"/>
        <v>identical</v>
      </c>
      <c r="AB67" t="str">
        <f t="shared" si="8"/>
        <v>identical</v>
      </c>
      <c r="AC67" s="5"/>
      <c r="AE67">
        <f>ROUND((1-A67)*(1-B67)*G67,0)</f>
        <v>915</v>
      </c>
      <c r="AF67">
        <f>ROUND((1-A67)*B67*G67,0)</f>
        <v>37</v>
      </c>
      <c r="AG67">
        <f>ROUND(A67*(1-B67)*G67,0)</f>
        <v>46</v>
      </c>
      <c r="AH67">
        <f>ROUND((A67*B67)*G67,0)</f>
        <v>2</v>
      </c>
      <c r="AI67">
        <f t="shared" si="9"/>
        <v>0.83138918345705193</v>
      </c>
      <c r="AJ67">
        <f t="shared" si="9"/>
        <v>87.111111111111114</v>
      </c>
      <c r="AK67">
        <f t="shared" si="9"/>
        <v>43.555555555555557</v>
      </c>
      <c r="AL67">
        <f t="shared" ref="AL67:AL102" si="32">(AH67-U67)^2/U67</f>
        <v>26.133333333333333</v>
      </c>
      <c r="AN67">
        <f t="shared" si="10"/>
        <v>157.63138918345703</v>
      </c>
      <c r="AO67">
        <v>7.8150000000000004</v>
      </c>
      <c r="AP67">
        <v>6.2510000000000003</v>
      </c>
      <c r="AQ67">
        <f t="shared" si="13"/>
        <v>63</v>
      </c>
      <c r="AR67" t="str">
        <f t="shared" si="11"/>
        <v>dependent</v>
      </c>
      <c r="AS67" t="str">
        <f t="shared" si="12"/>
        <v>dependent</v>
      </c>
    </row>
    <row r="68" spans="1:45" ht="17.399999999999999" x14ac:dyDescent="0.3">
      <c r="A68">
        <v>5.0999999999999997E-2</v>
      </c>
      <c r="B68">
        <v>4.1000000000000002E-2</v>
      </c>
      <c r="C68" s="17">
        <v>0.93799999999999994</v>
      </c>
      <c r="D68" s="17">
        <v>1.0999999999999999E-2</v>
      </c>
      <c r="E68" s="17">
        <v>2.1000000000000001E-2</v>
      </c>
      <c r="F68" s="17">
        <v>0.03</v>
      </c>
      <c r="G68">
        <v>1000</v>
      </c>
      <c r="H68">
        <f>G68*A68</f>
        <v>51</v>
      </c>
      <c r="I68">
        <f>G68*B68</f>
        <v>41</v>
      </c>
      <c r="J68">
        <v>0.93551962433865021</v>
      </c>
      <c r="K68">
        <v>1.34803756613497E-2</v>
      </c>
      <c r="L68">
        <v>2.3480375661349698E-2</v>
      </c>
      <c r="M68">
        <v>2.7519624338650302E-2</v>
      </c>
      <c r="N68">
        <f t="shared" si="1"/>
        <v>936</v>
      </c>
      <c r="O68">
        <f t="shared" si="2"/>
        <v>13</v>
      </c>
      <c r="P68">
        <f t="shared" si="3"/>
        <v>23</v>
      </c>
      <c r="Q68">
        <f t="shared" si="4"/>
        <v>28</v>
      </c>
      <c r="R68">
        <f>ROUND($G68*C68,0)</f>
        <v>938</v>
      </c>
      <c r="S68">
        <f>ROUND($G68*D68,0)</f>
        <v>11</v>
      </c>
      <c r="T68">
        <f>ROUND($G68*E68,0)</f>
        <v>21</v>
      </c>
      <c r="U68">
        <f>ROUND($G68*F68,0)</f>
        <v>30</v>
      </c>
      <c r="V68">
        <f t="shared" ref="V68:Y102" si="33">(N68-R68)^2/R68</f>
        <v>4.2643923240938165E-3</v>
      </c>
      <c r="W68">
        <f t="shared" si="33"/>
        <v>0.36363636363636365</v>
      </c>
      <c r="X68">
        <f t="shared" si="33"/>
        <v>0.19047619047619047</v>
      </c>
      <c r="Y68">
        <f t="shared" si="33"/>
        <v>0.13333333333333333</v>
      </c>
      <c r="Z68" s="2">
        <f t="shared" ref="Z68:Z102" si="34">SUM(V68:Y68)</f>
        <v>0.69171027976998123</v>
      </c>
      <c r="AA68" t="str">
        <f t="shared" ref="AA68:AA102" si="35">IF(Z68&gt;AO68,"Significantly different", "identical")</f>
        <v>identical</v>
      </c>
      <c r="AB68" t="str">
        <f t="shared" ref="AB68:AB102" si="36">IF(Z68&gt;AP68,"Significantly different", "identical")</f>
        <v>identical</v>
      </c>
      <c r="AC68" s="5"/>
      <c r="AE68">
        <f>ROUND((1-A68)*(1-B68)*G68,0)</f>
        <v>910</v>
      </c>
      <c r="AF68">
        <f>ROUND((1-A68)*B68*G68,0)</f>
        <v>39</v>
      </c>
      <c r="AG68">
        <f>ROUND(A68*(1-B68)*G68,0)</f>
        <v>49</v>
      </c>
      <c r="AH68">
        <f>ROUND((A68*B68)*G68,0)</f>
        <v>2</v>
      </c>
      <c r="AI68">
        <f t="shared" ref="AI68:AK102" si="37">(AE68-R68)^2/R68</f>
        <v>0.83582089552238803</v>
      </c>
      <c r="AJ68">
        <f t="shared" si="37"/>
        <v>71.272727272727266</v>
      </c>
      <c r="AK68">
        <f t="shared" si="37"/>
        <v>37.333333333333336</v>
      </c>
      <c r="AL68">
        <f t="shared" si="32"/>
        <v>26.133333333333333</v>
      </c>
      <c r="AN68">
        <f t="shared" ref="AN68:AN102" si="38">SUM(AI68:AL68)</f>
        <v>135.57521483491632</v>
      </c>
      <c r="AO68">
        <v>7.8150000000000004</v>
      </c>
      <c r="AP68">
        <v>6.2510000000000003</v>
      </c>
      <c r="AQ68">
        <f t="shared" si="13"/>
        <v>64</v>
      </c>
      <c r="AR68" t="str">
        <f t="shared" ref="AR68:AR102" si="39">IF(AN68&gt;AO68,"dependent", "independent")</f>
        <v>dependent</v>
      </c>
      <c r="AS68" t="str">
        <f t="shared" ref="AS68:AS102" si="40">IF(AN68&gt;AP68,"dependent", "independent")</f>
        <v>dependent</v>
      </c>
    </row>
    <row r="69" spans="1:45" ht="17.399999999999999" x14ac:dyDescent="0.3">
      <c r="A69">
        <v>4.9000000000000002E-2</v>
      </c>
      <c r="B69">
        <v>4.1000000000000002E-2</v>
      </c>
      <c r="C69" s="17">
        <v>0.94</v>
      </c>
      <c r="D69" s="17">
        <v>1.0999999999999999E-2</v>
      </c>
      <c r="E69" s="17">
        <v>1.9E-2</v>
      </c>
      <c r="F69" s="17">
        <v>0.03</v>
      </c>
      <c r="G69">
        <v>1000</v>
      </c>
      <c r="H69">
        <f>G69*A69</f>
        <v>49</v>
      </c>
      <c r="I69">
        <f>G69*B69</f>
        <v>41</v>
      </c>
      <c r="J69">
        <v>0.93678174003485293</v>
      </c>
      <c r="K69">
        <v>1.421825996514698E-2</v>
      </c>
      <c r="L69">
        <v>2.221825996514698E-2</v>
      </c>
      <c r="M69">
        <v>2.6781740034853029E-2</v>
      </c>
      <c r="N69">
        <f t="shared" ref="N69:N102" si="41">ROUND($G69*J69,0)</f>
        <v>937</v>
      </c>
      <c r="O69">
        <f t="shared" ref="O69:O102" si="42">ROUND($G69*K69,0)</f>
        <v>14</v>
      </c>
      <c r="P69">
        <f t="shared" ref="P69:P102" si="43">ROUND($G69*L69,0)</f>
        <v>22</v>
      </c>
      <c r="Q69">
        <f t="shared" ref="Q69:Q102" si="44">ROUND($G69*M69,0)</f>
        <v>27</v>
      </c>
      <c r="R69">
        <f>ROUND($G69*C69,0)</f>
        <v>940</v>
      </c>
      <c r="S69">
        <f>ROUND($G69*D69,0)</f>
        <v>11</v>
      </c>
      <c r="T69">
        <f>ROUND($G69*E69,0)</f>
        <v>19</v>
      </c>
      <c r="U69">
        <f>ROUND($G69*F69,0)</f>
        <v>30</v>
      </c>
      <c r="V69">
        <f t="shared" si="33"/>
        <v>9.5744680851063829E-3</v>
      </c>
      <c r="W69">
        <f t="shared" si="33"/>
        <v>0.81818181818181823</v>
      </c>
      <c r="X69">
        <f t="shared" si="33"/>
        <v>0.47368421052631576</v>
      </c>
      <c r="Y69">
        <f t="shared" si="33"/>
        <v>0.3</v>
      </c>
      <c r="Z69" s="2">
        <f t="shared" si="34"/>
        <v>1.6014404967932405</v>
      </c>
      <c r="AA69" t="str">
        <f t="shared" si="35"/>
        <v>identical</v>
      </c>
      <c r="AB69" t="str">
        <f t="shared" si="36"/>
        <v>identical</v>
      </c>
      <c r="AC69" s="5"/>
      <c r="AE69">
        <f>ROUND((1-A69)*(1-B69)*G69,0)</f>
        <v>912</v>
      </c>
      <c r="AF69">
        <f>ROUND((1-A69)*B69*G69,0)</f>
        <v>39</v>
      </c>
      <c r="AG69">
        <f>ROUND(A69*(1-B69)*G69,0)</f>
        <v>47</v>
      </c>
      <c r="AH69">
        <f>ROUND((A69*B69)*G69,0)</f>
        <v>2</v>
      </c>
      <c r="AI69">
        <f t="shared" si="37"/>
        <v>0.83404255319148934</v>
      </c>
      <c r="AJ69">
        <f t="shared" si="37"/>
        <v>71.272727272727266</v>
      </c>
      <c r="AK69">
        <f t="shared" si="37"/>
        <v>41.263157894736842</v>
      </c>
      <c r="AL69">
        <f t="shared" si="32"/>
        <v>26.133333333333333</v>
      </c>
      <c r="AN69">
        <f t="shared" si="38"/>
        <v>139.50326105398892</v>
      </c>
      <c r="AO69">
        <v>7.8150000000000004</v>
      </c>
      <c r="AP69">
        <v>6.2510000000000003</v>
      </c>
      <c r="AQ69">
        <f t="shared" si="13"/>
        <v>65</v>
      </c>
      <c r="AR69" t="str">
        <f t="shared" si="39"/>
        <v>dependent</v>
      </c>
      <c r="AS69" t="str">
        <f t="shared" si="40"/>
        <v>dependent</v>
      </c>
    </row>
    <row r="70" spans="1:45" ht="17.399999999999999" x14ac:dyDescent="0.3">
      <c r="A70">
        <v>4.4999999999999998E-2</v>
      </c>
      <c r="B70">
        <v>3.6999999999999998E-2</v>
      </c>
      <c r="C70" s="17">
        <v>0.94499999999999995</v>
      </c>
      <c r="D70" s="17">
        <v>0.01</v>
      </c>
      <c r="E70" s="17">
        <v>1.7999999999999999E-2</v>
      </c>
      <c r="F70" s="17">
        <v>2.7E-2</v>
      </c>
      <c r="G70">
        <v>1000</v>
      </c>
      <c r="H70">
        <f>G70*A70</f>
        <v>45</v>
      </c>
      <c r="I70">
        <f>G70*B70</f>
        <v>37</v>
      </c>
      <c r="J70">
        <v>0.94121422544025868</v>
      </c>
      <c r="K70">
        <v>1.3785774559741301E-2</v>
      </c>
      <c r="L70">
        <v>2.1785774559741299E-2</v>
      </c>
      <c r="M70">
        <v>2.3214225440258699E-2</v>
      </c>
      <c r="N70">
        <f t="shared" si="41"/>
        <v>941</v>
      </c>
      <c r="O70">
        <f t="shared" si="42"/>
        <v>14</v>
      </c>
      <c r="P70">
        <f t="shared" si="43"/>
        <v>22</v>
      </c>
      <c r="Q70">
        <f t="shared" si="44"/>
        <v>23</v>
      </c>
      <c r="R70">
        <f>ROUND($G70*C70,0)</f>
        <v>945</v>
      </c>
      <c r="S70">
        <f>ROUND($G70*D70,0)</f>
        <v>10</v>
      </c>
      <c r="T70">
        <f>ROUND($G70*E70,0)</f>
        <v>18</v>
      </c>
      <c r="U70">
        <f>ROUND($G70*F70,0)</f>
        <v>27</v>
      </c>
      <c r="V70">
        <f t="shared" si="33"/>
        <v>1.6931216931216932E-2</v>
      </c>
      <c r="W70">
        <f t="shared" si="33"/>
        <v>1.6</v>
      </c>
      <c r="X70">
        <f t="shared" si="33"/>
        <v>0.88888888888888884</v>
      </c>
      <c r="Y70">
        <f t="shared" si="33"/>
        <v>0.59259259259259256</v>
      </c>
      <c r="Z70" s="2">
        <f t="shared" si="34"/>
        <v>3.0984126984126985</v>
      </c>
      <c r="AA70" t="str">
        <f t="shared" si="35"/>
        <v>identical</v>
      </c>
      <c r="AB70" t="str">
        <f t="shared" si="36"/>
        <v>identical</v>
      </c>
      <c r="AC70" s="5"/>
      <c r="AE70">
        <f>ROUND((1-A70)*(1-B70)*G70,0)</f>
        <v>920</v>
      </c>
      <c r="AF70">
        <f>ROUND((1-A70)*B70*G70,0)</f>
        <v>35</v>
      </c>
      <c r="AG70">
        <f>ROUND(A70*(1-B70)*G70,0)</f>
        <v>43</v>
      </c>
      <c r="AH70">
        <f>ROUND((A70*B70)*G70,0)</f>
        <v>2</v>
      </c>
      <c r="AI70">
        <f t="shared" si="37"/>
        <v>0.66137566137566139</v>
      </c>
      <c r="AJ70">
        <f t="shared" si="37"/>
        <v>62.5</v>
      </c>
      <c r="AK70">
        <f t="shared" si="37"/>
        <v>34.722222222222221</v>
      </c>
      <c r="AL70">
        <f t="shared" si="32"/>
        <v>23.148148148148149</v>
      </c>
      <c r="AN70">
        <f t="shared" si="38"/>
        <v>121.03174603174602</v>
      </c>
      <c r="AO70">
        <v>7.8150000000000004</v>
      </c>
      <c r="AP70">
        <v>6.2510000000000003</v>
      </c>
      <c r="AQ70">
        <f t="shared" ref="AQ70:AQ102" si="45">1+AQ69</f>
        <v>66</v>
      </c>
      <c r="AR70" t="str">
        <f t="shared" si="39"/>
        <v>dependent</v>
      </c>
      <c r="AS70" t="str">
        <f t="shared" si="40"/>
        <v>dependent</v>
      </c>
    </row>
    <row r="71" spans="1:45" ht="17.399999999999999" x14ac:dyDescent="0.3">
      <c r="A71">
        <v>0.05</v>
      </c>
      <c r="B71">
        <v>4.2000000000000003E-2</v>
      </c>
      <c r="C71" s="17">
        <v>0.93600000000000005</v>
      </c>
      <c r="D71" s="17">
        <v>1.4E-2</v>
      </c>
      <c r="E71" s="17">
        <v>2.1999999999999999E-2</v>
      </c>
      <c r="F71" s="17">
        <v>2.8000000000000001E-2</v>
      </c>
      <c r="G71">
        <v>1000</v>
      </c>
      <c r="H71">
        <f>G71*A71</f>
        <v>50</v>
      </c>
      <c r="I71">
        <f>G71*B71</f>
        <v>42</v>
      </c>
      <c r="J71">
        <v>0.93569162667289363</v>
      </c>
      <c r="K71">
        <v>1.43083733271063E-2</v>
      </c>
      <c r="L71">
        <v>2.23083733271063E-2</v>
      </c>
      <c r="M71">
        <v>2.769162667289371E-2</v>
      </c>
      <c r="N71">
        <f t="shared" si="41"/>
        <v>936</v>
      </c>
      <c r="O71">
        <f t="shared" si="42"/>
        <v>14</v>
      </c>
      <c r="P71">
        <f t="shared" si="43"/>
        <v>22</v>
      </c>
      <c r="Q71">
        <f t="shared" si="44"/>
        <v>28</v>
      </c>
      <c r="R71">
        <f>ROUND($G71*C71,0)</f>
        <v>936</v>
      </c>
      <c r="S71">
        <f>ROUND($G71*D71,0)</f>
        <v>14</v>
      </c>
      <c r="T71">
        <f>ROUND($G71*E71,0)</f>
        <v>22</v>
      </c>
      <c r="U71">
        <f>ROUND($G71*F71,0)</f>
        <v>28</v>
      </c>
      <c r="V71">
        <f t="shared" si="33"/>
        <v>0</v>
      </c>
      <c r="W71">
        <f t="shared" si="33"/>
        <v>0</v>
      </c>
      <c r="X71">
        <f t="shared" si="33"/>
        <v>0</v>
      </c>
      <c r="Y71">
        <f t="shared" si="33"/>
        <v>0</v>
      </c>
      <c r="Z71" s="2">
        <f t="shared" si="34"/>
        <v>0</v>
      </c>
      <c r="AA71" t="str">
        <f t="shared" si="35"/>
        <v>identical</v>
      </c>
      <c r="AB71" t="str">
        <f t="shared" si="36"/>
        <v>identical</v>
      </c>
      <c r="AC71" s="5"/>
      <c r="AE71">
        <f>ROUND((1-A71)*(1-B71)*G71,0)</f>
        <v>910</v>
      </c>
      <c r="AF71">
        <f>ROUND((1-A71)*B71*G71,0)</f>
        <v>40</v>
      </c>
      <c r="AG71">
        <f>ROUND(A71*(1-B71)*G71,0)</f>
        <v>48</v>
      </c>
      <c r="AH71">
        <f>ROUND((A71*B71)*G71,0)</f>
        <v>2</v>
      </c>
      <c r="AI71">
        <f t="shared" si="37"/>
        <v>0.72222222222222221</v>
      </c>
      <c r="AJ71">
        <f t="shared" si="37"/>
        <v>48.285714285714285</v>
      </c>
      <c r="AK71">
        <f t="shared" si="37"/>
        <v>30.727272727272727</v>
      </c>
      <c r="AL71">
        <f t="shared" si="32"/>
        <v>24.142857142857142</v>
      </c>
      <c r="AN71">
        <f t="shared" si="38"/>
        <v>103.87806637806636</v>
      </c>
      <c r="AO71">
        <v>7.8150000000000004</v>
      </c>
      <c r="AP71">
        <v>6.2510000000000003</v>
      </c>
      <c r="AQ71">
        <f t="shared" si="45"/>
        <v>67</v>
      </c>
      <c r="AR71" t="str">
        <f t="shared" si="39"/>
        <v>dependent</v>
      </c>
      <c r="AS71" t="str">
        <f t="shared" si="40"/>
        <v>dependent</v>
      </c>
    </row>
    <row r="72" spans="1:45" ht="17.399999999999999" x14ac:dyDescent="0.3">
      <c r="A72">
        <v>4.9000000000000002E-2</v>
      </c>
      <c r="B72">
        <v>0.04</v>
      </c>
      <c r="C72" s="17">
        <v>0.93799999999999994</v>
      </c>
      <c r="D72" s="17">
        <v>1.2999999999999999E-2</v>
      </c>
      <c r="E72" s="17">
        <v>2.1999999999999999E-2</v>
      </c>
      <c r="F72" s="17">
        <v>2.7E-2</v>
      </c>
      <c r="G72">
        <v>1000</v>
      </c>
      <c r="H72">
        <f>G72*A72</f>
        <v>49</v>
      </c>
      <c r="I72">
        <f>G72*B72</f>
        <v>40</v>
      </c>
      <c r="J72">
        <v>0.93724814058830541</v>
      </c>
      <c r="K72">
        <v>1.375185941169456E-2</v>
      </c>
      <c r="L72">
        <v>2.275185941169456E-2</v>
      </c>
      <c r="M72">
        <v>2.6248140588305439E-2</v>
      </c>
      <c r="N72">
        <f t="shared" si="41"/>
        <v>937</v>
      </c>
      <c r="O72">
        <f t="shared" si="42"/>
        <v>14</v>
      </c>
      <c r="P72">
        <f t="shared" si="43"/>
        <v>23</v>
      </c>
      <c r="Q72">
        <f t="shared" si="44"/>
        <v>26</v>
      </c>
      <c r="R72">
        <f>ROUND($G72*C72,0)</f>
        <v>938</v>
      </c>
      <c r="S72">
        <f>ROUND($G72*D72,0)</f>
        <v>13</v>
      </c>
      <c r="T72">
        <f>ROUND($G72*E72,0)</f>
        <v>22</v>
      </c>
      <c r="U72">
        <f>ROUND($G72*F72,0)</f>
        <v>27</v>
      </c>
      <c r="V72">
        <f t="shared" si="33"/>
        <v>1.0660980810234541E-3</v>
      </c>
      <c r="W72">
        <f t="shared" si="33"/>
        <v>7.6923076923076927E-2</v>
      </c>
      <c r="X72">
        <f t="shared" si="33"/>
        <v>4.5454545454545456E-2</v>
      </c>
      <c r="Y72">
        <f t="shared" si="33"/>
        <v>3.7037037037037035E-2</v>
      </c>
      <c r="Z72" s="2">
        <f t="shared" si="34"/>
        <v>0.16048075749568286</v>
      </c>
      <c r="AA72" t="str">
        <f t="shared" si="35"/>
        <v>identical</v>
      </c>
      <c r="AB72" t="str">
        <f t="shared" si="36"/>
        <v>identical</v>
      </c>
      <c r="AC72" s="5"/>
      <c r="AE72">
        <f>ROUND((1-A72)*(1-B72)*G72,0)</f>
        <v>913</v>
      </c>
      <c r="AF72">
        <f>ROUND((1-A72)*B72*G72,0)</f>
        <v>38</v>
      </c>
      <c r="AG72">
        <f>ROUND(A72*(1-B72)*G72,0)</f>
        <v>47</v>
      </c>
      <c r="AH72">
        <f>ROUND((A72*B72)*G72,0)</f>
        <v>2</v>
      </c>
      <c r="AI72">
        <f t="shared" si="37"/>
        <v>0.66631130063965882</v>
      </c>
      <c r="AJ72">
        <f t="shared" si="37"/>
        <v>48.07692307692308</v>
      </c>
      <c r="AK72">
        <f t="shared" si="37"/>
        <v>28.40909090909091</v>
      </c>
      <c r="AL72">
        <f t="shared" si="32"/>
        <v>23.148148148148149</v>
      </c>
      <c r="AN72">
        <f t="shared" si="38"/>
        <v>100.3004734348018</v>
      </c>
      <c r="AO72">
        <v>7.8150000000000004</v>
      </c>
      <c r="AP72">
        <v>6.2510000000000003</v>
      </c>
      <c r="AQ72">
        <f t="shared" si="45"/>
        <v>68</v>
      </c>
      <c r="AR72" t="str">
        <f t="shared" si="39"/>
        <v>dependent</v>
      </c>
      <c r="AS72" t="str">
        <f t="shared" si="40"/>
        <v>dependent</v>
      </c>
    </row>
    <row r="73" spans="1:45" ht="17.399999999999999" x14ac:dyDescent="0.3">
      <c r="A73">
        <v>5.5E-2</v>
      </c>
      <c r="B73">
        <v>4.2999999999999997E-2</v>
      </c>
      <c r="C73" s="17">
        <v>0.93200000000000005</v>
      </c>
      <c r="D73" s="17">
        <v>1.2999999999999999E-2</v>
      </c>
      <c r="E73" s="17">
        <v>2.5000000000000001E-2</v>
      </c>
      <c r="F73" s="17">
        <v>0.03</v>
      </c>
      <c r="G73">
        <v>1000</v>
      </c>
      <c r="H73">
        <f>G73*A73</f>
        <v>55</v>
      </c>
      <c r="I73">
        <f>G73*B73</f>
        <v>43</v>
      </c>
      <c r="J73">
        <v>0.93207847137581856</v>
      </c>
      <c r="K73">
        <v>1.292152862418139E-2</v>
      </c>
      <c r="L73">
        <v>2.4921528624181389E-2</v>
      </c>
      <c r="M73">
        <v>3.0078471375818611E-2</v>
      </c>
      <c r="N73">
        <f t="shared" si="41"/>
        <v>932</v>
      </c>
      <c r="O73">
        <f t="shared" si="42"/>
        <v>13</v>
      </c>
      <c r="P73">
        <f t="shared" si="43"/>
        <v>25</v>
      </c>
      <c r="Q73">
        <f t="shared" si="44"/>
        <v>30</v>
      </c>
      <c r="R73">
        <f>ROUND($G73*C73,0)</f>
        <v>932</v>
      </c>
      <c r="S73">
        <f>ROUND($G73*D73,0)</f>
        <v>13</v>
      </c>
      <c r="T73">
        <f>ROUND($G73*E73,0)</f>
        <v>25</v>
      </c>
      <c r="U73">
        <f>ROUND($G73*F73,0)</f>
        <v>30</v>
      </c>
      <c r="V73">
        <f t="shared" si="33"/>
        <v>0</v>
      </c>
      <c r="W73">
        <f t="shared" si="33"/>
        <v>0</v>
      </c>
      <c r="X73">
        <f t="shared" si="33"/>
        <v>0</v>
      </c>
      <c r="Y73">
        <f t="shared" si="33"/>
        <v>0</v>
      </c>
      <c r="Z73" s="2">
        <f t="shared" si="34"/>
        <v>0</v>
      </c>
      <c r="AA73" t="str">
        <f t="shared" si="35"/>
        <v>identical</v>
      </c>
      <c r="AB73" t="str">
        <f t="shared" si="36"/>
        <v>identical</v>
      </c>
      <c r="AC73" s="5"/>
      <c r="AE73">
        <f>ROUND((1-A73)*(1-B73)*G73,0)</f>
        <v>904</v>
      </c>
      <c r="AF73">
        <f>ROUND((1-A73)*B73*G73,0)</f>
        <v>41</v>
      </c>
      <c r="AG73">
        <f>ROUND(A73*(1-B73)*G73,0)</f>
        <v>53</v>
      </c>
      <c r="AH73">
        <f>ROUND((A73*B73)*G73,0)</f>
        <v>2</v>
      </c>
      <c r="AI73">
        <f t="shared" si="37"/>
        <v>0.84120171673819744</v>
      </c>
      <c r="AJ73">
        <f t="shared" si="37"/>
        <v>60.307692307692307</v>
      </c>
      <c r="AK73">
        <f t="shared" si="37"/>
        <v>31.36</v>
      </c>
      <c r="AL73">
        <f t="shared" si="32"/>
        <v>26.133333333333333</v>
      </c>
      <c r="AN73">
        <f t="shared" si="38"/>
        <v>118.64222735776383</v>
      </c>
      <c r="AO73">
        <v>7.8150000000000004</v>
      </c>
      <c r="AP73">
        <v>6.2510000000000003</v>
      </c>
      <c r="AQ73">
        <f t="shared" si="45"/>
        <v>69</v>
      </c>
      <c r="AR73" t="str">
        <f t="shared" si="39"/>
        <v>dependent</v>
      </c>
      <c r="AS73" t="str">
        <f t="shared" si="40"/>
        <v>dependent</v>
      </c>
    </row>
    <row r="74" spans="1:45" ht="17.399999999999999" x14ac:dyDescent="0.3">
      <c r="A74">
        <v>0.05</v>
      </c>
      <c r="B74">
        <v>0.05</v>
      </c>
      <c r="C74" s="17">
        <v>0.93100000000000005</v>
      </c>
      <c r="D74" s="17">
        <v>1.9E-2</v>
      </c>
      <c r="E74" s="17">
        <v>1.9E-2</v>
      </c>
      <c r="F74" s="17">
        <v>3.1E-2</v>
      </c>
      <c r="G74">
        <v>1000</v>
      </c>
      <c r="H74">
        <f>G74*A74</f>
        <v>50</v>
      </c>
      <c r="I74">
        <f>G74*B74</f>
        <v>50</v>
      </c>
      <c r="J74">
        <v>0.93170710883334762</v>
      </c>
      <c r="K74">
        <v>1.8292891166652291E-2</v>
      </c>
      <c r="L74">
        <v>1.8292891166652291E-2</v>
      </c>
      <c r="M74">
        <v>3.1707108833347708E-2</v>
      </c>
      <c r="N74">
        <f t="shared" si="41"/>
        <v>932</v>
      </c>
      <c r="O74">
        <f t="shared" si="42"/>
        <v>18</v>
      </c>
      <c r="P74">
        <f t="shared" si="43"/>
        <v>18</v>
      </c>
      <c r="Q74">
        <f t="shared" si="44"/>
        <v>32</v>
      </c>
      <c r="R74">
        <f>ROUND($G74*C74,0)</f>
        <v>931</v>
      </c>
      <c r="S74">
        <f>ROUND($G74*D74,0)</f>
        <v>19</v>
      </c>
      <c r="T74">
        <f>ROUND($G74*E74,0)</f>
        <v>19</v>
      </c>
      <c r="U74">
        <f>ROUND($G74*F74,0)</f>
        <v>31</v>
      </c>
      <c r="V74">
        <f t="shared" si="33"/>
        <v>1.0741138560687433E-3</v>
      </c>
      <c r="W74">
        <f t="shared" si="33"/>
        <v>5.2631578947368418E-2</v>
      </c>
      <c r="X74">
        <f t="shared" si="33"/>
        <v>5.2631578947368418E-2</v>
      </c>
      <c r="Y74">
        <f t="shared" si="33"/>
        <v>3.2258064516129031E-2</v>
      </c>
      <c r="Z74" s="2">
        <f t="shared" si="34"/>
        <v>0.1385953362669346</v>
      </c>
      <c r="AA74" t="str">
        <f t="shared" si="35"/>
        <v>identical</v>
      </c>
      <c r="AB74" t="str">
        <f t="shared" si="36"/>
        <v>identical</v>
      </c>
      <c r="AC74" s="5"/>
      <c r="AE74">
        <f>ROUND((1-A74)*(1-B74)*G74,0)</f>
        <v>903</v>
      </c>
      <c r="AF74">
        <f>ROUND((1-A74)*B74*G74,0)</f>
        <v>48</v>
      </c>
      <c r="AG74">
        <f>ROUND(A74*(1-B74)*G74,0)</f>
        <v>48</v>
      </c>
      <c r="AH74">
        <f>ROUND((A74*B74)*G74,0)</f>
        <v>3</v>
      </c>
      <c r="AI74">
        <f t="shared" si="37"/>
        <v>0.84210526315789469</v>
      </c>
      <c r="AJ74">
        <f t="shared" si="37"/>
        <v>44.263157894736842</v>
      </c>
      <c r="AK74">
        <f t="shared" si="37"/>
        <v>44.263157894736842</v>
      </c>
      <c r="AL74">
        <f t="shared" si="32"/>
        <v>25.29032258064516</v>
      </c>
      <c r="AN74">
        <f t="shared" si="38"/>
        <v>114.65874363327674</v>
      </c>
      <c r="AO74">
        <v>7.8150000000000004</v>
      </c>
      <c r="AP74">
        <v>6.2510000000000003</v>
      </c>
      <c r="AQ74">
        <f t="shared" si="45"/>
        <v>70</v>
      </c>
      <c r="AR74" t="str">
        <f t="shared" si="39"/>
        <v>dependent</v>
      </c>
      <c r="AS74" t="str">
        <f t="shared" si="40"/>
        <v>dependent</v>
      </c>
    </row>
    <row r="75" spans="1:45" ht="17.399999999999999" x14ac:dyDescent="0.3">
      <c r="A75">
        <v>5.7000000000000002E-2</v>
      </c>
      <c r="B75">
        <v>4.8000000000000001E-2</v>
      </c>
      <c r="C75" s="17">
        <v>0.93300000000000005</v>
      </c>
      <c r="D75" s="17">
        <v>0.01</v>
      </c>
      <c r="E75" s="17">
        <v>1.9E-2</v>
      </c>
      <c r="F75" s="17">
        <v>3.7999999999999999E-2</v>
      </c>
      <c r="G75">
        <v>1000</v>
      </c>
      <c r="H75">
        <f>G75*A75</f>
        <v>57</v>
      </c>
      <c r="I75">
        <f>G75*B75</f>
        <v>48</v>
      </c>
      <c r="J75">
        <v>0.9286821612025391</v>
      </c>
      <c r="K75">
        <v>1.431783879746076E-2</v>
      </c>
      <c r="L75">
        <v>2.3317838797460761E-2</v>
      </c>
      <c r="M75">
        <v>3.3682161202539238E-2</v>
      </c>
      <c r="N75">
        <f t="shared" si="41"/>
        <v>929</v>
      </c>
      <c r="O75">
        <f t="shared" si="42"/>
        <v>14</v>
      </c>
      <c r="P75">
        <f t="shared" si="43"/>
        <v>23</v>
      </c>
      <c r="Q75">
        <f t="shared" si="44"/>
        <v>34</v>
      </c>
      <c r="R75">
        <f>ROUND($G75*C75,0)</f>
        <v>933</v>
      </c>
      <c r="S75">
        <f>ROUND($G75*D75,0)</f>
        <v>10</v>
      </c>
      <c r="T75">
        <f>ROUND($G75*E75,0)</f>
        <v>19</v>
      </c>
      <c r="U75">
        <f>ROUND($G75*F75,0)</f>
        <v>38</v>
      </c>
      <c r="V75">
        <f t="shared" si="33"/>
        <v>1.7148981779206859E-2</v>
      </c>
      <c r="W75">
        <f t="shared" si="33"/>
        <v>1.6</v>
      </c>
      <c r="X75">
        <f t="shared" si="33"/>
        <v>0.84210526315789469</v>
      </c>
      <c r="Y75">
        <f t="shared" si="33"/>
        <v>0.42105263157894735</v>
      </c>
      <c r="Z75" s="2">
        <f t="shared" si="34"/>
        <v>2.8803068765160487</v>
      </c>
      <c r="AA75" t="str">
        <f t="shared" si="35"/>
        <v>identical</v>
      </c>
      <c r="AB75" t="str">
        <f t="shared" si="36"/>
        <v>identical</v>
      </c>
      <c r="AC75" s="5"/>
      <c r="AE75">
        <f>ROUND((1-A75)*(1-B75)*G75,0)</f>
        <v>898</v>
      </c>
      <c r="AF75">
        <f>ROUND((1-A75)*B75*G75,0)</f>
        <v>45</v>
      </c>
      <c r="AG75">
        <f>ROUND(A75*(1-B75)*G75,0)</f>
        <v>54</v>
      </c>
      <c r="AH75">
        <f>ROUND((A75*B75)*G75,0)</f>
        <v>3</v>
      </c>
      <c r="AI75">
        <f t="shared" si="37"/>
        <v>1.3129689174705252</v>
      </c>
      <c r="AJ75">
        <f t="shared" si="37"/>
        <v>122.5</v>
      </c>
      <c r="AK75">
        <f t="shared" si="37"/>
        <v>64.473684210526315</v>
      </c>
      <c r="AL75">
        <f t="shared" si="32"/>
        <v>32.236842105263158</v>
      </c>
      <c r="AN75">
        <f t="shared" si="38"/>
        <v>220.52349523325998</v>
      </c>
      <c r="AO75">
        <v>7.8150000000000004</v>
      </c>
      <c r="AP75">
        <v>6.2510000000000003</v>
      </c>
      <c r="AQ75">
        <f t="shared" si="45"/>
        <v>71</v>
      </c>
      <c r="AR75" t="str">
        <f t="shared" si="39"/>
        <v>dependent</v>
      </c>
      <c r="AS75" t="str">
        <f t="shared" si="40"/>
        <v>dependent</v>
      </c>
    </row>
    <row r="76" spans="1:45" ht="17.399999999999999" x14ac:dyDescent="0.3">
      <c r="A76">
        <v>4.5999999999999999E-2</v>
      </c>
      <c r="B76">
        <v>4.2999999999999997E-2</v>
      </c>
      <c r="C76" s="17">
        <v>0.94099999999999995</v>
      </c>
      <c r="D76" s="17">
        <v>1.2999999999999999E-2</v>
      </c>
      <c r="E76" s="17">
        <v>1.6E-2</v>
      </c>
      <c r="F76" s="17">
        <v>0.03</v>
      </c>
      <c r="G76">
        <v>1000</v>
      </c>
      <c r="H76">
        <f>G76*A76</f>
        <v>46</v>
      </c>
      <c r="I76">
        <f>G76*B76</f>
        <v>43</v>
      </c>
      <c r="J76">
        <v>0.93759413031394301</v>
      </c>
      <c r="K76">
        <v>1.6405869686056961E-2</v>
      </c>
      <c r="L76">
        <v>1.940586968605696E-2</v>
      </c>
      <c r="M76">
        <v>2.6594130313943039E-2</v>
      </c>
      <c r="N76">
        <f t="shared" si="41"/>
        <v>938</v>
      </c>
      <c r="O76">
        <f t="shared" si="42"/>
        <v>16</v>
      </c>
      <c r="P76">
        <f t="shared" si="43"/>
        <v>19</v>
      </c>
      <c r="Q76">
        <f t="shared" si="44"/>
        <v>27</v>
      </c>
      <c r="R76">
        <f>ROUND($G76*C76,0)</f>
        <v>941</v>
      </c>
      <c r="S76">
        <f>ROUND($G76*D76,0)</f>
        <v>13</v>
      </c>
      <c r="T76">
        <f>ROUND($G76*E76,0)</f>
        <v>16</v>
      </c>
      <c r="U76">
        <f>ROUND($G76*F76,0)</f>
        <v>30</v>
      </c>
      <c r="V76">
        <f t="shared" si="33"/>
        <v>9.5642933049946872E-3</v>
      </c>
      <c r="W76">
        <f t="shared" si="33"/>
        <v>0.69230769230769229</v>
      </c>
      <c r="X76">
        <f t="shared" si="33"/>
        <v>0.5625</v>
      </c>
      <c r="Y76">
        <f t="shared" si="33"/>
        <v>0.3</v>
      </c>
      <c r="Z76" s="2">
        <f t="shared" si="34"/>
        <v>1.564371985612687</v>
      </c>
      <c r="AA76" t="str">
        <f t="shared" si="35"/>
        <v>identical</v>
      </c>
      <c r="AB76" t="str">
        <f t="shared" si="36"/>
        <v>identical</v>
      </c>
      <c r="AC76" s="5"/>
      <c r="AE76">
        <f>ROUND((1-A76)*(1-B76)*G76,0)</f>
        <v>913</v>
      </c>
      <c r="AF76">
        <f>ROUND((1-A76)*B76*G76,0)</f>
        <v>41</v>
      </c>
      <c r="AG76">
        <f>ROUND(A76*(1-B76)*G76,0)</f>
        <v>44</v>
      </c>
      <c r="AH76">
        <f>ROUND((A76*B76)*G76,0)</f>
        <v>2</v>
      </c>
      <c r="AI76">
        <f t="shared" si="37"/>
        <v>0.83315621679064822</v>
      </c>
      <c r="AJ76">
        <f t="shared" si="37"/>
        <v>60.307692307692307</v>
      </c>
      <c r="AK76">
        <f t="shared" si="37"/>
        <v>49</v>
      </c>
      <c r="AL76">
        <f t="shared" si="32"/>
        <v>26.133333333333333</v>
      </c>
      <c r="AN76">
        <f t="shared" si="38"/>
        <v>136.27418185781627</v>
      </c>
      <c r="AO76">
        <v>7.8150000000000004</v>
      </c>
      <c r="AP76">
        <v>6.2510000000000003</v>
      </c>
      <c r="AQ76">
        <f t="shared" si="45"/>
        <v>72</v>
      </c>
      <c r="AR76" t="str">
        <f t="shared" si="39"/>
        <v>dependent</v>
      </c>
      <c r="AS76" t="str">
        <f t="shared" si="40"/>
        <v>dependent</v>
      </c>
    </row>
    <row r="77" spans="1:45" ht="17.399999999999999" x14ac:dyDescent="0.3">
      <c r="A77">
        <v>5.8999999999999997E-2</v>
      </c>
      <c r="B77">
        <v>5.2999999999999999E-2</v>
      </c>
      <c r="C77" s="17">
        <v>0.93</v>
      </c>
      <c r="D77" s="17">
        <v>1.0999999999999999E-2</v>
      </c>
      <c r="E77" s="17">
        <v>1.7000000000000001E-2</v>
      </c>
      <c r="F77" s="17">
        <v>4.2000000000000003E-2</v>
      </c>
      <c r="G77">
        <v>1000</v>
      </c>
      <c r="H77">
        <f>G77*A77</f>
        <v>59</v>
      </c>
      <c r="I77">
        <f>G77*B77</f>
        <v>53</v>
      </c>
      <c r="J77">
        <v>0.92642600462183489</v>
      </c>
      <c r="K77">
        <v>1.457399537816515E-2</v>
      </c>
      <c r="L77">
        <v>2.057399537816515E-2</v>
      </c>
      <c r="M77">
        <v>3.8426004621834847E-2</v>
      </c>
      <c r="N77">
        <f t="shared" si="41"/>
        <v>926</v>
      </c>
      <c r="O77">
        <f t="shared" si="42"/>
        <v>15</v>
      </c>
      <c r="P77">
        <f t="shared" si="43"/>
        <v>21</v>
      </c>
      <c r="Q77">
        <f t="shared" si="44"/>
        <v>38</v>
      </c>
      <c r="R77">
        <f>ROUND($G77*C77,0)</f>
        <v>930</v>
      </c>
      <c r="S77">
        <f>ROUND($G77*D77,0)</f>
        <v>11</v>
      </c>
      <c r="T77">
        <f>ROUND($G77*E77,0)</f>
        <v>17</v>
      </c>
      <c r="U77">
        <f>ROUND($G77*F77,0)</f>
        <v>42</v>
      </c>
      <c r="V77">
        <f t="shared" si="33"/>
        <v>1.7204301075268817E-2</v>
      </c>
      <c r="W77">
        <f t="shared" si="33"/>
        <v>1.4545454545454546</v>
      </c>
      <c r="X77">
        <f t="shared" si="33"/>
        <v>0.94117647058823528</v>
      </c>
      <c r="Y77">
        <f t="shared" si="33"/>
        <v>0.38095238095238093</v>
      </c>
      <c r="Z77" s="2">
        <f t="shared" si="34"/>
        <v>2.7938786071613397</v>
      </c>
      <c r="AA77" t="str">
        <f t="shared" si="35"/>
        <v>identical</v>
      </c>
      <c r="AB77" t="str">
        <f t="shared" si="36"/>
        <v>identical</v>
      </c>
      <c r="AC77" s="5"/>
      <c r="AE77">
        <f>ROUND((1-A77)*(1-B77)*G77,0)</f>
        <v>891</v>
      </c>
      <c r="AF77">
        <f>ROUND((1-A77)*B77*G77,0)</f>
        <v>50</v>
      </c>
      <c r="AG77">
        <f>ROUND(A77*(1-B77)*G77,0)</f>
        <v>56</v>
      </c>
      <c r="AH77">
        <f>ROUND((A77*B77)*G77,0)</f>
        <v>3</v>
      </c>
      <c r="AI77">
        <f t="shared" si="37"/>
        <v>1.6354838709677419</v>
      </c>
      <c r="AJ77">
        <f t="shared" si="37"/>
        <v>138.27272727272728</v>
      </c>
      <c r="AK77">
        <f t="shared" si="37"/>
        <v>89.470588235294116</v>
      </c>
      <c r="AL77">
        <f t="shared" si="32"/>
        <v>36.214285714285715</v>
      </c>
      <c r="AN77">
        <f t="shared" si="38"/>
        <v>265.59308509327485</v>
      </c>
      <c r="AO77">
        <v>7.8150000000000004</v>
      </c>
      <c r="AP77">
        <v>6.2510000000000003</v>
      </c>
      <c r="AQ77">
        <f t="shared" si="45"/>
        <v>73</v>
      </c>
      <c r="AR77" t="str">
        <f t="shared" si="39"/>
        <v>dependent</v>
      </c>
      <c r="AS77" t="str">
        <f t="shared" si="40"/>
        <v>dependent</v>
      </c>
    </row>
    <row r="78" spans="1:45" ht="17.399999999999999" x14ac:dyDescent="0.3">
      <c r="A78">
        <v>6.5000000000000002E-2</v>
      </c>
      <c r="B78">
        <v>4.7E-2</v>
      </c>
      <c r="C78" s="17">
        <v>0.92400000000000004</v>
      </c>
      <c r="D78" s="17">
        <v>1.0999999999999999E-2</v>
      </c>
      <c r="E78" s="17">
        <v>2.9000000000000001E-2</v>
      </c>
      <c r="F78" s="17">
        <v>3.5999999999999997E-2</v>
      </c>
      <c r="G78">
        <v>1000</v>
      </c>
      <c r="H78">
        <f>G78*A78</f>
        <v>65</v>
      </c>
      <c r="I78">
        <f>G78*B78</f>
        <v>47</v>
      </c>
      <c r="J78">
        <v>0.92368559832481001</v>
      </c>
      <c r="K78">
        <v>1.131440167519005E-2</v>
      </c>
      <c r="L78">
        <v>2.931440167519005E-2</v>
      </c>
      <c r="M78">
        <v>3.5685598324809949E-2</v>
      </c>
      <c r="N78">
        <f t="shared" si="41"/>
        <v>924</v>
      </c>
      <c r="O78">
        <f t="shared" si="42"/>
        <v>11</v>
      </c>
      <c r="P78">
        <f t="shared" si="43"/>
        <v>29</v>
      </c>
      <c r="Q78">
        <f t="shared" si="44"/>
        <v>36</v>
      </c>
      <c r="R78">
        <f>ROUND($G78*C78,0)</f>
        <v>924</v>
      </c>
      <c r="S78">
        <f>ROUND($G78*D78,0)</f>
        <v>11</v>
      </c>
      <c r="T78">
        <f>ROUND($G78*E78,0)</f>
        <v>29</v>
      </c>
      <c r="U78">
        <f>ROUND($G78*F78,0)</f>
        <v>36</v>
      </c>
      <c r="V78">
        <f t="shared" si="33"/>
        <v>0</v>
      </c>
      <c r="W78">
        <f t="shared" si="33"/>
        <v>0</v>
      </c>
      <c r="X78">
        <f t="shared" si="33"/>
        <v>0</v>
      </c>
      <c r="Y78">
        <f t="shared" si="33"/>
        <v>0</v>
      </c>
      <c r="Z78" s="2">
        <f t="shared" si="34"/>
        <v>0</v>
      </c>
      <c r="AA78" t="str">
        <f t="shared" si="35"/>
        <v>identical</v>
      </c>
      <c r="AB78" t="str">
        <f t="shared" si="36"/>
        <v>identical</v>
      </c>
      <c r="AC78" s="5"/>
      <c r="AE78">
        <f>ROUND((1-A78)*(1-B78)*G78,0)</f>
        <v>891</v>
      </c>
      <c r="AF78">
        <f>ROUND((1-A78)*B78*G78,0)</f>
        <v>44</v>
      </c>
      <c r="AG78">
        <f>ROUND(A78*(1-B78)*G78,0)</f>
        <v>62</v>
      </c>
      <c r="AH78">
        <f>ROUND((A78*B78)*G78,0)</f>
        <v>3</v>
      </c>
      <c r="AI78">
        <f t="shared" si="37"/>
        <v>1.1785714285714286</v>
      </c>
      <c r="AJ78">
        <f t="shared" si="37"/>
        <v>99</v>
      </c>
      <c r="AK78">
        <f t="shared" si="37"/>
        <v>37.551724137931032</v>
      </c>
      <c r="AL78">
        <f t="shared" si="32"/>
        <v>30.25</v>
      </c>
      <c r="AN78">
        <f t="shared" si="38"/>
        <v>167.98029556650246</v>
      </c>
      <c r="AO78">
        <v>7.8150000000000004</v>
      </c>
      <c r="AP78">
        <v>6.2510000000000003</v>
      </c>
      <c r="AQ78">
        <f t="shared" si="45"/>
        <v>74</v>
      </c>
      <c r="AR78" t="str">
        <f t="shared" si="39"/>
        <v>dependent</v>
      </c>
      <c r="AS78" t="str">
        <f t="shared" si="40"/>
        <v>dependent</v>
      </c>
    </row>
    <row r="79" spans="1:45" ht="17.399999999999999" x14ac:dyDescent="0.3">
      <c r="A79">
        <v>4.9000000000000002E-2</v>
      </c>
      <c r="B79">
        <v>4.8000000000000001E-2</v>
      </c>
      <c r="C79" s="17">
        <v>0.93300000000000005</v>
      </c>
      <c r="D79" s="17">
        <v>1.7999999999999999E-2</v>
      </c>
      <c r="E79" s="17">
        <v>1.9E-2</v>
      </c>
      <c r="F79" s="17">
        <v>0.03</v>
      </c>
      <c r="G79">
        <v>1000</v>
      </c>
      <c r="H79">
        <f>G79*A79</f>
        <v>49</v>
      </c>
      <c r="I79">
        <f>G79*B79</f>
        <v>48</v>
      </c>
      <c r="J79">
        <v>0.93330031713506756</v>
      </c>
      <c r="K79">
        <v>1.7699682864932401E-2</v>
      </c>
      <c r="L79">
        <v>1.8699682864932409E-2</v>
      </c>
      <c r="M79">
        <v>3.03003171350676E-2</v>
      </c>
      <c r="N79">
        <f t="shared" si="41"/>
        <v>933</v>
      </c>
      <c r="O79">
        <f t="shared" si="42"/>
        <v>18</v>
      </c>
      <c r="P79">
        <f t="shared" si="43"/>
        <v>19</v>
      </c>
      <c r="Q79">
        <f t="shared" si="44"/>
        <v>30</v>
      </c>
      <c r="R79">
        <f>ROUND($G79*C79,0)</f>
        <v>933</v>
      </c>
      <c r="S79">
        <f>ROUND($G79*D79,0)</f>
        <v>18</v>
      </c>
      <c r="T79">
        <f>ROUND($G79*E79,0)</f>
        <v>19</v>
      </c>
      <c r="U79">
        <f>ROUND($G79*F79,0)</f>
        <v>30</v>
      </c>
      <c r="V79">
        <f t="shared" si="33"/>
        <v>0</v>
      </c>
      <c r="W79">
        <f t="shared" si="33"/>
        <v>0</v>
      </c>
      <c r="X79">
        <f t="shared" si="33"/>
        <v>0</v>
      </c>
      <c r="Y79">
        <f t="shared" si="33"/>
        <v>0</v>
      </c>
      <c r="Z79" s="2">
        <f t="shared" si="34"/>
        <v>0</v>
      </c>
      <c r="AA79" t="str">
        <f t="shared" si="35"/>
        <v>identical</v>
      </c>
      <c r="AB79" t="str">
        <f t="shared" si="36"/>
        <v>identical</v>
      </c>
      <c r="AC79" s="5"/>
      <c r="AE79">
        <f>ROUND((1-A79)*(1-B79)*G79,0)</f>
        <v>905</v>
      </c>
      <c r="AF79">
        <f>ROUND((1-A79)*B79*G79,0)</f>
        <v>46</v>
      </c>
      <c r="AG79">
        <f>ROUND(A79*(1-B79)*G79,0)</f>
        <v>47</v>
      </c>
      <c r="AH79">
        <f>ROUND((A79*B79)*G79,0)</f>
        <v>2</v>
      </c>
      <c r="AI79">
        <f t="shared" si="37"/>
        <v>0.84030010718113612</v>
      </c>
      <c r="AJ79">
        <f t="shared" si="37"/>
        <v>43.555555555555557</v>
      </c>
      <c r="AK79">
        <f t="shared" si="37"/>
        <v>41.263157894736842</v>
      </c>
      <c r="AL79">
        <f t="shared" si="32"/>
        <v>26.133333333333333</v>
      </c>
      <c r="AN79">
        <f t="shared" si="38"/>
        <v>111.79234689080687</v>
      </c>
      <c r="AO79">
        <v>7.8150000000000004</v>
      </c>
      <c r="AP79">
        <v>6.2510000000000003</v>
      </c>
      <c r="AQ79">
        <f t="shared" si="45"/>
        <v>75</v>
      </c>
      <c r="AR79" t="str">
        <f t="shared" si="39"/>
        <v>dependent</v>
      </c>
      <c r="AS79" t="str">
        <f t="shared" si="40"/>
        <v>dependent</v>
      </c>
    </row>
    <row r="80" spans="1:45" ht="17.399999999999999" x14ac:dyDescent="0.3">
      <c r="A80">
        <v>5.5E-2</v>
      </c>
      <c r="B80">
        <v>4.8000000000000001E-2</v>
      </c>
      <c r="C80" s="17">
        <v>0.93100000000000005</v>
      </c>
      <c r="D80" s="17">
        <v>1.4E-2</v>
      </c>
      <c r="E80" s="17">
        <v>2.1000000000000001E-2</v>
      </c>
      <c r="F80" s="17">
        <v>3.4000000000000002E-2</v>
      </c>
      <c r="G80">
        <v>1000</v>
      </c>
      <c r="H80">
        <f>G80*A80</f>
        <v>55</v>
      </c>
      <c r="I80">
        <f>G80*B80</f>
        <v>48</v>
      </c>
      <c r="J80">
        <v>0.92988554613370678</v>
      </c>
      <c r="K80">
        <v>1.5114453866293089E-2</v>
      </c>
      <c r="L80">
        <v>2.2114453866293089E-2</v>
      </c>
      <c r="M80">
        <v>3.2885546133706908E-2</v>
      </c>
      <c r="N80">
        <f t="shared" si="41"/>
        <v>930</v>
      </c>
      <c r="O80">
        <f t="shared" si="42"/>
        <v>15</v>
      </c>
      <c r="P80">
        <f t="shared" si="43"/>
        <v>22</v>
      </c>
      <c r="Q80">
        <f t="shared" si="44"/>
        <v>33</v>
      </c>
      <c r="R80">
        <f>ROUND($G80*C80,0)</f>
        <v>931</v>
      </c>
      <c r="S80">
        <f>ROUND($G80*D80,0)</f>
        <v>14</v>
      </c>
      <c r="T80">
        <f>ROUND($G80*E80,0)</f>
        <v>21</v>
      </c>
      <c r="U80">
        <f>ROUND($G80*F80,0)</f>
        <v>34</v>
      </c>
      <c r="V80">
        <f t="shared" si="33"/>
        <v>1.0741138560687433E-3</v>
      </c>
      <c r="W80">
        <f t="shared" si="33"/>
        <v>7.1428571428571425E-2</v>
      </c>
      <c r="X80">
        <f t="shared" si="33"/>
        <v>4.7619047619047616E-2</v>
      </c>
      <c r="Y80">
        <f t="shared" si="33"/>
        <v>2.9411764705882353E-2</v>
      </c>
      <c r="Z80" s="2">
        <f t="shared" si="34"/>
        <v>0.14953349760957013</v>
      </c>
      <c r="AA80" t="str">
        <f t="shared" si="35"/>
        <v>identical</v>
      </c>
      <c r="AB80" t="str">
        <f t="shared" si="36"/>
        <v>identical</v>
      </c>
      <c r="AC80" s="5"/>
      <c r="AE80">
        <f>ROUND((1-A80)*(1-B80)*G80,0)</f>
        <v>900</v>
      </c>
      <c r="AF80">
        <f>ROUND((1-A80)*B80*G80,0)</f>
        <v>45</v>
      </c>
      <c r="AG80">
        <f>ROUND(A80*(1-B80)*G80,0)</f>
        <v>52</v>
      </c>
      <c r="AH80">
        <f>ROUND((A80*B80)*G80,0)</f>
        <v>3</v>
      </c>
      <c r="AI80">
        <f t="shared" si="37"/>
        <v>1.0322234156820622</v>
      </c>
      <c r="AJ80">
        <f t="shared" si="37"/>
        <v>68.642857142857139</v>
      </c>
      <c r="AK80">
        <f t="shared" si="37"/>
        <v>45.761904761904759</v>
      </c>
      <c r="AL80">
        <f t="shared" si="32"/>
        <v>28.264705882352942</v>
      </c>
      <c r="AN80">
        <f t="shared" si="38"/>
        <v>143.70169120279689</v>
      </c>
      <c r="AO80">
        <v>7.8150000000000004</v>
      </c>
      <c r="AP80">
        <v>6.2510000000000003</v>
      </c>
      <c r="AQ80">
        <f t="shared" si="45"/>
        <v>76</v>
      </c>
      <c r="AR80" t="str">
        <f t="shared" si="39"/>
        <v>dependent</v>
      </c>
      <c r="AS80" t="str">
        <f t="shared" si="40"/>
        <v>dependent</v>
      </c>
    </row>
    <row r="81" spans="1:45" ht="17.399999999999999" x14ac:dyDescent="0.3">
      <c r="A81">
        <v>5.3999999999999999E-2</v>
      </c>
      <c r="B81">
        <v>0.04</v>
      </c>
      <c r="C81" s="17">
        <v>0.93799999999999994</v>
      </c>
      <c r="D81" s="17">
        <v>8.0000000000000002E-3</v>
      </c>
      <c r="E81" s="17">
        <v>2.1999999999999999E-2</v>
      </c>
      <c r="F81" s="17">
        <v>3.2000000000000001E-2</v>
      </c>
      <c r="G81">
        <v>1000</v>
      </c>
      <c r="H81">
        <f>G81*A81</f>
        <v>54</v>
      </c>
      <c r="I81">
        <f>G81*B81</f>
        <v>40</v>
      </c>
      <c r="J81">
        <v>0.93398182004978036</v>
      </c>
      <c r="K81">
        <v>1.201817995021956E-2</v>
      </c>
      <c r="L81">
        <v>2.6018179950219562E-2</v>
      </c>
      <c r="M81">
        <v>2.7981820049780441E-2</v>
      </c>
      <c r="N81">
        <f t="shared" si="41"/>
        <v>934</v>
      </c>
      <c r="O81">
        <f t="shared" si="42"/>
        <v>12</v>
      </c>
      <c r="P81">
        <f t="shared" si="43"/>
        <v>26</v>
      </c>
      <c r="Q81">
        <f t="shared" si="44"/>
        <v>28</v>
      </c>
      <c r="R81">
        <f>ROUND($G81*C81,0)</f>
        <v>938</v>
      </c>
      <c r="S81">
        <f>ROUND($G81*D81,0)</f>
        <v>8</v>
      </c>
      <c r="T81">
        <f>ROUND($G81*E81,0)</f>
        <v>22</v>
      </c>
      <c r="U81">
        <f>ROUND($G81*F81,0)</f>
        <v>32</v>
      </c>
      <c r="V81">
        <f t="shared" si="33"/>
        <v>1.7057569296375266E-2</v>
      </c>
      <c r="W81">
        <f t="shared" si="33"/>
        <v>2</v>
      </c>
      <c r="X81">
        <f t="shared" si="33"/>
        <v>0.72727272727272729</v>
      </c>
      <c r="Y81">
        <f t="shared" si="33"/>
        <v>0.5</v>
      </c>
      <c r="Z81" s="2">
        <f t="shared" si="34"/>
        <v>3.2443302965691023</v>
      </c>
      <c r="AA81" t="str">
        <f t="shared" si="35"/>
        <v>identical</v>
      </c>
      <c r="AB81" t="str">
        <f t="shared" si="36"/>
        <v>identical</v>
      </c>
      <c r="AC81" s="5"/>
      <c r="AE81">
        <f>ROUND((1-A81)*(1-B81)*G81,0)</f>
        <v>908</v>
      </c>
      <c r="AF81">
        <f>ROUND((1-A81)*B81*G81,0)</f>
        <v>38</v>
      </c>
      <c r="AG81">
        <f>ROUND(A81*(1-B81)*G81,0)</f>
        <v>52</v>
      </c>
      <c r="AH81">
        <f>ROUND((A81*B81)*G81,0)</f>
        <v>2</v>
      </c>
      <c r="AI81">
        <f t="shared" si="37"/>
        <v>0.95948827292110872</v>
      </c>
      <c r="AJ81">
        <f t="shared" si="37"/>
        <v>112.5</v>
      </c>
      <c r="AK81">
        <f t="shared" si="37"/>
        <v>40.909090909090907</v>
      </c>
      <c r="AL81">
        <f t="shared" si="32"/>
        <v>28.125</v>
      </c>
      <c r="AN81">
        <f t="shared" si="38"/>
        <v>182.49357918201201</v>
      </c>
      <c r="AO81">
        <v>7.8150000000000004</v>
      </c>
      <c r="AP81">
        <v>6.2510000000000003</v>
      </c>
      <c r="AQ81">
        <f t="shared" si="45"/>
        <v>77</v>
      </c>
      <c r="AR81" t="str">
        <f t="shared" si="39"/>
        <v>dependent</v>
      </c>
      <c r="AS81" t="str">
        <f t="shared" si="40"/>
        <v>dependent</v>
      </c>
    </row>
    <row r="82" spans="1:45" ht="17.399999999999999" x14ac:dyDescent="0.3">
      <c r="A82">
        <v>5.8999999999999997E-2</v>
      </c>
      <c r="B82">
        <v>5.0999999999999997E-2</v>
      </c>
      <c r="C82" s="17">
        <v>0.92800000000000005</v>
      </c>
      <c r="D82" s="17">
        <v>1.2999999999999999E-2</v>
      </c>
      <c r="E82" s="17">
        <v>2.1000000000000001E-2</v>
      </c>
      <c r="F82" s="17">
        <v>3.7999999999999999E-2</v>
      </c>
      <c r="G82">
        <v>1000</v>
      </c>
      <c r="H82">
        <f>G82*A82</f>
        <v>59</v>
      </c>
      <c r="I82">
        <f>G82*B82</f>
        <v>51</v>
      </c>
      <c r="J82">
        <v>0.9261266204128632</v>
      </c>
      <c r="K82">
        <v>1.4873379587136819E-2</v>
      </c>
      <c r="L82">
        <v>2.2873379587136821E-2</v>
      </c>
      <c r="M82">
        <v>3.6126620412863179E-2</v>
      </c>
      <c r="N82">
        <f t="shared" si="41"/>
        <v>926</v>
      </c>
      <c r="O82">
        <f t="shared" si="42"/>
        <v>15</v>
      </c>
      <c r="P82">
        <f t="shared" si="43"/>
        <v>23</v>
      </c>
      <c r="Q82">
        <f t="shared" si="44"/>
        <v>36</v>
      </c>
      <c r="R82">
        <f>ROUND($G82*C82,0)</f>
        <v>928</v>
      </c>
      <c r="S82">
        <f>ROUND($G82*D82,0)</f>
        <v>13</v>
      </c>
      <c r="T82">
        <f>ROUND($G82*E82,0)</f>
        <v>21</v>
      </c>
      <c r="U82">
        <f>ROUND($G82*F82,0)</f>
        <v>38</v>
      </c>
      <c r="V82">
        <f t="shared" si="33"/>
        <v>4.3103448275862068E-3</v>
      </c>
      <c r="W82">
        <f t="shared" si="33"/>
        <v>0.30769230769230771</v>
      </c>
      <c r="X82">
        <f t="shared" si="33"/>
        <v>0.19047619047619047</v>
      </c>
      <c r="Y82">
        <f t="shared" si="33"/>
        <v>0.10526315789473684</v>
      </c>
      <c r="Z82" s="2">
        <f t="shared" si="34"/>
        <v>0.6077420008908212</v>
      </c>
      <c r="AA82" t="str">
        <f t="shared" si="35"/>
        <v>identical</v>
      </c>
      <c r="AB82" t="str">
        <f t="shared" si="36"/>
        <v>identical</v>
      </c>
      <c r="AC82" s="5"/>
      <c r="AE82">
        <f>ROUND((1-A82)*(1-B82)*G82,0)</f>
        <v>893</v>
      </c>
      <c r="AF82">
        <f>ROUND((1-A82)*B82*G82,0)</f>
        <v>48</v>
      </c>
      <c r="AG82">
        <f>ROUND(A82*(1-B82)*G82,0)</f>
        <v>56</v>
      </c>
      <c r="AH82">
        <f>ROUND((A82*B82)*G82,0)</f>
        <v>3</v>
      </c>
      <c r="AI82">
        <f t="shared" si="37"/>
        <v>1.3200431034482758</v>
      </c>
      <c r="AJ82">
        <f t="shared" si="37"/>
        <v>94.230769230769226</v>
      </c>
      <c r="AK82">
        <f t="shared" si="37"/>
        <v>58.333333333333336</v>
      </c>
      <c r="AL82">
        <f t="shared" si="32"/>
        <v>32.236842105263158</v>
      </c>
      <c r="AN82">
        <f t="shared" si="38"/>
        <v>186.12098777281398</v>
      </c>
      <c r="AO82">
        <v>7.8150000000000004</v>
      </c>
      <c r="AP82">
        <v>6.2510000000000003</v>
      </c>
      <c r="AQ82">
        <f t="shared" si="45"/>
        <v>78</v>
      </c>
      <c r="AR82" t="str">
        <f t="shared" si="39"/>
        <v>dependent</v>
      </c>
      <c r="AS82" t="str">
        <f t="shared" si="40"/>
        <v>dependent</v>
      </c>
    </row>
    <row r="83" spans="1:45" ht="17.399999999999999" x14ac:dyDescent="0.3">
      <c r="A83">
        <v>5.0999999999999997E-2</v>
      </c>
      <c r="B83">
        <v>4.4999999999999998E-2</v>
      </c>
      <c r="C83" s="17">
        <v>0.93899999999999995</v>
      </c>
      <c r="D83" s="17">
        <v>0.01</v>
      </c>
      <c r="E83" s="17">
        <v>1.6E-2</v>
      </c>
      <c r="F83" s="17">
        <v>3.5000000000000003E-2</v>
      </c>
      <c r="G83">
        <v>1000</v>
      </c>
      <c r="H83">
        <f>G83*A83</f>
        <v>51</v>
      </c>
      <c r="I83">
        <f>G83*B83</f>
        <v>45</v>
      </c>
      <c r="J83">
        <v>0.93366620681061663</v>
      </c>
      <c r="K83">
        <v>1.533379318938327E-2</v>
      </c>
      <c r="L83">
        <v>2.133379318938327E-2</v>
      </c>
      <c r="M83">
        <v>2.9666206810616731E-2</v>
      </c>
      <c r="N83">
        <f t="shared" si="41"/>
        <v>934</v>
      </c>
      <c r="O83">
        <f t="shared" si="42"/>
        <v>15</v>
      </c>
      <c r="P83">
        <f t="shared" si="43"/>
        <v>21</v>
      </c>
      <c r="Q83">
        <f t="shared" si="44"/>
        <v>30</v>
      </c>
      <c r="R83">
        <f>ROUND($G83*C83,0)</f>
        <v>939</v>
      </c>
      <c r="S83">
        <f>ROUND($G83*D83,0)</f>
        <v>10</v>
      </c>
      <c r="T83">
        <f>ROUND($G83*E83,0)</f>
        <v>16</v>
      </c>
      <c r="U83">
        <f>ROUND($G83*F83,0)</f>
        <v>35</v>
      </c>
      <c r="V83">
        <f t="shared" si="33"/>
        <v>2.6624068157614485E-2</v>
      </c>
      <c r="W83">
        <f t="shared" si="33"/>
        <v>2.5</v>
      </c>
      <c r="X83">
        <f t="shared" si="33"/>
        <v>1.5625</v>
      </c>
      <c r="Y83">
        <f t="shared" si="33"/>
        <v>0.7142857142857143</v>
      </c>
      <c r="Z83" s="2">
        <f t="shared" si="34"/>
        <v>4.8034097824433291</v>
      </c>
      <c r="AA83" t="str">
        <f t="shared" si="35"/>
        <v>identical</v>
      </c>
      <c r="AB83" t="str">
        <f t="shared" si="36"/>
        <v>identical</v>
      </c>
      <c r="AC83" s="5"/>
      <c r="AE83">
        <f>ROUND((1-A83)*(1-B83)*G83,0)</f>
        <v>906</v>
      </c>
      <c r="AF83">
        <f>ROUND((1-A83)*B83*G83,0)</f>
        <v>43</v>
      </c>
      <c r="AG83">
        <f>ROUND(A83*(1-B83)*G83,0)</f>
        <v>49</v>
      </c>
      <c r="AH83">
        <f>ROUND((A83*B83)*G83,0)</f>
        <v>2</v>
      </c>
      <c r="AI83">
        <f t="shared" si="37"/>
        <v>1.159744408945687</v>
      </c>
      <c r="AJ83">
        <f t="shared" si="37"/>
        <v>108.9</v>
      </c>
      <c r="AK83">
        <f t="shared" si="37"/>
        <v>68.0625</v>
      </c>
      <c r="AL83">
        <f t="shared" si="32"/>
        <v>31.114285714285714</v>
      </c>
      <c r="AN83">
        <f t="shared" si="38"/>
        <v>209.23653012323138</v>
      </c>
      <c r="AO83">
        <v>7.8150000000000004</v>
      </c>
      <c r="AP83">
        <v>6.2510000000000003</v>
      </c>
      <c r="AQ83">
        <f t="shared" si="45"/>
        <v>79</v>
      </c>
      <c r="AR83" t="str">
        <f t="shared" si="39"/>
        <v>dependent</v>
      </c>
      <c r="AS83" t="str">
        <f t="shared" si="40"/>
        <v>dependent</v>
      </c>
    </row>
    <row r="84" spans="1:45" ht="17.399999999999999" x14ac:dyDescent="0.3">
      <c r="A84">
        <v>4.9000000000000002E-2</v>
      </c>
      <c r="B84">
        <v>4.2000000000000003E-2</v>
      </c>
      <c r="C84" s="17">
        <v>0.94199999999999995</v>
      </c>
      <c r="D84" s="17">
        <v>8.9999999999999993E-3</v>
      </c>
      <c r="E84" s="17">
        <v>1.6E-2</v>
      </c>
      <c r="F84" s="17">
        <v>3.3000000000000002E-2</v>
      </c>
      <c r="G84">
        <v>1000</v>
      </c>
      <c r="H84">
        <f>G84*A84</f>
        <v>49</v>
      </c>
      <c r="I84">
        <f>G84*B84</f>
        <v>42</v>
      </c>
      <c r="J84">
        <v>0.93630778334082521</v>
      </c>
      <c r="K84">
        <v>1.4692216659174751E-2</v>
      </c>
      <c r="L84">
        <v>2.169221665917475E-2</v>
      </c>
      <c r="M84">
        <v>2.7307783340825259E-2</v>
      </c>
      <c r="N84">
        <f t="shared" si="41"/>
        <v>936</v>
      </c>
      <c r="O84">
        <f t="shared" si="42"/>
        <v>15</v>
      </c>
      <c r="P84">
        <f t="shared" si="43"/>
        <v>22</v>
      </c>
      <c r="Q84">
        <f t="shared" si="44"/>
        <v>27</v>
      </c>
      <c r="R84">
        <f>ROUND($G84*C84,0)</f>
        <v>942</v>
      </c>
      <c r="S84">
        <f>ROUND($G84*D84,0)</f>
        <v>9</v>
      </c>
      <c r="T84">
        <f>ROUND($G84*E84,0)</f>
        <v>16</v>
      </c>
      <c r="U84">
        <f>ROUND($G84*F84,0)</f>
        <v>33</v>
      </c>
      <c r="V84">
        <f t="shared" si="33"/>
        <v>3.8216560509554139E-2</v>
      </c>
      <c r="W84">
        <f t="shared" si="33"/>
        <v>4</v>
      </c>
      <c r="X84">
        <f t="shared" si="33"/>
        <v>2.25</v>
      </c>
      <c r="Y84">
        <f t="shared" si="33"/>
        <v>1.0909090909090908</v>
      </c>
      <c r="Z84" s="2">
        <f t="shared" si="34"/>
        <v>7.3791256514186454</v>
      </c>
      <c r="AA84" t="str">
        <f t="shared" si="35"/>
        <v>identical</v>
      </c>
      <c r="AB84" t="str">
        <f t="shared" si="36"/>
        <v>Significantly different</v>
      </c>
      <c r="AC84" s="5"/>
      <c r="AE84">
        <f>ROUND((1-A84)*(1-B84)*G84,0)</f>
        <v>911</v>
      </c>
      <c r="AF84">
        <f>ROUND((1-A84)*B84*G84,0)</f>
        <v>40</v>
      </c>
      <c r="AG84">
        <f>ROUND(A84*(1-B84)*G84,0)</f>
        <v>47</v>
      </c>
      <c r="AH84">
        <f>ROUND((A84*B84)*G84,0)</f>
        <v>2</v>
      </c>
      <c r="AI84">
        <f t="shared" si="37"/>
        <v>1.0201698513800426</v>
      </c>
      <c r="AJ84">
        <f t="shared" si="37"/>
        <v>106.77777777777777</v>
      </c>
      <c r="AK84">
        <f t="shared" si="37"/>
        <v>60.0625</v>
      </c>
      <c r="AL84">
        <f t="shared" si="32"/>
        <v>29.121212121212121</v>
      </c>
      <c r="AN84">
        <f t="shared" si="38"/>
        <v>196.98165975036994</v>
      </c>
      <c r="AO84">
        <v>7.8150000000000004</v>
      </c>
      <c r="AP84">
        <v>6.2510000000000003</v>
      </c>
      <c r="AQ84">
        <f t="shared" si="45"/>
        <v>80</v>
      </c>
      <c r="AR84" t="str">
        <f t="shared" si="39"/>
        <v>dependent</v>
      </c>
      <c r="AS84" t="str">
        <f t="shared" si="40"/>
        <v>dependent</v>
      </c>
    </row>
    <row r="85" spans="1:45" ht="17.399999999999999" x14ac:dyDescent="0.3">
      <c r="A85">
        <v>3.5999999999999997E-2</v>
      </c>
      <c r="B85">
        <v>3.3000000000000002E-2</v>
      </c>
      <c r="C85" s="17">
        <v>0.95099999999999996</v>
      </c>
      <c r="D85" s="17">
        <v>1.2999999999999999E-2</v>
      </c>
      <c r="E85" s="17">
        <v>1.6E-2</v>
      </c>
      <c r="F85" s="17">
        <v>0.02</v>
      </c>
      <c r="G85">
        <v>1000</v>
      </c>
      <c r="H85">
        <f>G85*A85</f>
        <v>36</v>
      </c>
      <c r="I85">
        <f>G85*B85</f>
        <v>33</v>
      </c>
      <c r="J85">
        <v>0.94896402441999728</v>
      </c>
      <c r="K85">
        <v>1.503597558000269E-2</v>
      </c>
      <c r="L85">
        <v>1.8035975580002691E-2</v>
      </c>
      <c r="M85">
        <v>1.796402441999731E-2</v>
      </c>
      <c r="N85">
        <f t="shared" si="41"/>
        <v>949</v>
      </c>
      <c r="O85">
        <f t="shared" si="42"/>
        <v>15</v>
      </c>
      <c r="P85">
        <f t="shared" si="43"/>
        <v>18</v>
      </c>
      <c r="Q85">
        <f t="shared" si="44"/>
        <v>18</v>
      </c>
      <c r="R85">
        <f>ROUND($G85*C85,0)</f>
        <v>951</v>
      </c>
      <c r="S85">
        <f>ROUND($G85*D85,0)</f>
        <v>13</v>
      </c>
      <c r="T85">
        <f>ROUND($G85*E85,0)</f>
        <v>16</v>
      </c>
      <c r="U85">
        <f>ROUND($G85*F85,0)</f>
        <v>20</v>
      </c>
      <c r="V85">
        <f t="shared" si="33"/>
        <v>4.206098843322818E-3</v>
      </c>
      <c r="W85">
        <f t="shared" si="33"/>
        <v>0.30769230769230771</v>
      </c>
      <c r="X85">
        <f t="shared" si="33"/>
        <v>0.25</v>
      </c>
      <c r="Y85">
        <f t="shared" si="33"/>
        <v>0.2</v>
      </c>
      <c r="Z85" s="2">
        <f t="shared" si="34"/>
        <v>0.76189840653563046</v>
      </c>
      <c r="AA85" t="str">
        <f t="shared" si="35"/>
        <v>identical</v>
      </c>
      <c r="AB85" t="str">
        <f t="shared" si="36"/>
        <v>identical</v>
      </c>
      <c r="AC85" s="5"/>
      <c r="AE85">
        <f>ROUND((1-A85)*(1-B85)*G85,0)</f>
        <v>932</v>
      </c>
      <c r="AF85">
        <f>ROUND((1-A85)*B85*G85,0)</f>
        <v>32</v>
      </c>
      <c r="AG85">
        <f>ROUND(A85*(1-B85)*G85,0)</f>
        <v>35</v>
      </c>
      <c r="AH85">
        <f>ROUND((A85*B85)*G85,0)</f>
        <v>1</v>
      </c>
      <c r="AI85">
        <f t="shared" si="37"/>
        <v>0.37960042060988436</v>
      </c>
      <c r="AJ85">
        <f t="shared" si="37"/>
        <v>27.76923076923077</v>
      </c>
      <c r="AK85">
        <f t="shared" si="37"/>
        <v>22.5625</v>
      </c>
      <c r="AL85">
        <f t="shared" si="32"/>
        <v>18.05</v>
      </c>
      <c r="AN85">
        <f t="shared" si="38"/>
        <v>68.761331189840647</v>
      </c>
      <c r="AO85">
        <v>7.8150000000000004</v>
      </c>
      <c r="AP85">
        <v>6.2510000000000003</v>
      </c>
      <c r="AQ85">
        <f t="shared" si="45"/>
        <v>81</v>
      </c>
      <c r="AR85" t="str">
        <f t="shared" si="39"/>
        <v>dependent</v>
      </c>
      <c r="AS85" t="str">
        <f t="shared" si="40"/>
        <v>dependent</v>
      </c>
    </row>
    <row r="86" spans="1:45" ht="17.399999999999999" x14ac:dyDescent="0.3">
      <c r="A86">
        <v>5.5E-2</v>
      </c>
      <c r="B86">
        <v>5.2999999999999999E-2</v>
      </c>
      <c r="C86" s="17">
        <v>0.92600000000000005</v>
      </c>
      <c r="D86" s="17">
        <v>1.9E-2</v>
      </c>
      <c r="E86" s="17">
        <v>2.1000000000000001E-2</v>
      </c>
      <c r="F86" s="17">
        <v>3.4000000000000002E-2</v>
      </c>
      <c r="G86">
        <v>1000</v>
      </c>
      <c r="H86">
        <f>G86*A86</f>
        <v>55</v>
      </c>
      <c r="I86">
        <f>G86*B86</f>
        <v>53</v>
      </c>
      <c r="J86">
        <v>0.92751683220029024</v>
      </c>
      <c r="K86">
        <v>1.7483167799709671E-2</v>
      </c>
      <c r="L86">
        <v>1.9483167799709669E-2</v>
      </c>
      <c r="M86">
        <v>3.5516832200290331E-2</v>
      </c>
      <c r="N86">
        <f t="shared" si="41"/>
        <v>928</v>
      </c>
      <c r="O86">
        <f t="shared" si="42"/>
        <v>17</v>
      </c>
      <c r="P86">
        <f t="shared" si="43"/>
        <v>19</v>
      </c>
      <c r="Q86">
        <f t="shared" si="44"/>
        <v>36</v>
      </c>
      <c r="R86">
        <f>ROUND($G86*C86,0)</f>
        <v>926</v>
      </c>
      <c r="S86">
        <f>ROUND($G86*D86,0)</f>
        <v>19</v>
      </c>
      <c r="T86">
        <f>ROUND($G86*E86,0)</f>
        <v>21</v>
      </c>
      <c r="U86">
        <f>ROUND($G86*F86,0)</f>
        <v>34</v>
      </c>
      <c r="V86">
        <f t="shared" si="33"/>
        <v>4.3196544276457886E-3</v>
      </c>
      <c r="W86">
        <f t="shared" si="33"/>
        <v>0.21052631578947367</v>
      </c>
      <c r="X86">
        <f t="shared" si="33"/>
        <v>0.19047619047619047</v>
      </c>
      <c r="Y86">
        <f t="shared" si="33"/>
        <v>0.11764705882352941</v>
      </c>
      <c r="Z86" s="2">
        <f t="shared" si="34"/>
        <v>0.52296921951683939</v>
      </c>
      <c r="AA86" t="str">
        <f t="shared" si="35"/>
        <v>identical</v>
      </c>
      <c r="AB86" t="str">
        <f t="shared" si="36"/>
        <v>identical</v>
      </c>
      <c r="AC86" s="5"/>
      <c r="AE86">
        <f>ROUND((1-A86)*(1-B86)*G86,0)</f>
        <v>895</v>
      </c>
      <c r="AF86">
        <f>ROUND((1-A86)*B86*G86,0)</f>
        <v>50</v>
      </c>
      <c r="AG86">
        <f>ROUND(A86*(1-B86)*G86,0)</f>
        <v>52</v>
      </c>
      <c r="AH86">
        <f>ROUND((A86*B86)*G86,0)</f>
        <v>3</v>
      </c>
      <c r="AI86">
        <f t="shared" si="37"/>
        <v>1.0377969762419006</v>
      </c>
      <c r="AJ86">
        <f t="shared" si="37"/>
        <v>50.578947368421055</v>
      </c>
      <c r="AK86">
        <f t="shared" si="37"/>
        <v>45.761904761904759</v>
      </c>
      <c r="AL86">
        <f t="shared" si="32"/>
        <v>28.264705882352942</v>
      </c>
      <c r="AN86">
        <f t="shared" si="38"/>
        <v>125.64335498892065</v>
      </c>
      <c r="AO86">
        <v>7.8150000000000004</v>
      </c>
      <c r="AP86">
        <v>6.2510000000000003</v>
      </c>
      <c r="AQ86">
        <f t="shared" si="45"/>
        <v>82</v>
      </c>
      <c r="AR86" t="str">
        <f t="shared" si="39"/>
        <v>dependent</v>
      </c>
      <c r="AS86" t="str">
        <f t="shared" si="40"/>
        <v>dependent</v>
      </c>
    </row>
    <row r="87" spans="1:45" ht="17.399999999999999" x14ac:dyDescent="0.3">
      <c r="A87">
        <v>4.4999999999999998E-2</v>
      </c>
      <c r="B87">
        <v>3.1E-2</v>
      </c>
      <c r="C87" s="17">
        <v>0.94199999999999995</v>
      </c>
      <c r="D87" s="17">
        <v>1.2999999999999999E-2</v>
      </c>
      <c r="E87" s="17">
        <v>2.7E-2</v>
      </c>
      <c r="F87" s="17">
        <v>1.7999999999999999E-2</v>
      </c>
      <c r="G87">
        <v>1000</v>
      </c>
      <c r="H87">
        <f>G87*A87</f>
        <v>45</v>
      </c>
      <c r="I87">
        <f>G87*B87</f>
        <v>31</v>
      </c>
      <c r="J87">
        <v>0.94399652369446918</v>
      </c>
      <c r="K87">
        <v>1.1003476305530779E-2</v>
      </c>
      <c r="L87">
        <v>2.5003476305530771E-2</v>
      </c>
      <c r="M87">
        <v>1.999652369446922E-2</v>
      </c>
      <c r="N87">
        <f t="shared" si="41"/>
        <v>944</v>
      </c>
      <c r="O87">
        <f t="shared" si="42"/>
        <v>11</v>
      </c>
      <c r="P87">
        <f t="shared" si="43"/>
        <v>25</v>
      </c>
      <c r="Q87">
        <f t="shared" si="44"/>
        <v>20</v>
      </c>
      <c r="R87">
        <f>ROUND($G87*C87,0)</f>
        <v>942</v>
      </c>
      <c r="S87">
        <f>ROUND($G87*D87,0)</f>
        <v>13</v>
      </c>
      <c r="T87">
        <f>ROUND($G87*E87,0)</f>
        <v>27</v>
      </c>
      <c r="U87">
        <f>ROUND($G87*F87,0)</f>
        <v>18</v>
      </c>
      <c r="V87">
        <f t="shared" si="33"/>
        <v>4.246284501061571E-3</v>
      </c>
      <c r="W87">
        <f t="shared" si="33"/>
        <v>0.30769230769230771</v>
      </c>
      <c r="X87">
        <f t="shared" si="33"/>
        <v>0.14814814814814814</v>
      </c>
      <c r="Y87">
        <f t="shared" si="33"/>
        <v>0.22222222222222221</v>
      </c>
      <c r="Z87" s="2">
        <f t="shared" si="34"/>
        <v>0.68230896256373963</v>
      </c>
      <c r="AA87" t="str">
        <f t="shared" si="35"/>
        <v>identical</v>
      </c>
      <c r="AB87" t="str">
        <f t="shared" si="36"/>
        <v>identical</v>
      </c>
      <c r="AC87" s="5"/>
      <c r="AE87">
        <f>ROUND((1-A87)*(1-B87)*G87,0)</f>
        <v>925</v>
      </c>
      <c r="AF87">
        <f>ROUND((1-A87)*B87*G87,0)</f>
        <v>30</v>
      </c>
      <c r="AG87">
        <f>ROUND(A87*(1-B87)*G87,0)</f>
        <v>44</v>
      </c>
      <c r="AH87">
        <f>ROUND((A87*B87)*G87,0)</f>
        <v>1</v>
      </c>
      <c r="AI87">
        <f t="shared" si="37"/>
        <v>0.3067940552016985</v>
      </c>
      <c r="AJ87">
        <f t="shared" si="37"/>
        <v>22.23076923076923</v>
      </c>
      <c r="AK87">
        <f t="shared" si="37"/>
        <v>10.703703703703704</v>
      </c>
      <c r="AL87">
        <f t="shared" si="32"/>
        <v>16.055555555555557</v>
      </c>
      <c r="AN87">
        <f t="shared" si="38"/>
        <v>49.296822545230192</v>
      </c>
      <c r="AO87">
        <v>7.8150000000000004</v>
      </c>
      <c r="AP87">
        <v>6.2510000000000003</v>
      </c>
      <c r="AQ87">
        <f t="shared" si="45"/>
        <v>83</v>
      </c>
      <c r="AR87" t="str">
        <f t="shared" si="39"/>
        <v>dependent</v>
      </c>
      <c r="AS87" t="str">
        <f t="shared" si="40"/>
        <v>dependent</v>
      </c>
    </row>
    <row r="88" spans="1:45" ht="17.399999999999999" x14ac:dyDescent="0.3">
      <c r="A88">
        <v>0.05</v>
      </c>
      <c r="B88">
        <v>4.2000000000000003E-2</v>
      </c>
      <c r="C88" s="17">
        <v>0.93500000000000005</v>
      </c>
      <c r="D88" s="17">
        <v>1.4999999999999999E-2</v>
      </c>
      <c r="E88" s="17">
        <v>2.3E-2</v>
      </c>
      <c r="F88" s="17">
        <v>2.7E-2</v>
      </c>
      <c r="G88">
        <v>1000</v>
      </c>
      <c r="H88">
        <f>G88*A88</f>
        <v>50</v>
      </c>
      <c r="I88">
        <f>G88*B88</f>
        <v>42</v>
      </c>
      <c r="J88">
        <v>0.93569162667289363</v>
      </c>
      <c r="K88">
        <v>1.43083733271063E-2</v>
      </c>
      <c r="L88">
        <v>2.23083733271063E-2</v>
      </c>
      <c r="M88">
        <v>2.769162667289371E-2</v>
      </c>
      <c r="N88">
        <f t="shared" si="41"/>
        <v>936</v>
      </c>
      <c r="O88">
        <f t="shared" si="42"/>
        <v>14</v>
      </c>
      <c r="P88">
        <f t="shared" si="43"/>
        <v>22</v>
      </c>
      <c r="Q88">
        <f t="shared" si="44"/>
        <v>28</v>
      </c>
      <c r="R88">
        <f>ROUND($G88*C88,0)</f>
        <v>935</v>
      </c>
      <c r="S88">
        <f>ROUND($G88*D88,0)</f>
        <v>15</v>
      </c>
      <c r="T88">
        <f>ROUND($G88*E88,0)</f>
        <v>23</v>
      </c>
      <c r="U88">
        <f>ROUND($G88*F88,0)</f>
        <v>27</v>
      </c>
      <c r="V88">
        <f t="shared" si="33"/>
        <v>1.0695187165775401E-3</v>
      </c>
      <c r="W88">
        <f t="shared" si="33"/>
        <v>6.6666666666666666E-2</v>
      </c>
      <c r="X88">
        <f t="shared" si="33"/>
        <v>4.3478260869565216E-2</v>
      </c>
      <c r="Y88">
        <f t="shared" si="33"/>
        <v>3.7037037037037035E-2</v>
      </c>
      <c r="Z88" s="2">
        <f t="shared" si="34"/>
        <v>0.14825148328984644</v>
      </c>
      <c r="AA88" t="str">
        <f t="shared" si="35"/>
        <v>identical</v>
      </c>
      <c r="AB88" t="str">
        <f t="shared" si="36"/>
        <v>identical</v>
      </c>
      <c r="AC88" s="5"/>
      <c r="AE88">
        <f>ROUND((1-A88)*(1-B88)*G88,0)</f>
        <v>910</v>
      </c>
      <c r="AF88">
        <f>ROUND((1-A88)*B88*G88,0)</f>
        <v>40</v>
      </c>
      <c r="AG88">
        <f>ROUND(A88*(1-B88)*G88,0)</f>
        <v>48</v>
      </c>
      <c r="AH88">
        <f>ROUND((A88*B88)*G88,0)</f>
        <v>2</v>
      </c>
      <c r="AI88">
        <f t="shared" si="37"/>
        <v>0.66844919786096257</v>
      </c>
      <c r="AJ88">
        <f t="shared" si="37"/>
        <v>41.666666666666664</v>
      </c>
      <c r="AK88">
        <f t="shared" si="37"/>
        <v>27.173913043478262</v>
      </c>
      <c r="AL88">
        <f t="shared" si="32"/>
        <v>23.148148148148149</v>
      </c>
      <c r="AN88">
        <f t="shared" si="38"/>
        <v>92.65717705615404</v>
      </c>
      <c r="AO88">
        <v>7.8150000000000004</v>
      </c>
      <c r="AP88">
        <v>6.2510000000000003</v>
      </c>
      <c r="AQ88">
        <f t="shared" si="45"/>
        <v>84</v>
      </c>
      <c r="AR88" t="str">
        <f t="shared" si="39"/>
        <v>dependent</v>
      </c>
      <c r="AS88" t="str">
        <f t="shared" si="40"/>
        <v>dependent</v>
      </c>
    </row>
    <row r="89" spans="1:45" ht="17.399999999999999" x14ac:dyDescent="0.3">
      <c r="A89">
        <v>5.1999999999999998E-2</v>
      </c>
      <c r="B89">
        <v>4.9000000000000002E-2</v>
      </c>
      <c r="C89" s="17">
        <v>0.93</v>
      </c>
      <c r="D89" s="17">
        <v>1.7999999999999999E-2</v>
      </c>
      <c r="E89" s="17">
        <v>2.1000000000000001E-2</v>
      </c>
      <c r="F89" s="17">
        <v>3.1E-2</v>
      </c>
      <c r="G89">
        <v>1000</v>
      </c>
      <c r="H89">
        <f>G89*A89</f>
        <v>52</v>
      </c>
      <c r="I89">
        <f>G89*B89</f>
        <v>49</v>
      </c>
      <c r="J89">
        <v>0.93113290717395747</v>
      </c>
      <c r="K89">
        <v>1.6867092826042481E-2</v>
      </c>
      <c r="L89">
        <v>1.986709282604247E-2</v>
      </c>
      <c r="M89">
        <v>3.2132907173957517E-2</v>
      </c>
      <c r="N89">
        <f t="shared" si="41"/>
        <v>931</v>
      </c>
      <c r="O89">
        <f t="shared" si="42"/>
        <v>17</v>
      </c>
      <c r="P89">
        <f t="shared" si="43"/>
        <v>20</v>
      </c>
      <c r="Q89">
        <f t="shared" si="44"/>
        <v>32</v>
      </c>
      <c r="R89">
        <f>ROUND($G89*C89,0)</f>
        <v>930</v>
      </c>
      <c r="S89">
        <f>ROUND($G89*D89,0)</f>
        <v>18</v>
      </c>
      <c r="T89">
        <f>ROUND($G89*E89,0)</f>
        <v>21</v>
      </c>
      <c r="U89">
        <f>ROUND($G89*F89,0)</f>
        <v>31</v>
      </c>
      <c r="V89">
        <f t="shared" si="33"/>
        <v>1.0752688172043011E-3</v>
      </c>
      <c r="W89">
        <f t="shared" si="33"/>
        <v>5.5555555555555552E-2</v>
      </c>
      <c r="X89">
        <f t="shared" si="33"/>
        <v>4.7619047619047616E-2</v>
      </c>
      <c r="Y89">
        <f t="shared" si="33"/>
        <v>3.2258064516129031E-2</v>
      </c>
      <c r="Z89" s="2">
        <f t="shared" si="34"/>
        <v>0.13650793650793649</v>
      </c>
      <c r="AA89" t="str">
        <f t="shared" si="35"/>
        <v>identical</v>
      </c>
      <c r="AB89" t="str">
        <f t="shared" si="36"/>
        <v>identical</v>
      </c>
      <c r="AC89" s="5"/>
      <c r="AE89">
        <f>ROUND((1-A89)*(1-B89)*G89,0)</f>
        <v>902</v>
      </c>
      <c r="AF89">
        <f>ROUND((1-A89)*B89*G89,0)</f>
        <v>46</v>
      </c>
      <c r="AG89">
        <f>ROUND(A89*(1-B89)*G89,0)</f>
        <v>49</v>
      </c>
      <c r="AH89">
        <f>ROUND((A89*B89)*G89,0)</f>
        <v>3</v>
      </c>
      <c r="AI89">
        <f t="shared" si="37"/>
        <v>0.84301075268817205</v>
      </c>
      <c r="AJ89">
        <f t="shared" si="37"/>
        <v>43.555555555555557</v>
      </c>
      <c r="AK89">
        <f t="shared" si="37"/>
        <v>37.333333333333336</v>
      </c>
      <c r="AL89">
        <f t="shared" si="32"/>
        <v>25.29032258064516</v>
      </c>
      <c r="AN89">
        <f t="shared" si="38"/>
        <v>107.02222222222221</v>
      </c>
      <c r="AO89">
        <v>7.8150000000000004</v>
      </c>
      <c r="AP89">
        <v>6.2510000000000003</v>
      </c>
      <c r="AQ89">
        <f t="shared" si="45"/>
        <v>85</v>
      </c>
      <c r="AR89" t="str">
        <f t="shared" si="39"/>
        <v>dependent</v>
      </c>
      <c r="AS89" t="str">
        <f t="shared" si="40"/>
        <v>dependent</v>
      </c>
    </row>
    <row r="90" spans="1:45" ht="17.399999999999999" x14ac:dyDescent="0.3">
      <c r="A90">
        <v>4.4999999999999998E-2</v>
      </c>
      <c r="B90">
        <v>3.7999999999999999E-2</v>
      </c>
      <c r="C90" s="17">
        <v>0.94</v>
      </c>
      <c r="D90" s="17">
        <v>1.4999999999999999E-2</v>
      </c>
      <c r="E90" s="17">
        <v>2.1999999999999999E-2</v>
      </c>
      <c r="F90" s="17">
        <v>2.3E-2</v>
      </c>
      <c r="G90">
        <v>1000</v>
      </c>
      <c r="H90">
        <f>G90*A90</f>
        <v>45</v>
      </c>
      <c r="I90">
        <f>G90*B90</f>
        <v>38</v>
      </c>
      <c r="J90">
        <v>0.94072533880892584</v>
      </c>
      <c r="K90">
        <v>1.4274661191074119E-2</v>
      </c>
      <c r="L90">
        <v>2.1274661191074119E-2</v>
      </c>
      <c r="M90">
        <v>2.372533880892588E-2</v>
      </c>
      <c r="N90">
        <f t="shared" si="41"/>
        <v>941</v>
      </c>
      <c r="O90">
        <f t="shared" si="42"/>
        <v>14</v>
      </c>
      <c r="P90">
        <f t="shared" si="43"/>
        <v>21</v>
      </c>
      <c r="Q90">
        <f t="shared" si="44"/>
        <v>24</v>
      </c>
      <c r="R90">
        <f>ROUND($G90*C90,0)</f>
        <v>940</v>
      </c>
      <c r="S90">
        <f>ROUND($G90*D90,0)</f>
        <v>15</v>
      </c>
      <c r="T90">
        <f>ROUND($G90*E90,0)</f>
        <v>22</v>
      </c>
      <c r="U90">
        <f>ROUND($G90*F90,0)</f>
        <v>23</v>
      </c>
      <c r="V90">
        <f t="shared" si="33"/>
        <v>1.0638297872340426E-3</v>
      </c>
      <c r="W90">
        <f t="shared" si="33"/>
        <v>6.6666666666666666E-2</v>
      </c>
      <c r="X90">
        <f t="shared" si="33"/>
        <v>4.5454545454545456E-2</v>
      </c>
      <c r="Y90">
        <f t="shared" si="33"/>
        <v>4.3478260869565216E-2</v>
      </c>
      <c r="Z90" s="2">
        <f t="shared" si="34"/>
        <v>0.15666330277801138</v>
      </c>
      <c r="AA90" t="str">
        <f t="shared" si="35"/>
        <v>identical</v>
      </c>
      <c r="AB90" t="str">
        <f t="shared" si="36"/>
        <v>identical</v>
      </c>
      <c r="AC90" s="5"/>
      <c r="AE90">
        <f>ROUND((1-A90)*(1-B90)*G90,0)</f>
        <v>919</v>
      </c>
      <c r="AF90">
        <f>ROUND((1-A90)*B90*G90,0)</f>
        <v>36</v>
      </c>
      <c r="AG90">
        <f>ROUND(A90*(1-B90)*G90,0)</f>
        <v>43</v>
      </c>
      <c r="AH90">
        <f>ROUND((A90*B90)*G90,0)</f>
        <v>2</v>
      </c>
      <c r="AI90">
        <f t="shared" si="37"/>
        <v>0.46914893617021275</v>
      </c>
      <c r="AJ90">
        <f t="shared" si="37"/>
        <v>29.4</v>
      </c>
      <c r="AK90">
        <f t="shared" si="37"/>
        <v>20.045454545454547</v>
      </c>
      <c r="AL90">
        <f t="shared" si="32"/>
        <v>19.173913043478262</v>
      </c>
      <c r="AN90">
        <f t="shared" si="38"/>
        <v>69.088516525103017</v>
      </c>
      <c r="AO90">
        <v>7.8150000000000004</v>
      </c>
      <c r="AP90">
        <v>6.2510000000000003</v>
      </c>
      <c r="AQ90">
        <f t="shared" si="45"/>
        <v>86</v>
      </c>
      <c r="AR90" t="str">
        <f t="shared" si="39"/>
        <v>dependent</v>
      </c>
      <c r="AS90" t="str">
        <f t="shared" si="40"/>
        <v>dependent</v>
      </c>
    </row>
    <row r="91" spans="1:45" ht="17.399999999999999" x14ac:dyDescent="0.3">
      <c r="A91">
        <v>4.8000000000000001E-2</v>
      </c>
      <c r="B91">
        <v>4.2999999999999997E-2</v>
      </c>
      <c r="C91" s="17">
        <v>0.93700000000000006</v>
      </c>
      <c r="D91" s="17">
        <v>1.4999999999999999E-2</v>
      </c>
      <c r="E91" s="17">
        <v>0.02</v>
      </c>
      <c r="F91" s="17">
        <v>2.8000000000000001E-2</v>
      </c>
      <c r="G91">
        <v>1000</v>
      </c>
      <c r="H91">
        <f>G91*A91</f>
        <v>48</v>
      </c>
      <c r="I91">
        <f>G91*B91</f>
        <v>43</v>
      </c>
      <c r="J91">
        <v>0.93642335159827206</v>
      </c>
      <c r="K91">
        <v>1.557664840172784E-2</v>
      </c>
      <c r="L91">
        <v>2.0576648401727841E-2</v>
      </c>
      <c r="M91">
        <v>2.742335159827216E-2</v>
      </c>
      <c r="N91">
        <f t="shared" si="41"/>
        <v>936</v>
      </c>
      <c r="O91">
        <f t="shared" si="42"/>
        <v>16</v>
      </c>
      <c r="P91">
        <f t="shared" si="43"/>
        <v>21</v>
      </c>
      <c r="Q91">
        <f t="shared" si="44"/>
        <v>27</v>
      </c>
      <c r="R91">
        <f>ROUND($G91*C91,0)</f>
        <v>937</v>
      </c>
      <c r="S91">
        <f>ROUND($G91*D91,0)</f>
        <v>15</v>
      </c>
      <c r="T91">
        <f>ROUND($G91*E91,0)</f>
        <v>20</v>
      </c>
      <c r="U91">
        <f>ROUND($G91*F91,0)</f>
        <v>28</v>
      </c>
      <c r="V91">
        <f t="shared" si="33"/>
        <v>1.0672358591248667E-3</v>
      </c>
      <c r="W91">
        <f t="shared" si="33"/>
        <v>6.6666666666666666E-2</v>
      </c>
      <c r="X91">
        <f t="shared" si="33"/>
        <v>0.05</v>
      </c>
      <c r="Y91">
        <f t="shared" si="33"/>
        <v>3.5714285714285712E-2</v>
      </c>
      <c r="Z91" s="2">
        <f t="shared" si="34"/>
        <v>0.15344818824007725</v>
      </c>
      <c r="AA91" t="str">
        <f t="shared" si="35"/>
        <v>identical</v>
      </c>
      <c r="AB91" t="str">
        <f t="shared" si="36"/>
        <v>identical</v>
      </c>
      <c r="AC91" s="5"/>
      <c r="AE91">
        <f>ROUND((1-A91)*(1-B91)*G91,0)</f>
        <v>911</v>
      </c>
      <c r="AF91">
        <f>ROUND((1-A91)*B91*G91,0)</f>
        <v>41</v>
      </c>
      <c r="AG91">
        <f>ROUND(A91*(1-B91)*G91,0)</f>
        <v>46</v>
      </c>
      <c r="AH91">
        <f>ROUND((A91*B91)*G91,0)</f>
        <v>2</v>
      </c>
      <c r="AI91">
        <f t="shared" si="37"/>
        <v>0.72145144076840984</v>
      </c>
      <c r="AJ91">
        <f t="shared" si="37"/>
        <v>45.06666666666667</v>
      </c>
      <c r="AK91">
        <f t="shared" si="37"/>
        <v>33.799999999999997</v>
      </c>
      <c r="AL91">
        <f t="shared" si="32"/>
        <v>24.142857142857142</v>
      </c>
      <c r="AN91">
        <f t="shared" si="38"/>
        <v>103.73097525029222</v>
      </c>
      <c r="AO91">
        <v>7.8150000000000004</v>
      </c>
      <c r="AP91">
        <v>6.2510000000000003</v>
      </c>
      <c r="AQ91">
        <f t="shared" si="45"/>
        <v>87</v>
      </c>
      <c r="AR91" t="str">
        <f t="shared" si="39"/>
        <v>dependent</v>
      </c>
      <c r="AS91" t="str">
        <f t="shared" si="40"/>
        <v>dependent</v>
      </c>
    </row>
    <row r="92" spans="1:45" ht="17.399999999999999" x14ac:dyDescent="0.3">
      <c r="A92">
        <v>4.5999999999999999E-2</v>
      </c>
      <c r="B92">
        <v>4.3999999999999997E-2</v>
      </c>
      <c r="C92" s="17">
        <v>0.93899999999999995</v>
      </c>
      <c r="D92" s="17">
        <v>1.4999999999999999E-2</v>
      </c>
      <c r="E92" s="17">
        <v>1.7000000000000001E-2</v>
      </c>
      <c r="F92" s="17">
        <v>2.9000000000000001E-2</v>
      </c>
      <c r="G92">
        <v>1000</v>
      </c>
      <c r="H92">
        <f>G92*A92</f>
        <v>46</v>
      </c>
      <c r="I92">
        <f>G92*B92</f>
        <v>44</v>
      </c>
      <c r="J92">
        <v>0.93707088965973595</v>
      </c>
      <c r="K92">
        <v>1.6929110340263918E-2</v>
      </c>
      <c r="L92">
        <v>1.892911034026392E-2</v>
      </c>
      <c r="M92">
        <v>2.7070889659736079E-2</v>
      </c>
      <c r="N92">
        <f t="shared" si="41"/>
        <v>937</v>
      </c>
      <c r="O92">
        <f t="shared" si="42"/>
        <v>17</v>
      </c>
      <c r="P92">
        <f t="shared" si="43"/>
        <v>19</v>
      </c>
      <c r="Q92">
        <f t="shared" si="44"/>
        <v>27</v>
      </c>
      <c r="R92">
        <f>ROUND($G92*C92,0)</f>
        <v>939</v>
      </c>
      <c r="S92">
        <f>ROUND($G92*D92,0)</f>
        <v>15</v>
      </c>
      <c r="T92">
        <f>ROUND($G92*E92,0)</f>
        <v>17</v>
      </c>
      <c r="U92">
        <f>ROUND($G92*F92,0)</f>
        <v>29</v>
      </c>
      <c r="V92">
        <f t="shared" si="33"/>
        <v>4.2598509052183178E-3</v>
      </c>
      <c r="W92">
        <f t="shared" si="33"/>
        <v>0.26666666666666666</v>
      </c>
      <c r="X92">
        <f t="shared" si="33"/>
        <v>0.23529411764705882</v>
      </c>
      <c r="Y92">
        <f t="shared" si="33"/>
        <v>0.13793103448275862</v>
      </c>
      <c r="Z92" s="2">
        <f t="shared" si="34"/>
        <v>0.64415166970170246</v>
      </c>
      <c r="AA92" t="str">
        <f t="shared" si="35"/>
        <v>identical</v>
      </c>
      <c r="AB92" t="str">
        <f t="shared" si="36"/>
        <v>identical</v>
      </c>
      <c r="AC92" s="5"/>
      <c r="AE92">
        <f>ROUND((1-A92)*(1-B92)*G92,0)</f>
        <v>912</v>
      </c>
      <c r="AF92">
        <f>ROUND((1-A92)*B92*G92,0)</f>
        <v>42</v>
      </c>
      <c r="AG92">
        <f>ROUND(A92*(1-B92)*G92,0)</f>
        <v>44</v>
      </c>
      <c r="AH92">
        <f>ROUND((A92*B92)*G92,0)</f>
        <v>2</v>
      </c>
      <c r="AI92">
        <f t="shared" si="37"/>
        <v>0.77635782747603832</v>
      </c>
      <c r="AJ92">
        <f t="shared" si="37"/>
        <v>48.6</v>
      </c>
      <c r="AK92">
        <f t="shared" si="37"/>
        <v>42.882352941176471</v>
      </c>
      <c r="AL92">
        <f t="shared" si="32"/>
        <v>25.137931034482758</v>
      </c>
      <c r="AN92">
        <f t="shared" si="38"/>
        <v>117.39664180313528</v>
      </c>
      <c r="AO92">
        <v>7.8150000000000004</v>
      </c>
      <c r="AP92">
        <v>6.2510000000000003</v>
      </c>
      <c r="AQ92">
        <f t="shared" si="45"/>
        <v>88</v>
      </c>
      <c r="AR92" t="str">
        <f t="shared" si="39"/>
        <v>dependent</v>
      </c>
      <c r="AS92" t="str">
        <f t="shared" si="40"/>
        <v>dependent</v>
      </c>
    </row>
    <row r="93" spans="1:45" ht="17.399999999999999" x14ac:dyDescent="0.3">
      <c r="A93">
        <v>5.1999999999999998E-2</v>
      </c>
      <c r="B93">
        <v>3.6999999999999998E-2</v>
      </c>
      <c r="C93" s="17">
        <v>0.93899999999999995</v>
      </c>
      <c r="D93" s="17">
        <v>8.9999999999999993E-3</v>
      </c>
      <c r="E93" s="17">
        <v>2.4E-2</v>
      </c>
      <c r="F93" s="17">
        <v>2.8000000000000001E-2</v>
      </c>
      <c r="G93">
        <v>1000</v>
      </c>
      <c r="H93">
        <f>G93*A93</f>
        <v>52</v>
      </c>
      <c r="I93">
        <f>G93*B93</f>
        <v>37</v>
      </c>
      <c r="J93">
        <v>0.93656883245055067</v>
      </c>
      <c r="K93">
        <v>1.143116754944924E-2</v>
      </c>
      <c r="L93">
        <v>2.6431167549449231E-2</v>
      </c>
      <c r="M93">
        <v>2.556883245055076E-2</v>
      </c>
      <c r="N93">
        <f t="shared" si="41"/>
        <v>937</v>
      </c>
      <c r="O93">
        <f t="shared" si="42"/>
        <v>11</v>
      </c>
      <c r="P93">
        <f t="shared" si="43"/>
        <v>26</v>
      </c>
      <c r="Q93">
        <f t="shared" si="44"/>
        <v>26</v>
      </c>
      <c r="R93">
        <f>ROUND($G93*C93,0)</f>
        <v>939</v>
      </c>
      <c r="S93">
        <f>ROUND($G93*D93,0)</f>
        <v>9</v>
      </c>
      <c r="T93">
        <f>ROUND($G93*E93,0)</f>
        <v>24</v>
      </c>
      <c r="U93">
        <f>ROUND($G93*F93,0)</f>
        <v>28</v>
      </c>
      <c r="V93">
        <f t="shared" si="33"/>
        <v>4.2598509052183178E-3</v>
      </c>
      <c r="W93">
        <f t="shared" si="33"/>
        <v>0.44444444444444442</v>
      </c>
      <c r="X93">
        <f t="shared" si="33"/>
        <v>0.16666666666666666</v>
      </c>
      <c r="Y93">
        <f t="shared" si="33"/>
        <v>0.14285714285714285</v>
      </c>
      <c r="Z93" s="2">
        <f t="shared" si="34"/>
        <v>0.75822810487347225</v>
      </c>
      <c r="AA93" t="str">
        <f t="shared" si="35"/>
        <v>identical</v>
      </c>
      <c r="AB93" t="str">
        <f t="shared" si="36"/>
        <v>identical</v>
      </c>
      <c r="AC93" s="5"/>
      <c r="AE93">
        <f>ROUND((1-A93)*(1-B93)*G93,0)</f>
        <v>913</v>
      </c>
      <c r="AF93">
        <f>ROUND((1-A93)*B93*G93,0)</f>
        <v>35</v>
      </c>
      <c r="AG93">
        <f>ROUND(A93*(1-B93)*G93,0)</f>
        <v>50</v>
      </c>
      <c r="AH93">
        <f>ROUND((A93*B93)*G93,0)</f>
        <v>2</v>
      </c>
      <c r="AI93">
        <f t="shared" si="37"/>
        <v>0.71991480298189559</v>
      </c>
      <c r="AJ93">
        <f t="shared" si="37"/>
        <v>75.111111111111114</v>
      </c>
      <c r="AK93">
        <f t="shared" si="37"/>
        <v>28.166666666666668</v>
      </c>
      <c r="AL93">
        <f t="shared" si="32"/>
        <v>24.142857142857142</v>
      </c>
      <c r="AN93">
        <f t="shared" si="38"/>
        <v>128.14054972361683</v>
      </c>
      <c r="AO93">
        <v>7.8150000000000004</v>
      </c>
      <c r="AP93">
        <v>6.2510000000000003</v>
      </c>
      <c r="AQ93">
        <f t="shared" si="45"/>
        <v>89</v>
      </c>
      <c r="AR93" t="str">
        <f t="shared" si="39"/>
        <v>dependent</v>
      </c>
      <c r="AS93" t="str">
        <f t="shared" si="40"/>
        <v>dependent</v>
      </c>
    </row>
    <row r="94" spans="1:45" ht="17.399999999999999" x14ac:dyDescent="0.3">
      <c r="A94">
        <v>5.8999999999999997E-2</v>
      </c>
      <c r="B94">
        <v>4.1000000000000002E-2</v>
      </c>
      <c r="C94" s="17">
        <v>0.92900000000000005</v>
      </c>
      <c r="D94" s="17">
        <v>1.2E-2</v>
      </c>
      <c r="E94" s="17">
        <v>0.03</v>
      </c>
      <c r="F94" s="17">
        <v>2.9000000000000001E-2</v>
      </c>
      <c r="G94">
        <v>1000</v>
      </c>
      <c r="H94">
        <f>G94*A94</f>
        <v>59</v>
      </c>
      <c r="I94">
        <f>G94*B94</f>
        <v>41</v>
      </c>
      <c r="J94">
        <v>0.93016943152151577</v>
      </c>
      <c r="K94">
        <v>1.0830568478484249E-2</v>
      </c>
      <c r="L94">
        <v>2.883056847848425E-2</v>
      </c>
      <c r="M94">
        <v>3.0169431521515751E-2</v>
      </c>
      <c r="N94">
        <f t="shared" si="41"/>
        <v>930</v>
      </c>
      <c r="O94">
        <f t="shared" si="42"/>
        <v>11</v>
      </c>
      <c r="P94">
        <f t="shared" si="43"/>
        <v>29</v>
      </c>
      <c r="Q94">
        <f t="shared" si="44"/>
        <v>30</v>
      </c>
      <c r="R94">
        <f>ROUND($G94*C94,0)</f>
        <v>929</v>
      </c>
      <c r="S94">
        <f>ROUND($G94*D94,0)</f>
        <v>12</v>
      </c>
      <c r="T94">
        <f>ROUND($G94*E94,0)</f>
        <v>30</v>
      </c>
      <c r="U94">
        <f>ROUND($G94*F94,0)</f>
        <v>29</v>
      </c>
      <c r="V94">
        <f t="shared" si="33"/>
        <v>1.076426264800861E-3</v>
      </c>
      <c r="W94">
        <f t="shared" si="33"/>
        <v>8.3333333333333329E-2</v>
      </c>
      <c r="X94">
        <f t="shared" si="33"/>
        <v>3.3333333333333333E-2</v>
      </c>
      <c r="Y94">
        <f t="shared" si="33"/>
        <v>3.4482758620689655E-2</v>
      </c>
      <c r="Z94" s="2">
        <f t="shared" si="34"/>
        <v>0.15222585155215718</v>
      </c>
      <c r="AA94" t="str">
        <f t="shared" si="35"/>
        <v>identical</v>
      </c>
      <c r="AB94" t="str">
        <f t="shared" si="36"/>
        <v>identical</v>
      </c>
      <c r="AC94" s="5"/>
      <c r="AE94">
        <f>ROUND((1-A94)*(1-B94)*G94,0)</f>
        <v>902</v>
      </c>
      <c r="AF94">
        <f>ROUND((1-A94)*B94*G94,0)</f>
        <v>39</v>
      </c>
      <c r="AG94">
        <f>ROUND(A94*(1-B94)*G94,0)</f>
        <v>57</v>
      </c>
      <c r="AH94">
        <f>ROUND((A94*B94)*G94,0)</f>
        <v>2</v>
      </c>
      <c r="AI94">
        <f t="shared" si="37"/>
        <v>0.7847147470398278</v>
      </c>
      <c r="AJ94">
        <f t="shared" si="37"/>
        <v>60.75</v>
      </c>
      <c r="AK94">
        <f t="shared" si="37"/>
        <v>24.3</v>
      </c>
      <c r="AL94">
        <f t="shared" si="32"/>
        <v>25.137931034482758</v>
      </c>
      <c r="AN94">
        <f t="shared" si="38"/>
        <v>110.97264578152259</v>
      </c>
      <c r="AO94">
        <v>7.8150000000000004</v>
      </c>
      <c r="AP94">
        <v>6.2510000000000003</v>
      </c>
      <c r="AQ94">
        <f t="shared" si="45"/>
        <v>90</v>
      </c>
      <c r="AR94" t="str">
        <f t="shared" si="39"/>
        <v>dependent</v>
      </c>
      <c r="AS94" t="str">
        <f t="shared" si="40"/>
        <v>dependent</v>
      </c>
    </row>
    <row r="95" spans="1:45" ht="17.399999999999999" x14ac:dyDescent="0.3">
      <c r="A95">
        <v>4.3999999999999997E-2</v>
      </c>
      <c r="B95">
        <v>4.7E-2</v>
      </c>
      <c r="C95" s="17">
        <v>0.93799999999999994</v>
      </c>
      <c r="D95" s="17">
        <v>1.7999999999999999E-2</v>
      </c>
      <c r="E95" s="17">
        <v>1.4999999999999999E-2</v>
      </c>
      <c r="F95" s="17">
        <v>2.9000000000000001E-2</v>
      </c>
      <c r="G95">
        <v>1000</v>
      </c>
      <c r="H95">
        <f>G95*A95</f>
        <v>44</v>
      </c>
      <c r="I95">
        <f>G95*B95</f>
        <v>47</v>
      </c>
      <c r="J95">
        <v>0.93650205920198926</v>
      </c>
      <c r="K95">
        <v>1.9497940798010711E-2</v>
      </c>
      <c r="L95">
        <v>1.6497940798010709E-2</v>
      </c>
      <c r="M95">
        <v>2.7502059201989289E-2</v>
      </c>
      <c r="N95">
        <f t="shared" si="41"/>
        <v>937</v>
      </c>
      <c r="O95">
        <f t="shared" si="42"/>
        <v>19</v>
      </c>
      <c r="P95">
        <f t="shared" si="43"/>
        <v>16</v>
      </c>
      <c r="Q95">
        <f t="shared" si="44"/>
        <v>28</v>
      </c>
      <c r="R95">
        <f>ROUND($G95*C95,0)</f>
        <v>938</v>
      </c>
      <c r="S95">
        <f>ROUND($G95*D95,0)</f>
        <v>18</v>
      </c>
      <c r="T95">
        <f>ROUND($G95*E95,0)</f>
        <v>15</v>
      </c>
      <c r="U95">
        <f>ROUND($G95*F95,0)</f>
        <v>29</v>
      </c>
      <c r="V95">
        <f t="shared" si="33"/>
        <v>1.0660980810234541E-3</v>
      </c>
      <c r="W95">
        <f t="shared" si="33"/>
        <v>5.5555555555555552E-2</v>
      </c>
      <c r="X95">
        <f t="shared" si="33"/>
        <v>6.6666666666666666E-2</v>
      </c>
      <c r="Y95">
        <f t="shared" si="33"/>
        <v>3.4482758620689655E-2</v>
      </c>
      <c r="Z95" s="2">
        <f t="shared" si="34"/>
        <v>0.15777107892393533</v>
      </c>
      <c r="AA95" t="str">
        <f t="shared" si="35"/>
        <v>identical</v>
      </c>
      <c r="AB95" t="str">
        <f t="shared" si="36"/>
        <v>identical</v>
      </c>
      <c r="AC95" s="5"/>
      <c r="AE95">
        <f>ROUND((1-A95)*(1-B95)*G95,0)</f>
        <v>911</v>
      </c>
      <c r="AF95">
        <f>ROUND((1-A95)*B95*G95,0)</f>
        <v>45</v>
      </c>
      <c r="AG95">
        <f>ROUND(A95*(1-B95)*G95,0)</f>
        <v>42</v>
      </c>
      <c r="AH95">
        <f>ROUND((A95*B95)*G95,0)</f>
        <v>2</v>
      </c>
      <c r="AI95">
        <f t="shared" si="37"/>
        <v>0.77718550106609807</v>
      </c>
      <c r="AJ95">
        <f t="shared" si="37"/>
        <v>40.5</v>
      </c>
      <c r="AK95">
        <f t="shared" si="37"/>
        <v>48.6</v>
      </c>
      <c r="AL95">
        <f t="shared" si="32"/>
        <v>25.137931034482758</v>
      </c>
      <c r="AN95">
        <f t="shared" si="38"/>
        <v>115.01511653554886</v>
      </c>
      <c r="AO95">
        <v>7.8150000000000004</v>
      </c>
      <c r="AP95">
        <v>6.2510000000000003</v>
      </c>
      <c r="AQ95">
        <f t="shared" si="45"/>
        <v>91</v>
      </c>
      <c r="AR95" t="str">
        <f t="shared" si="39"/>
        <v>dependent</v>
      </c>
      <c r="AS95" t="str">
        <f t="shared" si="40"/>
        <v>dependent</v>
      </c>
    </row>
    <row r="96" spans="1:45" ht="17.399999999999999" x14ac:dyDescent="0.3">
      <c r="A96">
        <v>4.3999999999999997E-2</v>
      </c>
      <c r="B96">
        <v>3.1E-2</v>
      </c>
      <c r="C96" s="17">
        <v>0.94599999999999995</v>
      </c>
      <c r="D96" s="17">
        <v>0.01</v>
      </c>
      <c r="E96" s="17">
        <v>2.3E-2</v>
      </c>
      <c r="F96" s="17">
        <v>2.1000000000000001E-2</v>
      </c>
      <c r="G96">
        <v>1000</v>
      </c>
      <c r="H96">
        <f>G96*A96</f>
        <v>44</v>
      </c>
      <c r="I96">
        <f>G96*B96</f>
        <v>31</v>
      </c>
      <c r="J96">
        <v>0.94469853782403423</v>
      </c>
      <c r="K96">
        <v>1.1301462175965679E-2</v>
      </c>
      <c r="L96">
        <v>2.4301462175965679E-2</v>
      </c>
      <c r="M96">
        <v>1.9698537824034319E-2</v>
      </c>
      <c r="N96">
        <f t="shared" si="41"/>
        <v>945</v>
      </c>
      <c r="O96">
        <f t="shared" si="42"/>
        <v>11</v>
      </c>
      <c r="P96">
        <f t="shared" si="43"/>
        <v>24</v>
      </c>
      <c r="Q96">
        <f t="shared" si="44"/>
        <v>20</v>
      </c>
      <c r="R96">
        <f>ROUND($G96*C96,0)</f>
        <v>946</v>
      </c>
      <c r="S96">
        <f>ROUND($G96*D96,0)</f>
        <v>10</v>
      </c>
      <c r="T96">
        <f>ROUND($G96*E96,0)</f>
        <v>23</v>
      </c>
      <c r="U96">
        <f>ROUND($G96*F96,0)</f>
        <v>21</v>
      </c>
      <c r="V96">
        <f t="shared" si="33"/>
        <v>1.0570824524312897E-3</v>
      </c>
      <c r="W96">
        <f t="shared" si="33"/>
        <v>0.1</v>
      </c>
      <c r="X96">
        <f t="shared" si="33"/>
        <v>4.3478260869565216E-2</v>
      </c>
      <c r="Y96">
        <f t="shared" si="33"/>
        <v>4.7619047619047616E-2</v>
      </c>
      <c r="Z96" s="2">
        <f t="shared" si="34"/>
        <v>0.19215439094104414</v>
      </c>
      <c r="AA96" t="str">
        <f t="shared" si="35"/>
        <v>identical</v>
      </c>
      <c r="AB96" t="str">
        <f t="shared" si="36"/>
        <v>identical</v>
      </c>
      <c r="AC96" s="5"/>
      <c r="AE96">
        <f>ROUND((1-A96)*(1-B96)*G96,0)</f>
        <v>926</v>
      </c>
      <c r="AF96">
        <f>ROUND((1-A96)*B96*G96,0)</f>
        <v>30</v>
      </c>
      <c r="AG96">
        <f>ROUND(A96*(1-B96)*G96,0)</f>
        <v>43</v>
      </c>
      <c r="AH96">
        <f>ROUND((A96*B96)*G96,0)</f>
        <v>1</v>
      </c>
      <c r="AI96">
        <f t="shared" si="37"/>
        <v>0.42283298097251587</v>
      </c>
      <c r="AJ96">
        <f t="shared" si="37"/>
        <v>40</v>
      </c>
      <c r="AK96">
        <f t="shared" si="37"/>
        <v>17.391304347826086</v>
      </c>
      <c r="AL96">
        <f t="shared" si="32"/>
        <v>19.047619047619047</v>
      </c>
      <c r="AN96">
        <f t="shared" si="38"/>
        <v>76.861756376417645</v>
      </c>
      <c r="AO96">
        <v>7.8150000000000004</v>
      </c>
      <c r="AP96">
        <v>6.2510000000000003</v>
      </c>
      <c r="AQ96">
        <f t="shared" si="45"/>
        <v>92</v>
      </c>
      <c r="AR96" t="str">
        <f t="shared" si="39"/>
        <v>dependent</v>
      </c>
      <c r="AS96" t="str">
        <f t="shared" si="40"/>
        <v>dependent</v>
      </c>
    </row>
    <row r="97" spans="1:45" ht="17.399999999999999" x14ac:dyDescent="0.3">
      <c r="A97">
        <v>5.2999999999999999E-2</v>
      </c>
      <c r="B97">
        <v>4.9000000000000002E-2</v>
      </c>
      <c r="C97" s="17">
        <v>0.93400000000000005</v>
      </c>
      <c r="D97" s="17">
        <v>1.2999999999999999E-2</v>
      </c>
      <c r="E97" s="17">
        <v>1.7000000000000001E-2</v>
      </c>
      <c r="F97" s="17">
        <v>3.5999999999999997E-2</v>
      </c>
      <c r="G97">
        <v>1000</v>
      </c>
      <c r="H97">
        <f>G97*A97</f>
        <v>53</v>
      </c>
      <c r="I97">
        <f>G97*B97</f>
        <v>49</v>
      </c>
      <c r="J97">
        <v>0.93057061794801621</v>
      </c>
      <c r="K97">
        <v>1.642938205198366E-2</v>
      </c>
      <c r="L97">
        <v>2.042938205198366E-2</v>
      </c>
      <c r="M97">
        <v>3.2570617948016342E-2</v>
      </c>
      <c r="N97">
        <f t="shared" si="41"/>
        <v>931</v>
      </c>
      <c r="O97">
        <f t="shared" si="42"/>
        <v>16</v>
      </c>
      <c r="P97">
        <f t="shared" si="43"/>
        <v>20</v>
      </c>
      <c r="Q97">
        <f t="shared" si="44"/>
        <v>33</v>
      </c>
      <c r="R97">
        <f>ROUND($G97*C97,0)</f>
        <v>934</v>
      </c>
      <c r="S97">
        <f>ROUND($G97*D97,0)</f>
        <v>13</v>
      </c>
      <c r="T97">
        <f>ROUND($G97*E97,0)</f>
        <v>17</v>
      </c>
      <c r="U97">
        <f>ROUND($G97*F97,0)</f>
        <v>36</v>
      </c>
      <c r="V97">
        <f t="shared" si="33"/>
        <v>9.6359743040685224E-3</v>
      </c>
      <c r="W97">
        <f t="shared" si="33"/>
        <v>0.69230769230769229</v>
      </c>
      <c r="X97">
        <f t="shared" si="33"/>
        <v>0.52941176470588236</v>
      </c>
      <c r="Y97">
        <f t="shared" si="33"/>
        <v>0.25</v>
      </c>
      <c r="Z97" s="2">
        <f t="shared" si="34"/>
        <v>1.4813554313176431</v>
      </c>
      <c r="AA97" t="str">
        <f t="shared" si="35"/>
        <v>identical</v>
      </c>
      <c r="AB97" t="str">
        <f t="shared" si="36"/>
        <v>identical</v>
      </c>
      <c r="AC97" s="5"/>
      <c r="AE97">
        <f>ROUND((1-A97)*(1-B97)*G97,0)</f>
        <v>901</v>
      </c>
      <c r="AF97">
        <f>ROUND((1-A97)*B97*G97,0)</f>
        <v>46</v>
      </c>
      <c r="AG97">
        <f>ROUND(A97*(1-B97)*G97,0)</f>
        <v>50</v>
      </c>
      <c r="AH97">
        <f>ROUND((A97*B97)*G97,0)</f>
        <v>3</v>
      </c>
      <c r="AI97">
        <f t="shared" si="37"/>
        <v>1.1659528907922911</v>
      </c>
      <c r="AJ97">
        <f t="shared" si="37"/>
        <v>83.769230769230774</v>
      </c>
      <c r="AK97">
        <f t="shared" si="37"/>
        <v>64.058823529411768</v>
      </c>
      <c r="AL97">
        <f t="shared" si="32"/>
        <v>30.25</v>
      </c>
      <c r="AN97">
        <f t="shared" si="38"/>
        <v>179.24400718943485</v>
      </c>
      <c r="AO97">
        <v>7.8150000000000004</v>
      </c>
      <c r="AP97">
        <v>6.2510000000000003</v>
      </c>
      <c r="AQ97">
        <f t="shared" si="45"/>
        <v>93</v>
      </c>
      <c r="AR97" t="str">
        <f t="shared" si="39"/>
        <v>dependent</v>
      </c>
      <c r="AS97" t="str">
        <f t="shared" si="40"/>
        <v>dependent</v>
      </c>
    </row>
    <row r="98" spans="1:45" ht="17.399999999999999" x14ac:dyDescent="0.3">
      <c r="A98">
        <v>4.8000000000000001E-2</v>
      </c>
      <c r="B98">
        <v>4.7E-2</v>
      </c>
      <c r="C98" s="17">
        <v>0.93700000000000006</v>
      </c>
      <c r="D98" s="17">
        <v>1.4999999999999999E-2</v>
      </c>
      <c r="E98" s="17">
        <v>1.6E-2</v>
      </c>
      <c r="F98" s="17">
        <v>3.2000000000000001E-2</v>
      </c>
      <c r="G98">
        <v>1000</v>
      </c>
      <c r="H98">
        <f>G98*A98</f>
        <v>48</v>
      </c>
      <c r="I98">
        <f>G98*B98</f>
        <v>47</v>
      </c>
      <c r="J98">
        <v>0.93437362184604866</v>
      </c>
      <c r="K98">
        <v>1.762637815395127E-2</v>
      </c>
      <c r="L98">
        <v>1.8626378153951271E-2</v>
      </c>
      <c r="M98">
        <v>2.937362184604873E-2</v>
      </c>
      <c r="N98">
        <f t="shared" si="41"/>
        <v>934</v>
      </c>
      <c r="O98">
        <f t="shared" si="42"/>
        <v>18</v>
      </c>
      <c r="P98">
        <f t="shared" si="43"/>
        <v>19</v>
      </c>
      <c r="Q98">
        <f t="shared" si="44"/>
        <v>29</v>
      </c>
      <c r="R98">
        <f>ROUND($G98*C98,0)</f>
        <v>937</v>
      </c>
      <c r="S98">
        <f>ROUND($G98*D98,0)</f>
        <v>15</v>
      </c>
      <c r="T98">
        <f>ROUND($G98*E98,0)</f>
        <v>16</v>
      </c>
      <c r="U98">
        <f>ROUND($G98*F98,0)</f>
        <v>32</v>
      </c>
      <c r="V98">
        <f t="shared" si="33"/>
        <v>9.6051227321237997E-3</v>
      </c>
      <c r="W98">
        <f t="shared" si="33"/>
        <v>0.6</v>
      </c>
      <c r="X98">
        <f t="shared" si="33"/>
        <v>0.5625</v>
      </c>
      <c r="Y98">
        <f t="shared" si="33"/>
        <v>0.28125</v>
      </c>
      <c r="Z98" s="2">
        <f t="shared" si="34"/>
        <v>1.4533551227321237</v>
      </c>
      <c r="AA98" t="str">
        <f t="shared" si="35"/>
        <v>identical</v>
      </c>
      <c r="AB98" t="str">
        <f t="shared" si="36"/>
        <v>identical</v>
      </c>
      <c r="AC98" s="5"/>
      <c r="AE98">
        <f>ROUND((1-A98)*(1-B98)*G98,0)</f>
        <v>907</v>
      </c>
      <c r="AF98">
        <f>ROUND((1-A98)*B98*G98,0)</f>
        <v>45</v>
      </c>
      <c r="AG98">
        <f>ROUND(A98*(1-B98)*G98,0)</f>
        <v>46</v>
      </c>
      <c r="AH98">
        <f>ROUND((A98*B98)*G98,0)</f>
        <v>2</v>
      </c>
      <c r="AI98">
        <f t="shared" si="37"/>
        <v>0.96051227321237997</v>
      </c>
      <c r="AJ98">
        <f t="shared" si="37"/>
        <v>60</v>
      </c>
      <c r="AK98">
        <f t="shared" si="37"/>
        <v>56.25</v>
      </c>
      <c r="AL98">
        <f t="shared" si="32"/>
        <v>28.125</v>
      </c>
      <c r="AN98">
        <f t="shared" si="38"/>
        <v>145.33551227321237</v>
      </c>
      <c r="AO98">
        <v>7.8150000000000004</v>
      </c>
      <c r="AP98">
        <v>6.2510000000000003</v>
      </c>
      <c r="AQ98">
        <f t="shared" si="45"/>
        <v>94</v>
      </c>
      <c r="AR98" t="str">
        <f t="shared" si="39"/>
        <v>dependent</v>
      </c>
      <c r="AS98" t="str">
        <f t="shared" si="40"/>
        <v>dependent</v>
      </c>
    </row>
    <row r="99" spans="1:45" ht="17.399999999999999" x14ac:dyDescent="0.3">
      <c r="A99">
        <v>4.8000000000000001E-2</v>
      </c>
      <c r="B99">
        <v>3.6999999999999998E-2</v>
      </c>
      <c r="C99" s="17">
        <v>0.94199999999999995</v>
      </c>
      <c r="D99" s="17">
        <v>0.01</v>
      </c>
      <c r="E99" s="17">
        <v>2.1000000000000001E-2</v>
      </c>
      <c r="F99" s="17">
        <v>2.7E-2</v>
      </c>
      <c r="G99">
        <v>1000</v>
      </c>
      <c r="H99">
        <f>G99*A99</f>
        <v>48</v>
      </c>
      <c r="I99">
        <f>G99*B99</f>
        <v>37</v>
      </c>
      <c r="J99">
        <v>0.93926675186359299</v>
      </c>
      <c r="K99">
        <v>1.273324813640697E-2</v>
      </c>
      <c r="L99">
        <v>2.3733248136406971E-2</v>
      </c>
      <c r="M99">
        <v>2.426675186359303E-2</v>
      </c>
      <c r="N99">
        <f t="shared" si="41"/>
        <v>939</v>
      </c>
      <c r="O99">
        <f t="shared" si="42"/>
        <v>13</v>
      </c>
      <c r="P99">
        <f t="shared" si="43"/>
        <v>24</v>
      </c>
      <c r="Q99">
        <f t="shared" si="44"/>
        <v>24</v>
      </c>
      <c r="R99">
        <f>ROUND($G99*C99,0)</f>
        <v>942</v>
      </c>
      <c r="S99">
        <f>ROUND($G99*D99,0)</f>
        <v>10</v>
      </c>
      <c r="T99">
        <f>ROUND($G99*E99,0)</f>
        <v>21</v>
      </c>
      <c r="U99">
        <f>ROUND($G99*F99,0)</f>
        <v>27</v>
      </c>
      <c r="V99">
        <f t="shared" si="33"/>
        <v>9.5541401273885346E-3</v>
      </c>
      <c r="W99">
        <f t="shared" si="33"/>
        <v>0.9</v>
      </c>
      <c r="X99">
        <f t="shared" si="33"/>
        <v>0.42857142857142855</v>
      </c>
      <c r="Y99">
        <f t="shared" si="33"/>
        <v>0.33333333333333331</v>
      </c>
      <c r="Z99" s="2">
        <f t="shared" si="34"/>
        <v>1.6714589020321504</v>
      </c>
      <c r="AA99" t="str">
        <f t="shared" si="35"/>
        <v>identical</v>
      </c>
      <c r="AB99" t="str">
        <f t="shared" si="36"/>
        <v>identical</v>
      </c>
      <c r="AC99" s="5"/>
      <c r="AE99">
        <f>ROUND((1-A99)*(1-B99)*G99,0)</f>
        <v>917</v>
      </c>
      <c r="AF99">
        <f>ROUND((1-A99)*B99*G99,0)</f>
        <v>35</v>
      </c>
      <c r="AG99">
        <f>ROUND(A99*(1-B99)*G99,0)</f>
        <v>46</v>
      </c>
      <c r="AH99">
        <f>ROUND((A99*B99)*G99,0)</f>
        <v>2</v>
      </c>
      <c r="AI99">
        <f t="shared" si="37"/>
        <v>0.66348195329087045</v>
      </c>
      <c r="AJ99">
        <f t="shared" si="37"/>
        <v>62.5</v>
      </c>
      <c r="AK99">
        <f t="shared" si="37"/>
        <v>29.761904761904763</v>
      </c>
      <c r="AL99">
        <f t="shared" si="32"/>
        <v>23.148148148148149</v>
      </c>
      <c r="AN99">
        <f t="shared" si="38"/>
        <v>116.07353486334378</v>
      </c>
      <c r="AO99">
        <v>7.8150000000000004</v>
      </c>
      <c r="AP99">
        <v>6.2510000000000003</v>
      </c>
      <c r="AQ99">
        <f t="shared" si="45"/>
        <v>95</v>
      </c>
      <c r="AR99" t="str">
        <f t="shared" si="39"/>
        <v>dependent</v>
      </c>
      <c r="AS99" t="str">
        <f t="shared" si="40"/>
        <v>dependent</v>
      </c>
    </row>
    <row r="100" spans="1:45" ht="17.399999999999999" x14ac:dyDescent="0.3">
      <c r="A100">
        <v>4.3999999999999997E-2</v>
      </c>
      <c r="B100">
        <v>3.6999999999999998E-2</v>
      </c>
      <c r="C100" s="17">
        <v>0.94199999999999995</v>
      </c>
      <c r="D100" s="17">
        <v>1.4E-2</v>
      </c>
      <c r="E100" s="17">
        <v>2.1000000000000001E-2</v>
      </c>
      <c r="F100" s="17">
        <v>2.3E-2</v>
      </c>
      <c r="G100">
        <v>1000</v>
      </c>
      <c r="H100">
        <f>G100*A100</f>
        <v>44</v>
      </c>
      <c r="I100">
        <f>G100*B100</f>
        <v>37</v>
      </c>
      <c r="J100">
        <v>0.94184872341100612</v>
      </c>
      <c r="K100">
        <v>1.4151276588993841E-2</v>
      </c>
      <c r="L100">
        <v>2.115127658899384E-2</v>
      </c>
      <c r="M100">
        <v>2.2848723411006151E-2</v>
      </c>
      <c r="N100">
        <f t="shared" si="41"/>
        <v>942</v>
      </c>
      <c r="O100">
        <f t="shared" si="42"/>
        <v>14</v>
      </c>
      <c r="P100">
        <f t="shared" si="43"/>
        <v>21</v>
      </c>
      <c r="Q100">
        <f t="shared" si="44"/>
        <v>23</v>
      </c>
      <c r="R100">
        <f>ROUND($G100*C100,0)</f>
        <v>942</v>
      </c>
      <c r="S100">
        <f>ROUND($G100*D100,0)</f>
        <v>14</v>
      </c>
      <c r="T100">
        <f>ROUND($G100*E100,0)</f>
        <v>21</v>
      </c>
      <c r="U100">
        <f>ROUND($G100*F100,0)</f>
        <v>23</v>
      </c>
      <c r="V100">
        <f t="shared" si="33"/>
        <v>0</v>
      </c>
      <c r="W100">
        <f t="shared" si="33"/>
        <v>0</v>
      </c>
      <c r="X100">
        <f t="shared" si="33"/>
        <v>0</v>
      </c>
      <c r="Y100">
        <f t="shared" si="33"/>
        <v>0</v>
      </c>
      <c r="Z100" s="2">
        <f t="shared" si="34"/>
        <v>0</v>
      </c>
      <c r="AA100" t="str">
        <f t="shared" si="35"/>
        <v>identical</v>
      </c>
      <c r="AB100" t="str">
        <f t="shared" si="36"/>
        <v>identical</v>
      </c>
      <c r="AC100" s="5"/>
      <c r="AE100">
        <f>ROUND((1-A100)*(1-B100)*G100,0)</f>
        <v>921</v>
      </c>
      <c r="AF100">
        <f>ROUND((1-A100)*B100*G100,0)</f>
        <v>35</v>
      </c>
      <c r="AG100">
        <f>ROUND(A100*(1-B100)*G100,0)</f>
        <v>42</v>
      </c>
      <c r="AH100">
        <f>ROUND((A100*B100)*G100,0)</f>
        <v>2</v>
      </c>
      <c r="AI100">
        <f t="shared" si="37"/>
        <v>0.46815286624203822</v>
      </c>
      <c r="AJ100">
        <f t="shared" si="37"/>
        <v>31.5</v>
      </c>
      <c r="AK100">
        <f t="shared" si="37"/>
        <v>21</v>
      </c>
      <c r="AL100">
        <f t="shared" si="32"/>
        <v>19.173913043478262</v>
      </c>
      <c r="AN100">
        <f t="shared" si="38"/>
        <v>72.142065909720301</v>
      </c>
      <c r="AO100">
        <v>7.8150000000000004</v>
      </c>
      <c r="AP100">
        <v>6.2510000000000003</v>
      </c>
      <c r="AQ100">
        <f t="shared" si="45"/>
        <v>96</v>
      </c>
      <c r="AR100" t="str">
        <f t="shared" si="39"/>
        <v>dependent</v>
      </c>
      <c r="AS100" t="str">
        <f t="shared" si="40"/>
        <v>dependent</v>
      </c>
    </row>
    <row r="101" spans="1:45" ht="17.399999999999999" x14ac:dyDescent="0.3">
      <c r="A101">
        <v>4.9000000000000002E-2</v>
      </c>
      <c r="B101">
        <v>3.6999999999999998E-2</v>
      </c>
      <c r="C101" s="17">
        <v>0.94</v>
      </c>
      <c r="D101" s="17">
        <v>1.0999999999999999E-2</v>
      </c>
      <c r="E101" s="17">
        <v>2.3E-2</v>
      </c>
      <c r="F101" s="17">
        <v>2.5999999999999999E-2</v>
      </c>
      <c r="G101">
        <v>1000</v>
      </c>
      <c r="H101">
        <f>G101*A101</f>
        <v>49</v>
      </c>
      <c r="I101">
        <f>G101*B101</f>
        <v>37</v>
      </c>
      <c r="J101">
        <v>0.93860303811553569</v>
      </c>
      <c r="K101">
        <v>1.2396961884464271E-2</v>
      </c>
      <c r="L101">
        <v>2.4396961884464271E-2</v>
      </c>
      <c r="M101">
        <v>2.4603038115535731E-2</v>
      </c>
      <c r="N101">
        <f t="shared" si="41"/>
        <v>939</v>
      </c>
      <c r="O101">
        <f t="shared" si="42"/>
        <v>12</v>
      </c>
      <c r="P101">
        <f t="shared" si="43"/>
        <v>24</v>
      </c>
      <c r="Q101">
        <f t="shared" si="44"/>
        <v>25</v>
      </c>
      <c r="R101">
        <f>ROUND($G101*C101,0)</f>
        <v>940</v>
      </c>
      <c r="S101">
        <f>ROUND($G101*D101,0)</f>
        <v>11</v>
      </c>
      <c r="T101">
        <f>ROUND($G101*E101,0)</f>
        <v>23</v>
      </c>
      <c r="U101">
        <f>ROUND($G101*F101,0)</f>
        <v>26</v>
      </c>
      <c r="V101">
        <f t="shared" si="33"/>
        <v>1.0638297872340426E-3</v>
      </c>
      <c r="W101">
        <f t="shared" si="33"/>
        <v>9.0909090909090912E-2</v>
      </c>
      <c r="X101">
        <f t="shared" si="33"/>
        <v>4.3478260869565216E-2</v>
      </c>
      <c r="Y101">
        <f t="shared" si="33"/>
        <v>3.8461538461538464E-2</v>
      </c>
      <c r="Z101" s="2">
        <f t="shared" si="34"/>
        <v>0.17391272002742864</v>
      </c>
      <c r="AA101" t="str">
        <f t="shared" si="35"/>
        <v>identical</v>
      </c>
      <c r="AB101" t="str">
        <f t="shared" si="36"/>
        <v>identical</v>
      </c>
      <c r="AC101" s="5"/>
      <c r="AE101">
        <f>ROUND((1-A101)*(1-B101)*G101,0)</f>
        <v>916</v>
      </c>
      <c r="AF101">
        <f>ROUND((1-A101)*B101*G101,0)</f>
        <v>35</v>
      </c>
      <c r="AG101">
        <f>ROUND(A101*(1-B101)*G101,0)</f>
        <v>47</v>
      </c>
      <c r="AH101">
        <f>ROUND((A101*B101)*G101,0)</f>
        <v>2</v>
      </c>
      <c r="AI101">
        <f t="shared" si="37"/>
        <v>0.61276595744680851</v>
      </c>
      <c r="AJ101">
        <f t="shared" si="37"/>
        <v>52.363636363636367</v>
      </c>
      <c r="AK101">
        <f t="shared" si="37"/>
        <v>25.043478260869566</v>
      </c>
      <c r="AL101">
        <f t="shared" si="32"/>
        <v>22.153846153846153</v>
      </c>
      <c r="AN101">
        <f t="shared" si="38"/>
        <v>100.17372673579891</v>
      </c>
      <c r="AO101">
        <v>7.8150000000000004</v>
      </c>
      <c r="AP101">
        <v>6.2510000000000003</v>
      </c>
      <c r="AQ101">
        <f t="shared" si="45"/>
        <v>97</v>
      </c>
      <c r="AR101" t="str">
        <f t="shared" si="39"/>
        <v>dependent</v>
      </c>
      <c r="AS101" t="str">
        <f t="shared" si="40"/>
        <v>dependent</v>
      </c>
    </row>
    <row r="102" spans="1:45" ht="17.399999999999999" x14ac:dyDescent="0.3">
      <c r="A102">
        <v>5.3999999999999999E-2</v>
      </c>
      <c r="B102">
        <v>5.5E-2</v>
      </c>
      <c r="C102" s="17">
        <v>0.92600000000000005</v>
      </c>
      <c r="D102" s="17">
        <v>0.02</v>
      </c>
      <c r="E102" s="17">
        <v>1.9E-2</v>
      </c>
      <c r="F102" s="17">
        <v>3.5000000000000003E-2</v>
      </c>
      <c r="G102">
        <v>1000</v>
      </c>
      <c r="H102">
        <f>G102*A102</f>
        <v>54</v>
      </c>
      <c r="I102">
        <f>G102*B102</f>
        <v>55</v>
      </c>
      <c r="J102">
        <v>0.9269301832812068</v>
      </c>
      <c r="K102">
        <v>1.9069816718793129E-2</v>
      </c>
      <c r="L102">
        <v>1.8069816718793132E-2</v>
      </c>
      <c r="M102">
        <v>3.5930183281206868E-2</v>
      </c>
      <c r="N102">
        <f t="shared" si="41"/>
        <v>927</v>
      </c>
      <c r="O102">
        <f t="shared" si="42"/>
        <v>19</v>
      </c>
      <c r="P102">
        <f t="shared" si="43"/>
        <v>18</v>
      </c>
      <c r="Q102">
        <f t="shared" si="44"/>
        <v>36</v>
      </c>
      <c r="R102">
        <f>ROUND($G102*C102,0)</f>
        <v>926</v>
      </c>
      <c r="S102">
        <f>ROUND($G102*D102,0)</f>
        <v>20</v>
      </c>
      <c r="T102">
        <f>ROUND($G102*E102,0)</f>
        <v>19</v>
      </c>
      <c r="U102">
        <f>ROUND($G102*F102,0)</f>
        <v>35</v>
      </c>
      <c r="V102">
        <f t="shared" si="33"/>
        <v>1.0799136069114472E-3</v>
      </c>
      <c r="W102">
        <f t="shared" si="33"/>
        <v>0.05</v>
      </c>
      <c r="X102">
        <f t="shared" si="33"/>
        <v>5.2631578947368418E-2</v>
      </c>
      <c r="Y102">
        <f t="shared" si="33"/>
        <v>2.8571428571428571E-2</v>
      </c>
      <c r="Z102" s="2">
        <f t="shared" si="34"/>
        <v>0.13228292112570844</v>
      </c>
      <c r="AA102" t="str">
        <f t="shared" si="35"/>
        <v>identical</v>
      </c>
      <c r="AB102" t="str">
        <f t="shared" si="36"/>
        <v>identical</v>
      </c>
      <c r="AC102" s="5"/>
      <c r="AE102">
        <f>ROUND((1-A102)*(1-B102)*G102,0)</f>
        <v>894</v>
      </c>
      <c r="AF102">
        <f>ROUND((1-A102)*B102*G102,0)</f>
        <v>52</v>
      </c>
      <c r="AG102">
        <f>ROUND(A102*(1-B102)*G102,0)</f>
        <v>51</v>
      </c>
      <c r="AH102">
        <f>ROUND((A102*B102)*G102,0)</f>
        <v>3</v>
      </c>
      <c r="AI102">
        <f t="shared" si="37"/>
        <v>1.1058315334773219</v>
      </c>
      <c r="AJ102">
        <f t="shared" si="37"/>
        <v>51.2</v>
      </c>
      <c r="AK102">
        <f t="shared" si="37"/>
        <v>53.89473684210526</v>
      </c>
      <c r="AL102">
        <f t="shared" si="32"/>
        <v>29.257142857142856</v>
      </c>
      <c r="AN102">
        <f t="shared" si="38"/>
        <v>135.45771123272544</v>
      </c>
      <c r="AO102">
        <v>7.8150000000000004</v>
      </c>
      <c r="AP102">
        <v>6.2510000000000003</v>
      </c>
      <c r="AQ102">
        <f t="shared" si="45"/>
        <v>98</v>
      </c>
      <c r="AR102" t="str">
        <f t="shared" si="39"/>
        <v>dependent</v>
      </c>
      <c r="AS102" t="str">
        <f t="shared" si="40"/>
        <v>dependent</v>
      </c>
    </row>
    <row r="103" spans="1:45" ht="17.399999999999999" x14ac:dyDescent="0.3">
      <c r="AC103" s="5"/>
    </row>
    <row r="104" spans="1:45" ht="17.399999999999999" x14ac:dyDescent="0.3">
      <c r="AC104" s="5"/>
    </row>
    <row r="105" spans="1:45" ht="17.399999999999999" x14ac:dyDescent="0.3">
      <c r="AC105" s="5"/>
    </row>
    <row r="106" spans="1:45" ht="17.399999999999999" x14ac:dyDescent="0.3">
      <c r="AC106" s="5"/>
    </row>
    <row r="107" spans="1:45" ht="17.399999999999999" x14ac:dyDescent="0.3">
      <c r="AC107" s="5"/>
    </row>
    <row r="108" spans="1:45" ht="17.399999999999999" x14ac:dyDescent="0.3">
      <c r="AC108" s="5"/>
    </row>
    <row r="109" spans="1:45" ht="17.399999999999999" x14ac:dyDescent="0.3">
      <c r="AC109" s="5"/>
    </row>
    <row r="110" spans="1:45" ht="17.399999999999999" x14ac:dyDescent="0.3">
      <c r="AC110" s="5"/>
    </row>
    <row r="111" spans="1:45" ht="17.399999999999999" x14ac:dyDescent="0.3">
      <c r="AC111" s="5"/>
    </row>
    <row r="112" spans="1:45" ht="17.399999999999999" x14ac:dyDescent="0.3">
      <c r="AC112" s="5"/>
    </row>
    <row r="113" spans="29:29" ht="17.399999999999999" x14ac:dyDescent="0.3">
      <c r="AC113" s="5"/>
    </row>
    <row r="114" spans="29:29" ht="17.399999999999999" x14ac:dyDescent="0.3">
      <c r="AC114" s="5"/>
    </row>
    <row r="115" spans="29:29" ht="17.399999999999999" x14ac:dyDescent="0.3">
      <c r="AC115" s="5"/>
    </row>
    <row r="116" spans="29:29" ht="17.399999999999999" x14ac:dyDescent="0.3">
      <c r="AC116" s="5"/>
    </row>
    <row r="117" spans="29:29" ht="17.399999999999999" x14ac:dyDescent="0.3">
      <c r="AC117" s="5"/>
    </row>
    <row r="118" spans="29:29" ht="17.399999999999999" x14ac:dyDescent="0.3">
      <c r="AC118" s="5"/>
    </row>
    <row r="119" spans="29:29" ht="17.399999999999999" x14ac:dyDescent="0.3">
      <c r="AC119" s="5"/>
    </row>
    <row r="120" spans="29:29" ht="17.399999999999999" x14ac:dyDescent="0.3">
      <c r="AC120" s="5"/>
    </row>
    <row r="121" spans="29:29" ht="17.399999999999999" x14ac:dyDescent="0.3">
      <c r="AC121" s="5"/>
    </row>
    <row r="122" spans="29:29" ht="17.399999999999999" x14ac:dyDescent="0.3">
      <c r="AC122" s="5"/>
    </row>
    <row r="123" spans="29:29" ht="17.399999999999999" x14ac:dyDescent="0.3">
      <c r="AC123" s="5"/>
    </row>
    <row r="124" spans="29:29" ht="17.399999999999999" x14ac:dyDescent="0.3">
      <c r="AC124" s="5"/>
    </row>
    <row r="125" spans="29:29" ht="17.399999999999999" x14ac:dyDescent="0.3">
      <c r="AC125" s="5"/>
    </row>
    <row r="126" spans="29:29" ht="17.399999999999999" x14ac:dyDescent="0.3">
      <c r="AC126" s="5"/>
    </row>
    <row r="127" spans="29:29" ht="17.399999999999999" x14ac:dyDescent="0.3">
      <c r="AC127" s="5"/>
    </row>
    <row r="128" spans="29:29" ht="17.399999999999999" x14ac:dyDescent="0.3">
      <c r="AC128" s="5"/>
    </row>
    <row r="129" spans="29:29" ht="17.399999999999999" x14ac:dyDescent="0.3">
      <c r="AC129" s="5"/>
    </row>
    <row r="130" spans="29:29" ht="17.399999999999999" x14ac:dyDescent="0.3">
      <c r="AC130" s="5"/>
    </row>
    <row r="131" spans="29:29" ht="17.399999999999999" x14ac:dyDescent="0.3">
      <c r="AC131" s="5"/>
    </row>
    <row r="132" spans="29:29" ht="17.399999999999999" x14ac:dyDescent="0.3">
      <c r="AC132" s="5"/>
    </row>
    <row r="133" spans="29:29" ht="17.399999999999999" x14ac:dyDescent="0.3">
      <c r="AC133" s="5"/>
    </row>
    <row r="134" spans="29:29" ht="17.399999999999999" x14ac:dyDescent="0.3">
      <c r="AC134" s="5"/>
    </row>
    <row r="135" spans="29:29" ht="17.399999999999999" x14ac:dyDescent="0.3">
      <c r="AC135" s="5"/>
    </row>
    <row r="136" spans="29:29" ht="17.399999999999999" x14ac:dyDescent="0.3">
      <c r="AC136" s="5"/>
    </row>
    <row r="137" spans="29:29" ht="17.399999999999999" x14ac:dyDescent="0.3">
      <c r="AC137" s="5"/>
    </row>
    <row r="138" spans="29:29" ht="17.399999999999999" x14ac:dyDescent="0.3">
      <c r="AC138" s="5"/>
    </row>
    <row r="139" spans="29:29" ht="17.399999999999999" x14ac:dyDescent="0.3">
      <c r="AC139" s="5"/>
    </row>
    <row r="140" spans="29:29" ht="17.399999999999999" x14ac:dyDescent="0.3">
      <c r="AC140" s="5"/>
    </row>
    <row r="141" spans="29:29" ht="17.399999999999999" x14ac:dyDescent="0.3">
      <c r="AC141" s="5"/>
    </row>
    <row r="142" spans="29:29" ht="17.399999999999999" x14ac:dyDescent="0.3">
      <c r="AC142" s="5"/>
    </row>
    <row r="143" spans="29:29" ht="17.399999999999999" x14ac:dyDescent="0.3">
      <c r="AC143" s="5"/>
    </row>
    <row r="144" spans="29:29" ht="17.399999999999999" x14ac:dyDescent="0.3">
      <c r="AC144" s="5"/>
    </row>
    <row r="145" spans="29:29" ht="17.399999999999999" x14ac:dyDescent="0.3">
      <c r="AC145" s="5"/>
    </row>
    <row r="146" spans="29:29" ht="17.399999999999999" x14ac:dyDescent="0.3">
      <c r="AC146" s="5"/>
    </row>
    <row r="147" spans="29:29" ht="17.399999999999999" x14ac:dyDescent="0.3">
      <c r="AC147" s="5"/>
    </row>
    <row r="148" spans="29:29" ht="17.399999999999999" x14ac:dyDescent="0.3">
      <c r="AC148" s="5"/>
    </row>
    <row r="149" spans="29:29" ht="17.399999999999999" x14ac:dyDescent="0.3">
      <c r="AC149" s="5"/>
    </row>
    <row r="150" spans="29:29" ht="17.399999999999999" x14ac:dyDescent="0.3">
      <c r="AC150" s="5"/>
    </row>
    <row r="151" spans="29:29" ht="17.399999999999999" x14ac:dyDescent="0.3">
      <c r="AC151" s="5"/>
    </row>
    <row r="152" spans="29:29" ht="17.399999999999999" x14ac:dyDescent="0.3">
      <c r="AC152" s="5"/>
    </row>
    <row r="153" spans="29:29" ht="17.399999999999999" x14ac:dyDescent="0.3">
      <c r="AC153" s="5"/>
    </row>
    <row r="154" spans="29:29" ht="17.399999999999999" x14ac:dyDescent="0.3">
      <c r="AC154" s="5"/>
    </row>
    <row r="155" spans="29:29" ht="17.399999999999999" x14ac:dyDescent="0.3">
      <c r="AC155" s="5"/>
    </row>
    <row r="156" spans="29:29" ht="17.399999999999999" x14ac:dyDescent="0.3">
      <c r="AC156" s="5"/>
    </row>
    <row r="157" spans="29:29" ht="17.399999999999999" x14ac:dyDescent="0.3">
      <c r="AC157" s="5"/>
    </row>
    <row r="158" spans="29:29" ht="17.399999999999999" x14ac:dyDescent="0.3">
      <c r="AC158" s="5"/>
    </row>
    <row r="159" spans="29:29" ht="17.399999999999999" x14ac:dyDescent="0.3">
      <c r="AC159" s="5"/>
    </row>
    <row r="160" spans="29:29" ht="17.399999999999999" x14ac:dyDescent="0.3">
      <c r="AC160" s="5"/>
    </row>
    <row r="161" spans="29:29" ht="17.399999999999999" x14ac:dyDescent="0.3">
      <c r="AC161" s="5"/>
    </row>
    <row r="162" spans="29:29" ht="17.399999999999999" x14ac:dyDescent="0.3">
      <c r="AC162" s="5"/>
    </row>
    <row r="163" spans="29:29" ht="17.399999999999999" x14ac:dyDescent="0.3">
      <c r="AC163" s="5"/>
    </row>
    <row r="164" spans="29:29" ht="17.399999999999999" x14ac:dyDescent="0.3">
      <c r="AC164" s="5"/>
    </row>
    <row r="165" spans="29:29" ht="17.399999999999999" x14ac:dyDescent="0.3">
      <c r="AC165" s="5"/>
    </row>
    <row r="166" spans="29:29" ht="17.399999999999999" x14ac:dyDescent="0.3">
      <c r="AC166" s="5"/>
    </row>
    <row r="167" spans="29:29" ht="17.399999999999999" x14ac:dyDescent="0.3">
      <c r="AC167" s="5"/>
    </row>
    <row r="168" spans="29:29" ht="17.399999999999999" x14ac:dyDescent="0.3">
      <c r="AC168" s="5"/>
    </row>
    <row r="169" spans="29:29" ht="17.399999999999999" x14ac:dyDescent="0.3">
      <c r="AC169" s="5"/>
    </row>
    <row r="170" spans="29:29" ht="17.399999999999999" x14ac:dyDescent="0.3">
      <c r="AC170" s="5"/>
    </row>
    <row r="171" spans="29:29" ht="17.399999999999999" x14ac:dyDescent="0.3">
      <c r="AC171" s="5"/>
    </row>
    <row r="172" spans="29:29" ht="17.399999999999999" x14ac:dyDescent="0.3">
      <c r="AC172" s="5"/>
    </row>
    <row r="173" spans="29:29" ht="17.399999999999999" x14ac:dyDescent="0.3">
      <c r="AC173" s="5"/>
    </row>
    <row r="174" spans="29:29" ht="17.399999999999999" x14ac:dyDescent="0.3">
      <c r="AC174" s="5"/>
    </row>
    <row r="175" spans="29:29" ht="17.399999999999999" x14ac:dyDescent="0.3">
      <c r="AC175" s="5"/>
    </row>
    <row r="176" spans="29:29" ht="17.399999999999999" x14ac:dyDescent="0.3">
      <c r="AC176" s="5"/>
    </row>
    <row r="177" spans="29:29" ht="17.399999999999999" x14ac:dyDescent="0.3">
      <c r="AC177" s="5"/>
    </row>
    <row r="178" spans="29:29" ht="17.399999999999999" x14ac:dyDescent="0.3">
      <c r="AC178" s="5"/>
    </row>
    <row r="179" spans="29:29" ht="17.399999999999999" x14ac:dyDescent="0.3">
      <c r="AC179" s="5"/>
    </row>
    <row r="180" spans="29:29" ht="17.399999999999999" x14ac:dyDescent="0.3">
      <c r="AC180" s="5"/>
    </row>
    <row r="181" spans="29:29" ht="17.399999999999999" x14ac:dyDescent="0.3">
      <c r="AC181" s="5"/>
    </row>
    <row r="182" spans="29:29" ht="17.399999999999999" x14ac:dyDescent="0.3">
      <c r="AC182" s="5"/>
    </row>
    <row r="183" spans="29:29" ht="17.399999999999999" x14ac:dyDescent="0.3">
      <c r="AC183" s="5"/>
    </row>
    <row r="184" spans="29:29" ht="17.399999999999999" x14ac:dyDescent="0.3">
      <c r="AC184" s="5"/>
    </row>
    <row r="185" spans="29:29" ht="17.399999999999999" x14ac:dyDescent="0.3">
      <c r="AC185" s="5"/>
    </row>
    <row r="186" spans="29:29" ht="17.399999999999999" x14ac:dyDescent="0.3">
      <c r="AC186" s="5"/>
    </row>
    <row r="187" spans="29:29" ht="17.399999999999999" x14ac:dyDescent="0.3">
      <c r="AC187" s="5"/>
    </row>
    <row r="188" spans="29:29" ht="17.399999999999999" x14ac:dyDescent="0.3">
      <c r="AC188" s="5"/>
    </row>
    <row r="189" spans="29:29" ht="17.399999999999999" x14ac:dyDescent="0.3">
      <c r="AC189" s="5"/>
    </row>
    <row r="190" spans="29:29" ht="17.399999999999999" x14ac:dyDescent="0.3">
      <c r="AC190" s="5"/>
    </row>
    <row r="191" spans="29:29" ht="17.399999999999999" x14ac:dyDescent="0.3">
      <c r="AC191" s="5"/>
    </row>
    <row r="192" spans="29:29" ht="17.399999999999999" x14ac:dyDescent="0.3">
      <c r="AC192" s="5"/>
    </row>
    <row r="193" spans="29:29" ht="17.399999999999999" x14ac:dyDescent="0.3">
      <c r="AC193" s="5"/>
    </row>
    <row r="194" spans="29:29" ht="17.399999999999999" x14ac:dyDescent="0.3">
      <c r="AC194" s="5"/>
    </row>
    <row r="195" spans="29:29" ht="17.399999999999999" x14ac:dyDescent="0.3">
      <c r="AC195" s="5"/>
    </row>
    <row r="196" spans="29:29" ht="17.399999999999999" x14ac:dyDescent="0.3">
      <c r="AC196" s="5"/>
    </row>
    <row r="197" spans="29:29" ht="17.399999999999999" x14ac:dyDescent="0.3">
      <c r="AC197" s="5"/>
    </row>
    <row r="198" spans="29:29" ht="17.399999999999999" x14ac:dyDescent="0.3">
      <c r="AC198" s="5"/>
    </row>
    <row r="199" spans="29:29" ht="17.399999999999999" x14ac:dyDescent="0.3">
      <c r="AC199" s="5"/>
    </row>
    <row r="200" spans="29:29" ht="17.399999999999999" x14ac:dyDescent="0.3">
      <c r="AC200" s="5"/>
    </row>
    <row r="201" spans="29:29" ht="17.399999999999999" x14ac:dyDescent="0.3">
      <c r="AC201" s="5"/>
    </row>
    <row r="202" spans="29:29" ht="17.399999999999999" x14ac:dyDescent="0.3">
      <c r="AC202" s="5"/>
    </row>
    <row r="203" spans="29:29" ht="17.399999999999999" x14ac:dyDescent="0.3">
      <c r="AC203" s="5"/>
    </row>
    <row r="204" spans="29:29" ht="17.399999999999999" x14ac:dyDescent="0.3">
      <c r="AC204" s="5"/>
    </row>
    <row r="205" spans="29:29" ht="17.399999999999999" x14ac:dyDescent="0.3">
      <c r="AC205" s="5"/>
    </row>
    <row r="206" spans="29:29" ht="17.399999999999999" x14ac:dyDescent="0.3">
      <c r="AC206" s="5"/>
    </row>
    <row r="207" spans="29:29" ht="17.399999999999999" x14ac:dyDescent="0.3">
      <c r="AC207" s="5"/>
    </row>
    <row r="208" spans="29:29" ht="17.399999999999999" x14ac:dyDescent="0.3">
      <c r="AC208" s="5"/>
    </row>
    <row r="209" spans="29:29" ht="17.399999999999999" x14ac:dyDescent="0.3">
      <c r="AC209" s="5"/>
    </row>
    <row r="210" spans="29:29" ht="17.399999999999999" x14ac:dyDescent="0.3">
      <c r="AC210" s="5"/>
    </row>
    <row r="211" spans="29:29" ht="17.399999999999999" x14ac:dyDescent="0.3">
      <c r="AC211" s="5"/>
    </row>
    <row r="212" spans="29:29" ht="17.399999999999999" x14ac:dyDescent="0.3">
      <c r="AC212" s="5"/>
    </row>
    <row r="213" spans="29:29" ht="17.399999999999999" x14ac:dyDescent="0.3">
      <c r="AC213" s="5"/>
    </row>
    <row r="214" spans="29:29" ht="17.399999999999999" x14ac:dyDescent="0.3">
      <c r="AC214" s="5"/>
    </row>
    <row r="215" spans="29:29" ht="17.399999999999999" x14ac:dyDescent="0.3">
      <c r="AC215" s="5"/>
    </row>
    <row r="216" spans="29:29" ht="17.399999999999999" x14ac:dyDescent="0.3">
      <c r="AC216" s="5"/>
    </row>
    <row r="217" spans="29:29" ht="17.399999999999999" x14ac:dyDescent="0.3">
      <c r="AC217" s="5"/>
    </row>
    <row r="218" spans="29:29" ht="17.399999999999999" x14ac:dyDescent="0.3">
      <c r="AC218" s="5"/>
    </row>
    <row r="219" spans="29:29" ht="17.399999999999999" x14ac:dyDescent="0.3">
      <c r="AC219" s="5"/>
    </row>
    <row r="220" spans="29:29" ht="17.399999999999999" x14ac:dyDescent="0.3">
      <c r="AC220" s="5"/>
    </row>
    <row r="221" spans="29:29" ht="17.399999999999999" x14ac:dyDescent="0.3">
      <c r="AC221" s="5"/>
    </row>
    <row r="222" spans="29:29" ht="17.399999999999999" x14ac:dyDescent="0.3">
      <c r="AC222" s="5"/>
    </row>
    <row r="223" spans="29:29" ht="17.399999999999999" x14ac:dyDescent="0.3">
      <c r="AC223" s="5"/>
    </row>
    <row r="224" spans="29:29" ht="17.399999999999999" x14ac:dyDescent="0.3">
      <c r="AC224" s="5"/>
    </row>
    <row r="225" spans="29:29" ht="17.399999999999999" x14ac:dyDescent="0.3">
      <c r="AC225" s="5"/>
    </row>
    <row r="226" spans="29:29" ht="17.399999999999999" x14ac:dyDescent="0.3">
      <c r="AC226" s="5"/>
    </row>
    <row r="227" spans="29:29" ht="17.399999999999999" x14ac:dyDescent="0.3">
      <c r="AC227" s="5"/>
    </row>
    <row r="228" spans="29:29" ht="17.399999999999999" x14ac:dyDescent="0.3">
      <c r="AC228" s="5"/>
    </row>
    <row r="229" spans="29:29" ht="17.399999999999999" x14ac:dyDescent="0.3">
      <c r="AC229" s="5"/>
    </row>
    <row r="230" spans="29:29" ht="17.399999999999999" x14ac:dyDescent="0.3">
      <c r="AC230" s="5"/>
    </row>
    <row r="231" spans="29:29" ht="17.399999999999999" x14ac:dyDescent="0.3">
      <c r="AC231" s="5"/>
    </row>
    <row r="232" spans="29:29" ht="17.399999999999999" x14ac:dyDescent="0.3">
      <c r="AC232" s="5"/>
    </row>
    <row r="233" spans="29:29" ht="17.399999999999999" x14ac:dyDescent="0.3">
      <c r="AC233" s="5"/>
    </row>
    <row r="234" spans="29:29" ht="17.399999999999999" x14ac:dyDescent="0.3">
      <c r="AC234" s="5"/>
    </row>
    <row r="235" spans="29:29" ht="17.399999999999999" x14ac:dyDescent="0.3">
      <c r="AC235" s="5"/>
    </row>
    <row r="236" spans="29:29" ht="17.399999999999999" x14ac:dyDescent="0.3">
      <c r="AC236" s="5"/>
    </row>
    <row r="237" spans="29:29" ht="17.399999999999999" x14ac:dyDescent="0.3">
      <c r="AC237" s="5"/>
    </row>
    <row r="238" spans="29:29" ht="17.399999999999999" x14ac:dyDescent="0.3">
      <c r="AC238" s="5"/>
    </row>
    <row r="239" spans="29:29" ht="17.399999999999999" x14ac:dyDescent="0.3">
      <c r="AC239" s="5"/>
    </row>
    <row r="240" spans="29:29" ht="17.399999999999999" x14ac:dyDescent="0.3">
      <c r="AC240" s="5"/>
    </row>
    <row r="241" spans="29:29" ht="17.399999999999999" x14ac:dyDescent="0.3">
      <c r="AC241" s="5"/>
    </row>
    <row r="242" spans="29:29" ht="17.399999999999999" x14ac:dyDescent="0.3">
      <c r="AC242" s="5"/>
    </row>
    <row r="243" spans="29:29" ht="17.399999999999999" x14ac:dyDescent="0.3">
      <c r="AC243" s="5"/>
    </row>
    <row r="244" spans="29:29" ht="17.399999999999999" x14ac:dyDescent="0.3">
      <c r="AC244" s="5"/>
    </row>
    <row r="245" spans="29:29" ht="17.399999999999999" x14ac:dyDescent="0.3">
      <c r="AC245" s="5"/>
    </row>
    <row r="246" spans="29:29" ht="17.399999999999999" x14ac:dyDescent="0.3">
      <c r="AC246" s="5"/>
    </row>
    <row r="247" spans="29:29" ht="17.399999999999999" x14ac:dyDescent="0.3">
      <c r="AC247" s="5"/>
    </row>
    <row r="248" spans="29:29" ht="17.399999999999999" x14ac:dyDescent="0.3">
      <c r="AC248" s="5"/>
    </row>
    <row r="249" spans="29:29" ht="17.399999999999999" x14ac:dyDescent="0.3">
      <c r="AC249" s="5"/>
    </row>
    <row r="250" spans="29:29" ht="17.399999999999999" x14ac:dyDescent="0.3">
      <c r="AC250" s="5"/>
    </row>
    <row r="251" spans="29:29" ht="17.399999999999999" x14ac:dyDescent="0.3">
      <c r="AC251" s="5"/>
    </row>
    <row r="252" spans="29:29" ht="17.399999999999999" x14ac:dyDescent="0.3">
      <c r="AC252" s="5"/>
    </row>
    <row r="253" spans="29:29" ht="17.399999999999999" x14ac:dyDescent="0.3">
      <c r="AC253" s="5"/>
    </row>
    <row r="254" spans="29:29" ht="17.399999999999999" x14ac:dyDescent="0.3">
      <c r="AC254" s="5"/>
    </row>
    <row r="255" spans="29:29" ht="17.399999999999999" x14ac:dyDescent="0.3">
      <c r="AC255" s="5"/>
    </row>
    <row r="256" spans="29:29" ht="17.399999999999999" x14ac:dyDescent="0.3">
      <c r="AC256" s="5"/>
    </row>
    <row r="257" spans="29:29" ht="17.399999999999999" x14ac:dyDescent="0.3">
      <c r="AC257" s="5"/>
    </row>
    <row r="258" spans="29:29" ht="17.399999999999999" x14ac:dyDescent="0.3">
      <c r="AC258" s="5"/>
    </row>
    <row r="259" spans="29:29" ht="17.399999999999999" x14ac:dyDescent="0.3">
      <c r="AC259" s="5"/>
    </row>
    <row r="260" spans="29:29" ht="17.399999999999999" x14ac:dyDescent="0.3">
      <c r="AC260" s="5"/>
    </row>
    <row r="261" spans="29:29" ht="17.399999999999999" x14ac:dyDescent="0.3">
      <c r="AC261" s="5"/>
    </row>
    <row r="262" spans="29:29" ht="17.399999999999999" x14ac:dyDescent="0.3">
      <c r="AC262" s="5"/>
    </row>
    <row r="263" spans="29:29" ht="17.399999999999999" x14ac:dyDescent="0.3">
      <c r="AC263" s="5"/>
    </row>
    <row r="264" spans="29:29" ht="17.399999999999999" x14ac:dyDescent="0.3">
      <c r="AC264" s="5"/>
    </row>
    <row r="265" spans="29:29" ht="17.399999999999999" x14ac:dyDescent="0.3">
      <c r="AC265" s="5"/>
    </row>
    <row r="266" spans="29:29" ht="17.399999999999999" x14ac:dyDescent="0.3">
      <c r="AC266" s="5"/>
    </row>
    <row r="267" spans="29:29" ht="17.399999999999999" x14ac:dyDescent="0.3">
      <c r="AC267" s="5"/>
    </row>
    <row r="268" spans="29:29" ht="17.399999999999999" x14ac:dyDescent="0.3">
      <c r="AC268" s="5"/>
    </row>
    <row r="269" spans="29:29" ht="17.399999999999999" x14ac:dyDescent="0.3">
      <c r="AC269" s="5"/>
    </row>
    <row r="270" spans="29:29" ht="17.399999999999999" x14ac:dyDescent="0.3">
      <c r="AC270" s="5"/>
    </row>
    <row r="271" spans="29:29" ht="17.399999999999999" x14ac:dyDescent="0.3">
      <c r="AC271" s="5"/>
    </row>
    <row r="272" spans="29:29" ht="17.399999999999999" x14ac:dyDescent="0.3">
      <c r="AC272" s="5"/>
    </row>
    <row r="273" spans="29:29" ht="17.399999999999999" x14ac:dyDescent="0.3">
      <c r="AC273" s="5"/>
    </row>
    <row r="274" spans="29:29" ht="17.399999999999999" x14ac:dyDescent="0.3">
      <c r="AC274" s="5"/>
    </row>
    <row r="275" spans="29:29" ht="17.399999999999999" x14ac:dyDescent="0.3">
      <c r="AC275" s="5"/>
    </row>
    <row r="276" spans="29:29" ht="17.399999999999999" x14ac:dyDescent="0.3">
      <c r="AC276" s="5"/>
    </row>
    <row r="277" spans="29:29" ht="17.399999999999999" x14ac:dyDescent="0.3">
      <c r="AC277" s="5"/>
    </row>
    <row r="278" spans="29:29" ht="17.399999999999999" x14ac:dyDescent="0.3">
      <c r="AC278" s="5"/>
    </row>
    <row r="279" spans="29:29" ht="17.399999999999999" x14ac:dyDescent="0.3">
      <c r="AC279" s="5"/>
    </row>
    <row r="280" spans="29:29" ht="17.399999999999999" x14ac:dyDescent="0.3">
      <c r="AC280" s="5"/>
    </row>
    <row r="281" spans="29:29" ht="17.399999999999999" x14ac:dyDescent="0.3">
      <c r="AC281" s="5"/>
    </row>
    <row r="282" spans="29:29" ht="17.399999999999999" x14ac:dyDescent="0.3">
      <c r="AC282" s="5"/>
    </row>
    <row r="283" spans="29:29" ht="17.399999999999999" x14ac:dyDescent="0.3">
      <c r="AC283" s="5"/>
    </row>
    <row r="284" spans="29:29" ht="17.399999999999999" x14ac:dyDescent="0.3">
      <c r="AC284" s="5"/>
    </row>
    <row r="285" spans="29:29" ht="17.399999999999999" x14ac:dyDescent="0.3">
      <c r="AC285" s="5"/>
    </row>
    <row r="286" spans="29:29" ht="17.399999999999999" x14ac:dyDescent="0.3">
      <c r="AC286" s="5"/>
    </row>
    <row r="287" spans="29:29" ht="17.399999999999999" x14ac:dyDescent="0.3">
      <c r="AC287" s="5"/>
    </row>
    <row r="288" spans="29:29" ht="17.399999999999999" x14ac:dyDescent="0.3">
      <c r="AC288" s="5"/>
    </row>
    <row r="289" spans="29:29" ht="17.399999999999999" x14ac:dyDescent="0.3">
      <c r="AC289" s="5"/>
    </row>
    <row r="290" spans="29:29" ht="17.399999999999999" x14ac:dyDescent="0.3">
      <c r="AC290" s="5"/>
    </row>
    <row r="291" spans="29:29" ht="17.399999999999999" x14ac:dyDescent="0.3">
      <c r="AC291" s="5"/>
    </row>
    <row r="292" spans="29:29" ht="17.399999999999999" x14ac:dyDescent="0.3">
      <c r="AC292" s="5"/>
    </row>
    <row r="293" spans="29:29" ht="17.399999999999999" x14ac:dyDescent="0.3">
      <c r="AC293" s="5"/>
    </row>
    <row r="294" spans="29:29" ht="17.399999999999999" x14ac:dyDescent="0.3">
      <c r="AC294" s="5"/>
    </row>
    <row r="295" spans="29:29" ht="17.399999999999999" x14ac:dyDescent="0.3">
      <c r="AC295" s="5"/>
    </row>
    <row r="296" spans="29:29" ht="17.399999999999999" x14ac:dyDescent="0.3">
      <c r="AC296" s="5"/>
    </row>
    <row r="297" spans="29:29" ht="17.399999999999999" x14ac:dyDescent="0.3">
      <c r="AC297" s="5"/>
    </row>
    <row r="298" spans="29:29" ht="17.399999999999999" x14ac:dyDescent="0.3">
      <c r="AC298" s="5"/>
    </row>
    <row r="299" spans="29:29" ht="17.399999999999999" x14ac:dyDescent="0.3">
      <c r="AC299" s="5"/>
    </row>
    <row r="300" spans="29:29" ht="17.399999999999999" x14ac:dyDescent="0.3">
      <c r="AC300" s="5"/>
    </row>
    <row r="301" spans="29:29" ht="17.399999999999999" x14ac:dyDescent="0.3">
      <c r="AC301" s="5"/>
    </row>
    <row r="302" spans="29:29" ht="17.399999999999999" x14ac:dyDescent="0.3">
      <c r="AC302" s="5"/>
    </row>
    <row r="303" spans="29:29" ht="17.399999999999999" x14ac:dyDescent="0.3">
      <c r="AC303" s="5"/>
    </row>
    <row r="304" spans="29:29" ht="17.399999999999999" x14ac:dyDescent="0.3">
      <c r="AC304" s="5"/>
    </row>
    <row r="305" spans="29:29" ht="17.399999999999999" x14ac:dyDescent="0.3">
      <c r="AC305" s="5"/>
    </row>
    <row r="306" spans="29:29" ht="17.399999999999999" x14ac:dyDescent="0.3">
      <c r="AC306" s="5"/>
    </row>
    <row r="307" spans="29:29" ht="17.399999999999999" x14ac:dyDescent="0.3">
      <c r="AC307" s="5"/>
    </row>
    <row r="308" spans="29:29" ht="17.399999999999999" x14ac:dyDescent="0.3">
      <c r="AC308" s="5"/>
    </row>
    <row r="309" spans="29:29" ht="17.399999999999999" x14ac:dyDescent="0.3">
      <c r="AC309" s="5"/>
    </row>
    <row r="310" spans="29:29" ht="17.399999999999999" x14ac:dyDescent="0.3">
      <c r="AC310" s="5"/>
    </row>
    <row r="311" spans="29:29" ht="17.399999999999999" x14ac:dyDescent="0.3">
      <c r="AC311" s="5"/>
    </row>
    <row r="312" spans="29:29" ht="17.399999999999999" x14ac:dyDescent="0.3">
      <c r="AC312" s="5"/>
    </row>
    <row r="313" spans="29:29" ht="17.399999999999999" x14ac:dyDescent="0.3">
      <c r="AC313" s="5"/>
    </row>
    <row r="314" spans="29:29" ht="17.399999999999999" x14ac:dyDescent="0.3">
      <c r="AC314" s="5"/>
    </row>
    <row r="315" spans="29:29" ht="17.399999999999999" x14ac:dyDescent="0.3">
      <c r="AC315" s="5"/>
    </row>
    <row r="316" spans="29:29" ht="17.399999999999999" x14ac:dyDescent="0.3">
      <c r="AC316" s="5"/>
    </row>
    <row r="317" spans="29:29" ht="17.399999999999999" x14ac:dyDescent="0.3">
      <c r="AC317" s="5"/>
    </row>
    <row r="318" spans="29:29" ht="17.399999999999999" x14ac:dyDescent="0.3">
      <c r="AC318" s="5"/>
    </row>
    <row r="319" spans="29:29" ht="17.399999999999999" x14ac:dyDescent="0.3">
      <c r="AC319" s="5"/>
    </row>
    <row r="320" spans="29:29" ht="17.399999999999999" x14ac:dyDescent="0.3">
      <c r="AC320" s="5"/>
    </row>
    <row r="321" spans="29:29" ht="17.399999999999999" x14ac:dyDescent="0.3">
      <c r="AC321" s="5"/>
    </row>
    <row r="322" spans="29:29" ht="17.399999999999999" x14ac:dyDescent="0.3">
      <c r="AC322" s="5"/>
    </row>
    <row r="323" spans="29:29" ht="17.399999999999999" x14ac:dyDescent="0.3">
      <c r="AC323" s="5"/>
    </row>
    <row r="324" spans="29:29" ht="17.399999999999999" x14ac:dyDescent="0.3">
      <c r="AC324" s="5"/>
    </row>
    <row r="325" spans="29:29" ht="17.399999999999999" x14ac:dyDescent="0.3">
      <c r="AC325" s="5"/>
    </row>
    <row r="326" spans="29:29" ht="17.399999999999999" x14ac:dyDescent="0.3">
      <c r="AC326" s="5"/>
    </row>
    <row r="327" spans="29:29" ht="17.399999999999999" x14ac:dyDescent="0.3">
      <c r="AC327" s="5"/>
    </row>
    <row r="328" spans="29:29" ht="17.399999999999999" x14ac:dyDescent="0.3">
      <c r="AC328" s="5"/>
    </row>
    <row r="329" spans="29:29" ht="17.399999999999999" x14ac:dyDescent="0.3">
      <c r="AC329" s="5"/>
    </row>
    <row r="330" spans="29:29" ht="17.399999999999999" x14ac:dyDescent="0.3">
      <c r="AC330" s="5"/>
    </row>
    <row r="331" spans="29:29" ht="17.399999999999999" x14ac:dyDescent="0.3">
      <c r="AC331" s="5"/>
    </row>
    <row r="332" spans="29:29" ht="17.399999999999999" x14ac:dyDescent="0.3">
      <c r="AC332" s="5"/>
    </row>
    <row r="333" spans="29:29" ht="17.399999999999999" x14ac:dyDescent="0.3">
      <c r="AC333" s="5"/>
    </row>
    <row r="334" spans="29:29" ht="17.399999999999999" x14ac:dyDescent="0.3">
      <c r="AC334" s="5"/>
    </row>
    <row r="335" spans="29:29" ht="17.399999999999999" x14ac:dyDescent="0.3">
      <c r="AC335" s="5"/>
    </row>
    <row r="336" spans="29:29" ht="17.399999999999999" x14ac:dyDescent="0.3">
      <c r="AC336" s="5"/>
    </row>
    <row r="337" spans="29:29" ht="17.399999999999999" x14ac:dyDescent="0.3">
      <c r="AC337" s="5"/>
    </row>
    <row r="338" spans="29:29" ht="17.399999999999999" x14ac:dyDescent="0.3">
      <c r="AC338" s="5"/>
    </row>
    <row r="339" spans="29:29" ht="17.399999999999999" x14ac:dyDescent="0.3">
      <c r="AC339" s="5"/>
    </row>
    <row r="340" spans="29:29" ht="17.399999999999999" x14ac:dyDescent="0.3">
      <c r="AC340" s="5"/>
    </row>
    <row r="341" spans="29:29" ht="17.399999999999999" x14ac:dyDescent="0.3">
      <c r="AC341" s="5"/>
    </row>
    <row r="342" spans="29:29" ht="17.399999999999999" x14ac:dyDescent="0.3">
      <c r="AC342" s="5"/>
    </row>
    <row r="343" spans="29:29" ht="17.399999999999999" x14ac:dyDescent="0.3">
      <c r="AC343" s="5"/>
    </row>
    <row r="344" spans="29:29" ht="17.399999999999999" x14ac:dyDescent="0.3">
      <c r="AC344" s="5"/>
    </row>
    <row r="345" spans="29:29" ht="17.399999999999999" x14ac:dyDescent="0.3">
      <c r="AC345" s="5"/>
    </row>
    <row r="346" spans="29:29" ht="17.399999999999999" x14ac:dyDescent="0.3">
      <c r="AC346" s="5"/>
    </row>
    <row r="347" spans="29:29" ht="17.399999999999999" x14ac:dyDescent="0.3">
      <c r="AC347" s="5"/>
    </row>
    <row r="348" spans="29:29" ht="17.399999999999999" x14ac:dyDescent="0.3">
      <c r="AC348" s="5"/>
    </row>
    <row r="349" spans="29:29" ht="17.399999999999999" x14ac:dyDescent="0.3">
      <c r="AC349" s="5"/>
    </row>
    <row r="350" spans="29:29" ht="17.399999999999999" x14ac:dyDescent="0.3">
      <c r="AC350" s="5"/>
    </row>
    <row r="351" spans="29:29" ht="17.399999999999999" x14ac:dyDescent="0.3">
      <c r="AC351" s="5"/>
    </row>
    <row r="352" spans="29:29" ht="17.399999999999999" x14ac:dyDescent="0.3">
      <c r="AC352" s="5"/>
    </row>
    <row r="353" spans="29:29" ht="17.399999999999999" x14ac:dyDescent="0.3">
      <c r="AC353" s="5"/>
    </row>
    <row r="354" spans="29:29" ht="17.399999999999999" x14ac:dyDescent="0.3">
      <c r="AC354" s="5"/>
    </row>
    <row r="355" spans="29:29" ht="17.399999999999999" x14ac:dyDescent="0.3">
      <c r="AC355" s="5"/>
    </row>
    <row r="356" spans="29:29" ht="17.399999999999999" x14ac:dyDescent="0.3">
      <c r="AC356" s="5"/>
    </row>
    <row r="357" spans="29:29" ht="17.399999999999999" x14ac:dyDescent="0.3">
      <c r="AC357" s="5"/>
    </row>
    <row r="358" spans="29:29" ht="17.399999999999999" x14ac:dyDescent="0.3">
      <c r="AC358" s="5"/>
    </row>
    <row r="359" spans="29:29" ht="17.399999999999999" x14ac:dyDescent="0.3">
      <c r="AC359" s="5"/>
    </row>
    <row r="360" spans="29:29" ht="17.399999999999999" x14ac:dyDescent="0.3">
      <c r="AC360" s="5"/>
    </row>
    <row r="361" spans="29:29" ht="17.399999999999999" x14ac:dyDescent="0.3">
      <c r="AC361" s="5"/>
    </row>
    <row r="362" spans="29:29" ht="17.399999999999999" x14ac:dyDescent="0.3">
      <c r="AC362" s="5"/>
    </row>
    <row r="363" spans="29:29" ht="17.399999999999999" x14ac:dyDescent="0.3">
      <c r="AC363" s="5"/>
    </row>
    <row r="364" spans="29:29" ht="17.399999999999999" x14ac:dyDescent="0.3">
      <c r="AC364" s="5"/>
    </row>
    <row r="365" spans="29:29" ht="17.399999999999999" x14ac:dyDescent="0.3">
      <c r="AC365" s="5"/>
    </row>
    <row r="366" spans="29:29" ht="17.399999999999999" x14ac:dyDescent="0.3">
      <c r="AC366" s="5"/>
    </row>
    <row r="367" spans="29:29" ht="17.399999999999999" x14ac:dyDescent="0.3">
      <c r="AC367" s="5"/>
    </row>
    <row r="368" spans="29:29" ht="17.399999999999999" x14ac:dyDescent="0.3">
      <c r="AC368" s="5"/>
    </row>
    <row r="369" spans="29:29" ht="17.399999999999999" x14ac:dyDescent="0.3">
      <c r="AC369" s="5"/>
    </row>
    <row r="370" spans="29:29" ht="17.399999999999999" x14ac:dyDescent="0.3">
      <c r="AC370" s="5"/>
    </row>
    <row r="371" spans="29:29" ht="17.399999999999999" x14ac:dyDescent="0.3">
      <c r="AC371" s="5"/>
    </row>
    <row r="372" spans="29:29" ht="17.399999999999999" x14ac:dyDescent="0.3">
      <c r="AC372" s="5"/>
    </row>
    <row r="373" spans="29:29" ht="17.399999999999999" x14ac:dyDescent="0.3">
      <c r="AC373" s="5"/>
    </row>
    <row r="374" spans="29:29" ht="17.399999999999999" x14ac:dyDescent="0.3">
      <c r="AC374" s="5"/>
    </row>
    <row r="375" spans="29:29" ht="17.399999999999999" x14ac:dyDescent="0.3">
      <c r="AC375" s="5"/>
    </row>
    <row r="376" spans="29:29" ht="17.399999999999999" x14ac:dyDescent="0.3">
      <c r="AC376" s="5"/>
    </row>
    <row r="377" spans="29:29" ht="17.399999999999999" x14ac:dyDescent="0.3">
      <c r="AC377" s="5"/>
    </row>
    <row r="378" spans="29:29" ht="17.399999999999999" x14ac:dyDescent="0.3">
      <c r="AC378" s="5"/>
    </row>
    <row r="379" spans="29:29" ht="17.399999999999999" x14ac:dyDescent="0.3">
      <c r="AC379" s="5"/>
    </row>
    <row r="380" spans="29:29" ht="17.399999999999999" x14ac:dyDescent="0.3">
      <c r="AC380" s="5"/>
    </row>
    <row r="381" spans="29:29" ht="17.399999999999999" x14ac:dyDescent="0.3">
      <c r="AC381" s="5"/>
    </row>
    <row r="382" spans="29:29" ht="17.399999999999999" x14ac:dyDescent="0.3">
      <c r="AC382" s="5"/>
    </row>
    <row r="383" spans="29:29" ht="17.399999999999999" x14ac:dyDescent="0.3">
      <c r="AC383" s="5"/>
    </row>
    <row r="384" spans="29:29" ht="17.399999999999999" x14ac:dyDescent="0.3">
      <c r="AC384" s="5"/>
    </row>
    <row r="385" spans="29:29" ht="17.399999999999999" x14ac:dyDescent="0.3">
      <c r="AC385" s="5"/>
    </row>
    <row r="386" spans="29:29" ht="17.399999999999999" x14ac:dyDescent="0.3">
      <c r="AC386" s="5"/>
    </row>
    <row r="387" spans="29:29" ht="17.399999999999999" x14ac:dyDescent="0.3">
      <c r="AC387" s="5"/>
    </row>
    <row r="388" spans="29:29" ht="17.399999999999999" x14ac:dyDescent="0.3">
      <c r="AC388" s="5"/>
    </row>
    <row r="389" spans="29:29" ht="17.399999999999999" x14ac:dyDescent="0.3">
      <c r="AC389" s="5"/>
    </row>
    <row r="390" spans="29:29" ht="17.399999999999999" x14ac:dyDescent="0.3">
      <c r="AC390" s="5"/>
    </row>
    <row r="391" spans="29:29" ht="17.399999999999999" x14ac:dyDescent="0.3">
      <c r="AC391" s="5"/>
    </row>
    <row r="392" spans="29:29" ht="17.399999999999999" x14ac:dyDescent="0.3">
      <c r="AC392" s="5"/>
    </row>
    <row r="393" spans="29:29" ht="17.399999999999999" x14ac:dyDescent="0.3">
      <c r="AC393" s="5"/>
    </row>
    <row r="394" spans="29:29" ht="17.399999999999999" x14ac:dyDescent="0.3">
      <c r="AC394" s="5"/>
    </row>
    <row r="395" spans="29:29" ht="17.399999999999999" x14ac:dyDescent="0.3">
      <c r="AC395" s="5"/>
    </row>
    <row r="396" spans="29:29" ht="17.399999999999999" x14ac:dyDescent="0.3">
      <c r="AC396" s="5"/>
    </row>
    <row r="397" spans="29:29" ht="17.399999999999999" x14ac:dyDescent="0.3">
      <c r="AC397" s="5"/>
    </row>
    <row r="398" spans="29:29" ht="17.399999999999999" x14ac:dyDescent="0.3">
      <c r="AC398" s="5"/>
    </row>
    <row r="399" spans="29:29" ht="17.399999999999999" x14ac:dyDescent="0.3">
      <c r="AC399" s="5"/>
    </row>
    <row r="400" spans="29:29" ht="17.399999999999999" x14ac:dyDescent="0.3">
      <c r="AC400" s="5"/>
    </row>
    <row r="401" spans="29:29" ht="17.399999999999999" x14ac:dyDescent="0.3">
      <c r="AC401" s="5"/>
    </row>
    <row r="402" spans="29:29" ht="17.399999999999999" x14ac:dyDescent="0.3">
      <c r="AC402" s="5"/>
    </row>
    <row r="403" spans="29:29" ht="17.399999999999999" x14ac:dyDescent="0.3">
      <c r="AC403" s="5"/>
    </row>
    <row r="404" spans="29:29" ht="17.399999999999999" x14ac:dyDescent="0.3">
      <c r="AC404" s="5"/>
    </row>
    <row r="405" spans="29:29" ht="17.399999999999999" x14ac:dyDescent="0.3">
      <c r="AC405" s="5"/>
    </row>
    <row r="406" spans="29:29" ht="17.399999999999999" x14ac:dyDescent="0.3">
      <c r="AC406" s="5"/>
    </row>
    <row r="407" spans="29:29" ht="17.399999999999999" x14ac:dyDescent="0.3">
      <c r="AC407" s="5"/>
    </row>
    <row r="408" spans="29:29" ht="17.399999999999999" x14ac:dyDescent="0.3">
      <c r="AC408" s="5"/>
    </row>
    <row r="409" spans="29:29" ht="17.399999999999999" x14ac:dyDescent="0.3">
      <c r="AC409" s="5"/>
    </row>
    <row r="410" spans="29:29" ht="17.399999999999999" x14ac:dyDescent="0.3">
      <c r="AC410" s="5"/>
    </row>
    <row r="411" spans="29:29" ht="17.399999999999999" x14ac:dyDescent="0.3">
      <c r="AC411" s="5"/>
    </row>
    <row r="412" spans="29:29" ht="17.399999999999999" x14ac:dyDescent="0.3">
      <c r="AC412" s="5"/>
    </row>
    <row r="413" spans="29:29" ht="17.399999999999999" x14ac:dyDescent="0.3">
      <c r="AC413" s="5"/>
    </row>
    <row r="414" spans="29:29" ht="17.399999999999999" x14ac:dyDescent="0.3">
      <c r="AC414" s="5"/>
    </row>
    <row r="415" spans="29:29" ht="17.399999999999999" x14ac:dyDescent="0.3">
      <c r="AC415" s="5"/>
    </row>
    <row r="416" spans="29:29" ht="17.399999999999999" x14ac:dyDescent="0.3">
      <c r="AC416" s="5"/>
    </row>
    <row r="417" spans="29:29" ht="17.399999999999999" x14ac:dyDescent="0.3">
      <c r="AC417" s="5"/>
    </row>
    <row r="418" spans="29:29" ht="17.399999999999999" x14ac:dyDescent="0.3">
      <c r="AC418" s="5"/>
    </row>
    <row r="419" spans="29:29" ht="17.399999999999999" x14ac:dyDescent="0.3">
      <c r="AC419" s="5"/>
    </row>
    <row r="420" spans="29:29" ht="17.399999999999999" x14ac:dyDescent="0.3">
      <c r="AC420" s="5"/>
    </row>
    <row r="421" spans="29:29" ht="17.399999999999999" x14ac:dyDescent="0.3">
      <c r="AC421" s="5"/>
    </row>
    <row r="422" spans="29:29" ht="17.399999999999999" x14ac:dyDescent="0.3">
      <c r="AC422" s="5"/>
    </row>
    <row r="423" spans="29:29" ht="17.399999999999999" x14ac:dyDescent="0.3">
      <c r="AC423" s="5"/>
    </row>
    <row r="424" spans="29:29" ht="17.399999999999999" x14ac:dyDescent="0.3">
      <c r="AC424" s="5"/>
    </row>
    <row r="425" spans="29:29" ht="17.399999999999999" x14ac:dyDescent="0.3">
      <c r="AC425" s="5"/>
    </row>
    <row r="426" spans="29:29" ht="17.399999999999999" x14ac:dyDescent="0.3">
      <c r="AC426" s="5"/>
    </row>
    <row r="427" spans="29:29" ht="17.399999999999999" x14ac:dyDescent="0.3">
      <c r="AC427" s="5"/>
    </row>
  </sheetData>
  <autoFilter ref="A2:ER102" xr:uid="{CEF3B039-201F-48FF-84E1-E9DEA7428F15}"/>
  <mergeCells count="7">
    <mergeCell ref="AV20:AW20"/>
    <mergeCell ref="C1:F1"/>
    <mergeCell ref="J1:M1"/>
    <mergeCell ref="N1:Q1"/>
    <mergeCell ref="R1:U1"/>
    <mergeCell ref="AE1:AH1"/>
    <mergeCell ref="AR1:AS1"/>
  </mergeCells>
  <conditionalFormatting sqref="U3:U427">
    <cfRule type="cellIs" dxfId="0" priority="4" operator="lessThan">
      <formula>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Bivariate_Bernoulli</vt:lpstr>
      <vt:lpstr>copula</vt:lpstr>
      <vt:lpstr>real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Khosh</dc:creator>
  <cp:lastModifiedBy>Amir Khosh</cp:lastModifiedBy>
  <dcterms:created xsi:type="dcterms:W3CDTF">2024-03-21T19:46:16Z</dcterms:created>
  <dcterms:modified xsi:type="dcterms:W3CDTF">2024-07-02T17:08:47Z</dcterms:modified>
</cp:coreProperties>
</file>