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unioxfordnexus-my.sharepoint.com/personal/magd5726_ox_ac_uk/Documents/Year 4/news analysis/"/>
    </mc:Choice>
  </mc:AlternateContent>
  <xr:revisionPtr revIDLastSave="5768" documentId="8_{B5E9FA95-70D9-4E62-8498-9F7077EFAAE2}" xr6:coauthVersionLast="47" xr6:coauthVersionMax="47" xr10:uidLastSave="{A04A3017-5381-4ADC-8448-003AD87E30C5}"/>
  <bookViews>
    <workbookView xWindow="-110" yWindow="-110" windowWidth="19420" windowHeight="10300" xr2:uid="{6D519762-F680-4489-85DE-917A68E62651}"/>
  </bookViews>
  <sheets>
    <sheet name="News analysis" sheetId="1" r:id="rId1"/>
    <sheet name="non-relevant papers" sheetId="2" r:id="rId2"/>
    <sheet name="initial arguments" sheetId="3" r:id="rId3"/>
  </sheets>
  <definedNames>
    <definedName name="_Hlk184052572" localSheetId="2">'initial arguments'!$A$1</definedName>
    <definedName name="_Hlk184052737" localSheetId="2">'initial arguments'!$A$12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91" i="1" l="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J91" i="1"/>
  <c r="AK91" i="1"/>
  <c r="AL91" i="1"/>
  <c r="AM91" i="1"/>
  <c r="AN91" i="1"/>
  <c r="AO91" i="1"/>
  <c r="AP91" i="1"/>
  <c r="AQ91" i="1"/>
  <c r="AR91" i="1"/>
</calcChain>
</file>

<file path=xl/sharedStrings.xml><?xml version="1.0" encoding="utf-8"?>
<sst xmlns="http://schemas.openxmlformats.org/spreadsheetml/2006/main" count="1024" uniqueCount="672">
  <si>
    <t>Article Title</t>
  </si>
  <si>
    <t>Date Published</t>
  </si>
  <si>
    <t>Source</t>
  </si>
  <si>
    <t xml:space="preserve"> Date reviewed by me </t>
  </si>
  <si>
    <t>Related Text</t>
  </si>
  <si>
    <t>Reason for being unincluded</t>
  </si>
  <si>
    <t>Pirates sunk in Tayside rout</t>
  </si>
  <si>
    <t xml:space="preserve">Paisley Daily Express </t>
  </si>
  <si>
    <t>Aberdeen lynx - Sport</t>
  </si>
  <si>
    <t>Toronto lynx - Sport</t>
  </si>
  <si>
    <t>Abderdeen Press and Journal</t>
  </si>
  <si>
    <t>Veteran Ralph Scott's main regret is sweating mistakes</t>
  </si>
  <si>
    <t>Missing Lynx Pirates can't find top form against Dons</t>
  </si>
  <si>
    <t>Paisley Daily Express</t>
  </si>
  <si>
    <t>Aberdeen lynx-Sport</t>
  </si>
  <si>
    <t>Renfrewshire teams aim to be cup winners</t>
  </si>
  <si>
    <t>Aberdeen lynx- Sport</t>
  </si>
  <si>
    <t>Wheely spectacular day out at museum; Huge turn out for big Wings and Wheels exhibition</t>
  </si>
  <si>
    <t>Dumfries and Galloway Standard</t>
  </si>
  <si>
    <t>lynx helicopter and tractor - Vehicle machinery</t>
  </si>
  <si>
    <t>lynx Harestone- reference to bull selling, agriculutral practice</t>
  </si>
  <si>
    <t>The Scottish farmer</t>
  </si>
  <si>
    <t>No fewer than 15 bulls sold for five-figure among the Charolais</t>
  </si>
  <si>
    <t>Lecture will dig into the story of extinct species</t>
  </si>
  <si>
    <t>Stirling Observer</t>
  </si>
  <si>
    <t>The missing lynx- reference to book but no mention of the reintorudction of the lynx</t>
  </si>
  <si>
    <t>Screen dream for ice arena</t>
  </si>
  <si>
    <t>Aberdeen Evening Express</t>
  </si>
  <si>
    <t>Lynx and lamb - reference to pop group</t>
  </si>
  <si>
    <t>What my 30 years investigating the far right reveals about unrest that sparked riots</t>
  </si>
  <si>
    <t>The Herald</t>
  </si>
  <si>
    <t>(same as above)</t>
  </si>
  <si>
    <t>(as above)</t>
  </si>
  <si>
    <t>The Sunday Herald (glasgow)</t>
  </si>
  <si>
    <t>Glasgow artist Trackie McLeod serves up Glasgow in the 90s nostalgia for new exhibition</t>
  </si>
  <si>
    <t>GlasgowWorld</t>
  </si>
  <si>
    <t>Lynx Africa - reference to deoderant</t>
  </si>
  <si>
    <t>Predator reintroductions: Are we asking the wrong questions?</t>
  </si>
  <si>
    <t xml:space="preserve">The Herald </t>
  </si>
  <si>
    <t>notes</t>
  </si>
  <si>
    <t xml:space="preserve">Written by Hugh Webster, who is affilated with Scotland; The big picture. </t>
  </si>
  <si>
    <r>
      <t xml:space="preserve"> Switzerland alone has nearly twice as many people in little more than half as much space as Scotland, with fewer 
deer and no greater area of woodland,</t>
    </r>
    <r>
      <rPr>
        <sz val="9"/>
        <color rgb="FFFF0000"/>
        <rFont val="Verdana"/>
        <family val="2"/>
      </rPr>
      <t xml:space="preserve"> yet it is now home to more than 250 lynx</t>
    </r>
    <r>
      <rPr>
        <sz val="9"/>
        <color rgb="FF212121"/>
        <rFont val="Verdana"/>
        <family val="2"/>
      </rPr>
      <t xml:space="preserve"> and a similar number of wolves.   Sheep farmers will naturally tell you that even one lost sheep is unacceptable and certainly, any loss can be both costly and stressful. But</t>
    </r>
    <r>
      <rPr>
        <sz val="9"/>
        <color rgb="FFFF0000"/>
        <rFont val="Verdana"/>
        <family val="2"/>
      </rPr>
      <t xml:space="preserve"> losses are also part of life on a farm.</t>
    </r>
    <r>
      <rPr>
        <sz val="9"/>
        <color rgb="FF212121"/>
        <rFont val="Verdana"/>
        <family val="2"/>
      </rPr>
      <t xml:space="preserve">
 Farmers already lose livestock to many causes, including difficult births, starvation, hypothermia, disease, accidents  and growing predation by eagles, foxes, badgers and corvids. So, the idea that a single extra loss is unacceptable  might be </t>
    </r>
    <r>
      <rPr>
        <sz val="9"/>
        <color rgb="FFFF0000"/>
        <rFont val="Verdana"/>
        <family val="2"/>
      </rPr>
      <t xml:space="preserve">considered disingenuous. </t>
    </r>
    <r>
      <rPr>
        <sz val="9"/>
        <color rgb="FF212121"/>
        <rFont val="Verdana"/>
        <family val="2"/>
      </rPr>
      <t xml:space="preserve"> It might be that lynx kill several hundred sheep a year, but that we decide as a society that </t>
    </r>
    <r>
      <rPr>
        <sz val="9"/>
        <color rgb="FFFF0000"/>
        <rFont val="Verdana"/>
        <family val="2"/>
      </rPr>
      <t>sheep farmers must live with tha</t>
    </r>
    <r>
      <rPr>
        <sz val="9"/>
        <color rgb="FF212121"/>
        <rFont val="Verdana"/>
        <family val="2"/>
      </rPr>
      <t>t - albeit noting that they could and should be  compensated for these losses, as well as being helped to prevent avoidable loss. Such an approach is common in most countries around the world where coexistence with wildlife is managed,</t>
    </r>
    <r>
      <rPr>
        <sz val="9"/>
        <color rgb="FFFF0000"/>
        <rFont val="Verdana"/>
        <family val="2"/>
      </rPr>
      <t xml:space="preserve"> often it  must be said, with less resources than we have in Scotland and with more challenging species</t>
    </r>
    <r>
      <rPr>
        <sz val="9"/>
        <color rgb="FF212121"/>
        <rFont val="Verdana"/>
        <family val="2"/>
      </rPr>
      <t xml:space="preserve">, such as  elephants, tigers or bears.  Alternatively, it might be that lynx kill thousands of sheep a year. </t>
    </r>
    <r>
      <rPr>
        <sz val="9"/>
        <color rgb="FFFF0000"/>
        <rFont val="Verdana"/>
        <family val="2"/>
      </rPr>
      <t>Regular -offenders- could be removed</t>
    </r>
    <r>
      <rPr>
        <sz val="9"/>
        <color rgb="FF212121"/>
        <rFont val="Verdana"/>
        <family val="2"/>
      </rPr>
      <t>, but if too many lynx routinely killed too many sheep, we might have to accept that Scotland simply cannot accommodate a  large predator. Switzerland only supports around 400,000 sheep. In Scotland we have 6.8 million.  In the case of wolves, unless there is a profound shift in how we manage our livestock, returning to a model of  active shepherding and round the clock protection, we would almost certainly lose very large numbers of livestock. 
On the other hand, there are reasons to believe that</t>
    </r>
    <r>
      <rPr>
        <sz val="9"/>
        <color rgb="FFFF0000"/>
        <rFont val="Verdana"/>
        <family val="2"/>
      </rPr>
      <t xml:space="preserve"> lynx might not cause the same level of problems.</t>
    </r>
    <r>
      <rPr>
        <sz val="9"/>
        <color rgb="FF212121"/>
        <rFont val="Verdana"/>
        <family val="2"/>
      </rPr>
      <t xml:space="preserve"> Firstly, lynx are less prone to killing multiple animals in single attacks, while cattle and horses are too big for lynx to  tackle. Secondly, research suggests that in Norway, where wild prey is sufficiently abundant, lynx rarely attack livestock.</t>
    </r>
    <r>
      <rPr>
        <sz val="9"/>
        <rFont val="Verdana"/>
        <family val="2"/>
      </rPr>
      <t xml:space="preserve"> </t>
    </r>
    <r>
      <rPr>
        <sz val="9"/>
        <color rgb="FFFF0000"/>
        <rFont val="Verdana"/>
        <family val="2"/>
      </rPr>
      <t>Sheep might look like easy pickings, but lynx prefer venison.</t>
    </r>
    <r>
      <rPr>
        <sz val="9"/>
        <rFont val="Verdana"/>
        <family val="2"/>
      </rPr>
      <t xml:space="preserve">  Conflict with lynx in Scotland is subject to two conflicting drivers.</t>
    </r>
    <r>
      <rPr>
        <sz val="9"/>
        <color rgb="FFFF0000"/>
        <rFont val="Verdana"/>
        <family val="2"/>
      </rPr>
      <t xml:space="preserve"> Our hyper-abundant sheep population makes it  more likely that lynx will encounter sheep more often than they do elsewhere. They might not seek them out, but if  opportunities are presented too often, they may prove irresistible.</t>
    </r>
    <r>
      <rPr>
        <sz val="9"/>
        <rFont val="Verdana"/>
        <family val="2"/>
      </rPr>
      <t xml:space="preserve">
 On the other hand, our abundant deer population provides lynx with plentiful opportunities to hunt their preferred  prey. Elsewhere, </t>
    </r>
    <r>
      <rPr>
        <sz val="9"/>
        <color rgb="FFFF0000"/>
        <rFont val="Verdana"/>
        <family val="2"/>
      </rPr>
      <t>where deer numbers exceed a threshold density that is commonplace in Scotland, sheep are  rarely attacked.</t>
    </r>
    <r>
      <rPr>
        <sz val="9"/>
        <rFont val="Verdana"/>
        <family val="2"/>
      </rPr>
      <t xml:space="preserve">
 Which one of these two drivers dominates is impossible to predict. We can only say that some level of livestock  predation is inevitable. </t>
    </r>
    <r>
      <rPr>
        <sz val="9"/>
        <color rgb="FFFF0000"/>
        <rFont val="Verdana"/>
        <family val="2"/>
      </rPr>
      <t>But then coexistence with nature always comes at a cost.</t>
    </r>
    <r>
      <rPr>
        <sz val="9"/>
        <rFont val="Verdana"/>
        <family val="2"/>
      </rPr>
      <t xml:space="preserve"> The decision we have to make is:  what costs are we prepared to accept?. There may be a </t>
    </r>
    <r>
      <rPr>
        <sz val="9"/>
        <color rgb="FFFF0000"/>
        <rFont val="Verdana"/>
        <family val="2"/>
      </rPr>
      <t>boost to tourism</t>
    </r>
    <r>
      <rPr>
        <sz val="9"/>
        <rFont val="Verdana"/>
        <family val="2"/>
      </rPr>
      <t xml:space="preserve">,  </t>
    </r>
    <r>
      <rPr>
        <sz val="9"/>
        <color rgb="FFFF0000"/>
        <rFont val="Verdana"/>
        <family val="2"/>
      </rPr>
      <t>or a reduction in deer management costs,</t>
    </r>
    <r>
      <rPr>
        <sz val="9"/>
        <rFont val="Verdana"/>
        <family val="2"/>
      </rPr>
      <t xml:space="preserve"> but how does one monetise the </t>
    </r>
    <r>
      <rPr>
        <sz val="9"/>
        <color rgb="FFFF0000"/>
        <rFont val="Verdana"/>
        <family val="2"/>
      </rPr>
      <t xml:space="preserve">benefits for biodiversity, or the awe and  wonder one feels when walking in the footsteps of such an animal? </t>
    </r>
    <r>
      <rPr>
        <sz val="9"/>
        <rFont val="Verdana"/>
        <family val="2"/>
      </rPr>
      <t xml:space="preserve">we either decide that we want to live in a </t>
    </r>
    <r>
      <rPr>
        <sz val="9"/>
        <color rgb="FFFF0000"/>
        <rFont val="Verdana"/>
        <family val="2"/>
      </rPr>
      <t>nature-rich world where 
such inspiring animals still walk among us</t>
    </r>
    <r>
      <rPr>
        <sz val="9"/>
        <rFont val="Verdana"/>
        <family val="2"/>
      </rPr>
      <t xml:space="preserve">, or we say that there is no place for them anymore, because </t>
    </r>
    <r>
      <rPr>
        <sz val="9"/>
        <color rgb="FFFF0000"/>
        <rFont val="Verdana"/>
        <family val="2"/>
      </rPr>
      <t xml:space="preserve">the price tag </t>
    </r>
    <r>
      <rPr>
        <sz val="9"/>
        <rFont val="Verdana"/>
        <family val="2"/>
      </rPr>
      <t xml:space="preserve">
is too high.</t>
    </r>
  </si>
  <si>
    <t>*Comparison to other countries with successful populations of lynx and coexistance with human communities (they did it, so can we). * Farmers are equppied to deal with potential losses from losses they already experinece/ farmers overstate the effects of sheep losses. *There are viable management solutions for lynx killing too many deer. *Lynx are a much more viable speciesfor Scotland than Wolves . *We should be prepared to deal with some of the costs of the reintroduction. *tourism boost *reduction in deer management *benefits to biodiversity * the awe of being with the lynx. *scotland has high level of sheep, attacks may be common</t>
  </si>
  <si>
    <t>We've been asking the wrong questions on predators</t>
  </si>
  <si>
    <t>The Herald (Glasgow)</t>
  </si>
  <si>
    <t>Trust warns as deer numbers near a million</t>
  </si>
  <si>
    <t>Aberdeen Press and Journal</t>
  </si>
  <si>
    <t>* human removal of lynx has lead to unnaturally high number s of deer</t>
  </si>
  <si>
    <t>Well, at least we know who not to vote for if we care at all about the planet</t>
  </si>
  <si>
    <t>Lynx referenced in linked report, which I have analysed</t>
  </si>
  <si>
    <t>Return of the wolf. Map shows rise across Europe, will Scotland reintroduce?</t>
  </si>
  <si>
    <t>Lynx reintorudtcion referneced as an ongoing proposal, but articles talks soley about wolves</t>
  </si>
  <si>
    <r>
      <t xml:space="preserve">the total number of deer in Scotland is </t>
    </r>
    <r>
      <rPr>
        <sz val="11"/>
        <color rgb="FFFF0000"/>
        <rFont val="Aptos Narrow"/>
        <family val="2"/>
        <scheme val="minor"/>
      </rPr>
      <t>"unnaturally high</t>
    </r>
    <r>
      <rPr>
        <sz val="11"/>
        <color theme="1"/>
        <rFont val="Aptos Narrow"/>
        <family val="2"/>
        <scheme val="minor"/>
      </rPr>
      <t xml:space="preserve">" at nearly one million, represents a </t>
    </r>
    <r>
      <rPr>
        <sz val="11"/>
        <color rgb="FFFF0000"/>
        <rFont val="Aptos Narrow"/>
        <family val="2"/>
        <scheme val="minor"/>
      </rPr>
      <t>major ecological imbalance driven by human actions -</t>
    </r>
    <r>
      <rPr>
        <sz val="11"/>
        <color theme="1"/>
        <rFont val="Aptos Narrow"/>
        <family val="2"/>
        <scheme val="minor"/>
      </rPr>
      <t xml:space="preserve"> namely the  </t>
    </r>
    <r>
      <rPr>
        <sz val="11"/>
        <color rgb="FFFF0000"/>
        <rFont val="Aptos Narrow"/>
        <family val="2"/>
        <scheme val="minor"/>
      </rPr>
      <t>removal of all of Scotland's post-glacial large predators (bears, wolves and lynx)</t>
    </r>
  </si>
  <si>
    <r>
      <t xml:space="preserve"> Macnab describes any such proposals to introduce predators -such as lynx, wolves and bear- as -</t>
    </r>
    <r>
      <rPr>
        <sz val="11"/>
        <color rgb="FFFF0000"/>
        <rFont val="Aptos Narrow"/>
        <family val="2"/>
        <scheme val="minor"/>
      </rPr>
      <t>unacceptable</t>
    </r>
    <r>
      <rPr>
        <sz val="11"/>
        <color theme="1"/>
        <rFont val="Aptos Narrow"/>
        <family val="2"/>
        <scheme val="minor"/>
      </rPr>
      <t>- to the NFUS membership of farmers and crofters.  -There has,- he says, -been a lot of noise about wanting predators reintroduced. It has caused a lot</t>
    </r>
    <r>
      <rPr>
        <sz val="11"/>
        <color rgb="FFFF0000"/>
        <rFont val="Aptos Narrow"/>
        <family val="2"/>
        <scheme val="minor"/>
      </rPr>
      <t xml:space="preserve"> of stress to our members </t>
    </r>
    <r>
      <rPr>
        <sz val="11"/>
        <color theme="1"/>
        <rFont val="Aptos Narrow"/>
        <family val="2"/>
        <scheme val="minor"/>
      </rPr>
      <t xml:space="preserve">- and bear in mind our members are </t>
    </r>
    <r>
      <rPr>
        <sz val="11"/>
        <color rgb="FFFF0000"/>
        <rFont val="Aptos Narrow"/>
        <family val="2"/>
        <scheme val="minor"/>
      </rPr>
      <t>already dealing with the White-tailed eagle (sea eagle), which is predating heavily on sheep despite efforts to reverse it</t>
    </r>
    <r>
      <rPr>
        <sz val="11"/>
        <color theme="1"/>
        <rFont val="Aptos Narrow"/>
        <family val="2"/>
        <scheme val="minor"/>
      </rPr>
      <t xml:space="preserve">. We are aiming to gather evidence now on that and demonstrate that they are a real problem and it-s </t>
    </r>
    <r>
      <rPr>
        <sz val="11"/>
        <color rgb="FFFF0000"/>
        <rFont val="Aptos Narrow"/>
        <family val="2"/>
        <scheme val="minor"/>
      </rPr>
      <t>putting farmers out of business</t>
    </r>
    <r>
      <rPr>
        <sz val="11"/>
        <color theme="1"/>
        <rFont val="Aptos Narrow"/>
        <family val="2"/>
        <scheme val="minor"/>
      </rPr>
      <t>. Introducing yet another predator into the system would be the f</t>
    </r>
    <r>
      <rPr>
        <sz val="11"/>
        <color rgb="FFFF0000"/>
        <rFont val="Aptos Narrow"/>
        <family val="2"/>
        <scheme val="minor"/>
      </rPr>
      <t>inal straw</t>
    </r>
    <r>
      <rPr>
        <sz val="11"/>
        <color theme="1"/>
        <rFont val="Aptos Narrow"/>
        <family val="2"/>
        <scheme val="minor"/>
      </rPr>
      <t xml:space="preserve"> for a lot of people.  The year that we were out there," he observes, "Norwegian authorities paid out compensation on 20,000 sheep  lost to predators (on UK current values sheep will average around 100 to 135; a payout of 2m to 2.7m). This does not cover the loss of genetic value of sheep being kept for breeding and the genetic potential that is lost. Of the sheep killed by predation in Norway, wolverine accounted for around 34 percent of losses with the lynx, bear and  wolf accounting for 21 percent, 15 percent and nine percent respectively." -The</t>
    </r>
    <r>
      <rPr>
        <sz val="11"/>
        <color rgb="FFFF0000"/>
        <rFont val="Aptos Narrow"/>
        <family val="2"/>
        <scheme val="minor"/>
      </rPr>
      <t xml:space="preserve"> Norwegians told us that to reintroduce any predators into our country would be an absolute  catastrophe</t>
    </r>
    <r>
      <rPr>
        <sz val="11"/>
        <color theme="1"/>
        <rFont val="Aptos Narrow"/>
        <family val="2"/>
        <scheme val="minor"/>
      </rPr>
      <t xml:space="preserve">. -Scottish farmers and crofters,- says Macnab, -deserve similar assurances. Despite the media speculation, we remind our members that nothing yet equates to an application for release in Scotland.- Were that to ever happen, the process for securing permission for the trial release of any predator is long and complex and any application will 
be subject to considerable analysis and debate.-In our opinion, despite numerous attempts, </t>
    </r>
    <r>
      <rPr>
        <sz val="11"/>
        <color rgb="FFFF0000"/>
        <rFont val="Aptos Narrow"/>
        <family val="2"/>
        <scheme val="minor"/>
      </rPr>
      <t>no local consensus nor political consensus has ever been secured for such a release</t>
    </r>
    <r>
      <rPr>
        <sz val="11"/>
        <color theme="1"/>
        <rFont val="Aptos Narrow"/>
        <family val="2"/>
        <scheme val="minor"/>
      </rPr>
      <t xml:space="preserve"> Farmers and crofters in Scotland can be confident that the Union, as a member of the Scottish National Species Reintroduction Forum, will take all necessary steps to ensure their interests are protected were a formal application ever to be made. </t>
    </r>
  </si>
  <si>
    <t xml:space="preserve">*stress/ affecting wellbeing of farmers *would add to stress/difficulty and controversy of current/ previous uk reintroductions *idea of final straw *evidence from other countires does not support the reintroduction *lack of sufficent local and political consensus </t>
  </si>
  <si>
    <t>Demonised, tortured, extirpated - is it time to bring the wolf back to Scotland?</t>
  </si>
  <si>
    <t>Lynx refernced as being kept in an enclosure, but atricle focus on wolves</t>
  </si>
  <si>
    <t>New archaeological dig will find the remnants of the Glasgow Garden Festival of 1988</t>
  </si>
  <si>
    <t>lynx refernced in linked article, but with no obvsious jjtsification for or against</t>
  </si>
  <si>
    <t>How the ghost of the Rev IM Jolly is haunting Scotland's Kirk</t>
  </si>
  <si>
    <t xml:space="preserve">*lynx are already present in Scotland </t>
  </si>
  <si>
    <t xml:space="preserve">unsure if theres an obvious justification in here, but its somehting to think about </t>
  </si>
  <si>
    <t>NSA calls for consultation on Eurasian lynx reintroduction</t>
  </si>
  <si>
    <t>On the prowl for Scotland's elusive big cats: are pumas, panthers and lynx out there?</t>
  </si>
  <si>
    <t>The Scottish Farmer</t>
  </si>
  <si>
    <r>
      <t xml:space="preserve">As sheep farmers, we will be far more directly affected than most and we have a duty and a right to express our views.  Mr Stocker said </t>
    </r>
    <r>
      <rPr>
        <sz val="11"/>
        <color rgb="FFFF0000"/>
        <rFont val="Aptos Narrow"/>
        <family val="2"/>
        <scheme val="minor"/>
      </rPr>
      <t>few farmers would 'sleep easy at night' thinking their sheep might be being attacked by a lynx</t>
    </r>
    <r>
      <rPr>
        <sz val="11"/>
        <color theme="1"/>
        <rFont val="Aptos Narrow"/>
        <family val="2"/>
        <scheme val="minor"/>
      </rPr>
      <t xml:space="preserve">. We know the effect that domestic dogs attacking sheep has on </t>
    </r>
    <r>
      <rPr>
        <sz val="11"/>
        <color rgb="FFFF0000"/>
        <rFont val="Aptos Narrow"/>
        <family val="2"/>
        <scheme val="minor"/>
      </rPr>
      <t>farmer anxiety levels</t>
    </r>
    <r>
      <rPr>
        <sz val="11"/>
        <color theme="1"/>
        <rFont val="Aptos Narrow"/>
        <family val="2"/>
        <scheme val="minor"/>
      </rPr>
      <t xml:space="preserve"> and the repulsion these  attacks are met with by the public,- he added. </t>
    </r>
    <r>
      <rPr>
        <sz val="11"/>
        <color rgb="FFFF0000"/>
        <rFont val="Aptos Narrow"/>
        <family val="2"/>
        <scheme val="minor"/>
      </rPr>
      <t>We have to think carefully about how the destruction of a livestock farming sector would change the countryside,  our rural communities and the ecology and nature that most farmers are already working hard to further improve.</t>
    </r>
    <r>
      <rPr>
        <sz val="11"/>
        <color theme="1"/>
        <rFont val="Aptos Narrow"/>
        <family val="2"/>
        <scheme val="minor"/>
      </rPr>
      <t xml:space="preserve">  Lynx reintroduction has caused long-running debate, over uncertainty of the potential impact the predator could have on existing habitats</t>
    </r>
  </si>
  <si>
    <t>* effects on farmer wellbeing/anxiety from risk to sheep *the destruction of livestock farming industry</t>
  </si>
  <si>
    <t xml:space="preserve">initial thoughts </t>
  </si>
  <si>
    <r>
      <t>We-re confident that they are quite active. That puts a different perspective on the current debate:</t>
    </r>
    <r>
      <rPr>
        <sz val="9"/>
        <color rgb="FFFF0000"/>
        <rFont val="Verdana"/>
        <family val="2"/>
      </rPr>
      <t xml:space="preserve"> it-s not  reintroduction of a species, it-s boosting the population that-s already here</t>
    </r>
  </si>
  <si>
    <t>Consultation needed on reintroduction of lynx, says NSA</t>
  </si>
  <si>
    <t>* farmer wellbeing affacted by stress of sheep attacks *monetary compensation not satisfactory * destruction of livestock farming industry *negative impacts of reduced grazing sheep on other native species</t>
  </si>
  <si>
    <r>
      <t>"The potential impact is wide and far reaching,</t>
    </r>
    <r>
      <rPr>
        <sz val="11"/>
        <color rgb="FFFF0000"/>
        <rFont val="Aptos Narrow"/>
        <family val="2"/>
        <scheme val="minor"/>
      </rPr>
      <t xml:space="preserve"> including the stress placed on farmers knowing that an apex predator is in the vicinity </t>
    </r>
    <r>
      <rPr>
        <sz val="11"/>
        <color theme="1"/>
        <rFont val="Aptos Narrow"/>
        <family val="2"/>
        <scheme val="minor"/>
      </rPr>
      <t xml:space="preserve">- we know the effect that domestic dogs attacking sheep has on farmer anxiety levels and the repulsion these attacks are met with by the public. He says why it would be okay for a sheep to be attacked by a lynx instead is irrational. He said: -The answer is likely to be that compensation will be paid. We know this is not all about money and </t>
    </r>
    <r>
      <rPr>
        <sz val="11"/>
        <color rgb="FFFF0000"/>
        <rFont val="Aptos Narrow"/>
        <family val="2"/>
        <scheme val="minor"/>
      </rPr>
      <t>few  farmers will sleep easy at night thinking their sheep might be being attacked but it-s okay because they will get a  government cheque to compensate.</t>
    </r>
    <r>
      <rPr>
        <sz val="11"/>
        <color theme="1"/>
        <rFont val="Aptos Narrow"/>
        <family val="2"/>
        <scheme val="minor"/>
      </rPr>
      <t xml:space="preserve"> We have to think carefully about how the </t>
    </r>
    <r>
      <rPr>
        <sz val="11"/>
        <color rgb="FFFF0000"/>
        <rFont val="Aptos Narrow"/>
        <family val="2"/>
        <scheme val="minor"/>
      </rPr>
      <t>destruction of a livestock farming sector</t>
    </r>
    <r>
      <rPr>
        <sz val="11"/>
        <color theme="1"/>
        <rFont val="Aptos Narrow"/>
        <family val="2"/>
        <scheme val="minor"/>
      </rPr>
      <t xml:space="preserve"> would change the countryside, 
our rural communities and the ecology and nature that most farmers are already working hard to further improve. "</t>
    </r>
    <r>
      <rPr>
        <sz val="11"/>
        <color rgb="FFFF0000"/>
        <rFont val="Aptos Narrow"/>
        <family val="2"/>
        <scheme val="minor"/>
      </rPr>
      <t xml:space="preserve">So many species such as the curlew, whimbrel, skylark, along with many insects and mammals, are dependant on  grazing animals and farming activity </t>
    </r>
    <r>
      <rPr>
        <sz val="11"/>
        <color theme="1"/>
        <rFont val="Aptos Narrow"/>
        <family val="2"/>
        <scheme val="minor"/>
      </rPr>
      <t xml:space="preserve">- it is this that has shaped our countryside over hundreds and thousands of years.  "There must also be </t>
    </r>
    <r>
      <rPr>
        <sz val="11"/>
        <color rgb="FFFF0000"/>
        <rFont val="Aptos Narrow"/>
        <family val="2"/>
        <scheme val="minor"/>
      </rPr>
      <t xml:space="preserve">careful forethought for our own endangered native species that could potentially be put at risk by the reintroduction of a species - </t>
    </r>
    <r>
      <rPr>
        <sz val="11"/>
        <color theme="1"/>
        <rFont val="Aptos Narrow"/>
        <family val="2"/>
        <scheme val="minor"/>
      </rPr>
      <t>such as the lynx</t>
    </r>
  </si>
  <si>
    <t>Nuffield Farming report shares farmer perspectives on large carnivore reintroductions</t>
  </si>
  <si>
    <t>lynx referenced in relation to study looking into farmers persepctives of the reintoridcution, but no justifications mentioned</t>
  </si>
  <si>
    <t>City bus gates are a barrier to attracting visitor footfall to the Granite Mile</t>
  </si>
  <si>
    <r>
      <t xml:space="preserve">On a recent lynx study visit with staff from the Cairngorms National Park Authority we saw and heard about the Swiss government's livestock protection, which was years ahead of ours if we are ever going to release apex predators here. returned to hear of the sea eagle attacks on lambs in Laggan. I immediately suggested to the park that they  organise a trial using the two guardian dogs trained for this very purpose with Jonny at Highland Falconery  Aviemore - sadly my idea was not taken up. </t>
    </r>
    <r>
      <rPr>
        <sz val="11"/>
        <color rgb="FFFF0000"/>
        <rFont val="Aptos Narrow"/>
        <family val="2"/>
        <scheme val="minor"/>
      </rPr>
      <t xml:space="preserve">We are a long way from releasing any more predators when we do not  take up opportunities like this. </t>
    </r>
    <r>
      <rPr>
        <sz val="11"/>
        <color theme="1"/>
        <rFont val="Aptos Narrow"/>
        <family val="2"/>
        <scheme val="minor"/>
      </rPr>
      <t xml:space="preserve"> My heart goes out to those poor sheep keepers suffering this new kind of predation to add to the many other things 
they have to put up with.</t>
    </r>
  </si>
  <si>
    <t>*livestock protection strategies not present/ or not sufficient to deal with predation *risk to livestock</t>
  </si>
  <si>
    <t>MSPs would rather slope off to lunch than consider the Highlands' future</t>
  </si>
  <si>
    <t xml:space="preserve">Aberdeen Press and Journal </t>
  </si>
  <si>
    <r>
      <t xml:space="preserve">"Rewilding" the Scots countryside as imposed on our country by politicians and pressure groups often seems to be </t>
    </r>
    <r>
      <rPr>
        <sz val="9"/>
        <color rgb="FFFF0000"/>
        <rFont val="Verdana"/>
        <family val="2"/>
      </rPr>
      <t>based more on ideological than practical and humane motivations.</t>
    </r>
    <r>
      <rPr>
        <sz val="9"/>
        <color theme="1"/>
        <rFont val="Verdana"/>
        <family val="2"/>
      </rPr>
      <t xml:space="preserve">  The farmers and others </t>
    </r>
    <r>
      <rPr>
        <sz val="9"/>
        <color rgb="FFFF0000"/>
        <rFont val="Verdana"/>
        <family val="2"/>
      </rPr>
      <t>dismayed and hurt by the reintroduction of, say, sea eagles and beavers</t>
    </r>
    <r>
      <rPr>
        <sz val="9"/>
        <color theme="1"/>
        <rFont val="Verdana"/>
        <family val="2"/>
      </rPr>
      <t xml:space="preserve"> have good reason 
to complain.
 Decisions as to such</t>
    </r>
    <r>
      <rPr>
        <sz val="9"/>
        <color rgb="FFFF0000"/>
        <rFont val="Verdana"/>
        <family val="2"/>
      </rPr>
      <t xml:space="preserve"> potentially harmful and dangerous further reintroductions as the calls for the return of the wolf and the lynx to our countryside should depend on any convincing, tangible benefits sought rather than on enthusiasts' perceptions of an ideal world.</t>
    </r>
    <r>
      <rPr>
        <sz val="9"/>
        <color theme="1"/>
        <rFont val="Verdana"/>
        <family val="2"/>
      </rPr>
      <t xml:space="preserve">
 Is the white-tailed eagle really any more "magnificent" than, say, the robin redbreast or the blackbird?
 All around planet Earth, hugely greater losses, destruction and suffering than benefits have always resulted from the imposition of political leaders' and pressure groups' choices of ideologies on their nations and on their people's lives.</t>
    </r>
  </si>
  <si>
    <t>*the proposed reintoduction of the lynx prioritses idelogical motivations over practical outcomes, which is harmful</t>
  </si>
  <si>
    <t>revisit this one</t>
  </si>
  <si>
    <t>Sustainability group changes meeting venue over deer cull protest concerns</t>
  </si>
  <si>
    <t>Peebleshire news</t>
  </si>
  <si>
    <t>lynx refernced as reason for deer numbers being high in scotland, no mention of reintorduction</t>
  </si>
  <si>
    <t>i'm LOVING LYNX EFFECT on our cool city</t>
  </si>
  <si>
    <t>Aberdeen lynx - sports team</t>
  </si>
  <si>
    <t>Call of the wildcats; FIGHTING TO SAVE NATIVE FELINE FROM EXTINCTION Our reporter joins a crucial conservation project in the Highlands</t>
  </si>
  <si>
    <t>Daily Record and Sunday Mail</t>
  </si>
  <si>
    <t>focus on wildcats, lynx mentioned in passing</t>
  </si>
  <si>
    <t>Paltry eagle scheme cash needs massive uplift to compensate farmers and crofters</t>
  </si>
  <si>
    <r>
      <t xml:space="preserve">If the government continues to get away with giving </t>
    </r>
    <r>
      <rPr>
        <sz val="11"/>
        <color rgb="FFFF0000"/>
        <rFont val="Aptos Narrow"/>
        <family val="2"/>
        <scheme val="minor"/>
      </rPr>
      <t xml:space="preserve">out token gestures, there is no hope of fair compensation for beaver damage. The idea of lynx reintroduction must be shot on sight. </t>
    </r>
    <r>
      <rPr>
        <sz val="11"/>
        <color theme="1"/>
        <rFont val="Aptos Narrow"/>
        <family val="2"/>
        <scheme val="minor"/>
      </rPr>
      <t xml:space="preserve"> We cannot keep adding new species to Scotland and crossing our talons. We have nearly 70m people on this island, more than one person for every acre in the country. It is </t>
    </r>
    <r>
      <rPr>
        <sz val="11"/>
        <color rgb="FFFF0000"/>
        <rFont val="Aptos Narrow"/>
        <family val="2"/>
        <scheme val="minor"/>
      </rPr>
      <t>not fair to conduct these species introduction  experiments without proper planning and compensation</t>
    </r>
    <r>
      <rPr>
        <sz val="11"/>
        <color theme="1"/>
        <rFont val="Aptos Narrow"/>
        <family val="2"/>
        <scheme val="minor"/>
      </rPr>
      <t>. The countryside is not a plaything for urban dwellers to visit for holidays and weekends</t>
    </r>
  </si>
  <si>
    <t xml:space="preserve">*unsuccess in previous reintroductions to scotland  *compensation schemes wont be adequate </t>
  </si>
  <si>
    <t>Humans may lack the humility to allow wolves to roam free in the wild in Scotland once again</t>
  </si>
  <si>
    <t>Scotsman</t>
  </si>
  <si>
    <r>
      <t>the biggest advantage of which would be addressing our</t>
    </r>
    <r>
      <rPr>
        <sz val="11"/>
        <color rgb="FFFF0000"/>
        <rFont val="Aptos Narrow"/>
        <family val="2"/>
        <scheme val="minor"/>
      </rPr>
      <t xml:space="preserve"> massive deer-overpopulation problem</t>
    </r>
    <r>
      <rPr>
        <sz val="11"/>
        <color theme="1"/>
        <rFont val="Aptos Narrow"/>
        <family val="2"/>
        <scheme val="minor"/>
      </rPr>
      <t>, he argues that they are perceived as not just a threat to farmer’s livestock but also represent something more discomfiting: “An authentic symbol of wildness...</t>
    </r>
    <r>
      <rPr>
        <sz val="11"/>
        <color rgb="FFFF0000"/>
        <rFont val="Aptos Narrow"/>
        <family val="2"/>
        <scheme val="minor"/>
      </rPr>
      <t xml:space="preserve"> a reminder of the fact that humans do not (and perhaps should not) stand unchallenged in their dominion over the natural world. </t>
    </r>
    <r>
      <rPr>
        <sz val="11"/>
        <color theme="1"/>
        <rFont val="Aptos Narrow"/>
        <family val="2"/>
        <scheme val="minor"/>
      </rPr>
      <t xml:space="preserve"> While primality and wildness may be baked into the romanticised image of Scottishness – specifically Scottish masculinity – I’m not sure within this mythology is partnership with nature or reverence for it, more boastful dominance. Putting whimsical notions of Celtic brute strength aside, in modern Scotland we are as cosseted and insulated from the brutality of nature as any other part of the west.  Humans found themselves on top of the food chain by accident and in Scotland, we’ve had 300 years without wolves, bears or any other kind of apex predator. Even I, a passionate environmentalist, grapple with the idea of living amongst them. This is not because of irrational worries of being maimed or eaten while on a Highland walk  but the shift in ego that relinquishing top-dog status requires. </t>
    </r>
    <r>
      <rPr>
        <sz val="11"/>
        <color rgb="FFFF0000"/>
        <rFont val="Aptos Narrow"/>
        <family val="2"/>
        <scheme val="minor"/>
      </rPr>
      <t>For wolves or lynx to be (re)accepted as part of our natural landscape and ecosystem, it would require that most endangered of human qualities: humility.</t>
    </r>
  </si>
  <si>
    <t>Name of the game is still films and telly</t>
  </si>
  <si>
    <t>lynx mentioned as a boys name</t>
  </si>
  <si>
    <t>No Headline In Original</t>
  </si>
  <si>
    <t>Lynx eye treble after title win</t>
  </si>
  <si>
    <t>aberdeen lynx - sports team</t>
  </si>
  <si>
    <t>Why going slow is rapidly becoming the new way to travel - Scotland on Sunday Travel</t>
  </si>
  <si>
    <t>lynx in relation to travelling sweden</t>
  </si>
  <si>
    <t>not convinced that this is a justfication</t>
  </si>
  <si>
    <t>*we need to challenge the mindset that we cannot live alongside lynx. *help manage deer overpopulation. *pose no risks to humans</t>
  </si>
  <si>
    <t>Liz recalls races in Aberdeen and backs Run Fest</t>
  </si>
  <si>
    <t>lynx in relation to sports group</t>
  </si>
  <si>
    <t>Five Scottish books for younger readers to celebrate World Book Day including Wee Unicorn</t>
  </si>
  <si>
    <t>lynx in relation to a fictional story</t>
  </si>
  <si>
    <t>Threat to hill farming: Vital backbone of Scottish livestock production</t>
  </si>
  <si>
    <r>
      <t>Quite the reverse, in fact - some of them are intent on m</t>
    </r>
    <r>
      <rPr>
        <sz val="11"/>
        <color rgb="FFFF0000"/>
        <rFont val="Aptos Narrow"/>
        <family val="2"/>
        <scheme val="minor"/>
      </rPr>
      <t xml:space="preserve">aking livestock production a memory of the past in the strath, </t>
    </r>
    <r>
      <rPr>
        <sz val="11"/>
        <color theme="1"/>
        <rFont val="Aptos Narrow"/>
        <family val="2"/>
        <scheme val="minor"/>
      </rPr>
      <t>and fulfilling their own agenda of rewilding Scotland and introducing lynx and wolves in a madcap attempt to recreate their vision of what Scotland looked like 1000 years ago.</t>
    </r>
  </si>
  <si>
    <t>* destruction of livestock farming</t>
  </si>
  <si>
    <t>Pirates have a tough night</t>
  </si>
  <si>
    <t>Aberseen lynx- sports team</t>
  </si>
  <si>
    <t>Pirates sail on to glory with deadly double Paisley men end seven-game winless run</t>
  </si>
  <si>
    <t>More local councils with more autonomy could spell bad news for the countryside</t>
  </si>
  <si>
    <t>lynx refernced as native to Norway</t>
  </si>
  <si>
    <t>Aidan Smith's TV week: True Detective (Sky Atlantic), American Nightmare ( Netflix ), Finders Keepers (C5), Big Boys (C4)</t>
  </si>
  <si>
    <t>lynx referenced in lynx africa deoderant</t>
  </si>
  <si>
    <t>THIS WEEK'S RANDOM QUESTIONS</t>
  </si>
  <si>
    <t>Poor Pirates on sigh seas LYNX HAVE WIND IN THEIR SAILS</t>
  </si>
  <si>
    <t>Europe wants to cull them: where does it leave hopes here for the return of the wolf?</t>
  </si>
  <si>
    <t>The herald</t>
  </si>
  <si>
    <t>*examples from abroad reinforce risk to livestock *lynx are a risk to farmers livlihoods. *those proposing reintorudtcion don’t have to bear the costs.</t>
  </si>
  <si>
    <t>Similar sinking feeling for Pirates</t>
  </si>
  <si>
    <t>1</t>
  </si>
  <si>
    <t>2</t>
  </si>
  <si>
    <t>3</t>
  </si>
  <si>
    <t>4</t>
  </si>
  <si>
    <t>Do big cats exist in the UK? Netflix Tiger King expert has captured the evidence on video and says yes</t>
  </si>
  <si>
    <t>Fraserburgh Herald</t>
  </si>
  <si>
    <t>Mearns Leader</t>
  </si>
  <si>
    <t>Berwickshire News</t>
  </si>
  <si>
    <t>The Southern Reporter</t>
  </si>
  <si>
    <t>Buchan Observer</t>
  </si>
  <si>
    <t>The Scotsman</t>
  </si>
  <si>
    <t>Edinburgh evening news</t>
  </si>
  <si>
    <t>Inveruie Herald</t>
  </si>
  <si>
    <t>Stornoway Gazette</t>
  </si>
  <si>
    <t>Ellon Times</t>
  </si>
  <si>
    <t>lynx referenced not as reintroduction</t>
  </si>
  <si>
    <t>sports review of the year 2023 part one</t>
  </si>
  <si>
    <t>Centuries-old Scots pine saved as part of wider Highlands rewilding project</t>
  </si>
  <si>
    <t>19/22/2024</t>
  </si>
  <si>
    <r>
      <t xml:space="preserve"> Of the sheep killed in Norway, </t>
    </r>
    <r>
      <rPr>
        <sz val="11"/>
        <color rgb="FFFF0000"/>
        <rFont val="Aptos Narrow"/>
        <family val="2"/>
        <scheme val="minor"/>
      </rPr>
      <t>wolverine accounted for around 34% of losses with the lynx, bear and wolf 
accounting for 21%, 15% and 9% of sheep killed through predation</t>
    </r>
    <r>
      <rPr>
        <sz val="11"/>
        <color theme="1"/>
        <rFont val="Aptos Narrow"/>
        <family val="2"/>
        <scheme val="minor"/>
      </rPr>
      <t xml:space="preserve">, respectively,- the spokesman added. Predation of farmed livestock in Norway has reduced over the past decade - not because of fewer predators, but 
the fact that </t>
    </r>
    <r>
      <rPr>
        <sz val="11"/>
        <color rgb="FFFF0000"/>
        <rFont val="Aptos Narrow"/>
        <family val="2"/>
        <scheme val="minor"/>
      </rPr>
      <t>hill farmers have simply stopped keeping sheep</t>
    </r>
    <r>
      <rPr>
        <sz val="11"/>
        <color theme="1"/>
        <rFont val="Aptos Narrow"/>
        <family val="2"/>
        <scheme val="minor"/>
      </rPr>
      <t>. The Norwegian NFU believe that around 1,000 hill farmers have given up in the past 10 years as they simply  cannot carry on at the levels of predation. The Norwegians told us that to reintroduce predators into our country would be</t>
    </r>
    <r>
      <rPr>
        <sz val="11"/>
        <color rgb="FFFF0000"/>
        <rFont val="Aptos Narrow"/>
        <family val="2"/>
        <scheme val="minor"/>
      </rPr>
      <t xml:space="preserve"> an absolute catastrophe.</t>
    </r>
    <r>
      <rPr>
        <sz val="11"/>
        <color theme="1"/>
        <rFont val="Aptos Narrow"/>
        <family val="2"/>
        <scheme val="minor"/>
      </rPr>
      <t xml:space="preserve"> Their experience has simply strengthened our resolve. </t>
    </r>
    <r>
      <rPr>
        <sz val="11"/>
        <color rgb="FFFF0000"/>
        <rFont val="Aptos Narrow"/>
        <family val="2"/>
        <scheme val="minor"/>
      </rPr>
      <t>Those reaping any benefit from these species- reintroductions are rarely the ones bearing any of the costs or negative impacts</t>
    </r>
  </si>
  <si>
    <r>
      <t xml:space="preserve">Historically part of the royal hunting grounds of Cluanie, the Glen Loyne woodlands would once have been home to capercaillie, wildcat and </t>
    </r>
    <r>
      <rPr>
        <sz val="11"/>
        <color rgb="FFFF0000"/>
        <rFont val="Aptos Narrow"/>
        <family val="2"/>
        <scheme val="minor"/>
      </rPr>
      <t>lynx.</t>
    </r>
    <r>
      <rPr>
        <sz val="11"/>
        <color theme="1"/>
        <rFont val="Aptos Narrow"/>
        <family val="2"/>
        <scheme val="minor"/>
      </rPr>
      <t xml:space="preserve"> "Saving and restoring them [the trees] offers a major opportunity for </t>
    </r>
    <r>
      <rPr>
        <sz val="11"/>
        <color rgb="FFFF0000"/>
        <rFont val="Aptos Narrow"/>
        <family val="2"/>
        <scheme val="minor"/>
      </rPr>
      <t>tackling the nature and climate crises.</t>
    </r>
    <r>
      <rPr>
        <sz val="11"/>
        <color theme="1"/>
        <rFont val="Aptos Narrow"/>
        <family val="2"/>
        <scheme val="minor"/>
      </rPr>
      <t xml:space="preserve"> Fencing is only a temporary fix, but for now it's a vital way of </t>
    </r>
    <r>
      <rPr>
        <sz val="11"/>
        <color rgb="FFFF0000"/>
        <rFont val="Aptos Narrow"/>
        <family val="2"/>
        <scheme val="minor"/>
      </rPr>
      <t>giving these precious pinewoods a fighting chance of recovery until  effective landscape-scale deer management can be properly established."</t>
    </r>
  </si>
  <si>
    <t>*lack of lynx lead to deer overpopulation which is damaging anicent scosts pine woodland, the recoevry of which will aid in the nature and climate crisis</t>
  </si>
  <si>
    <t>5</t>
  </si>
  <si>
    <t>6</t>
  </si>
  <si>
    <t>7</t>
  </si>
  <si>
    <t>8</t>
  </si>
  <si>
    <t>9</t>
  </si>
  <si>
    <t>10</t>
  </si>
  <si>
    <t>11</t>
  </si>
  <si>
    <t>12</t>
  </si>
  <si>
    <t>13</t>
  </si>
  <si>
    <t>14</t>
  </si>
  <si>
    <t>15</t>
  </si>
  <si>
    <t>16</t>
  </si>
  <si>
    <t>17</t>
  </si>
  <si>
    <t>18</t>
  </si>
  <si>
    <t>19</t>
  </si>
  <si>
    <t>20</t>
  </si>
  <si>
    <t>21</t>
  </si>
  <si>
    <t>22</t>
  </si>
  <si>
    <t>23</t>
  </si>
  <si>
    <t>24</t>
  </si>
  <si>
    <t>25</t>
  </si>
  <si>
    <t>26</t>
  </si>
  <si>
    <t>27</t>
  </si>
  <si>
    <t>28</t>
  </si>
  <si>
    <t>Scotland-s oldest wild Scots pine saved from being 'lost forever'</t>
  </si>
  <si>
    <t>11 great spots to get your skates on and try some winter sports</t>
  </si>
  <si>
    <t>Highlighting LSPB Spring Bean and Pea Variety Performance</t>
  </si>
  <si>
    <t>lynx referencing plant variety</t>
  </si>
  <si>
    <t>The Scotish Farmer</t>
  </si>
  <si>
    <t>Deer numbers were reduced to under five per square kilometre to allow the young trees a chance to survive. Sheep were removed, but beef cattle, says one blog, still roam in summers, "echoing transhumance-. Rausing, along with Povlsen, has backed a 50,000 study to access public opinion about return of the lynx.</t>
  </si>
  <si>
    <t>*implied help with deer crisis *implied help with forest recovery/ restoration</t>
  </si>
  <si>
    <t>Where the wild things are. Ten of Scotland's most pioneering rewilding estates</t>
  </si>
  <si>
    <t>29</t>
  </si>
  <si>
    <t>30</t>
  </si>
  <si>
    <t>31</t>
  </si>
  <si>
    <t>32</t>
  </si>
  <si>
    <t>33</t>
  </si>
  <si>
    <t>Rab McNeil: I detest families and their appalling, bawling offspring</t>
  </si>
  <si>
    <t>lynx refercing deoderant</t>
  </si>
  <si>
    <t>Concerns over stark decline of Scottish seabird population over last 20 years</t>
  </si>
  <si>
    <t>lynx referenced as a publisher</t>
  </si>
  <si>
    <t>PA Newswire: Scotland</t>
  </si>
  <si>
    <t>Advisory: First issued under embargo</t>
  </si>
  <si>
    <t>Scottish seabirds: Most of species in decline over past 20 years, research shows</t>
  </si>
  <si>
    <t>Agenda: The wild world of rewilding explained</t>
  </si>
  <si>
    <t>lynx refernecd in passing</t>
  </si>
  <si>
    <t>The wild world of rewilding explained</t>
  </si>
  <si>
    <t>Reintroducing the lynx to Scotland first requires a change in public attitudes</t>
  </si>
  <si>
    <r>
      <t>As a society, we don't see the nature-depleted landscapes that surround us, and the animals we've lost, because we suffer from "ecological blindness". We've long forgotten how to live alongside wild nature, and this is especially true when it comes to large predators.  Any 
such reintroduction needs to be realistic and reasonable, and to work in a Scottish context.</t>
    </r>
    <r>
      <rPr>
        <sz val="11"/>
        <color rgb="FFFF0000"/>
        <rFont val="Aptos Narrow"/>
        <family val="2"/>
        <scheme val="minor"/>
      </rPr>
      <t xml:space="preserve"> It would require approval by the Scottish Government, with habitat assessments and full public consultation</t>
    </r>
    <r>
      <rPr>
        <sz val="11"/>
        <color theme="1"/>
        <rFont val="Aptos Narrow"/>
        <family val="2"/>
        <scheme val="minor"/>
      </rPr>
      <t>. All of which is why the</t>
    </r>
    <r>
      <rPr>
        <sz val="11"/>
        <color rgb="FFFF0000"/>
        <rFont val="Aptos Narrow"/>
        <family val="2"/>
        <scheme val="minor"/>
      </rPr>
      <t xml:space="preserve"> Eurasian lynx is the best candidate for a return</t>
    </r>
    <r>
      <rPr>
        <sz val="11"/>
        <color theme="1"/>
        <rFont val="Aptos Narrow"/>
        <family val="2"/>
        <scheme val="minor"/>
      </rPr>
      <t xml:space="preserve">.  Research tells us that lynx could make a good living in Scotland, helping to </t>
    </r>
    <r>
      <rPr>
        <sz val="11"/>
        <color rgb="FFFF0000"/>
        <rFont val="Aptos Narrow"/>
        <family val="2"/>
        <scheme val="minor"/>
      </rPr>
      <t xml:space="preserve">restore healthy woodland ecosystems  by preying on abundant deer and, significantly, other predators, like fox. This would help tackle the climate emergency by allowing our forests to expand and lock up more carbon.  </t>
    </r>
    <r>
      <rPr>
        <sz val="11"/>
        <color theme="1"/>
        <rFont val="Aptos Narrow"/>
        <family val="2"/>
        <scheme val="minor"/>
      </rPr>
      <t>Lynx would also be a</t>
    </r>
    <r>
      <rPr>
        <sz val="11"/>
        <color rgb="FFFF0000"/>
        <rFont val="Aptos Narrow"/>
        <family val="2"/>
        <scheme val="minor"/>
      </rPr>
      <t xml:space="preserve"> boon to local tourism, accompanied by a wider economic boost. Their presence would inspire hope and help reconnect our frayed relationship with nature</t>
    </r>
    <r>
      <rPr>
        <sz val="11"/>
        <color theme="1"/>
        <rFont val="Aptos Narrow"/>
        <family val="2"/>
        <scheme val="minor"/>
      </rPr>
      <t>.  Most people know very little about this enigmatic cat. With scant knowledge, people tend to join up their own dots,</t>
    </r>
    <r>
      <rPr>
        <sz val="11"/>
        <color rgb="FFFF0000"/>
        <rFont val="Aptos Narrow"/>
        <family val="2"/>
        <scheme val="minor"/>
      </rPr>
      <t xml:space="preserve"> mistakenly conflating the impact of lynx with that of wolves</t>
    </r>
    <r>
      <rPr>
        <sz val="11"/>
        <color theme="1"/>
        <rFont val="Aptos Narrow"/>
        <family val="2"/>
        <scheme val="minor"/>
      </rPr>
      <t xml:space="preserve">.  </t>
    </r>
    <r>
      <rPr>
        <sz val="11"/>
        <color rgb="FFFF0000"/>
        <rFont val="Aptos Narrow"/>
        <family val="2"/>
        <scheme val="minor"/>
      </rPr>
      <t xml:space="preserve">lynx might well take some sheep, </t>
    </r>
    <r>
      <rPr>
        <sz val="11"/>
        <color theme="1"/>
        <rFont val="Aptos Narrow"/>
        <family val="2"/>
        <scheme val="minor"/>
      </rPr>
      <t>the webinar participants were asked 
what level of predation would be tolerable. For one participant, at least,</t>
    </r>
    <r>
      <rPr>
        <sz val="11"/>
        <color rgb="FFFF0000"/>
        <rFont val="Aptos Narrow"/>
        <family val="2"/>
        <scheme val="minor"/>
      </rPr>
      <t xml:space="preserve"> the answer was clearly "none</t>
    </r>
    <r>
      <rPr>
        <sz val="11"/>
        <color theme="1"/>
        <rFont val="Aptos Narrow"/>
        <family val="2"/>
        <scheme val="minor"/>
      </rPr>
      <t xml:space="preserve">".  Is it fair that sheep farmers are able to unilaterally veto the return of lynx? Or, is it fair for these animals to be imposed on economically fragile rural economies by "outsiders", people with little skin in the game?Such predators are </t>
    </r>
    <r>
      <rPr>
        <sz val="11"/>
        <color rgb="FFFF0000"/>
        <rFont val="Aptos Narrow"/>
        <family val="2"/>
        <scheme val="minor"/>
      </rPr>
      <t xml:space="preserve">vital for ensuring healthy living systems, and biodiversity is badly affected by their absence. </t>
    </r>
    <r>
      <rPr>
        <sz val="11"/>
        <color theme="1"/>
        <rFont val="Aptos Narrow"/>
        <family val="2"/>
        <scheme val="minor"/>
      </rPr>
      <t>There are those who see the</t>
    </r>
    <r>
      <rPr>
        <sz val="11"/>
        <color rgb="FFFF0000"/>
        <rFont val="Aptos Narrow"/>
        <family val="2"/>
        <scheme val="minor"/>
      </rPr>
      <t xml:space="preserve"> Scottish landscape as something of a commodity, a resource to be controlled and exploited for the benefit of people. </t>
    </r>
    <r>
      <rPr>
        <sz val="11"/>
        <color theme="1"/>
        <rFont val="Aptos Narrow"/>
        <family val="2"/>
        <scheme val="minor"/>
      </rPr>
      <t>And, increasingly, there are those who see the necessity for healthy ecosystems fuelled by natural processes, such as predator-prey interactions, birth, death, decay and regeneration.  I believe there are good reasons for bringing lynx back to Scotland for t</t>
    </r>
    <r>
      <rPr>
        <sz val="11"/>
        <color rgb="FFFF0000"/>
        <rFont val="Aptos Narrow"/>
        <family val="2"/>
        <scheme val="minor"/>
      </rPr>
      <t>he benefit of nature, climate and people.</t>
    </r>
    <r>
      <rPr>
        <sz val="11"/>
        <color theme="1"/>
        <rFont val="Aptos Narrow"/>
        <family val="2"/>
        <scheme val="minor"/>
      </rPr>
      <t xml:space="preserve"> But there is no black and white here; no definitive right and wrong. Our values are shaped by a complex array of factors.</t>
    </r>
  </si>
  <si>
    <t>* not yet in a position, need public and governmental support. * Eurasian lynx better than wolf * deer management *bidoveristy and forets regeneration *climate and carbon * human enjoyment *mindset change from controlling *tourism and economic benefits *lynx might take sheep *no levels predation tolerable *those who suggest reintroduction dont bear costs *not fair that farmers can uninlaterally veto the reintroduction</t>
  </si>
  <si>
    <t>All that seems important in this country is tourism, forestry, and wilding Britain. At present, there are 32 conflicts and wars taking place in the world, and likely to increase. When Lynx became extinct on this island around 1300 years ago the population was a little over a million. Now we are heading towards 68 million and on the increase. So what are we TO EAT</t>
  </si>
  <si>
    <t>* upland farming at risk by ideas of rewilding *society and land use has changed since lynx were present, instad should be prioritising growing food</t>
  </si>
  <si>
    <t>Upland farming mirrors the Dodo's fate</t>
  </si>
  <si>
    <t>this may be referencing wolves, but not made entirely clear, ly x referenced earlier in article. So I believe that this still gives implicit impact of the lynx reintroduction.</t>
  </si>
  <si>
    <r>
      <t xml:space="preserve">Strang favours the beast-s re-introduction, both to aid the </t>
    </r>
    <r>
      <rPr>
        <sz val="9"/>
        <color rgb="FFFF0000"/>
        <rFont val="Verdana"/>
        <family val="2"/>
      </rPr>
      <t>regeneration of ravaged woodland</t>
    </r>
    <r>
      <rPr>
        <sz val="9"/>
        <color theme="1"/>
        <rFont val="Verdana"/>
        <family val="2"/>
      </rPr>
      <t xml:space="preserve"> and because -to be in the presence of something outwith our control, something that might even be more than a match for us, teaches perspective, </t>
    </r>
    <r>
      <rPr>
        <sz val="9"/>
        <color rgb="FFFF0000"/>
        <rFont val="Verdana"/>
        <family val="2"/>
      </rPr>
      <t>humility even-.</t>
    </r>
  </si>
  <si>
    <t>Book review: A ramble through Highland folklore makes enchanting fireside reading</t>
  </si>
  <si>
    <t>Fresh efforts to bring back the lynx</t>
  </si>
  <si>
    <t>Scottish Exxpress</t>
  </si>
  <si>
    <t>*reerbce to woodland regeneartiom *mindest change and idea of awe</t>
  </si>
  <si>
    <t>From Glasgow’s Ruchill Park to Costa Rica , the beauty of nature can lift your spirits – Philip Lymbery</t>
  </si>
  <si>
    <r>
      <t>One reason to celebrate is the conservation work on Scottish wildcats in the Highlands. Known as the ‘Highland tiger’, about 20 specially bred wildcats have been released by conservationists to help save the species from extinction. In a landmark moment for nature restoration,</t>
    </r>
    <r>
      <rPr>
        <sz val="9"/>
        <color rgb="FFFF0000"/>
        <rFont val="Verdana"/>
        <family val="2"/>
      </rPr>
      <t xml:space="preserve"> the success of this project could well lead to optimism for other ambitious programmes. One such could be the reintroduction of the Eurasian lynx, 1</t>
    </r>
    <r>
      <rPr>
        <sz val="9"/>
        <color theme="1"/>
        <rFont val="Verdana"/>
        <family val="2"/>
      </rPr>
      <t>,000 years since the species was hunted to extinction.</t>
    </r>
  </si>
  <si>
    <t>*succes of other scottish reintroductions (namesly wildcat) paves the way for lynx</t>
  </si>
  <si>
    <t>They're back. Oysters returned to Firth of Forth after a century extinct</t>
  </si>
  <si>
    <t>Wolf, lynx, great auk. Scotland's lost pre-industrial wildlife revealed</t>
  </si>
  <si>
    <t>lynx referenced as extinct in scotland with no mention of reitnroduction</t>
  </si>
  <si>
    <t>'Heard of the bog raft spider?' BBC nature series charts Scotland's new wild</t>
  </si>
  <si>
    <t>lynx referenced in title of linked article</t>
  </si>
  <si>
    <t xml:space="preserve">lynx refernced in title of linked article </t>
  </si>
  <si>
    <t>Ice hockey match raises £13,000 for Archie</t>
  </si>
  <si>
    <t>Aberdeen lynx - Sports team</t>
  </si>
  <si>
    <t>Girl with rare illness in £13k ice fundraiser</t>
  </si>
  <si>
    <t>Cows and horses might not be sexy for rewilding - it-s always lynx or wolves or native forest that we hear about. But they are key to supporting biodiversity.</t>
  </si>
  <si>
    <t>* reinforces the idea of the lynx being brought back as 'exciting'</t>
  </si>
  <si>
    <t>Why endangered Eriskay ponies are helping rewild a corner of Scotland</t>
  </si>
  <si>
    <t>Herald Scotland</t>
  </si>
  <si>
    <t>The Sunday Herald (Glasgow)</t>
  </si>
  <si>
    <t>Scottish Express</t>
  </si>
  <si>
    <t>£6m boost to help halt decline in wildlife</t>
  </si>
  <si>
    <r>
      <t xml:space="preserve">Top predators, such as lynx and wolves, have been extinct in the UK for centuries. This in turn has had a knock-on effect on the wider ecosystem. Projects The predators are </t>
    </r>
    <r>
      <rPr>
        <sz val="9"/>
        <color rgb="FFFF0000"/>
        <rFont val="Verdana"/>
        <family val="2"/>
      </rPr>
      <t>"keystone species" and their hunting stops other animals from dominating their ecosystems through overbreeding.</t>
    </r>
    <r>
      <rPr>
        <sz val="9"/>
        <color theme="1"/>
        <rFont val="Verdana"/>
        <family val="2"/>
      </rPr>
      <t xml:space="preserve"> The charity plans to help with the restoration and expansion of wild places which will</t>
    </r>
    <r>
      <rPr>
        <sz val="9"/>
        <color rgb="FFFF0000"/>
        <rFont val="Verdana"/>
        <family val="2"/>
      </rPr>
      <t xml:space="preserve"> reduce the effects of flood and drought. Campaigners say the frequency and intensity of both are more likely due to the rapidly changing climate.</t>
    </r>
  </si>
  <si>
    <t>*deer impacts * climate and forets recovery</t>
  </si>
  <si>
    <t>Scotland wildlife: Why wild lynx could return to Scotland within ten years</t>
  </si>
  <si>
    <r>
      <t xml:space="preserve">The idea has been suggested before: the cat, the size of a Labrador dog, hunts deer in woodland and could help </t>
    </r>
    <r>
      <rPr>
        <sz val="11"/>
        <color rgb="FFFF0000"/>
        <rFont val="Aptos Narrow"/>
        <family val="2"/>
        <scheme val="minor"/>
      </rPr>
      <t>solve the problem of overgrazing in Scottish forests.</t>
    </r>
    <r>
      <rPr>
        <sz val="11"/>
        <color theme="1"/>
        <rFont val="Aptos Narrow"/>
        <family val="2"/>
        <scheme val="minor"/>
      </rPr>
      <t xml:space="preserve"> It lived wild in Scotland until about the eighth century, when it was hunted to extinction. Livestock farmers will object strongly to any plans for the introduction of a new predator. </t>
    </r>
    <r>
      <rPr>
        <sz val="11"/>
        <color rgb="FFFF0000"/>
        <rFont val="Aptos Narrow"/>
        <family val="2"/>
        <scheme val="minor"/>
      </rPr>
      <t>In Norway, lynx predation of sheep has been a serious problem,</t>
    </r>
    <r>
      <rPr>
        <sz val="11"/>
        <color theme="1"/>
        <rFont val="Aptos Narrow"/>
        <family val="2"/>
        <scheme val="minor"/>
      </rPr>
      <t xml:space="preserve"> and farmers opposed a proposed trial lynx reintroduction in the Kielder Forest, on the Scottish border with Northumberland. That plan was rejected by the UK Government.
 The National Farmers Union Scotland (NFUS) said plans for lynx reintroduction are -wholly unacceptable. We identified six potential problems and barriers to lynx reintroduction, of which</t>
    </r>
    <r>
      <rPr>
        <sz val="11"/>
        <color rgb="FFFF0000"/>
        <rFont val="Aptos Narrow"/>
        <family val="2"/>
        <scheme val="minor"/>
      </rPr>
      <t xml:space="preserve"> sheep predation is undoubtedly the number one concern.</t>
    </r>
    <r>
      <rPr>
        <sz val="11"/>
        <color theme="1"/>
        <rFont val="Aptos Narrow"/>
        <family val="2"/>
        <scheme val="minor"/>
      </rPr>
      <t xml:space="preserve"> </t>
    </r>
    <r>
      <rPr>
        <sz val="11"/>
        <color rgb="FFFF0000"/>
        <rFont val="Aptos Narrow"/>
        <family val="2"/>
        <scheme val="minor"/>
      </rPr>
      <t>-If you look at the science and the evidence, it says it shouldn-t be a problem because lynx like to live in woodland, they-re secretive, and generally sheep and lambs don-t live in woodland so they shouldn-t come across each other</t>
    </r>
    <r>
      <rPr>
        <sz val="11"/>
        <color theme="1"/>
        <rFont val="Aptos Narrow"/>
        <family val="2"/>
        <scheme val="minor"/>
      </rPr>
      <t xml:space="preserve">. -If we want wildlife back as a country we have to be prepared to pay for it. The traditional way is to pay farmers for the loss of sheep but I like the American model where </t>
    </r>
    <r>
      <rPr>
        <sz val="11"/>
        <color rgb="FFFF0000"/>
        <rFont val="Aptos Narrow"/>
        <family val="2"/>
        <scheme val="minor"/>
      </rPr>
      <t>they pay farmers to have the missing [animals] on their land - that-s a better model. -In</t>
    </r>
    <r>
      <rPr>
        <sz val="11"/>
        <color theme="1"/>
        <rFont val="Aptos Narrow"/>
        <family val="2"/>
        <scheme val="minor"/>
      </rPr>
      <t xml:space="preserve"> our opinion, </t>
    </r>
    <r>
      <rPr>
        <sz val="11"/>
        <color rgb="FFFF0000"/>
        <rFont val="Aptos Narrow"/>
        <family val="2"/>
        <scheme val="minor"/>
      </rPr>
      <t>despite numerous attempts, no local consensus nor political consensus has ever been secured for such a release.</t>
    </r>
  </si>
  <si>
    <t>* deer and overgraxing *wont attack livestock as much as thought, stick to woodland * in norway predation an issue *viabke management if predation occurs *no political cnosensus</t>
  </si>
  <si>
    <t>Contrasting sheep systems to benefit from NSA Next GENE-aeration giveaway</t>
  </si>
  <si>
    <t>the Scottish farmer</t>
  </si>
  <si>
    <t>Lynx owner to keep lid on prices</t>
  </si>
  <si>
    <t xml:space="preserve">lynx refernecd as deoderant </t>
  </si>
  <si>
    <t>*lynx may already be presnent in Scotland</t>
  </si>
  <si>
    <t>Aberdeen press and journal</t>
  </si>
  <si>
    <t>P&amp;J country a hotspot' for sightings of big cats</t>
  </si>
  <si>
    <t>Expert confirms north-east is a big cat hotspot'</t>
  </si>
  <si>
    <t xml:space="preserve"> In his view, the vast majority of exotic big cats were intentionally released into the wild by their owners.During the 1960s and 70s, having an exotic pet such as a lynx or panther was a status symbol and perfectly legal</t>
  </si>
  <si>
    <t xml:space="preserve"> In his view, the vast majority of exotic big cats were intentionally released into the wild by their owners..  During the 1960s and 70s, having an exotic pet such as a lynx or panther was a status symbol and perfectly legal</t>
  </si>
  <si>
    <t>BORN TO BE WILD THE 'HIGHLAND D TIGER' HANGS ON BY A WHISKER Wildcats released into national park in effort to prevent extinction</t>
  </si>
  <si>
    <t>iberian lynx refernecd in relation to wildcat release</t>
  </si>
  <si>
    <t>Explore cool Granite City - from dolphin watching to theatre trips</t>
  </si>
  <si>
    <t>Lynx restores a modern classic John Deere 6800 ready for modern-day use</t>
  </si>
  <si>
    <t>lynx refernecd in agriculture machinery and engineering</t>
  </si>
  <si>
    <t>National Sheep Association Scot Sheep 2024 event heads to East Lothian</t>
  </si>
  <si>
    <t>LSPB hoping to build on the success of its oilseed rape variety selection</t>
  </si>
  <si>
    <t>lynx referneced as plant variety</t>
  </si>
  <si>
    <t>HiSpec launches new push-off 20-tonne capacity dump trailer</t>
  </si>
  <si>
    <t>Kubota ups its game with new narrow M5-102 tractor at 106hp</t>
  </si>
  <si>
    <t>Rosemary Goring: It seems UK's most popular sport is not football but speeding</t>
  </si>
  <si>
    <t>Herland Scotland</t>
  </si>
  <si>
    <t>lynx referneced as deoderant</t>
  </si>
  <si>
    <t xml:space="preserve">From restoring the once-great Caledonian Forest to protecting and extending the remnants of Scotland-s temperate rainforests, re introducing wildlife - from beavers and red squirrels to discussions about predators such as lynx - there are real signs of change and hope.  And if our twin climate and biodiversity crises are to be tackled at the scale needed in  this crucial decade, then those who are doubtful about or opposed to change have to be brought on board. From their 
European partners in Portugal, says Steve Micklewright, they are getting lots of ideas too about the sorts of small 
ventures that can thrive due to rewilding, from local tourism and nature-based businesses to the many jobs that 
rewilding brings. </t>
  </si>
  <si>
    <t>Scotland needs an urgent conversation on rewilding - for all our sakes</t>
  </si>
  <si>
    <t>23/22/2024</t>
  </si>
  <si>
    <t>*climate and biodiveristy crisis *torusim and economic benefits</t>
  </si>
  <si>
    <t>We need to have an urgent conversation about rewilding for all our sakes</t>
  </si>
  <si>
    <t>Cunninghame North MSP calls for reintroduction of Eurasian lynx</t>
  </si>
  <si>
    <t>Largs and Millport News</t>
  </si>
  <si>
    <t>The big cat has been successfully reintroduced in Spain in recent years, and the MSP believes a similar scheme would be beneficial in the Scottish Highlands. -Reintroducing the Eurasian lynx is not only morally right but would contribute to nutrient recycling and carcase 
provision for other species, as well as the regeneration of vegetation and trees. As far as I can see, as an MSP who represents the Cairngorms, there is no appetite for the reintroduction of lynx.</t>
  </si>
  <si>
    <t xml:space="preserve">*moral duty *tree regeneration and nutrient cycling *lack of consensus </t>
  </si>
  <si>
    <t>Cheesier than world's biggest toastie but kudos to Queer Eye: Alison Rowat's TV picks</t>
  </si>
  <si>
    <t>lynx referenced in tv show</t>
  </si>
  <si>
    <t>National Sheep Association slam Lynx reintroduction plans in Scotland</t>
  </si>
  <si>
    <r>
      <t xml:space="preserve">The National Sheep Association (NSA) have again come out fighting against any proposals to reintroduce lynx to Scotland. They believe </t>
    </r>
    <r>
      <rPr>
        <sz val="11"/>
        <color rgb="FFFF0000"/>
        <rFont val="Aptos Narrow"/>
        <family val="2"/>
        <scheme val="minor"/>
      </rPr>
      <t>that reintroduction would damage diverse farmland habitats, the people that manage these environments, and the livestock found amongst.</t>
    </r>
    <r>
      <rPr>
        <sz val="11"/>
        <color theme="1"/>
        <rFont val="Aptos Narrow"/>
        <family val="2"/>
        <scheme val="minor"/>
      </rPr>
      <t xml:space="preserve">  NSA members across the UK and notably Scotland have been at the sharp end of species 
reintroductions</t>
    </r>
    <r>
      <rPr>
        <sz val="11"/>
        <color rgb="FFFF0000"/>
        <rFont val="Aptos Narrow"/>
        <family val="2"/>
        <scheme val="minor"/>
      </rPr>
      <t>, from poor consultation processes, illegal releases, no management strategies, and no mitigation, exit or recognition of the impacts to farming businesses and livelihoods.</t>
    </r>
    <r>
      <rPr>
        <sz val="11"/>
        <color theme="1"/>
        <rFont val="Aptos Narrow"/>
        <family val="2"/>
        <scheme val="minor"/>
      </rPr>
      <t xml:space="preserve"> We are increasingly concerned around the contradictions which could arise in government policy. As new UK wide farming policies are incentivising habitat creation and work to improve already high animal welfare standards NSA considers it short sighted to be considering the release of a species that </t>
    </r>
    <r>
      <rPr>
        <sz val="11"/>
        <color rgb="FFFF0000"/>
        <rFont val="Aptos Narrow"/>
        <family val="2"/>
        <scheme val="minor"/>
      </rPr>
      <t>could severely damage the biodiversity of existing habitats and severely impact animal welfare and sheep farmers' livelihoods."-The argument that Lynx will only feed on deer is not acceptable.</t>
    </r>
    <r>
      <rPr>
        <sz val="11"/>
        <color theme="1"/>
        <rFont val="Aptos Narrow"/>
        <family val="2"/>
        <scheme val="minor"/>
      </rPr>
      <t xml:space="preserve">
 "There is no doubt </t>
    </r>
    <r>
      <rPr>
        <sz val="11"/>
        <color rgb="FFFF0000"/>
        <rFont val="Aptos Narrow"/>
        <family val="2"/>
        <scheme val="minor"/>
      </rPr>
      <t>sheep will be an easy target for predation and it is a major concern for those who farm in Scotland.</t>
    </r>
    <r>
      <rPr>
        <sz val="11"/>
        <color theme="1"/>
        <rFont val="Aptos Narrow"/>
        <family val="2"/>
        <scheme val="minor"/>
      </rPr>
      <t xml:space="preserve">"Evidence has shown that </t>
    </r>
    <r>
      <rPr>
        <sz val="11"/>
        <color rgb="FFFF0000"/>
        <rFont val="Aptos Narrow"/>
        <family val="2"/>
        <scheme val="minor"/>
      </rPr>
      <t>some European sheep flocks continue to suffer disproportionately great losses due to  lynx predation.</t>
    </r>
  </si>
  <si>
    <t>* lyn might damage ecosystem and biodiversity curernltlyin agrcuultural areas *endangered native species put at risk *risk to livestcok *livelihood riak *lack of consulatation and concensus *inadeuqent portiection and magaement *predation levels in europe</t>
  </si>
  <si>
    <t>Young sheep farmers to be given genetic boost by new NSA giveaway</t>
  </si>
  <si>
    <t>Sport</t>
  </si>
  <si>
    <t>LOONY LYNX EFFECT IS THE VERY LAST THING OUR HIGHLANDS NEED</t>
  </si>
  <si>
    <t>Scottish farmers voice opposition to introduction of predators</t>
  </si>
  <si>
    <t xml:space="preserve">Herald Scotland </t>
  </si>
  <si>
    <t>NFUS chief calls on Holyrood to reject return of the lynx</t>
  </si>
  <si>
    <t xml:space="preserve">Aberdeen press and journal </t>
  </si>
  <si>
    <r>
      <t>THEY'RE at it again … the barmy army who insist that the Highlands are Europe's "last wilderness" and should be utilised for any number of loony "rewilding" schemes. Their latest is not really a new one, merely a reworking of an old one - that Scotland is the ideal place for the re-introduction of the lynx.</t>
    </r>
    <r>
      <rPr>
        <sz val="11"/>
        <color rgb="FFFF0000"/>
        <rFont val="Aptos Narrow"/>
        <family val="2"/>
        <scheme val="minor"/>
      </rPr>
      <t xml:space="preserve"> So-called experts reckon the best way of controlling the numbers of the deer supposedly decimating our forests is to bring back the lynx,</t>
    </r>
    <r>
      <rPr>
        <sz val="11"/>
        <color theme="1"/>
        <rFont val="Aptos Narrow"/>
        <family val="2"/>
        <scheme val="minor"/>
      </rPr>
      <t xml:space="preserve"> extinct in Scotland for something like 1,000 years. Each of these cats would need a massive area free of buildings - and especially people, whom the rewilders always regard as a nuisance as they plan to take us back to the Middle Ages and beyond. </t>
    </r>
    <r>
      <rPr>
        <sz val="11"/>
        <color rgb="FFFF0000"/>
        <rFont val="Aptos Narrow"/>
        <family val="2"/>
        <scheme val="minor"/>
      </rPr>
      <t>But the same experts also say it's red deer (too big for the lynx to dine on) which are doing most of the damage. Lynx prefer the smaller roe deer, but are we to accept that they can tell the difference between a roe and a succulent lamb, and leave the latter alone? Pro</t>
    </r>
    <r>
      <rPr>
        <sz val="11"/>
        <color theme="1"/>
        <rFont val="Aptos Narrow"/>
        <family val="2"/>
        <scheme val="minor"/>
      </rPr>
      <t xml:space="preserve">per wildlife experts, as distinct from the hobby version, reckon we'd need 250 lynx in the Highlands. I'm sure that number wouldn't meet with much approval from hill farmers, not to mention their sheep and lambs. </t>
    </r>
    <r>
      <rPr>
        <sz val="11"/>
        <color rgb="FFFF0000"/>
        <rFont val="Aptos Narrow"/>
        <family val="2"/>
        <scheme val="minor"/>
      </rPr>
      <t>Once they've brought back the lynx, the rewilders will campaign for the reintroduction of wolves followed, no doubt, by bears.</t>
    </r>
  </si>
  <si>
    <t xml:space="preserve">*not convinced by argument that lynx will solve deer crisis etc *lynx gateway to other carnivores *lynx will predate on livestock </t>
  </si>
  <si>
    <t>34</t>
  </si>
  <si>
    <r>
      <t xml:space="preserve">In our opinion,- he said, </t>
    </r>
    <r>
      <rPr>
        <sz val="11"/>
        <color rgb="FFFF0000"/>
        <rFont val="Aptos Narrow"/>
        <family val="2"/>
        <scheme val="minor"/>
      </rPr>
      <t>-no local or political consensus exists for such a release.</t>
    </r>
    <r>
      <rPr>
        <sz val="11"/>
        <color theme="1"/>
        <rFont val="Aptos Narrow"/>
        <family val="2"/>
        <scheme val="minor"/>
      </rPr>
      <t xml:space="preserve"> Indeed, </t>
    </r>
    <r>
      <rPr>
        <sz val="11"/>
        <color rgb="FFFF0000"/>
        <rFont val="Aptos Narrow"/>
        <family val="2"/>
        <scheme val="minor"/>
      </rPr>
      <t>Norway recently paid out compensation for 20,000 sheep lost to predators and sixteen sheep are lost to every lynx. "Predation of farmed livestock in Norway has actually reduced over the past decade - not because of fewer 
predators, but the because hill farmers have simply stopped keeping sheep, and around a thousand hill farmers 
have given up in the past ten years as they simply couldn-t handle losses on that scale.</t>
    </r>
    <r>
      <rPr>
        <sz val="11"/>
        <color theme="1"/>
        <rFont val="Aptos Narrow"/>
        <family val="2"/>
        <scheme val="minor"/>
      </rPr>
      <t xml:space="preserve"> </t>
    </r>
    <r>
      <rPr>
        <sz val="11"/>
        <color rgb="FFFF0000"/>
        <rFont val="Aptos Narrow"/>
        <family val="2"/>
        <scheme val="minor"/>
      </rPr>
      <t>Those reaping any benefit are rarely those bearing the costs and negative impacts</t>
    </r>
    <r>
      <rPr>
        <sz val="11"/>
        <color theme="1"/>
        <rFont val="Aptos Narrow"/>
        <family val="2"/>
        <scheme val="minor"/>
      </rPr>
      <t xml:space="preserve"> - the farmers and crofters dealing with the consequences in perpetuity</t>
    </r>
  </si>
  <si>
    <t>* no consensus *predtaion in other countries *impact on livlihoods *those who propose lynx don’t bear the costs</t>
  </si>
  <si>
    <r>
      <t>"In our opinion, despite numerous attempts,</t>
    </r>
    <r>
      <rPr>
        <sz val="11"/>
        <color rgb="FFFF0000"/>
        <rFont val="Aptos Narrow"/>
        <family val="2"/>
        <scheme val="minor"/>
      </rPr>
      <t xml:space="preserve"> no local consensus nor political consensus has ever been secured for such a release</t>
    </r>
    <r>
      <rPr>
        <sz val="11"/>
        <color theme="1"/>
        <rFont val="Aptos Narrow"/>
        <family val="2"/>
        <scheme val="minor"/>
      </rPr>
      <t>. "T</t>
    </r>
    <r>
      <rPr>
        <sz val="11"/>
        <color rgb="FFFF0000"/>
        <rFont val="Aptos Narrow"/>
        <family val="2"/>
        <scheme val="minor"/>
      </rPr>
      <t>hose reaping any benefit from these species' reintroductions are rarely the ones bearing any of the costs or negative impacts</t>
    </r>
    <r>
      <rPr>
        <sz val="11"/>
        <color theme="1"/>
        <rFont val="Aptos Narrow"/>
        <family val="2"/>
        <scheme val="minor"/>
      </rPr>
      <t xml:space="preserve">.  "This agenda is being pushed by rewilding organisations which are fixated on single species and the reforestation of the Highlands," he said. "We shouldn't forget that previous attempts to reintroduce species have not come without their problems, such </t>
    </r>
    <r>
      <rPr>
        <sz val="11"/>
        <color rgb="FFFF0000"/>
        <rFont val="Aptos Narrow"/>
        <family val="2"/>
        <scheme val="minor"/>
      </rPr>
      <t xml:space="preserve">as the uncontrolled introduction of beavers on the Tay, </t>
    </r>
    <r>
      <rPr>
        <sz val="11"/>
        <color theme="1"/>
        <rFont val="Aptos Narrow"/>
        <family val="2"/>
        <scheme val="minor"/>
      </rPr>
      <t>which has caused many flooding problems and damage along the river."</t>
    </r>
  </si>
  <si>
    <t>THE MISSING SING LYNX BIG CATS COULD BE SET FOR RETURN TO THE HIGHLANDS AFTER 500 years It would restore balance to nature and make Scotland 'first rewilding nation'</t>
  </si>
  <si>
    <r>
      <t xml:space="preserve">SCOTLAND has </t>
    </r>
    <r>
      <rPr>
        <sz val="9"/>
        <color rgb="FFFF0000"/>
        <rFont val="Verdana"/>
        <family val="2"/>
      </rPr>
      <t>"a responsibility"</t>
    </r>
    <r>
      <rPr>
        <sz val="9"/>
        <color theme="1"/>
        <rFont val="Verdana"/>
        <family val="2"/>
      </rPr>
      <t xml:space="preserve"> to reintroduce lynx to the landscape, according to a project dedicated to bringing back the enigmatic big cat. The Lynx To Scotland partnership has published 10 reasons for reintroducing the Eurasian lynx, which they say is </t>
    </r>
    <r>
      <rPr>
        <sz val="9"/>
        <color rgb="FFFF0000"/>
        <rFont val="Verdana"/>
        <family val="2"/>
      </rPr>
      <t xml:space="preserve">"making a comeback" across mainland Europe. </t>
    </r>
    <r>
      <rPr>
        <sz val="9"/>
        <color theme="1"/>
        <rFont val="Verdana"/>
        <family val="2"/>
      </rPr>
      <t>The alliance of rewilding charities Scotland: the Big Picture,Trees for Life and Lifescape, s</t>
    </r>
    <r>
      <rPr>
        <sz val="9"/>
        <color rgb="FFFF0000"/>
        <rFont val="Verdana"/>
        <family val="2"/>
      </rPr>
      <t>ays Scotland is "one of the most nature depleted countries in the world" and one of only "a handful of European countries" with no large predators.</t>
    </r>
    <r>
      <rPr>
        <sz val="9"/>
        <color theme="1"/>
        <rFont val="Verdana"/>
        <family val="2"/>
      </rPr>
      <t xml:space="preserve"> In their 10-reasons paper, they insist reintroducing the lynx would not onl</t>
    </r>
    <r>
      <rPr>
        <sz val="9"/>
        <color rgb="FFFF0000"/>
        <rFont val="Verdana"/>
        <family val="2"/>
      </rPr>
      <t xml:space="preserve">y "right a wrong" hundreds of years after the species was wiped out by human activity, </t>
    </r>
    <r>
      <rPr>
        <sz val="9"/>
        <color theme="1"/>
        <rFont val="Verdana"/>
        <family val="2"/>
      </rPr>
      <t>but also help Scotland</t>
    </r>
    <r>
      <rPr>
        <sz val="9"/>
        <color rgb="FFFF0000"/>
        <rFont val="Verdana"/>
        <family val="2"/>
      </rPr>
      <t xml:space="preserve"> tackle nature and climate emergencies, meet its environmental commitments and set an example to the world.</t>
    </r>
  </si>
  <si>
    <t>* human respomnsibility to return themand we wiped them out *following footsteps of other countries *nature and climate *scotland nature depleted compared to other coutnries, need to imprve reputation</t>
  </si>
  <si>
    <r>
      <t xml:space="preserve">LYNX could be reintroduced to Scotland to </t>
    </r>
    <r>
      <rPr>
        <sz val="11"/>
        <color rgb="FFFF0000"/>
        <rFont val="Aptos Narrow"/>
        <family val="2"/>
        <scheme val="minor"/>
      </rPr>
      <t>boost the ecosystem</t>
    </r>
    <r>
      <rPr>
        <sz val="11"/>
        <color theme="1"/>
        <rFont val="Aptos Narrow"/>
        <family val="2"/>
        <scheme val="minor"/>
      </rPr>
      <t xml:space="preserve"> </t>
    </r>
    <r>
      <rPr>
        <sz val="11"/>
        <color rgb="FFFF0000"/>
        <rFont val="Aptos Narrow"/>
        <family val="2"/>
        <scheme val="minor"/>
      </rPr>
      <t>- like in France, Germany and Switzerland.</t>
    </r>
    <r>
      <rPr>
        <sz val="11"/>
        <color theme="1"/>
        <rFont val="Aptos Narrow"/>
        <family val="2"/>
        <scheme val="minor"/>
      </rPr>
      <t xml:space="preserve"> Conservationists hope releasing 400 lynx to the Highlands will lead to Scotland becoming known as </t>
    </r>
    <r>
      <rPr>
        <sz val="11"/>
        <color rgb="FFFF0000"/>
        <rFont val="Aptos Narrow"/>
        <family val="2"/>
        <scheme val="minor"/>
      </rPr>
      <t xml:space="preserve">"the world's first rewilding nation". </t>
    </r>
    <r>
      <rPr>
        <sz val="11"/>
        <color theme="1"/>
        <rFont val="Aptos Narrow"/>
        <family val="2"/>
        <scheme val="minor"/>
      </rPr>
      <t xml:space="preserve"> The wild cats will prey on deer, and experts hope they will help </t>
    </r>
    <r>
      <rPr>
        <sz val="11"/>
        <color rgb="FFFF0000"/>
        <rFont val="Aptos Narrow"/>
        <family val="2"/>
        <scheme val="minor"/>
      </rPr>
      <t xml:space="preserve">restore nature and benefit communities as well as regenerating forests.  </t>
    </r>
    <r>
      <rPr>
        <sz val="11"/>
        <color theme="1"/>
        <rFont val="Aptos Narrow"/>
        <family val="2"/>
        <scheme val="minor"/>
      </rPr>
      <t xml:space="preserve">Steve Micklewright, head of Trees for Life, said: </t>
    </r>
    <r>
      <rPr>
        <sz val="11"/>
        <color rgb="FFFF0000"/>
        <rFont val="Aptos Narrow"/>
        <family val="2"/>
        <scheme val="minor"/>
      </rPr>
      <t xml:space="preserve">"Scotland could become the world's first rewilding nation but is still one of Europe's only countries lacking large predators. </t>
    </r>
    <r>
      <rPr>
        <sz val="11"/>
        <color theme="1"/>
        <rFont val="Aptos Narrow"/>
        <family val="2"/>
        <scheme val="minor"/>
      </rPr>
      <t xml:space="preserve">"The support or acceptance of the land management community for a well- considered, carefully managed lynx reintroduction would help deliver on commitments to </t>
    </r>
    <r>
      <rPr>
        <sz val="11"/>
        <color rgb="FFFF0000"/>
        <rFont val="Aptos Narrow"/>
        <family val="2"/>
        <scheme val="minor"/>
      </rPr>
      <t xml:space="preserve">restore 30 per cent of nature by 2030."  </t>
    </r>
    <r>
      <rPr>
        <sz val="11"/>
        <color theme="1"/>
        <rFont val="Aptos Narrow"/>
        <family val="2"/>
        <scheme val="minor"/>
      </rPr>
      <t>The Lynx to Scotland project says reintroducing the species could</t>
    </r>
    <r>
      <rPr>
        <sz val="11"/>
        <color rgb="FFFF0000"/>
        <rFont val="Aptos Narrow"/>
        <family val="2"/>
        <scheme val="minor"/>
      </rPr>
      <t xml:space="preserve"> reduce the impacts of deer eating and damaging woodland, boost biodiversity and restore natural processe</t>
    </r>
    <r>
      <rPr>
        <sz val="11"/>
        <color theme="1"/>
        <rFont val="Aptos Narrow"/>
        <family val="2"/>
        <scheme val="minor"/>
      </rPr>
      <t>s while</t>
    </r>
    <r>
      <rPr>
        <b/>
        <sz val="11"/>
        <color rgb="FFFF0000"/>
        <rFont val="Aptos Narrow"/>
        <family val="2"/>
        <scheme val="minor"/>
      </rPr>
      <t xml:space="preserve"> </t>
    </r>
    <r>
      <rPr>
        <sz val="11"/>
        <color rgb="FFFF0000"/>
        <rFont val="Aptos Narrow"/>
        <family val="2"/>
        <scheme val="minor"/>
      </rPr>
      <t>helping to attract valuable tourism revenue for rural communities.</t>
    </r>
    <r>
      <rPr>
        <sz val="11"/>
        <color theme="1"/>
        <rFont val="Aptos Narrow"/>
        <family val="2"/>
        <scheme val="minor"/>
      </rPr>
      <t xml:space="preserve">Adam Eagle, boss of The Lifescape Project, said: "Scotland has suitable habitat for lynx to prosper here. </t>
    </r>
    <r>
      <rPr>
        <sz val="11"/>
        <color rgb="FFFF0000"/>
        <rFont val="Aptos Narrow"/>
        <family val="2"/>
        <scheme val="minor"/>
      </rPr>
      <t>"The return of this magnificent creature is about choices and our willingness to live alongside other species.  Lynx are "shy and elusive woodland hunters which pose no danger to people".</t>
    </r>
  </si>
  <si>
    <t>*ecosystem benefits *other coutnries have done it- so can scotland * soctland reputation *economic boost to communities/ tourism * deer  *coexistance mindset needed *will stick to woodland</t>
  </si>
  <si>
    <t>MSPs discuss possible return of lynx to help enrich the Highlands</t>
  </si>
  <si>
    <t>Aberdeem Press and Journal</t>
  </si>
  <si>
    <r>
      <t>"Scotland is one of the poorest places on Earth for nature, and if we are serious about tackling the nature and climate emergencies, these conversations really matter."  The motion outlined a staggered approach to the species' return and emphasised the benefits such animals would 
have in helping to</t>
    </r>
    <r>
      <rPr>
        <sz val="11"/>
        <color rgb="FFFF0000"/>
        <rFont val="Aptos Narrow"/>
        <family val="2"/>
        <scheme val="minor"/>
      </rPr>
      <t xml:space="preserve"> enrich the Scottish natural landscape.</t>
    </r>
    <r>
      <rPr>
        <sz val="11"/>
        <color theme="1"/>
        <rFont val="Aptos Narrow"/>
        <family val="2"/>
        <scheme val="minor"/>
      </rPr>
      <t xml:space="preserve">  In addition, Scotland has a larger than preferred population of</t>
    </r>
    <r>
      <rPr>
        <sz val="11"/>
        <color rgb="FFFF0000"/>
        <rFont val="Aptos Narrow"/>
        <family val="2"/>
        <scheme val="minor"/>
      </rPr>
      <t xml:space="preserve"> roe deer, which also happens to be a favourite prey 
of the lynx.
</t>
    </r>
    <r>
      <rPr>
        <sz val="11"/>
        <color theme="1"/>
        <rFont val="Aptos Narrow"/>
        <family val="2"/>
        <scheme val="minor"/>
      </rPr>
      <t xml:space="preserve"> The lynx could help rebalance the natural order by helping maintain deer numbers without the need for human intervention. Steve Micklewright, chief executive of Trees for Life, added: "Scotland could become the world's first rewilding 
nation, but is still one of Europe's only countries lacking large predators.
 "The support or acceptance of the land management community for a well-considered, carefully managed lynx reintroduction would help deliver on commitments to restore 30% of nature by 2030."</t>
    </r>
  </si>
  <si>
    <t xml:space="preserve">*Scottish reputaion *climate emergencies *deer *other countrie have done it, why cant we </t>
  </si>
  <si>
    <t>Farmers call to reject reintroduction of lynx ahead of talks on bringing back the bobtail cat</t>
  </si>
  <si>
    <t xml:space="preserve">Some conservationists believe bringing back lynx would benefit eco-tourism and help control roe deer where they damage woodland.  But the National Farmers Union (NFU) Scotland said the idea of bringing back the bobtail cat 
was “wholly unacceptable” when it comes to those managing livestock such as farmers and crofters.  .considerable anxiety to those who keep livestock in Scotland.  “NFU Scotland remains crystal clear that any proposals to reintroduce predators such as lynx, wolves or bears are 
wholly unacceptable to Scottish farmers and crofters and it calls on Scottish Government to make a clear statement rejecting such proposals permanently,”.  “Those reaping any benefit from these species’ reintroductions are rarely the ones bearing any 
of the costs or negative impacts.” </t>
  </si>
  <si>
    <t>'Critical' milestone hit in efforts to save wildcats from extinction</t>
  </si>
  <si>
    <t>'In the world of Angie Spoto-s debut novel, grief nurses are an elite status symbol'</t>
  </si>
  <si>
    <t>lynx referenced as a character in a novel</t>
  </si>
  <si>
    <t>World first rewilding centre near Loch Ness opens its doors to the public</t>
  </si>
  <si>
    <t xml:space="preserve">*deer  *forest *risk to livestock *unnaccetable risk to livestock *those benefittting don’t bear costs *tourism </t>
  </si>
  <si>
    <t xml:space="preserve"> Around 20 new jobs have been created on the site, which it is hoped will boost the local economy as people arrive to visit the rewilding centre and stay in its 40 room accomodation building.Rewilding is seen as an effective way of combating climate change and its impacts.  Some rewilding projects also focus on the reintroduction of so-called 'keystone species' which are seen as crucial in maintaining the ecological balance of an area.  These can include carnivores which prevent a herbivorous animal from eliminating all of a local plant species, for example the sea otter which prevents the destruction of kelp forests by feeding on the sea urchins which eat them.
 In Scotland there have been calls to reintroduce the lynx, which has been extinct in Britain since the Middle Ages, and the Eurasian wolf.
 The United Kingdom currently has no terrestrial apex predators, and it's thought the reintroduction of such species could keep deer numbers in check and prevent extensive damage to the ecosystem.  "Yet another predator to our flocks is certainly not required in these very tumultuous times." However, supporters of the lynx's reintroduction point to their ability to prey on deer and prevent the destruction of woodland by grazing and state that the cats are known to kill foxes so may actually prevent livestock loss.  The beaver has already been successfully reintroduced into Scotland, with the first released in 2009 into Knapdale 
Forest in Argyll.</t>
  </si>
  <si>
    <t>* ecnonmu *other reintroudtcions *climate *deer *biodiveristy *risk to livetsock * lynx prevent livestock loss by killing foxes</t>
  </si>
  <si>
    <t>35</t>
  </si>
  <si>
    <t>Dutch 'green' war on farmers could come to Scotland next</t>
  </si>
  <si>
    <t xml:space="preserve">* sheep beenfit to landscape </t>
  </si>
  <si>
    <t>Ben Goldsmith, brother of ex-Tory MP Zac Goldsmith, claimed in a recent tweet that "sheep have got to go".He even blames sheep as the main obstacle to the reintroduction of wolves and lynx to Britain's landscape. Attacking Ben Goldsmith's assertions, he commented:  "The unique environment, working for most times in harmony with sheep farming, is highly valuable in relation to water management and quality, carbon sequestration, and nature, and provides people with social and health benefits.</t>
  </si>
  <si>
    <t>Struan Stevenson: Green revolutionaries will bring Dutch war on farming to Scotland</t>
  </si>
  <si>
    <t>Ben Goldsmith, brother of ex-Tory MP Zac Goldsmith, claimed in a recent tweet that "sheep have got to go".He even blames sheep as the main obstacle to the reintroduction of wolves and lynx to Britain's landscape Attacking Ben Goldsmith's assertions, he commented:  "The unique environment, working for most times in harmony with sheep farming, is highly valuable in relation to water management and quality, carbon sequestration, and nature, and provides people with social and health benefits.</t>
  </si>
  <si>
    <t xml:space="preserve"> same as above</t>
  </si>
  <si>
    <t>Pirates set sights on the Playoffs Paisley outfit can use their Aberdeen defeat as motivation as they head to weekend showdown</t>
  </si>
  <si>
    <t>MSPs to discuss proposals for return of lynx to Scotland in Parliament today</t>
  </si>
  <si>
    <t>Dr David Hetherington will highlight how lynx successfully returned to Germany, France and Switzerland and insist they are 'shy and elusive woodland hunters which pose no danger to people'. However, NFU Scotland said any proposals to reintroduce lynx were unacceptable to farmers and crofters. It said: 
"The past few years have seen a long line of brazen and presumptuous claims from organisations about the imminent reintroduction of predators to the UK. The only application to date, to reintroduce lynx to Kielder in the North of England, was rejected."  Last year, the first detailed social feasibility study into a trial reintroduction of lynx to Scotland found divided opinions. The Lynx to Scotland project commissioned the research in the Cairngorms National Park and Argyll. The study found opposition among rural residents and workers.  The perceived benefits included ecotourism and lynx helping to control roe deer numbers in areas where they damage woodland, but there were concerns that lynx could prey on livestock.</t>
  </si>
  <si>
    <t>*success in other ocutnries *lack of consensus *tourism *deer *forest regeneratiom *risk to livestock</t>
  </si>
  <si>
    <t>NFU Scotland call for new Lynx rewilding proposals to be bombed out by ScotGov</t>
  </si>
  <si>
    <t>Greens MSP Ms Burgess said: "David Attenborough-s Wild Isles broadcast an unavoidable message: the UK-s nature is in trouble, but we can still save it if we act now. One key way to help nature is by reintroducing lynx, an apex predator that does not threaten humans but helps restore functioning ecosystems. "Across mainland Europe, lynx are staging a comeback. Is Scotland going to sit back and miss out on the benefits that lynx can bring?". -In our opinion, despite numerous attempts, no local consensus nor political consensus has ever been secured for 
such a release. Farmers and crofters in Scotland can be confident that the Union, as a member of the Scottish 
National Species Reintroduction Forum, will take all necessary steps to ensure their interests are protected were a formal application ever to be made." -Those reaping any benefit from these species- reintroductions are rarely the ones bearing any of the costs or 
negative impacts. It is vital that all the impacts are considered, costed and support is made available to those 
carrying the costs both during any possible pilot study but crucially beyond. When the 
researchers/environmentalists have patted themselves on the back and packed up at the end of the pilot they leave farmers and crofters dealing with the impacts in perpetuity,</t>
  </si>
  <si>
    <t>*scotland reputation * ecosystem/biodiveristy/forest regneration  *lack of consensus *those receiving benefits don’t bear costs</t>
  </si>
  <si>
    <t>Inverness veteran is playing on at 40</t>
  </si>
  <si>
    <t>A PIRATES LIFE FOR US! Coach relishing huge weekend of fixtures as side head into homeplay offcrunchandthenontocupsemiinthecapital TURLEY RALLYING CALL TO PLAYERS AND FANS</t>
  </si>
  <si>
    <t>Could rewilding create Britain 's own Serengeti? There are no lions, elephants, or zebras? but a stretch of Dorset coast is already teeming with unusual species and there are pioneering plans to reintroduce other once - native creatures including lynx, beavers and bison EXCLUSIVE</t>
  </si>
  <si>
    <t>Lynx reintrorudtcion to Dorset, scotland not mentioned</t>
  </si>
  <si>
    <t>Pirates end league on a low point Final-day defeat wounds Pirates</t>
  </si>
  <si>
    <t>Abderdeen lynx - sports team</t>
  </si>
  <si>
    <t>Lynx create history with first league title</t>
  </si>
  <si>
    <t>Vicky Allan: BBC must put Wild Isles -sixth episode- on TV - whatever Tories may say</t>
  </si>
  <si>
    <t>lynx mentioned in passing</t>
  </si>
  <si>
    <t>From Alan Warner to James Kelman, the best new Scottish books of 2023</t>
  </si>
  <si>
    <t>lynx refrenced as character in novel</t>
  </si>
  <si>
    <t>Scientists battling to save lynx</t>
  </si>
  <si>
    <t>Scottish Star</t>
  </si>
  <si>
    <t>lynx numbers declining in france</t>
  </si>
  <si>
    <t>Spitfire on new mission</t>
  </si>
  <si>
    <t>lynx referenced as helicopter type</t>
  </si>
  <si>
    <t>Pirates coach lashes out Adam Walker blasts'selfish' players after painful home defeat means Paisley side are'probably out of title race'</t>
  </si>
  <si>
    <t>Goose-whisperer stars in hilarious Musselburgh TikTok</t>
  </si>
  <si>
    <t>East Lothian Courier</t>
  </si>
  <si>
    <t>lynx refrenced in a social media hashtag</t>
  </si>
  <si>
    <t>A top price of 3800gns was paid twice at Border and Lakeland Club Sale, Carlisle</t>
  </si>
  <si>
    <t xml:space="preserve">lynx refrenced as name </t>
  </si>
  <si>
    <t>Greenock man 'stole a bank debit card'</t>
  </si>
  <si>
    <t>Greenock Telegraph</t>
  </si>
  <si>
    <t>lynx referenced as beer</t>
  </si>
  <si>
    <t>Did you ever catch a glimpse of the elusiveBeast of Bennachie ?</t>
  </si>
  <si>
    <t>Aberdeem Evening Express</t>
  </si>
  <si>
    <t>The same week, bailiff Martin Webster reported sighting a lynx at Pitcaple Bridge and described it as being long with pointed ears, but jet black rather than mottled.  During the 1960s and '70s, having an exotic pet such as a lynx or panther was a status symbol and perfectly legal, 
but the introduction of the Dangerous Wild Animals Act in 1976 made it illegal to own big cats without a special 
licence.
 Wild pet owners either had to obtain a licence and provide adequate facilities, give their pet to a zoo, or have them 
put down - instead, many released their exotic cats in the countryside, an act which, due to a loophole in the law, 
wasn't illegal itself until 1981.
 In 1999, big cat researcher Marcus Matthews estimated that based on sightings there were still around 50 exotic felines roaming across the country.</t>
  </si>
  <si>
    <t>Animal attraction Five of the best zoos to visit in 2023</t>
  </si>
  <si>
    <t>lynx referneces as being in a zoo</t>
  </si>
  <si>
    <t>COP15 will tackle global wildlife loss. Here's a plan to save Scotland's nature now</t>
  </si>
  <si>
    <t>lynx referenced as being extinct in scotland, but reitnroduction mnot mentioned</t>
  </si>
  <si>
    <t>Podcasts</t>
  </si>
  <si>
    <t>lynx refernecd in the united states</t>
  </si>
  <si>
    <t>Pirates ship is rocked Head coach Turley not ready to hit the panic button after heavy defeat but won't stand for repeat performance</t>
  </si>
  <si>
    <t>Lynx making noise on ice hockey scene</t>
  </si>
  <si>
    <t>It's cool for cats as Lynx hit top</t>
  </si>
  <si>
    <t>Famous Edinburgh creative agency behind Irn-Bru ads pushes south with new office</t>
  </si>
  <si>
    <t>12/20/2022</t>
  </si>
  <si>
    <t>lynx referenced as Havas lynx business</t>
  </si>
  <si>
    <t>John Deere tractor tops BLE online machinery sale at 15,000</t>
  </si>
  <si>
    <t>lynx refernecd as agriculture machinery</t>
  </si>
  <si>
    <t>During the time when brown bears, lynx and wolves roamed the land, the apex predators that some rewilding enthusiasts would like to reintroduce, the population of Britain was around 3.6 million. The gradual deforestation went largely hand in hand with incremental increases in grazing livestock and improvements in all sectors of agricultural husbandry which were needed to sustain an increasing population. Advocates of this concept are undoubtedly sincere in their quest to enhance biodiversity, avert climate change and reach net zero by 2050 with the help of 26 per cent tree cover within the next decade, while also doubtless supporting the growing use of biofuels which, ironically, create more emissions than they save.  This is not to say that certain compromises and cooperative improvements between farming and conservation interests should not be made but in this small overcrowded island is it really sensible to trade so much food producing land for a pseudo-wilderness and countless food miles?</t>
  </si>
  <si>
    <t>Readers' Letters: Not wild about bringing back apex predators</t>
  </si>
  <si>
    <t>*biodiverty *climaten change and taregts *rewidilding removes land needed for food *idelogical over practical</t>
  </si>
  <si>
    <t>Her sighting is just one in a long line of reports of big cats, such as lynx, roaming around Scotland</t>
  </si>
  <si>
    <t>suggestion tht lynx already exist in scotland</t>
  </si>
  <si>
    <t xml:space="preserve"> Beast from the East MUM STUNNED BY 'BIG CAT' SIGHTING Mum says she snapped pic of mysterious 
puma-like creature prowling field after thinking it was a baby deer</t>
  </si>
  <si>
    <t>Spray's the way for guys</t>
  </si>
  <si>
    <t>lynx referenced as deoderant</t>
  </si>
  <si>
    <t>Sturgeon Moon: What time is the supermoon tonight? Sturgeon Moon meaning explained</t>
  </si>
  <si>
    <t>lynx refernced as a type of full moon</t>
  </si>
  <si>
    <t>How drones are being used to remotely spot deer herds and protect new woodlands in Scottish Highlands</t>
  </si>
  <si>
    <t>How restoring native predators can help tackle the invasive species crisis – Dr Joshua P Twining and Professor Xavier Lambin</t>
  </si>
  <si>
    <t>In Scotland, and across Britain and Ireland more widely, we have been particularly successful, long ago extirpating the last of the wolves and lynx with which we once shared ecosystems and confining other predators to small remnants of their historical ranges. Mounting evidence suggests those once-hated native predators are essential for regulating invasive prey. In fact, our new research, published in Global Change Biology, shows that the eradication of native predators has partially caused the invasive species crisis we face today.  For instance, sika deer are native to East Asia but became invasive in Scotland, Ireland and across mainland Europe after they were introduced in the late 18th century.  The Eurasian lynx, a predator of deer which was once widespread throughout Europe, was eradicated from most of its former range by the beginning of the 20th century. Like the grey squirrel with the pine marten, sika deer evolved in the absence of lynx and are likely to behave in a similar way when confronted with a native predator – by failing to recognise the threat.Lynx tend to switch between the species of deer they hunt and have a proven ability to suppress deer populations. 
There are also no areas available to deer that lynx cannot also access. These factors combined suggest that 
restoring lynx populations will benefit ecosystems in which sika deer are invasive. Lynx are likely to have a bigger 
effect on these invasive populations where alternate prey (like roe deer) are scarce or absent, as in Britain and 
Ireland.  Evidently, unaided recovery of extinct predators will not occur in insular Britain. Any active reintroduction of large native predators would require a societal consensus that does not exist presently. The alternative scenario of managed co-existence relies on people and predators learning to again live alongside one another.  Opposition to predator recovering is not a space issue but a tolerance issue.  Living alongside large carnivores does come with consequences, including occasional losses of livestock and pets that cannot be shied away from, but can be reduced with proactive management.
 Achieving the requisite wide societal acceptance for the restoration of any native predator population thus must 
encompass considerations of the likely societal benefit in easing the crisis caused by damaging invasive species and plans to mitigate the inconvenience and losses incurred by a disproportionally affected minority</t>
  </si>
  <si>
    <t xml:space="preserve">* other countries have coexistance, so can we *deer *tackle invasive species *ecosystem benefit *mindset change to increased tolerance *livestock loss *lack of consensus </t>
  </si>
  <si>
    <t>36</t>
  </si>
  <si>
    <t>UK NATURE NEEDS LYNX EFFECT</t>
  </si>
  <si>
    <t>SCIENTISTS want the lynx to be reintroduced to Britain. The Eurasian lynx, right, a wild cat up to 3ft long last seen here in the Middle Ages, could manage invasive East Asian sika deer populations. Restoring native predators is an "important" way to keep biodiversity balanced in the UK, a Queen's University Belfast team said.</t>
  </si>
  <si>
    <t>BOOTROOM</t>
  </si>
  <si>
    <t>lynx refernecd as US sports team</t>
  </si>
  <si>
    <t>Nine-year-old Simeon is 'Walking for Wolves' in the Borders</t>
  </si>
  <si>
    <t>Border Telegraph</t>
  </si>
  <si>
    <t>lynx refernced in passing as existing in euope</t>
  </si>
  <si>
    <t>Scotland's 10 best underground adventures: Caves, tunnels, bunkers, mines and crypts to explore</t>
  </si>
  <si>
    <t>lynx bones found in archeological dig</t>
  </si>
  <si>
    <t>Hitlist Going underground with Scotland's 10 best subterranean adventures</t>
  </si>
  <si>
    <t>New book gets top marks from Renfrew schoolkids</t>
  </si>
  <si>
    <t>The Gazette</t>
  </si>
  <si>
    <t>lynx refernecd in novel</t>
  </si>
  <si>
    <t>Raw nature, near misses and sleeping in a bat cave: Gordon Buchanan charts 30 years in the wild</t>
  </si>
  <si>
    <t>lynx referenced as being wild in the US</t>
  </si>
  <si>
    <t>Wild idea? Lynx could be reintroduced to Scotland despite concerns about it being a sheep predator</t>
  </si>
  <si>
    <r>
      <t xml:space="preserve">The three charities believe there are sound </t>
    </r>
    <r>
      <rPr>
        <sz val="11"/>
        <color rgb="FFFF0000"/>
        <rFont val="Aptos Narrow"/>
        <family val="2"/>
        <scheme val="minor"/>
      </rPr>
      <t>ecological reasons</t>
    </r>
    <r>
      <rPr>
        <sz val="11"/>
        <color theme="1"/>
        <rFont val="Aptos Narrow"/>
        <family val="2"/>
        <scheme val="minor"/>
      </rPr>
      <t xml:space="preserve"> for bringing back lynx, an animal they describe as a "shy and solitary" woodland hunter, rarely glimpsed and not known to attack humans. "Different perspectives were identified, with some supporting reintroduction because of the environmental and </t>
    </r>
    <r>
      <rPr>
        <sz val="11"/>
        <color rgb="FFFF0000"/>
        <rFont val="Aptos Narrow"/>
        <family val="2"/>
        <scheme val="minor"/>
      </rPr>
      <t xml:space="preserve">economic benefits, </t>
    </r>
    <r>
      <rPr>
        <sz val="11"/>
        <color theme="1"/>
        <rFont val="Aptos Narrow"/>
        <family val="2"/>
        <scheme val="minor"/>
      </rPr>
      <t>some against, and others who do not think lynx should be reintroduced now but are open to 
discussing the future potential. The charities say the species is now expanding in range and numbers across Europe, with successful reintroductions in areas, some of which are more densely populated than Scotland, and in areas of farming, hunting, forestry and tourism. Lynx are known as a</t>
    </r>
    <r>
      <rPr>
        <sz val="11"/>
        <color rgb="FFFF0000"/>
        <rFont val="Aptos Narrow"/>
        <family val="2"/>
        <scheme val="minor"/>
      </rPr>
      <t xml:space="preserve"> keystone 
species because they maintain balance and diversity in an ecosystem, </t>
    </r>
    <r>
      <rPr>
        <sz val="11"/>
        <color theme="1"/>
        <rFont val="Aptos Narrow"/>
        <family val="2"/>
        <scheme val="minor"/>
      </rPr>
      <t>and other species and the wider 
environment are affected by their absence.  It comes despite strong critics of the idea, with the National Farmers Union Scotland (NFUS) saying a return of the predator that</t>
    </r>
    <r>
      <rPr>
        <sz val="11"/>
        <color rgb="FFFF0000"/>
        <rFont val="Aptos Narrow"/>
        <family val="2"/>
        <scheme val="minor"/>
      </rPr>
      <t xml:space="preserve"> would target sheep would be "wholly unacceptable"</t>
    </r>
    <r>
      <rPr>
        <sz val="11"/>
        <color theme="1"/>
        <rFont val="Aptos Narrow"/>
        <family val="2"/>
        <scheme val="minor"/>
      </rPr>
      <t xml:space="preserve"> to its members</t>
    </r>
  </si>
  <si>
    <t>Public support is key for future return of wild lynx to Scotland</t>
  </si>
  <si>
    <t>Scotland not ready yet' for the lynx effect</t>
  </si>
  <si>
    <t>Aberdenn Press and Journal</t>
  </si>
  <si>
    <r>
      <t xml:space="preserve">But while some conservationists believe there are </t>
    </r>
    <r>
      <rPr>
        <sz val="11"/>
        <color rgb="FFFF0000"/>
        <rFont val="Aptos Narrow"/>
        <family val="2"/>
        <scheme val="minor"/>
      </rPr>
      <t>moral and ecological reasons for bringing back the lynx</t>
    </r>
    <r>
      <rPr>
        <sz val="11"/>
        <color theme="1"/>
        <rFont val="Aptos Narrow"/>
        <family val="2"/>
        <scheme val="minor"/>
      </rPr>
      <t>, repeated concerns have been raised about the impact they may have on sheep farmers.</t>
    </r>
  </si>
  <si>
    <t>Saluting heroes of the Falklands War 40 years on</t>
  </si>
  <si>
    <t>The Scottish Express</t>
  </si>
  <si>
    <t>lynx referenced as a helicopter</t>
  </si>
  <si>
    <t>Author Lindsay hopes to teach kids about rewilding in her latest book</t>
  </si>
  <si>
    <t>Barrhead News</t>
  </si>
  <si>
    <t>Lady in pink gears up for success in racing championships</t>
  </si>
  <si>
    <t>Skegness Standard</t>
  </si>
  <si>
    <t>lynx refrenced as sports team</t>
  </si>
  <si>
    <t>One of the reasons many are sceptical of the lynx, which is also mooted for reintroduction, is because they know the wolf may come next.   It's those who live on the land and work on it, after all, who will have to experience the wolf at their door.</t>
  </si>
  <si>
    <t>Wolf at the door? Not yet, but report says they should be...</t>
  </si>
  <si>
    <t>her, but when  even if that when is many decades from now. Species reintroductions are like stepping stones. One of the reasons many are sceptical of the lynx, which is also mooted for reintroduction, is because they know the wolf may come next.  The real question is whether such calls can persuade rural sceptics. those who live on the land and work on it, after all, who will have to experience the wolf at their door</t>
  </si>
  <si>
    <t>Vicky Allan: Wolves could save Scotland's environment</t>
  </si>
  <si>
    <t>Shock, horror! Jacob Rees-Mogg was right: Douglas Ross is a lightweight</t>
  </si>
  <si>
    <t>lynx refernced as deoderant</t>
  </si>
  <si>
    <t>Heading here eh hd hd hd h hd hd hd hd hd h hdh d hd hd hd</t>
  </si>
  <si>
    <t>Explore the future of rewilding at Fritton Lake holiday club in Norfolk – Scotland on Sunday Travel</t>
  </si>
  <si>
    <t>lynx reintroduction as potential reintroudtcion project in Norfolk</t>
  </si>
  <si>
    <t>Wildlife expert's talk on reintroducing lynx</t>
  </si>
  <si>
    <t>lynx refernenced in upcoming talk</t>
  </si>
  <si>
    <t>Explore Fifes venues and activities with the family</t>
  </si>
  <si>
    <t>lynx refernced as being in a zoo</t>
  </si>
  <si>
    <t>Big-brand prices set to rocket</t>
  </si>
  <si>
    <t>scottish express</t>
  </si>
  <si>
    <t>refernce to brand</t>
  </si>
  <si>
    <t>Vicky Allan: Has Brewdog 'lost the plot' with deer cull plan to protect trees?</t>
  </si>
  <si>
    <t>In the centuries to come, when newly regenerated native forests mature and predators such as lynx are inevitably reintroduced, the role of the deer stalker will become more custodian than controller</t>
  </si>
  <si>
    <t>Deer stalking a necessary and urgent evil</t>
  </si>
  <si>
    <t>Aberdeen Press and journal</t>
  </si>
  <si>
    <t>Different perspectives were identified, with some supporting reintroduction because of the environmental and economic benefits, some against and others who do not think lynx should be reintroduced now, but are open to discussing the future potential.  The species is expanding in range and numbers across Europe, with successful reintroductions in various countries – many more densely populated than Scotland.  Conservationists say the presence of the animals, which are at the top of the food chain, bring ecological and environmental benefits, even in areas of farming, hunting, forestry and tourism.  The consultation assessed views around issues such as suitable habitat and the quality of Scotland’s woodlands, the potential for lynx to act as a cost-effective way to reduce the grazing impacts of woodland deer and predation implications for sheep and threatened species such as capercaillie and wildcats.  The study found the overriding concern, including from a majority of farmers, was around loss of sheep, with a consensus that mitigation measures would need to be a top priority</t>
  </si>
  <si>
    <t>Both sides of the rewilding debate are wrong, says woodland expert</t>
  </si>
  <si>
    <t>lynx refernced as beiing extiinct in scotland</t>
  </si>
  <si>
    <t>It's getting hard to keep up with a' the ootrage caused by Boris and his mates</t>
  </si>
  <si>
    <t>Rewilding: Luxury wedding venue vows to bring back nature on Scotland’s east coast</t>
  </si>
  <si>
    <t>But many of these processes have been interrupted, damaged or broken by human activities – through the damming, straightening, widening and deepening of rivers and waterways, burning of peatlands, draining of wetlands, extermination of predators such as wolf and lynx Rewilding is about working with nature to get the foundations of life working again. A key principle is the belief that nature may not need intervention and can lead its own recovery if missing and damaged natural processes are restored or replaced.</t>
  </si>
  <si>
    <t>Capy New Year from zoo babies</t>
  </si>
  <si>
    <t>lynx referneced as being in a zoo</t>
  </si>
  <si>
    <t>Europe's farmers count the cost of large carnivores</t>
  </si>
  <si>
    <r>
      <t xml:space="preserve">chairwoman of the Sheep Working Party at EU farm union Copa-Cogeca, warned that there was 'unchecked and unlimited' growth in the populations of wolves, bears and lynx, with huge impacts on agriculture.  "As a livestock farmer, you suffer the </t>
    </r>
    <r>
      <rPr>
        <sz val="11"/>
        <color rgb="FFFF0000"/>
        <rFont val="Aptos Narrow"/>
        <family val="2"/>
        <scheme val="minor"/>
      </rPr>
      <t>loss of your flock,</t>
    </r>
    <r>
      <rPr>
        <sz val="11"/>
        <color theme="1"/>
        <rFont val="Aptos Narrow"/>
        <family val="2"/>
        <scheme val="minor"/>
      </rPr>
      <t xml:space="preserve"> the l</t>
    </r>
    <r>
      <rPr>
        <sz val="11"/>
        <color rgb="FFFF0000"/>
        <rFont val="Aptos Narrow"/>
        <family val="2"/>
        <scheme val="minor"/>
      </rPr>
      <t>oss of your income,</t>
    </r>
    <r>
      <rPr>
        <sz val="11"/>
        <color theme="1"/>
        <rFont val="Aptos Narrow"/>
        <family val="2"/>
        <scheme val="minor"/>
      </rPr>
      <t xml:space="preserve"> the increase in costs of labour and material, and having to </t>
    </r>
    <r>
      <rPr>
        <sz val="11"/>
        <color rgb="FFFF0000"/>
        <rFont val="Aptos Narrow"/>
        <family val="2"/>
        <scheme val="minor"/>
      </rPr>
      <t xml:space="preserve">use your own funds to finance 20 % of the protection measures deployed," </t>
    </r>
    <r>
      <rPr>
        <sz val="11"/>
        <color theme="1"/>
        <rFont val="Aptos Narrow"/>
        <family val="2"/>
        <scheme val="minor"/>
      </rPr>
      <t>said Ms Boudoin. "On top of this comes the</t>
    </r>
    <r>
      <rPr>
        <sz val="11"/>
        <color rgb="FFFF0000"/>
        <rFont val="Aptos Narrow"/>
        <family val="2"/>
        <scheme val="minor"/>
      </rPr>
      <t xml:space="preserve"> psychological pressure </t>
    </r>
    <r>
      <rPr>
        <sz val="11"/>
        <color theme="1"/>
        <rFont val="Aptos Narrow"/>
        <family val="2"/>
        <scheme val="minor"/>
      </rPr>
      <t xml:space="preserve">of having to be constantly on the lookout in fear of the next attack, and not knowing whether the flock will survive the night. Some farmers have even taken to sleeping with their flock in sleeping bags, away from their families and their homes, in order to protect their livelihoods.  "As an inhabitant of a rural area, you now must live there in the knowledge that the village you have known </t>
    </r>
    <r>
      <rPr>
        <sz val="11"/>
        <color rgb="FFFF0000"/>
        <rFont val="Aptos Narrow"/>
        <family val="2"/>
        <scheme val="minor"/>
      </rPr>
      <t>your entire life or which you have chosen to live is no longer safe</t>
    </r>
    <r>
      <rPr>
        <sz val="11"/>
        <color theme="1"/>
        <rFont val="Aptos Narrow"/>
        <family val="2"/>
        <scheme val="minor"/>
      </rPr>
      <t>. As a hiker or tourist, you are eve</t>
    </r>
    <r>
      <rPr>
        <sz val="11"/>
        <color rgb="FFFF0000"/>
        <rFont val="Aptos Narrow"/>
        <family val="2"/>
        <scheme val="minor"/>
      </rPr>
      <t>n more at risk</t>
    </r>
    <r>
      <rPr>
        <sz val="11"/>
        <color theme="1"/>
        <rFont val="Aptos Narrow"/>
        <family val="2"/>
        <scheme val="minor"/>
      </rPr>
      <t xml:space="preserve"> because you deliberately walk about the countryside where predators which may not have been there five years ago are now numerous and aggressive. "Bu</t>
    </r>
    <r>
      <rPr>
        <sz val="11"/>
        <color rgb="FFFF0000"/>
        <rFont val="Aptos Narrow"/>
        <family val="2"/>
        <scheme val="minor"/>
      </rPr>
      <t>t the true cost is not only monetary</t>
    </r>
    <r>
      <rPr>
        <sz val="11"/>
        <color theme="1"/>
        <rFont val="Aptos Narrow"/>
        <family val="2"/>
        <scheme val="minor"/>
      </rPr>
      <t xml:space="preserve"> \xE2 it also lies in the psychological affect this can have on humans and domestic animals,"</t>
    </r>
  </si>
  <si>
    <t xml:space="preserve">*risk to livestock *risk to agriculutal sector *inadequate compensation *farmer wellbeing *monetary compenstaion no adequate *evidnce from europe *inadeuqate management solutions *risk to humans from attacks </t>
  </si>
  <si>
    <t>37</t>
  </si>
  <si>
    <t>Rewilding Scotland: Nature's wins from 2021 and priorities for 2022</t>
  </si>
  <si>
    <t>Edinburgh Evening News</t>
  </si>
  <si>
    <r>
      <t xml:space="preserve">Similarly, looking into whether Scotland is ready to reintroduce lynx to the countryside.  Reintroducing species like these that have died out in their natural habitats is a vital part of rewilding, as it helps to 
establish a healthy, genetically diverse, self-sustaining population.
 You need all the different players of an ecosystem to be able to thrive in order to </t>
    </r>
    <r>
      <rPr>
        <sz val="11"/>
        <color rgb="FFFF0000"/>
        <rFont val="Aptos Narrow"/>
        <family val="2"/>
        <scheme val="minor"/>
      </rPr>
      <t xml:space="preserve">regain strong biodiversity </t>
    </r>
    <r>
      <rPr>
        <sz val="11"/>
        <color theme="1"/>
        <rFont val="Aptos Narrow"/>
        <family val="2"/>
        <scheme val="minor"/>
      </rPr>
      <t>in the area and for the space to eventually thrive on its own</t>
    </r>
  </si>
  <si>
    <r>
      <t>Similarly, looking into whether Scotland is ready to reintroduce lynx to the countryside.  Reintroducing species like these that have died out in their natural habitats is a vital part of rewilding, as it helps to 
establish a healthy, genetically diverse, self-sustaining population.
 You need all the different players of an ecosystem to be able to thrive in order to</t>
    </r>
    <r>
      <rPr>
        <sz val="11"/>
        <color rgb="FFFF0000"/>
        <rFont val="Aptos Narrow"/>
        <family val="2"/>
        <scheme val="minor"/>
      </rPr>
      <t xml:space="preserve"> regain strong biodiversity i</t>
    </r>
    <r>
      <rPr>
        <sz val="11"/>
        <color theme="1"/>
        <rFont val="Aptos Narrow"/>
        <family val="2"/>
        <scheme val="minor"/>
      </rPr>
      <t xml:space="preserve">n the area and for the space to eventually thrive on its own.  </t>
    </r>
  </si>
  <si>
    <t>Edinburgh-based business angel syndicate Archangels cheers record year of investment</t>
  </si>
  <si>
    <t>lynx refrenced as funding body</t>
  </si>
  <si>
    <t>lynx referenced as funding body</t>
  </si>
  <si>
    <t>Rewilding Scotland's wildernesses should be accompanied by 'renaturing' its farms – Philip Lymbery</t>
  </si>
  <si>
    <t>lynx refernced as being extinct in scotland</t>
  </si>
  <si>
    <t>Lynx youth given Scots opportunity</t>
  </si>
  <si>
    <t>Aberdeen lynx- sports team</t>
  </si>
  <si>
    <t>Scots call for ice warriors</t>
  </si>
  <si>
    <t>Lynx to unveil new Stoll front loaders</t>
  </si>
  <si>
    <t>lynx refernced as lynx engineering</t>
  </si>
  <si>
    <t>Big demand for grain drying plant</t>
  </si>
  <si>
    <t>The Scottisn farmer</t>
  </si>
  <si>
    <t>Full-line on display from Fendt</t>
  </si>
  <si>
    <t>Giants first up for Pirates</t>
  </si>
  <si>
    <t>Aberdeeen lynx - sports team</t>
  </si>
  <si>
    <t>Covid claimed keen sportsman, Alex</t>
  </si>
  <si>
    <t>Man dies of Covid-19 despite having jabs</t>
  </si>
  <si>
    <t>Gamers travel back in time to life as Pict in Scotland 1,300 years ago</t>
  </si>
  <si>
    <t>lynx referneced in board game</t>
  </si>
  <si>
    <t>Are red deer a pest or the pride of Scotland?</t>
  </si>
  <si>
    <t>lynx referenced in the title of a linked article</t>
  </si>
  <si>
    <t>COP26: Call for 'aggressive' action to tackle plastic pollution as beaches in Bermuda and other islands swamped by foreign litter</t>
  </si>
  <si>
    <t>The Glasgow Crime Story of the murder of Martin Toner</t>
  </si>
  <si>
    <t>lynx referenced as shower gel</t>
  </si>
  <si>
    <t>When the girl next door moved out and a star arrived up</t>
  </si>
  <si>
    <t>lynx referenced to pop culture</t>
  </si>
  <si>
    <t>killer remains at large</t>
  </si>
  <si>
    <t>Evening Times (Glasgow)</t>
  </si>
  <si>
    <t>Rebecca McQuillan: No one\xE2s defending devolution, least of all the SNP and Tories</t>
  </si>
  <si>
    <t>lynx referenced as having existed in Scotland</t>
  </si>
  <si>
    <t>No one's defending devolution, least of all the SNP and Tories</t>
  </si>
  <si>
    <t>PRIVATE EQUITY PLAYS TO ITS STRENGTHS DESPITE PANDEMIC CHALLENGES</t>
  </si>
  <si>
    <t>Scottish Business insider</t>
  </si>
  <si>
    <t>lynx referenced in a finnaical context</t>
  </si>
  <si>
    <t>Alladale Wilderness Reserve – A Rewilding Story - Scotland on Sunday Travel</t>
  </si>
  <si>
    <r>
      <t>“If we are reintroducing wild cats,</t>
    </r>
    <r>
      <rPr>
        <sz val="11"/>
        <color rgb="FFFF0000"/>
        <rFont val="Aptos Narrow"/>
        <family val="2"/>
        <scheme val="minor"/>
      </rPr>
      <t xml:space="preserve"> then we should also talk about reintroducing lynx</t>
    </r>
    <r>
      <rPr>
        <sz val="11"/>
        <color theme="1"/>
        <rFont val="Aptos Narrow"/>
        <family val="2"/>
        <scheme val="minor"/>
      </rPr>
      <t>, and when. If we bring lynx back too soon, they will compromise the wildcat numbers, and then the lynx numbers will grow because there are no longer wolves here to regulate them.”</t>
    </r>
  </si>
  <si>
    <t>*success of other reintroudtcions incites reintroduction of the lynx</t>
  </si>
  <si>
    <t>Home attack a horror but Packham is wrong</t>
  </si>
  <si>
    <r>
      <t xml:space="preserve">He says they've despoiled the UK's green and pleasant land and so, instead of sheep and cows, he wants beasts like beaver and, yes, </t>
    </r>
    <r>
      <rPr>
        <sz val="11"/>
        <color rgb="FFFF0000"/>
        <rFont val="Aptos Narrow"/>
        <family val="2"/>
        <scheme val="minor"/>
      </rPr>
      <t xml:space="preserve">lynx and, who knows, eventually wolves </t>
    </r>
    <r>
      <rPr>
        <sz val="11"/>
        <color theme="1"/>
        <rFont val="Aptos Narrow"/>
        <family val="2"/>
        <scheme val="minor"/>
      </rPr>
      <t xml:space="preserve">to roam the land. It's true that in the USA wolves have been reintroduced to Yellowstone National Park but, for goodness sake, Yellowstone is bigger THANWALEs.And after they were allowed back into remote areas of France and Italy, many farmers there are </t>
    </r>
    <r>
      <rPr>
        <sz val="11"/>
        <color rgb="FFFF0000"/>
        <rFont val="Aptos Narrow"/>
        <family val="2"/>
        <scheme val="minor"/>
      </rPr>
      <t xml:space="preserve">furious that they're losing lambs </t>
    </r>
    <r>
      <rPr>
        <sz val="11"/>
        <color theme="1"/>
        <rFont val="Aptos Narrow"/>
        <family val="2"/>
        <scheme val="minor"/>
      </rPr>
      <t>Mr Packham points to the success of the reintroduction of beaver in parts of the Highlands and that did work, when it was strictly controlled</t>
    </r>
  </si>
  <si>
    <t>*implicit assumption that lynx paves the way for wolves *ivestock risk *succcess of other scottish reintroductions</t>
  </si>
  <si>
    <t>A fun day out f r less ADVERTISING FEATURE USE YOUR LOTTO TICKET TO UNLOCK A £25 VOUCHER* AND HEAD OUT FOR A GREAT ADVENTURE AT ONE OF THE UK'S BESTLOVED ATTRACTIONS</t>
  </si>
  <si>
    <t>scottish star</t>
  </si>
  <si>
    <t>lynx referenced as being in zoo</t>
  </si>
  <si>
    <t>A fun day out. for less ADVERTISING FEATURE Use your Lotto ticket to unlock a £25 voucher* and head out for a great adventure at one of the UK's bestloved attractions</t>
  </si>
  <si>
    <t>Scottish express</t>
  </si>
  <si>
    <t>Supporters of lynx reintroduction sometimes suggest it wouldn’t affect industries in Scotland. But the lynx in Pococke’s 18th-century record was disruptive, taking lambs, poultry and grouse and enraging landowners who hired hunters to control the animals. Lynxes reintroduced today would have double the woodland coverage and plenty of natural prey, including rabbits, 
European hares and roe deer, giving them less reason to leave woodland and stalk sheep pasture, poultry farms or grouse moors.</t>
  </si>
  <si>
    <t>The lynx may have survived in Scotland centuries later than previously thought, new study suggests – Lee Raye</t>
  </si>
  <si>
    <t>*lynx will stick to forests and hunting deer *but maybe some risk to livestock</t>
  </si>
  <si>
    <t>Fun days out What's better than a great day out? Saving £25 on a visit to some of the UK's best attractions using your Lotto ticket, that's what! ADVERTISING FEATURE</t>
  </si>
  <si>
    <t>Fun days out WHAT'S BETTER THAN A GREAT DAY OUT? SAVING £25 ON A VISIT TO SOME OF THE UK'S BEST ATTRACTIONS USING YOUR LOTTO TICKET, THAT'S WHAT!</t>
  </si>
  <si>
    <t xml:space="preserve"> Fun days out What's better than a great day out? Saving £25on a visit to some of the UK's best attractions 
using your Lotto ticket, that's what!</t>
  </si>
  <si>
    <t>Designer outlet: TV star John Amabile has a creative spark on screen and off</t>
  </si>
  <si>
    <t>lynx referenced as an aspect of design</t>
  </si>
  <si>
    <t>Auchorachan junior bull tops Stirling at 18,000gns</t>
  </si>
  <si>
    <t>lynx refernced relating to selling livestock</t>
  </si>
  <si>
    <t xml:space="preserve"> Rewilding is not just about wolves, bears and lynx. It’s about all species, animals and plants, from the smallest to 
the biggest. As far as I’m concerned you can’t have too much rewilding and I would love to see Scotland become the world’s 
first rewilding nation, as proposed by the alliance.</t>
  </si>
  <si>
    <t>Rewilding: How nature recovery on a giant scale can help Scotland</t>
  </si>
  <si>
    <t>*image/ reputation of scotland</t>
  </si>
  <si>
    <t>'We are part of nature in Scotland and we need to work with it'</t>
  </si>
  <si>
    <t>no obvious jutsification or outcome</t>
  </si>
  <si>
    <t>Rewilding plan a beacon of hope' for biodiversity</t>
  </si>
  <si>
    <t xml:space="preserve"> Long-term plans could involve reintroducing species including wildcat, beaver and even lynx, if approval is given 
following consultation. "The Highlands have huge potential to help nature to come back and so help people to thrive, and to make a leading contribution to tackling the global climate and nature emergencies." Affric Highlands is a bold, exciting and inspiring venture for nature's recovery as Scotland moves up the biodiversity league table."</t>
  </si>
  <si>
    <t>*general talk about climate criss in relation to lynx reintorudyction and other rewilding efforts *and then how this would ocntrbute to scott reputation</t>
  </si>
  <si>
    <t>"Bear Grylls can get in danger. We're here to smell the flowers." TV's new Scottish adventurers</t>
  </si>
  <si>
    <t xml:space="preserve">lynx referenced in titel of linked article </t>
  </si>
  <si>
    <t>EIF review: A Toast to the People</t>
  </si>
  <si>
    <t xml:space="preserve">lynx referenced as deoderant </t>
  </si>
  <si>
    <t>Scottish dental tech firm raises 1.52m ahead of 2022 US launch</t>
  </si>
  <si>
    <t>lynx refernced in financial context</t>
  </si>
  <si>
    <t>Edinburgh dental tech pioneer eyes US push after funding injection and board changes</t>
  </si>
  <si>
    <t>lynx referenced in financial context</t>
  </si>
  <si>
    <t>NOW WE'VE REALLY HAD OUR CHIPS! Tatty crops washed out by floods</t>
  </si>
  <si>
    <t>lynx purchasing - company</t>
  </si>
  <si>
    <t>The chips are down Spud shortage will see prices rise and even hit Xmas dinner</t>
  </si>
  <si>
    <t>Young breeders star at National Suffolk sale at Shrewsbury</t>
  </si>
  <si>
    <t>North Coast 500: 20 things not to miss on this epic road trip</t>
  </si>
  <si>
    <t>lynx refernced relating to archeology</t>
  </si>
  <si>
    <t>Heading here</t>
  </si>
  <si>
    <t>The influencers: Top 10 who hold levers of power</t>
  </si>
  <si>
    <t xml:space="preserve">lynx referenced as being controversial </t>
  </si>
  <si>
    <t>Revealed: The rich and powerful who influence SNP Government decisions</t>
  </si>
  <si>
    <t>Filling hills and glens with wolves and/or lynx, as well as other species absent for centuries, and actively discouraging sheep farms while outlawing shooting estates is the militant demand of the re-wilders. However, the one thing they'd love to achieve is a countryside where there wouldn't be much room for people, like the crofters, hill farmers and gamekeepers who live there now. A second version of the Highland Clearances is their fond desire.</t>
  </si>
  <si>
    <t>* risk to rural agricultural sector in scottish highlands *article had the tone of blaming rewilders for priotrising ideological outcomes over practical ones</t>
  </si>
  <si>
    <t>THE BRAINBOX</t>
  </si>
  <si>
    <t>lynx referenced in a quiz</t>
  </si>
  <si>
    <t>Letters: Why don't the Tories look at why the Yes vote is so high?</t>
  </si>
  <si>
    <t>lynx reintroduction referenced with no outcome or justfiication</t>
  </si>
  <si>
    <t>Why don't the Tories look at why the Yes vote is so high?</t>
  </si>
  <si>
    <t>It's time to bring back both lynx and beaver pleas to boost environment</t>
  </si>
  <si>
    <t>Research suggests the Highlands has enough habitat to support 400 lynx, which could help to restore nature's balance by controlling numbers of roe deer, the cat's preferred prey. But farming and other groups oppose its return</t>
  </si>
  <si>
    <t>*deer argument *improvement to natural systems</t>
  </si>
  <si>
    <t>Campaigners argue such a move would help restore balance in nature, by controlling roe deer numbers - with the deer being the lynx's preferred prey. Polling for the group showed more than half of Scots support a pilot reintroduction of lynx.</t>
  </si>
  <si>
    <t>Greens urged to include lynx in deal</t>
  </si>
  <si>
    <t>Greens urged to include rewilding and reintroduction of lynx to Scotland in pact with SNP</t>
  </si>
  <si>
    <t>Campaigners argue such a move would help restore balance in nature, by controlling roe deer numbers - with these being the lynx's preferred prey.  The Scottish Rewilding Alliance, a coalition of more than 20 environmental organisations, is calling on the Scottish 
Government to declare Scotland the world's first "rewilding nation" - with rewilding taking place within 30% of the country's land and seas within a decade.</t>
  </si>
  <si>
    <t>*deer argument *improvement to natural systems *scotland reputation as rewilding capital</t>
  </si>
  <si>
    <t>Greens urged to include re-wilding in any co-operation agreement with SNP</t>
  </si>
  <si>
    <t>Campaigners argue such a move would help restore balance in nature, by controlling roe deer numbers - with these being the lynx's preferred prey. Scottish Rewilding Alliance convener Steve Micklewright said: "The Scottish Greens have committed to restoring nature through rewilding, including a trial lynx reintroduction.  The Scottish Rewilding Alliance, a coalition of more than 20 environmental organisations, is calling on the Scottish 
Government to declare Scotland the world's first "rewilding nation" - with rewilding taking place within 30 per cent of land and seas within a decade</t>
  </si>
  <si>
    <t>Campaigners argue such a move would help restore balance in nature, by controlling roe deer numbers - with these being the lynx's preferred prey. The Scottish Rewilding Alliance, a coalition of more than 20 environmental organisations, is calling on the Scottish 
Government to declare Scotland the world's first ``rewilding nation'' - with rewilding taking place within 30% of the country's land and seas within a decade.</t>
  </si>
  <si>
    <t>Sixty years of Rewilding with the UK's most trailblazing conservationists</t>
  </si>
  <si>
    <t>However popular the birds, there is still reticence over the reintroduction of wolves and lynx in Scotland, something he attributes to our being an island. “The chances of seeing those animals here are zero compared to mainland Europe. I say to people, ‘you go on holiday to Spain, Portugal, Italy, and there are wolves all over the place, and they say, ‘Yeah well I never saw any’, but if they were in Scotland, you wouldn’t see them either. You might hear them howling on an evening, that’s all. “The lynx, yes, I can’t see why not. I think wolves and bears will be much more difficult. It will happen one day, but 
there would need to be a way they would remain in the main Central Highlands.  There are concerns from farmers and the like, but those have to be put in perspective with the greater social good and social wishes.”</t>
  </si>
  <si>
    <t>*other ountries coexist with them, so can we *lynx more palatable than wolves  *human enjoyment *more willing to excep costs to receive benefits - 'greater good</t>
  </si>
  <si>
    <t>Late show sees Pirates slam eight past Lynx; Skating down memory lane A LOOK BACK THROUGH THE ARCHIVES WITH THE PAISLEY PIRATES With the current season put on ice, we've linked up with Paisley Pirates stalwart and media guru Bill Elliot to relive some of the club's most dramatic and successful moments. Today we are looking back on a thumping win over Aberdeen Lynx in 2015</t>
  </si>
  <si>
    <t>Farming: Highland Show live stream proves big hit on first day</t>
  </si>
  <si>
    <t>A NEW HOME AND ERA BEGAN FOR THE PIRATES A LOOK BACK THROUGH THE ARCHIVES WITH THE PAISLEY PIRATES SKATING DOWN MEMORY LANE</t>
  </si>
  <si>
    <t>Bid to save the endangered Scottish wildcat is resuscitated</t>
  </si>
  <si>
    <t>Iberian lynx mentioned in passing</t>
  </si>
  <si>
    <t>I refer to Steve Micklewright's article, “Rewilding is a beacon of hope”, (Scotsman, 5 June). He mentions the survey, commissioned by the Scottish Rewilding Alliance, in which 75 per cent of those who expressed an opinion supported rewilding. I would contend that this conclusion is not truly representative of the views of Scottish country dwellers, in particular those who live and work on the land, and those who risk their lives at sea to produce the high quality food on which our increasingly urbanised population depend. Mr Micklewright also states that rewilding “can be achieved with no loss of productive farmland”, another contentious issue.</t>
  </si>
  <si>
    <t xml:space="preserve">*those who bear consequences unequal to those proposeing it *risk to agriclutural sector </t>
  </si>
  <si>
    <t>38</t>
  </si>
  <si>
    <t>World Environment Day: Declaring Scotland a 'Rewilding Nation' ahead of United Nations Cop26 climate summit would create a beacon of hope for the world – Steve Micklewright</t>
  </si>
  <si>
    <t>Readers' Letters: How successful has vaccine roll-out been?</t>
  </si>
  <si>
    <t>Habitat restoration should be accompanied by appropriate reintroduction of keystone species, including rehoming beavers beyond their current limited range, and considering a pilot reintroduction for Eurasian lynx where there is appropriate habitat and – crucially – local support and stakeholder buy-in.This could see Scotland establish itself as a world leader in saving nature and ourselves. Rather than lagging behind, we could be one of the first countries to not only halt biodiversity loss – but to reverse it</t>
  </si>
  <si>
    <t>* scottish reputauion *benefits to nature</t>
  </si>
  <si>
    <t>Why Hibs striker Kevin Nisbet could be Scotland's Leigh Griffiths at Euro 2020</t>
  </si>
  <si>
    <t>Showcasing the industry - and meeting the new Minister</t>
  </si>
  <si>
    <t>Animal welfare officer adopts dog which was buried alive in the Highlands</t>
  </si>
  <si>
    <t xml:space="preserve">lynx referenced in title of linked article </t>
  </si>
  <si>
    <t>Lynx, aurochs, elk, wolf, bear. Scotland's missing big five</t>
  </si>
  <si>
    <t>would bring great benefits to its habitats. "It would contribute markedly to ecosystem functions by hunting and disturbing roe deer, as well as acting as a potential predator on middle-guild mammal predators such as fox, badger and marten".</t>
  </si>
  <si>
    <t>* eocystem benefits *deer argument *prey on other threats to livestock</t>
  </si>
  <si>
    <t>Rewilding Scotland: 'Beavers will be in all our rivers. Lynx and wolf back'</t>
  </si>
  <si>
    <t>And then of course looking at some of the predators like wolf and lynx. Lynx is the easiest one to do. We\xE2ve known that since the early 1990s and we\xE2ve not been able to get on with it. They have an impact on the animals like badger and fox and marten and so on, the middle predators whose numbers get so high that they damage things like lapwings and oystercatchers and curlews and woodcock</t>
  </si>
  <si>
    <t>*trophic effects/ envionment *lynx easiest of the  large carnivore reintroductions, gateway to others</t>
  </si>
  <si>
    <t xml:space="preserve"> PA Newswire: Scotland</t>
  </si>
  <si>
    <t>Ambitious 100-year plan to ‘rewild’ 200 acres in Scotland</t>
  </si>
  <si>
    <t>There are people who will be understandably nervous about bringing back a “big cat” after its long absence, however timid around humans it may be. Others may be concerned about beavers damaging commercial forestry and flooding farmland. And a human “rewilding” process may be deemed by some to be as artificial as any Capability Brown creation.  However, with a quarter of Britain’s native mammals, including red squirrels and wildcats, at risk of extinction and 
the world experiencing rates of species loss on a par with the Fifth Mass Extinction Event, which killed off the dinosaurs 66 million years ago, it is imperative that we do something.
 And, given humans are largely responsible for what some are already calling the Sixth Mass Extinction Event, attempting to mimic nature seems like a good place to start.</t>
  </si>
  <si>
    <t>*moral duty is the only obvsious justification here</t>
  </si>
  <si>
    <t>39</t>
  </si>
  <si>
    <t>40</t>
  </si>
  <si>
    <t>Restrictions turning us into idiots abroad</t>
  </si>
  <si>
    <t>lynx deoderant</t>
  </si>
  <si>
    <t>Pirates strike late to pilfer points from Lynx</t>
  </si>
  <si>
    <t>Rewilding Scotland: can we see the wood for the trees?</t>
  </si>
  <si>
    <t>lynx referneced as being extinct in scotland</t>
  </si>
  <si>
    <t>The 'Against' platform only need to look over their shoulders to see the drastic effects that the re-introduction of sea eagles and beavers - let alone lynx and wolves! - have had on farming in other parts of Scotland and will view with some suspicion that National Park status would lead to such restoration. They, quite rightly, fear this will have a hugely negative impact on farms and farmers.</t>
  </si>
  <si>
    <t>Parking problems for Galloway farmers</t>
  </si>
  <si>
    <t>Massive rewilding 'experiment' in Scotland may help find way to slow alarming rate of species extinction – Scotsman comment</t>
  </si>
  <si>
    <t>*other scottishr eintroductions negative outcomes *risk to agricutlural sector</t>
  </si>
  <si>
    <t>Claire Taylor: Indyref2 and a blinkered green agenda could harm Scottish farming's future</t>
  </si>
  <si>
    <r>
      <t>They might want to rethink their pledge to support a lynx reintroduction trial as part of their species reintroduction plans, as it ignores the concerns from farmers around the</t>
    </r>
    <r>
      <rPr>
        <sz val="11"/>
        <color rgb="FFFF0000"/>
        <rFont val="Aptos Narrow"/>
        <family val="2"/>
        <scheme val="minor"/>
      </rPr>
      <t xml:space="preserve"> devastation this could have on Scotland's sheep flocks</t>
    </r>
    <r>
      <rPr>
        <sz val="11"/>
        <color theme="1"/>
        <rFont val="Aptos Narrow"/>
        <family val="2"/>
        <scheme val="minor"/>
      </rPr>
      <t>. But perhaps this is all part of their other manifesto proposal to reduce sheep numbers. It is one which will lose them favour with the farming fraternity</t>
    </r>
  </si>
  <si>
    <t>*risk to livestock</t>
  </si>
  <si>
    <t>Chernobyl providing inspiration and income 35 years after disaster</t>
  </si>
  <si>
    <t>lynx in eastern europe</t>
  </si>
  <si>
    <t>Politicians are urged to make Scotland world's first rewilding nation'</t>
  </si>
  <si>
    <t>Politicians called on to make Scotland the world's first 'rewilding nation'</t>
  </si>
  <si>
    <t>The Alliance also encouraging political leaders to support the reintroduction of key species to Scotland, where 
there is a suitable habitat and local support - including rehoming beavers and launching a pilot project to reintroduce Eurasion lynx.The Alliance believes that these policies could protect biodiversity and boost rural employment.</t>
  </si>
  <si>
    <t>*biodiervisty *boost to economy</t>
  </si>
  <si>
    <t>Political leaders are also being urged to support the reintroduction of key species to Scotland, including re-homing beavers, as well as consider a pilot project to reintroduce the Eurasion lynx to Scotland, where there is both a suitable habitat for the creatures and local support. The Alliance, which is campaigning for Scotland to declare itself the first rewilding nation, insists that bold measures are needed to help tackle the nature and climate crises. The organisation believes policies it is proposing, which also include establishing an inshore recovery zone in Scotland's waters where dredging and trawling are prohibited, and ``robust'' management of the country's deer population, could protect biodiversity and also provide a boost in terms of rural employment.</t>
  </si>
  <si>
    <t>*climate crisis *economic boost *scottish reputauion for rewilding *benefit to nature</t>
  </si>
  <si>
    <t>Scotland could play leading global role as 'world's first rewilding nation'</t>
  </si>
  <si>
    <t>Take a talk on the wild side</t>
  </si>
  <si>
    <t>Although there is greater toleration today, what crofting communities and shepherds are now experiencing may well partly explain the reason why the sea eagle was hunted to extinction during the 18th Century. The relocation of the sea eagle is only a taste of things to come. Next come the lynx and wolf.</t>
  </si>
  <si>
    <t>*unsuccess in previous reintroductions *lynx slippery slope</t>
  </si>
  <si>
    <t>Rural affairs need a louder voice in the Holyrood poll</t>
  </si>
  <si>
    <t>Why reintroduce sea eagle if natural prey scarce?</t>
  </si>
  <si>
    <r>
      <t>In recent years, the Scottish Government has often chosen to listen to the opinions of a v</t>
    </r>
    <r>
      <rPr>
        <sz val="11"/>
        <color rgb="FFFF0000"/>
        <rFont val="Aptos Narrow"/>
        <family val="2"/>
        <scheme val="minor"/>
      </rPr>
      <t>ocal minority who are not themselves embedded in the fabric of rural life,</t>
    </r>
    <r>
      <rPr>
        <sz val="11"/>
        <color theme="1"/>
        <rFont val="Aptos Narrow"/>
        <family val="2"/>
        <scheme val="minor"/>
      </rPr>
      <t xml:space="preserve"> over that of the experts who themselves live and breathe the land, day in, day out.  These magnificent but deadly birds have a wingspan of up to 2.5 metres and sit at the top of the food chain, raining 
havoc as they predate on sheep flocks along the west coast - threatening the viability of many hill farms. What next? Will we toy yet again with the idea of reintroducing lynx and maybe down the line throw wolves into the mix? We should listen to our friends in Norway who in 2017 paid out compensation on 20,000 sheep lost to predators: wolverine accounted for around 34 per cent of losses with lynx, bears and wolves accounting for 21%, 15% and 9% respectively</t>
    </r>
  </si>
  <si>
    <t xml:space="preserve">* unequal impacts *unsuccess of previous scottish reintroudtcions *slippery slope to wolves *livestock threats demosntarted by other countries * threats to agriclutural sector </t>
  </si>
  <si>
    <t>Claire Taylor: Rural affairs need a much higher priority at Holyrood election</t>
  </si>
  <si>
    <t xml:space="preserve">In recent years, the Scottish Government has often chosen to listen to the opinions of a vocal minority who are not themselves embedded in the fabric of rural life, over that of the experts who themselves live and breathe the land, day in, day out. These magnificent but deadly birds have a wingspan of up to 2.5 metres and sit at the top of the food chain, raining 
havoc as they predate on sheep flocks along the west coast - threatening the viability of many hill farms. What next? Will we toy yet again with the idea of reintroducing lynx and maybe down the line throw wolves into the mix? We should listen to our friends in Norway who in 2017 paid out compensation on 20,000 sheep lost to predators: wolverine accounted for around 34 per cent of losses with lynx, bears and wolves accounting for 21%, 15% and 9% respectively.  </t>
  </si>
  <si>
    <t>same as above</t>
  </si>
  <si>
    <t>In recent years, the Scottish Government has often chosen to listen to the opinions of a vocal minority who are not themselves embedded in the fabric of rural life, over that of the experts who themselves live and breathe the land, day in, day out.  Farmers and crofters in the west of Scotland have been plagued by the reintroduction of White-Tailed Eagles back 
in the 1970s and their subsequent rapid expansion - 130 pairs were recorded in 2017, but this figure is forecast to 
rise to 900 pairs by 2040. These magnificent but deadly birds have a wingspan of up to 2.5 metres and sit at the top of the food chain, raining 
havoc as they predate on sheep flocks along the west coast - threatening the viability of many hill farms.  What next? Will we toy yet again with the idea of reintroducing lynx and maybe down the line throw wolves into the mix?  Farmers and crofters are often the lifeline of economically fragile rural communities, but with added pressures to farming life, such as White-Tailed Eagle predation, our hills are being cleared of livestock and replaced by Scottish 
Government-backed forestry initiatives.</t>
  </si>
  <si>
    <t>"I'm all for protecting species," she said, "but when you protect a species to the detriment of something else then there are issues there. With the White-Tailed Eagles, there was no management plan in place, not enough wildlife to feed them." Commenting on potential future species introduction she added: "We have to say how are we going to manage this, what numbers can we sustain and how can we compensate those who are damaged by it, and that has to be done ahead of time and needs to be monitored." The Scottish Greens have outlined in their manifesto support for a lynx reintroduction trial here in Scotland, despite warnings from farmers of the devastation this could pose to sheep flocks</t>
  </si>
  <si>
    <t>Farmers to be at the helm of future policy direction in a new Holyrood</t>
  </si>
  <si>
    <t>*unsuccess of previous scottish reintroductions *risk to livestock</t>
  </si>
  <si>
    <t>lynx - US sports team</t>
  </si>
  <si>
    <t xml:space="preserve"> Aberdeen Press and Journal</t>
  </si>
  <si>
    <t>*need land for agriculture to feed people  *farmers need to accept the negtaive consequneces *benefits to ecosystem *climate change</t>
  </si>
  <si>
    <t>It’s a sentiment echoed by Peter Cairns of Scotland The Big Picture, a charity currently researching the 
reintroduction of Eurasian lynx among other species.
 He said: “My question to the crofters is if we don’t rewild and encourage eco-restoration now, then when?
 “Crofters need to adapt to these changes.He added: "My agenda on rewilding is how much of Scotland, which is really not that big, has enough food to support the reintroduction of these large apex predators? And if we get rid of farmland, what will we eat?”  “They perceive rewilding as change that they don’t want because it is change imposed upon them by decisions they 
were excluded from.“But with this backdrop of a global climate crisis, there is ecological justification to restore an abundance of 
species.”  He said rewilding is as much about changing mindsets as it is about changing the country’s physical landscape.
 “People equate rewilding to de-peopling, like the clearances, but it’s instead about making gradual reintroductions.</t>
  </si>
  <si>
    <t>Hopes rest on little Nell to claw back wildcats from extinction</t>
  </si>
  <si>
    <t>#RWP21: Rural workers protest Scottish Government over policies for the countryside</t>
  </si>
  <si>
    <t>lynx reintroduction mentioned in passing</t>
  </si>
  <si>
    <t>9 animals made extinct in Scotland since the Roman occupation</t>
  </si>
  <si>
    <t>lynx mentioned as being extinct in scotland</t>
  </si>
  <si>
    <t>Pirates tame the Lynx in away day mauling Skating down memory lane A LOOK BACK THROUGH THE ARCHIVES WITH THE PAISLEY PIRATES</t>
  </si>
  <si>
    <t>Success of Cairngorms estate told in new book</t>
  </si>
  <si>
    <t>'It's soul destroying' - The ongoing plight of farmers as sea eagles dominate coastal farms during lambing</t>
  </si>
  <si>
    <t>Big cat will not be returning to the Borders for the first time in more than 500 years</t>
  </si>
  <si>
    <t>Mrs Hamilton believes the move to reintroduce lynx is ‘wholly inappropriate’ and risks damaging farmers’ livelihoods along the Border. “Farmers have raised the issue of sheep worrying and the potential loss of income should the lynx move out of the 
area identified for reintroduction. “On a study trip to Norway in Autumn 2017, an NFUS delegation heard that Norwegian farmers lost 20,000 sheep 
to predators. The Norwegians told us that to reintroduce predators into our country would be an absolute 
catastrophe. Their experience has simply strengthened our resolve.”</t>
  </si>
  <si>
    <t>*risk to livelihoods *risk to livestock *unaceptable risk to livestock *evidence from other countries</t>
  </si>
  <si>
    <t xml:space="preserve"> Where once they were seen as a few eccentrics pursuing the return of the wolf and the lynx to Scotland, they are 
seeking recognition as significant players in the drive towards a zero-carbon economy.</t>
  </si>
  <si>
    <t xml:space="preserve">* climate change </t>
  </si>
  <si>
    <t>John Deeres come out on top</t>
  </si>
  <si>
    <t>lynx referenvced as farming machinery</t>
  </si>
  <si>
    <t>LYNX EFFECT Cops check deodorant over pepper spray attack</t>
  </si>
  <si>
    <t>Agenda: Room for grouse moor management and rewilding in Scotland</t>
  </si>
  <si>
    <t>Room for both sides in rural land debate</t>
  </si>
  <si>
    <t>Plans on paws Call for peace talks with farmers over returning the lynx to Scotland</t>
  </si>
  <si>
    <t>Commitment to a Just Transition' key</t>
  </si>
  <si>
    <t>Mr Buchanan added that any reintroduction of the lynx was "more controllable" now with the use of technology.  Last week, the outgoing leader of Scotland's farmers warned over the "Pandora's box" of reintroducing more species - such as wolves and lynx - into the countryside.  In his final address as NFU Scotland, president Andrew McCornick said those involved had "no intention of taking 
responsibility for the unintended consequences".  Mr McCornick told the NFU Scotland annual meeting: "For those affected, this issue is massive. Introducing an 
apex predator impacts not only farmers and crofters but also biodiversity and ecosystems, especially if there are no mechanisms to limit their impact. "We're being seriously outpaced by climate breakdown and biodiversity loss, so trying to save nature piecemeal 
isn't enough. Scotland has the opportunity to restore the web of life that supports our health and wellbeing, while acting as a rewilding inspiration globally," said Peter Cairns, director of Scotland: The Big Picture</t>
  </si>
  <si>
    <t>* viable management *slippery slope *unequal consequences *negative impacts on ecosystem and species *climate  *biodiversity *scottish reputation</t>
  </si>
  <si>
    <t>3 7 8 26 34 33 21 22</t>
  </si>
  <si>
    <t>We need to talk about lynx</t>
  </si>
  <si>
    <t>Last week, the outgoing leader of Scotland's farmers warned about the "Pandora's Box" of re-introducing more species - such as wolves and lynx - into the countryside. NFU Scotland president Andrew McCormick said those involved had "no intention of taking responsibility for the unintended consequences"</t>
  </si>
  <si>
    <t>*slippery slope *unequal consequences</t>
  </si>
  <si>
    <t>It might also include allowing the return of lynx to Scotland. This Labrador-sized feline preys on deer. The absence of such predators means we currently spend millions fencing off land to prevent deer browsing on young trees grown for forestry.</t>
  </si>
  <si>
    <t>Scotland should be working with nature instead of against it - Steve Micklewright</t>
  </si>
  <si>
    <t>* deer *biodiveristy</t>
  </si>
  <si>
    <r>
      <t xml:space="preserve">2. Farmers overstate the impact of lynx on livestock, wont hunt livestock that much, stick to woodland and deer instead. </t>
    </r>
    <r>
      <rPr>
        <b/>
        <sz val="11"/>
        <color theme="1"/>
        <rFont val="Aptos"/>
        <family val="2"/>
      </rPr>
      <t>Positive– costs are overstated, will stick to woodland/ not harm livestock that much</t>
    </r>
  </si>
  <si>
    <r>
      <t xml:space="preserve">3. There are viable management solutions for lynx and any livestock attacks, including different schemes for compensation, and new ways of monitoring populations which should be successful </t>
    </r>
    <r>
      <rPr>
        <b/>
        <sz val="11"/>
        <color theme="1"/>
        <rFont val="Aptos"/>
        <family val="2"/>
      </rPr>
      <t>Positive– viable management in face of livestock predation</t>
    </r>
  </si>
  <si>
    <r>
      <t xml:space="preserve">4. Wolves may pose a risk to livestock, but lynx are a much more viable and less harmful option. </t>
    </r>
    <r>
      <rPr>
        <b/>
        <sz val="11"/>
        <color theme="1"/>
        <rFont val="Aptos"/>
        <family val="2"/>
      </rPr>
      <t>Positive– lynx better than wolves</t>
    </r>
  </si>
  <si>
    <r>
      <t>13. Lynx will predate on livestock – in levels that are unacceptable/ any predation is unacceptable</t>
    </r>
    <r>
      <rPr>
        <b/>
        <sz val="11"/>
        <color theme="1"/>
        <rFont val="Aptos"/>
        <family val="2"/>
      </rPr>
      <t xml:space="preserve"> Against – unacceptable harm to livestock</t>
    </r>
  </si>
  <si>
    <r>
      <t xml:space="preserve">15. The reintroduction of the white- tailed eagle has shown farmers that reintroductions pose real threats to their livestock. (and other Scottish reintroductions perceived as unsuccessful – including beavers on the Tay ‘uncontrolled’) </t>
    </r>
    <r>
      <rPr>
        <b/>
        <sz val="11"/>
        <color theme="1"/>
        <rFont val="Aptos"/>
        <family val="2"/>
      </rPr>
      <t>Negative other scottish reintroductions</t>
    </r>
  </si>
  <si>
    <r>
      <t>16. Another reintroduction to Scotland may act as a final straw.</t>
    </r>
    <r>
      <rPr>
        <b/>
        <sz val="11"/>
        <color theme="1"/>
        <rFont val="Aptos"/>
        <family val="2"/>
      </rPr>
      <t xml:space="preserve"> Negative - final straw</t>
    </r>
  </si>
  <si>
    <r>
      <t xml:space="preserve">18. Evidence from other countries show high levels of livestock loss </t>
    </r>
    <r>
      <rPr>
        <b/>
        <sz val="11"/>
        <color theme="1"/>
        <rFont val="Aptos"/>
        <family val="2"/>
      </rPr>
      <t>Negative other countries livestock loss</t>
    </r>
    <r>
      <rPr>
        <sz val="11"/>
        <color theme="1"/>
        <rFont val="Aptos"/>
        <family val="2"/>
      </rPr>
      <t xml:space="preserve"> </t>
    </r>
  </si>
  <si>
    <r>
      <t xml:space="preserve">19. Evidence from other countries shows  inadequate compensation </t>
    </r>
    <r>
      <rPr>
        <b/>
        <sz val="11"/>
        <color theme="1"/>
        <rFont val="Aptos"/>
        <family val="2"/>
      </rPr>
      <t>Negative other countries inadequate compensation</t>
    </r>
  </si>
  <si>
    <r>
      <t xml:space="preserve">21. Reintroducing lynx undermines the positive impacts farming has on native wildlife, ie grazing animals support many species, and the landscape in a wider way </t>
    </r>
    <r>
      <rPr>
        <b/>
        <sz val="11"/>
        <color theme="1"/>
        <rFont val="Aptos"/>
        <family val="2"/>
      </rPr>
      <t>Negative Damage ecosystem</t>
    </r>
  </si>
  <si>
    <r>
      <t>22. Endangered native species may be put at risk by the lynx</t>
    </r>
    <r>
      <rPr>
        <b/>
        <sz val="11"/>
        <color theme="1"/>
        <rFont val="Aptos"/>
        <family val="2"/>
      </rPr>
      <t>. Negative Damage ecosystem</t>
    </r>
  </si>
  <si>
    <r>
      <t>24. Current suggested livestock protection strategies are not sufficient to protect livestock from lynx – bad management strategies.</t>
    </r>
    <r>
      <rPr>
        <b/>
        <sz val="11"/>
        <color theme="1"/>
        <rFont val="Aptos"/>
        <family val="2"/>
      </rPr>
      <t xml:space="preserve">  Negative – protection measures inadequate</t>
    </r>
  </si>
  <si>
    <r>
      <t xml:space="preserve">25. Those who advocate for the lynx reintroduction are prioritising ideological motivations over practical outcomes. </t>
    </r>
    <r>
      <rPr>
        <b/>
        <sz val="11"/>
        <color theme="1"/>
        <rFont val="Aptos"/>
        <family val="2"/>
      </rPr>
      <t xml:space="preserve"> Negative – human enjoyment not good enough reason</t>
    </r>
  </si>
  <si>
    <r>
      <t xml:space="preserve">27. There is some evidence/ some people believe that lynx might already be present in Scotland – revisit this, not explicitly a justification to reintroduce </t>
    </r>
    <r>
      <rPr>
        <b/>
        <sz val="11"/>
        <color theme="1"/>
        <rFont val="Aptos"/>
        <family val="2"/>
      </rPr>
      <t>Neutral</t>
    </r>
  </si>
  <si>
    <r>
      <t xml:space="preserve">28. Unfair that farmers can unilaterally veto the reintroduction (doesn’t represent the views of people on a wider scale) </t>
    </r>
    <r>
      <rPr>
        <b/>
        <sz val="11"/>
        <color theme="1"/>
        <rFont val="Aptos"/>
        <family val="2"/>
      </rPr>
      <t>Positive–</t>
    </r>
  </si>
  <si>
    <r>
      <t xml:space="preserve">31. Success of other Scottish reintroduction (eg wildcat) increases likelihood / optimism towards lynx reintroductions </t>
    </r>
    <r>
      <rPr>
        <b/>
        <sz val="11"/>
        <color theme="1"/>
        <rFont val="Aptos"/>
        <family val="2"/>
      </rPr>
      <t>Positive– other Scottish reintroductions successful</t>
    </r>
  </si>
  <si>
    <r>
      <t xml:space="preserve">32. Claims that lynx will solve the deer crisis untrue/ red deer problem in forests but lynx hunt roe deer </t>
    </r>
    <r>
      <rPr>
        <b/>
        <sz val="11"/>
        <color theme="1"/>
        <rFont val="Aptos"/>
        <family val="2"/>
      </rPr>
      <t>Negative claims that lynx will have big impact on deer and forest untrue</t>
    </r>
  </si>
  <si>
    <r>
      <t>33. Lynx slippering slope into calls for wolves and bears</t>
    </r>
    <r>
      <rPr>
        <b/>
        <sz val="11"/>
        <color theme="1"/>
        <rFont val="Aptos"/>
        <family val="2"/>
      </rPr>
      <t xml:space="preserve"> Negative or positive – lynx gateway to more controversial carnivore reintroductions such as wolves and bears</t>
    </r>
  </si>
  <si>
    <r>
      <t xml:space="preserve">34. Vision for Scotland, making Scotland a ‘rewilding nation’, a nature depleted landscape, reintroducing lynx would help with Scotland reputation? Meeting commitments such as restoring 30% of nature by 2030 </t>
    </r>
    <r>
      <rPr>
        <b/>
        <sz val="11"/>
        <color theme="1"/>
        <rFont val="Aptos"/>
        <family val="2"/>
      </rPr>
      <t>Positive– Scotland reputation as rewilding positive</t>
    </r>
  </si>
  <si>
    <r>
      <t xml:space="preserve">35. Lynx may prevent livestock loss by killing other predators such as foxes </t>
    </r>
    <r>
      <rPr>
        <b/>
        <sz val="11"/>
        <color theme="1"/>
        <rFont val="Aptos"/>
        <family val="2"/>
      </rPr>
      <t>Positive– lynx prevent livestock loss</t>
    </r>
  </si>
  <si>
    <r>
      <t xml:space="preserve">36. Lynx can help us with the invasive species crisis (eg sika deer) – </t>
    </r>
    <r>
      <rPr>
        <b/>
        <sz val="11"/>
        <color theme="1"/>
        <rFont val="Aptos"/>
        <family val="2"/>
      </rPr>
      <t xml:space="preserve">Positive benefits through tackling invasive species </t>
    </r>
  </si>
  <si>
    <r>
      <t xml:space="preserve">37. Suggestion that lynx may attack humans, in context often grouped with bears and wolves </t>
    </r>
    <r>
      <rPr>
        <b/>
        <sz val="11"/>
        <color theme="1"/>
        <rFont val="Aptos"/>
        <family val="2"/>
      </rPr>
      <t>Negative – risk to humans</t>
    </r>
  </si>
  <si>
    <t>Reintroducing lynx, wolves or bears unacceptable to Scots farmers and crofters'</t>
  </si>
  <si>
    <r>
      <t xml:space="preserve"> Switzerland alone has nearly twice as many people in little more than half as much space as Scotland, with fewer 
deer and no greater area of woodland,</t>
    </r>
    <r>
      <rPr>
        <sz val="9"/>
        <color rgb="FFFF0000"/>
        <rFont val="Verdana"/>
        <family val="2"/>
      </rPr>
      <t xml:space="preserve"> yet it is now home to more than 250 lynx</t>
    </r>
    <r>
      <rPr>
        <sz val="9"/>
        <color rgb="FF212121"/>
        <rFont val="Verdana"/>
        <family val="2"/>
      </rPr>
      <t xml:space="preserve"> and a similar number of wolves.   Sheep farmers will naturally tell you that even one lost sheep is unacceptable and certainly, any loss can be both costly and stressful. But</t>
    </r>
    <r>
      <rPr>
        <sz val="9"/>
        <color rgb="FFFF0000"/>
        <rFont val="Verdana"/>
        <family val="2"/>
      </rPr>
      <t xml:space="preserve"> losses are also part of life on a farm.</t>
    </r>
    <r>
      <rPr>
        <sz val="9"/>
        <color rgb="FF212121"/>
        <rFont val="Verdana"/>
        <family val="2"/>
      </rPr>
      <t xml:space="preserve">
 Farmers already lose livestock to many causes, including difficult births, starvation, hypothermia, disease, accidents  and growing predation by eagles, foxes, badgers and corvids. So, the idea that a single extra loss is unacceptable  might be </t>
    </r>
    <r>
      <rPr>
        <sz val="9"/>
        <color rgb="FFFF0000"/>
        <rFont val="Verdana"/>
        <family val="2"/>
      </rPr>
      <t xml:space="preserve">considered disingenuous. </t>
    </r>
    <r>
      <rPr>
        <sz val="9"/>
        <color rgb="FF212121"/>
        <rFont val="Verdana"/>
        <family val="2"/>
      </rPr>
      <t xml:space="preserve"> It might be that lynx kill several hundred sheep a year, but that we decide as a society that </t>
    </r>
    <r>
      <rPr>
        <sz val="9"/>
        <color rgb="FFFF0000"/>
        <rFont val="Verdana"/>
        <family val="2"/>
      </rPr>
      <t>sheep farmers must live with tha</t>
    </r>
    <r>
      <rPr>
        <sz val="9"/>
        <color rgb="FF212121"/>
        <rFont val="Verdana"/>
        <family val="2"/>
      </rPr>
      <t>t - albeit noting that</t>
    </r>
    <r>
      <rPr>
        <sz val="9"/>
        <color rgb="FFFF0000"/>
        <rFont val="Verdana"/>
        <family val="2"/>
      </rPr>
      <t xml:space="preserve"> they could and should be  compensated for these losses</t>
    </r>
    <r>
      <rPr>
        <sz val="9"/>
        <color rgb="FF212121"/>
        <rFont val="Verdana"/>
        <family val="2"/>
      </rPr>
      <t>, as well as being helped to prevent avoidable loss. Such an approach is common in most countries around the world where coexistence with wildlife is managed,</t>
    </r>
    <r>
      <rPr>
        <sz val="9"/>
        <color rgb="FFFF0000"/>
        <rFont val="Verdana"/>
        <family val="2"/>
      </rPr>
      <t xml:space="preserve"> often it  must be said, with less resources than we have in Scotland and with more challenging species</t>
    </r>
    <r>
      <rPr>
        <sz val="9"/>
        <color rgb="FF212121"/>
        <rFont val="Verdana"/>
        <family val="2"/>
      </rPr>
      <t xml:space="preserve">, such as  elephants, tigers or bears.  Alternatively, it might be that lynx kill thousands of sheep a year. </t>
    </r>
    <r>
      <rPr>
        <sz val="9"/>
        <color rgb="FFFF0000"/>
        <rFont val="Verdana"/>
        <family val="2"/>
      </rPr>
      <t>Regular -offenders- could be removed</t>
    </r>
    <r>
      <rPr>
        <sz val="9"/>
        <color rgb="FF212121"/>
        <rFont val="Verdana"/>
        <family val="2"/>
      </rPr>
      <t>, but if too many lynx routinely killed too many sheep, we might have to accept that Scotland simply cannot accommodate a  large predator. Switzerland only supports around 400,000 sheep. In Scotland we have 6.8 million.  In the case of wolves, unless there is a profound shift in how we manage our livestock, returning to a model of  active shepherding and round the clock protection, we would almost certainly lose very large numbers of livestock. 
On the other hand, there are reasons to believe that</t>
    </r>
    <r>
      <rPr>
        <sz val="9"/>
        <color rgb="FFFF0000"/>
        <rFont val="Verdana"/>
        <family val="2"/>
      </rPr>
      <t xml:space="preserve"> lynx might not cause the same level of problems.</t>
    </r>
    <r>
      <rPr>
        <sz val="9"/>
        <color rgb="FF212121"/>
        <rFont val="Verdana"/>
        <family val="2"/>
      </rPr>
      <t xml:space="preserve"> Firstly, lynx are less prone to killing multiple animals in single attacks, while cattle and horses are too big for lynx to  tackle. Secondly, research suggests that in Norway, where wild prey is sufficiently abundant, lynx rarely attack livestock.</t>
    </r>
    <r>
      <rPr>
        <sz val="9"/>
        <rFont val="Verdana"/>
        <family val="2"/>
      </rPr>
      <t xml:space="preserve"> </t>
    </r>
    <r>
      <rPr>
        <sz val="9"/>
        <color rgb="FFFF0000"/>
        <rFont val="Verdana"/>
        <family val="2"/>
      </rPr>
      <t>Sheep might look like easy pickings, but lynx prefer venison.</t>
    </r>
    <r>
      <rPr>
        <sz val="9"/>
        <rFont val="Verdana"/>
        <family val="2"/>
      </rPr>
      <t xml:space="preserve">  Conflict with lynx in Scotland is subject to two conflicting drivers.</t>
    </r>
    <r>
      <rPr>
        <sz val="9"/>
        <color rgb="FFFF0000"/>
        <rFont val="Verdana"/>
        <family val="2"/>
      </rPr>
      <t xml:space="preserve"> Our hyper-abundant sheep population makes it  more likely that lynx will encounter sheep more often than they do elsewhere. They might not seek them out, but if  opportunities are presented too often, they may prove irresistible.</t>
    </r>
    <r>
      <rPr>
        <sz val="9"/>
        <rFont val="Verdana"/>
        <family val="2"/>
      </rPr>
      <t xml:space="preserve">
 On the other hand, our abundant deer population provides lynx with plentiful opportunities to hunt their preferred  prey. Elsewhere, </t>
    </r>
    <r>
      <rPr>
        <sz val="9"/>
        <color rgb="FFFF0000"/>
        <rFont val="Verdana"/>
        <family val="2"/>
      </rPr>
      <t>where deer numbers exceed a threshold density that is commonplace in Scotland, sheep are  rarely attacked.</t>
    </r>
    <r>
      <rPr>
        <sz val="9"/>
        <rFont val="Verdana"/>
        <family val="2"/>
      </rPr>
      <t xml:space="preserve">
 Which one of these two drivers dominates is impossible to predict. We can only say that some level of livestock  predation is inevitable. </t>
    </r>
    <r>
      <rPr>
        <sz val="9"/>
        <color rgb="FFFF0000"/>
        <rFont val="Verdana"/>
        <family val="2"/>
      </rPr>
      <t>But then coexistence with nature always comes at a cost.</t>
    </r>
    <r>
      <rPr>
        <sz val="9"/>
        <rFont val="Verdana"/>
        <family val="2"/>
      </rPr>
      <t xml:space="preserve"> The decision we have to make is:  what costs are we prepared to accept?. There may be a </t>
    </r>
    <r>
      <rPr>
        <sz val="9"/>
        <color rgb="FFFF0000"/>
        <rFont val="Verdana"/>
        <family val="2"/>
      </rPr>
      <t>boost to tourism</t>
    </r>
    <r>
      <rPr>
        <sz val="9"/>
        <rFont val="Verdana"/>
        <family val="2"/>
      </rPr>
      <t xml:space="preserve">,  </t>
    </r>
    <r>
      <rPr>
        <sz val="9"/>
        <color rgb="FFFF0000"/>
        <rFont val="Verdana"/>
        <family val="2"/>
      </rPr>
      <t>or a reduction in deer management costs,</t>
    </r>
    <r>
      <rPr>
        <sz val="9"/>
        <rFont val="Verdana"/>
        <family val="2"/>
      </rPr>
      <t xml:space="preserve"> but how does one monetise the </t>
    </r>
    <r>
      <rPr>
        <sz val="9"/>
        <color rgb="FFFF0000"/>
        <rFont val="Verdana"/>
        <family val="2"/>
      </rPr>
      <t xml:space="preserve">benefits for biodiversity, or the awe and  wonder one feels when walking in the footsteps of such an animal? </t>
    </r>
    <r>
      <rPr>
        <sz val="9"/>
        <rFont val="Verdana"/>
        <family val="2"/>
      </rPr>
      <t xml:space="preserve">we either decide that we want to live in a </t>
    </r>
    <r>
      <rPr>
        <sz val="9"/>
        <color rgb="FFFF0000"/>
        <rFont val="Verdana"/>
        <family val="2"/>
      </rPr>
      <t>nature-rich world where 
such inspiring animals still walk among us</t>
    </r>
    <r>
      <rPr>
        <sz val="9"/>
        <rFont val="Verdana"/>
        <family val="2"/>
      </rPr>
      <t xml:space="preserve">, or we say that there is no place for them anymore, because </t>
    </r>
    <r>
      <rPr>
        <sz val="9"/>
        <color rgb="FFFF0000"/>
        <rFont val="Verdana"/>
        <family val="2"/>
      </rPr>
      <t xml:space="preserve">the price tag </t>
    </r>
    <r>
      <rPr>
        <sz val="9"/>
        <rFont val="Verdana"/>
        <family val="2"/>
      </rPr>
      <t xml:space="preserve">
is too high.</t>
    </r>
  </si>
  <si>
    <r>
      <t xml:space="preserve">29. Rewilding, tourism, forestry (of which lynx reintroduction is included) are prioritised over using land for growing food, in face of increase food insecurity – </t>
    </r>
    <r>
      <rPr>
        <b/>
        <sz val="11"/>
        <color rgb="FFFF0000"/>
        <rFont val="Aptos"/>
        <family val="2"/>
      </rPr>
      <t>Negative – reintroductions take focus away from/ don’t support landscape in which we need agricultural land for food security</t>
    </r>
  </si>
  <si>
    <r>
      <t xml:space="preserve">30. Moral responsibility to return them after we wiped them out, allowing Scotland to set some kind of moral example, ‘righting a wrong’, particularly in face of mass extinction event- timely   – </t>
    </r>
    <r>
      <rPr>
        <b/>
        <sz val="11"/>
        <color rgb="FFFF0000"/>
        <rFont val="Aptos"/>
        <family val="2"/>
      </rPr>
      <t>Positive– – moral duty</t>
    </r>
  </si>
  <si>
    <r>
      <t xml:space="preserve">26. Those reaping the benefits don’t tend to bear the costs, suggests those proposing don’t have to face the direct consequences  </t>
    </r>
    <r>
      <rPr>
        <b/>
        <sz val="11"/>
        <color rgb="FFFF0000"/>
        <rFont val="Aptos"/>
        <family val="2"/>
      </rPr>
      <t xml:space="preserve">A Negative  -  unequally weighted consequences </t>
    </r>
  </si>
  <si>
    <r>
      <t>23. There is a lack of local and political consensus that would be needed to reintroduce the lynx- also reference to lack of consulation – more specifically: indication that farmers don’t feel like theyre being listened to by conservationists</t>
    </r>
    <r>
      <rPr>
        <b/>
        <sz val="11"/>
        <color rgb="FFFF0000"/>
        <rFont val="Aptos"/>
        <family val="2"/>
      </rPr>
      <t xml:space="preserve"> Negative – lack of social consensus</t>
    </r>
  </si>
  <si>
    <r>
      <t xml:space="preserve">20. Monetary compensation may not be satisfactory after predation of livestock by lynx/ or inadequate in amount. </t>
    </r>
    <r>
      <rPr>
        <b/>
        <sz val="11"/>
        <color rgb="FFFF0000"/>
        <rFont val="Aptos"/>
        <family val="2"/>
      </rPr>
      <t>Negative Inadequate compensation, both in type and amount</t>
    </r>
  </si>
  <si>
    <r>
      <t xml:space="preserve">17. The reintroduction of the lynx poses a threat to farmer livelihoods/ businesses. </t>
    </r>
    <r>
      <rPr>
        <b/>
        <sz val="11"/>
        <color rgb="FFFF0000"/>
        <rFont val="Aptos"/>
        <family val="2"/>
      </rPr>
      <t>Negative – risk to farmer livelihoods/ farming sector</t>
    </r>
  </si>
  <si>
    <r>
      <t xml:space="preserve">14. The reintroduction of the lynx would harm farmer wellbeing through the stress of having their livestock predated on. </t>
    </r>
    <r>
      <rPr>
        <b/>
        <sz val="11"/>
        <color rgb="FFFF0000"/>
        <rFont val="Aptos"/>
        <family val="2"/>
      </rPr>
      <t>Negative – farmer wellbeing</t>
    </r>
  </si>
  <si>
    <r>
      <t xml:space="preserve">12. Lynx will predate on livestock – </t>
    </r>
    <r>
      <rPr>
        <b/>
        <sz val="11"/>
        <color rgb="FFFF0000"/>
        <rFont val="Aptos"/>
        <family val="2"/>
      </rPr>
      <t>Negative – there will be some harm to livestock</t>
    </r>
  </si>
  <si>
    <r>
      <t xml:space="preserve">11. Mind-set change, Scottish public need to challenge perception they cannot live alongside lynx, which stems from need for ‘dominion’ or ‘control’ / healing relationship with nature </t>
    </r>
    <r>
      <rPr>
        <b/>
        <sz val="11"/>
        <color rgb="FFFF0000"/>
        <rFont val="Aptos"/>
        <family val="2"/>
      </rPr>
      <t>Positive– mindset change, need to increase willingness and humility for coexistence</t>
    </r>
  </si>
  <si>
    <r>
      <t xml:space="preserve">10. Experiencing ‘wonder’ or ‘awe’ for having lynx living in the region, exciting concept </t>
    </r>
    <r>
      <rPr>
        <b/>
        <sz val="11"/>
        <color rgb="FFFF0000"/>
        <rFont val="Aptos"/>
        <family val="2"/>
      </rPr>
      <t xml:space="preserve">Positive– human enjoyment and excitement </t>
    </r>
  </si>
  <si>
    <r>
      <t xml:space="preserve">9. Change in mindset, we should be more prepared to accept the costs in order to receive the benefits of reintroducing the lynx. ‘for the greater good’ </t>
    </r>
    <r>
      <rPr>
        <b/>
        <sz val="11"/>
        <color rgb="FFFF0000"/>
        <rFont val="Aptos"/>
        <family val="2"/>
      </rPr>
      <t>Positive– mindset change, more willing to except costs</t>
    </r>
  </si>
  <si>
    <r>
      <t xml:space="preserve">8. Lynx will indirectly help the climate crisis ie through links to carbon storage, reference to meeting climate associated environmental commitments </t>
    </r>
    <r>
      <rPr>
        <b/>
        <sz val="11"/>
        <color rgb="FFFF0000"/>
        <rFont val="Aptos"/>
        <family val="2"/>
      </rPr>
      <t>Positive– larger scale impacts ie climate crisis</t>
    </r>
  </si>
  <si>
    <r>
      <t xml:space="preserve">7. Lynx will provide benefit ecosystem, provide Biodiversity benefits and forest restoration, other terms such as increased nutrient cycling and forest health </t>
    </r>
    <r>
      <rPr>
        <b/>
        <sz val="11"/>
        <color rgb="FFFF0000"/>
        <rFont val="Aptos"/>
        <family val="2"/>
      </rPr>
      <t>Positive– biodiversity and forest recovery ‘restoration’</t>
    </r>
  </si>
  <si>
    <r>
      <t xml:space="preserve">6. In absence of lynx, deer numbers very high. Having lynx will address deer over- population, overgrazing, and reduce the costs of deer management. Reference to ecological terms regarding predation such as keystone species, trophic cascades, top down regulation etc. </t>
    </r>
    <r>
      <rPr>
        <b/>
        <sz val="11"/>
        <color rgb="FFFF0000"/>
        <rFont val="Aptos"/>
        <family val="2"/>
      </rPr>
      <t>Positive– manage deer population including associated costs</t>
    </r>
  </si>
  <si>
    <r>
      <t xml:space="preserve">5. Having lynx in the region might boost tourism (also reference to wider economic boost) </t>
    </r>
    <r>
      <rPr>
        <b/>
        <sz val="11"/>
        <color rgb="FFFF0000"/>
        <rFont val="Aptos"/>
        <family val="2"/>
      </rPr>
      <t>Positive– economic benefits including tourism</t>
    </r>
  </si>
  <si>
    <r>
      <t xml:space="preserve">1. Other countries have successful coexistence between lynx and livelihoods – so can we. </t>
    </r>
    <r>
      <rPr>
        <b/>
        <sz val="11"/>
        <color rgb="FFFF0000"/>
        <rFont val="Aptos"/>
        <family val="2"/>
      </rPr>
      <t>Positive– Following example of other countries</t>
    </r>
  </si>
  <si>
    <t>red = those developed into statements in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</si>
</sst>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9"/>
      <color rgb="FF212121"/>
      <name val="Verdana"/>
      <family val="2"/>
    </font>
    <font>
      <sz val="9"/>
      <color rgb="FFFF0000"/>
      <name val="Verdana"/>
      <family val="2"/>
    </font>
    <font>
      <b/>
      <sz val="11"/>
      <color theme="0"/>
      <name val="Aptos Narrow"/>
      <family val="2"/>
      <scheme val="minor"/>
    </font>
    <font>
      <sz val="11"/>
      <color rgb="FFFF0000"/>
      <name val="Aptos Narrow"/>
      <family val="2"/>
      <scheme val="minor"/>
    </font>
    <font>
      <sz val="9"/>
      <color theme="1"/>
      <name val="Verdana"/>
      <family val="2"/>
    </font>
    <font>
      <sz val="9"/>
      <name val="Verdana"/>
      <family val="2"/>
    </font>
    <font>
      <b/>
      <sz val="11"/>
      <color theme="1"/>
      <name val="Aptos Narrow"/>
      <family val="2"/>
      <scheme val="minor"/>
    </font>
    <font>
      <sz val="8"/>
      <name val="Aptos Narrow"/>
      <family val="2"/>
      <scheme val="minor"/>
    </font>
    <font>
      <b/>
      <sz val="11"/>
      <color rgb="FFFF0000"/>
      <name val="Aptos Narrow"/>
      <family val="2"/>
      <scheme val="minor"/>
    </font>
    <font>
      <sz val="11"/>
      <color theme="1"/>
      <name val="Aptos"/>
      <family val="2"/>
    </font>
    <font>
      <b/>
      <sz val="11"/>
      <color theme="1"/>
      <name val="Aptos"/>
      <family val="2"/>
    </font>
    <font>
      <sz val="11"/>
      <color rgb="FFFF0000"/>
      <name val="Aptos"/>
      <family val="2"/>
    </font>
    <font>
      <b/>
      <sz val="11"/>
      <color rgb="FFFF0000"/>
      <name val="Aptos"/>
      <family val="2"/>
    </font>
  </fonts>
  <fills count="3">
    <fill>
      <patternFill patternType="none"/>
    </fill>
    <fill>
      <patternFill patternType="gray125"/>
    </fill>
    <fill>
      <patternFill patternType="solid">
        <fgColor theme="1"/>
        <bgColor theme="1"/>
      </patternFill>
    </fill>
  </fills>
  <borders count="4">
    <border>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theme="1"/>
      </bottom>
      <diagonal/>
    </border>
  </borders>
  <cellStyleXfs count="1">
    <xf numFmtId="0" fontId="0" fillId="0" borderId="0"/>
  </cellStyleXfs>
  <cellXfs count="21">
    <xf numFmtId="0" fontId="0" fillId="0" borderId="0" xfId="0"/>
    <xf numFmtId="0" fontId="0" fillId="0" borderId="0" xfId="0" applyAlignment="1">
      <alignment horizontal="left" vertical="top" wrapText="1"/>
    </xf>
    <xf numFmtId="14" fontId="0" fillId="0" borderId="0" xfId="0" applyNumberFormat="1"/>
    <xf numFmtId="0" fontId="1" fillId="0" borderId="0" xfId="0" applyFont="1" applyAlignment="1">
      <alignment horizontal="left" vertical="top" wrapText="1"/>
    </xf>
    <xf numFmtId="17" fontId="0" fillId="0" borderId="0" xfId="0" applyNumberFormat="1"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7" fontId="0" fillId="0" borderId="3" xfId="0" applyNumberFormat="1"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0" fontId="0" fillId="0" borderId="0" xfId="0" applyAlignment="1">
      <alignment wrapText="1"/>
    </xf>
    <xf numFmtId="0" fontId="3" fillId="2" borderId="1"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0" xfId="0" applyFont="1" applyFill="1" applyAlignment="1">
      <alignment horizontal="left" vertical="top" wrapText="1"/>
    </xf>
    <xf numFmtId="0" fontId="0" fillId="0" borderId="0" xfId="0" applyAlignment="1">
      <alignment vertical="top" wrapText="1"/>
    </xf>
    <xf numFmtId="0" fontId="7" fillId="0" borderId="0" xfId="0" applyFont="1"/>
    <xf numFmtId="14" fontId="0" fillId="0" borderId="0" xfId="0" applyNumberFormat="1" applyAlignment="1">
      <alignment horizontal="left" vertical="top"/>
    </xf>
    <xf numFmtId="0" fontId="10" fillId="0" borderId="0" xfId="0" applyFont="1" applyAlignment="1">
      <alignment horizontal="left" vertical="center" indent="1"/>
    </xf>
    <xf numFmtId="0" fontId="0" fillId="0" borderId="0" xfId="0" quotePrefix="1" applyAlignment="1">
      <alignment horizontal="left" vertical="top" wrapText="1"/>
    </xf>
    <xf numFmtId="0" fontId="12" fillId="0" borderId="0" xfId="0" applyFont="1" applyAlignment="1">
      <alignment horizontal="left" vertical="center" indent="1"/>
    </xf>
    <xf numFmtId="0" fontId="4" fillId="0" borderId="0" xfId="0" applyFont="1"/>
  </cellXfs>
  <cellStyles count="1">
    <cellStyle name="Normal" xfId="0" builtinId="0"/>
  </cellStyles>
  <dxfs count="95">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rgb="FF212121"/>
        <name val="Verdana"/>
        <family val="2"/>
        <scheme val="none"/>
      </font>
      <alignment horizontal="left" vertical="top" textRotation="0" wrapText="1" indent="0" justifyLastLine="0" shrinkToFit="0" readingOrder="0"/>
    </dxf>
    <dxf>
      <font>
        <b val="0"/>
        <i val="0"/>
        <strike val="0"/>
        <condense val="0"/>
        <extend val="0"/>
        <outline val="0"/>
        <shadow val="0"/>
        <u val="none"/>
        <vertAlign val="baseline"/>
        <sz val="9"/>
        <color rgb="FF212121"/>
        <name val="Verdana"/>
        <family val="2"/>
        <scheme val="none"/>
      </font>
      <alignment horizontal="left" vertical="top" textRotation="0" wrapText="1" indent="0" justifyLastLine="0" shrinkToFit="0" readingOrder="0"/>
    </dxf>
    <dxf>
      <font>
        <b val="0"/>
        <i val="0"/>
        <strike val="0"/>
        <condense val="0"/>
        <extend val="0"/>
        <outline val="0"/>
        <shadow val="0"/>
        <u val="none"/>
        <vertAlign val="baseline"/>
        <sz val="9"/>
        <color theme="1"/>
        <name val="Verdana"/>
        <family val="2"/>
        <scheme val="none"/>
      </font>
      <alignment horizontal="left" vertical="top" textRotation="0" wrapText="1" indent="0" justifyLastLine="0" shrinkToFit="0" readingOrder="0"/>
    </dxf>
    <dxf>
      <font>
        <strike val="0"/>
        <outline val="0"/>
        <shadow val="0"/>
        <u val="none"/>
        <vertAlign val="baseline"/>
        <sz val="9"/>
        <name val="Verdana"/>
        <family val="2"/>
        <scheme val="none"/>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BB3F-4313-9FDA-97FCA7AA8040}"/>
              </c:ext>
            </c:extLst>
          </c:dPt>
          <c:val>
            <c:numRef>
              <c:f>'News analysis'!$H$91:$AR$91</c:f>
              <c:numCache>
                <c:formatCode>General</c:formatCode>
                <c:ptCount val="37"/>
                <c:pt idx="0">
                  <c:v>10</c:v>
                </c:pt>
                <c:pt idx="1">
                  <c:v>6</c:v>
                </c:pt>
                <c:pt idx="2">
                  <c:v>4</c:v>
                </c:pt>
                <c:pt idx="3">
                  <c:v>5</c:v>
                </c:pt>
                <c:pt idx="4">
                  <c:v>12</c:v>
                </c:pt>
                <c:pt idx="5">
                  <c:v>27</c:v>
                </c:pt>
                <c:pt idx="6">
                  <c:v>40</c:v>
                </c:pt>
                <c:pt idx="7">
                  <c:v>15</c:v>
                </c:pt>
                <c:pt idx="8">
                  <c:v>6</c:v>
                </c:pt>
                <c:pt idx="9">
                  <c:v>7</c:v>
                </c:pt>
                <c:pt idx="10">
                  <c:v>5</c:v>
                </c:pt>
                <c:pt idx="11">
                  <c:v>25</c:v>
                </c:pt>
                <c:pt idx="12">
                  <c:v>7</c:v>
                </c:pt>
                <c:pt idx="13">
                  <c:v>7</c:v>
                </c:pt>
                <c:pt idx="14">
                  <c:v>12</c:v>
                </c:pt>
                <c:pt idx="15">
                  <c:v>2</c:v>
                </c:pt>
                <c:pt idx="16">
                  <c:v>15</c:v>
                </c:pt>
                <c:pt idx="17">
                  <c:v>10</c:v>
                </c:pt>
                <c:pt idx="18">
                  <c:v>2</c:v>
                </c:pt>
                <c:pt idx="19">
                  <c:v>4</c:v>
                </c:pt>
                <c:pt idx="20">
                  <c:v>5</c:v>
                </c:pt>
                <c:pt idx="21">
                  <c:v>3</c:v>
                </c:pt>
                <c:pt idx="22">
                  <c:v>11</c:v>
                </c:pt>
                <c:pt idx="23">
                  <c:v>3</c:v>
                </c:pt>
                <c:pt idx="24">
                  <c:v>3</c:v>
                </c:pt>
                <c:pt idx="25">
                  <c:v>14</c:v>
                </c:pt>
                <c:pt idx="26">
                  <c:v>5</c:v>
                </c:pt>
                <c:pt idx="27">
                  <c:v>1</c:v>
                </c:pt>
                <c:pt idx="28">
                  <c:v>5</c:v>
                </c:pt>
                <c:pt idx="29">
                  <c:v>4</c:v>
                </c:pt>
                <c:pt idx="30">
                  <c:v>4</c:v>
                </c:pt>
                <c:pt idx="31">
                  <c:v>1</c:v>
                </c:pt>
                <c:pt idx="32">
                  <c:v>11</c:v>
                </c:pt>
                <c:pt idx="33">
                  <c:v>12</c:v>
                </c:pt>
                <c:pt idx="34">
                  <c:v>2</c:v>
                </c:pt>
                <c:pt idx="35">
                  <c:v>2</c:v>
                </c:pt>
                <c:pt idx="36">
                  <c:v>1</c:v>
                </c:pt>
              </c:numCache>
            </c:numRef>
          </c:val>
          <c:extLst>
            <c:ext xmlns:c16="http://schemas.microsoft.com/office/drawing/2014/chart" uri="{C3380CC4-5D6E-409C-BE32-E72D297353CC}">
              <c16:uniqueId val="{00000000-A332-43B3-A28C-0E8241BB6A79}"/>
            </c:ext>
          </c:extLst>
        </c:ser>
        <c:dLbls>
          <c:showLegendKey val="0"/>
          <c:showVal val="0"/>
          <c:showCatName val="0"/>
          <c:showSerName val="0"/>
          <c:showPercent val="0"/>
          <c:showBubbleSize val="0"/>
        </c:dLbls>
        <c:gapWidth val="219"/>
        <c:axId val="213737359"/>
        <c:axId val="213721519"/>
      </c:barChart>
      <c:catAx>
        <c:axId val="213737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21519"/>
        <c:crosses val="autoZero"/>
        <c:auto val="1"/>
        <c:lblAlgn val="ctr"/>
        <c:lblOffset val="100"/>
        <c:noMultiLvlLbl val="0"/>
      </c:catAx>
      <c:valAx>
        <c:axId val="21372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523024</xdr:colOff>
      <xdr:row>94</xdr:row>
      <xdr:rowOff>177415</xdr:rowOff>
    </xdr:from>
    <xdr:to>
      <xdr:col>21</xdr:col>
      <xdr:colOff>241492</xdr:colOff>
      <xdr:row>109</xdr:row>
      <xdr:rowOff>29811</xdr:rowOff>
    </xdr:to>
    <xdr:graphicFrame macro="">
      <xdr:nvGraphicFramePr>
        <xdr:cNvPr id="2" name="Chart 1">
          <a:extLst>
            <a:ext uri="{FF2B5EF4-FFF2-40B4-BE49-F238E27FC236}">
              <a16:creationId xmlns:a16="http://schemas.microsoft.com/office/drawing/2014/main" id="{D545C793-75D2-FFFD-BD7A-DCFBFF338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15FC07-A845-41E8-B283-673CBE22F02F}" name="Table5" displayName="Table5" ref="A1:AU91" totalsRowCount="1" dataDxfId="94">
  <autoFilter ref="A1:AU90" xr:uid="{7D15FC07-A845-41E8-B283-673CBE22F02F}"/>
  <tableColumns count="47">
    <tableColumn id="1" xr3:uid="{336DC7E3-3863-414B-9C2A-6D7F75FCB9C3}" name="Article Title" dataDxfId="93" totalsRowDxfId="92"/>
    <tableColumn id="2" xr3:uid="{A03CAFA8-9C37-4C33-A1DE-911E8C17D4B3}" name="Date Published" dataDxfId="91" totalsRowDxfId="90"/>
    <tableColumn id="3" xr3:uid="{306F1B8A-8262-4742-8F10-A08DD5105E33}" name="Source" dataDxfId="89" totalsRowDxfId="88"/>
    <tableColumn id="4" xr3:uid="{B0E1AB60-0EB9-4F7A-A679-F9AA4A492FDD}" name=" Date reviewed by me " dataDxfId="87" totalsRowDxfId="86"/>
    <tableColumn id="5" xr3:uid="{41E85F4A-1652-43AE-ABF0-25760FFC0E8F}" name="Related Text" dataDxfId="85" totalsRowDxfId="84"/>
    <tableColumn id="6" xr3:uid="{166231E1-3FD7-4834-8DF0-EB62A4B8C81D}" name="initial thoughts " dataDxfId="83" totalsRowDxfId="82"/>
    <tableColumn id="7" xr3:uid="{749B72E1-B36A-4870-B9AE-E7FB2A6A4249}" name="notes" dataDxfId="81" totalsRowDxfId="80"/>
    <tableColumn id="8" xr3:uid="{026557AC-5C1E-42EF-B4C9-822DE6826D01}" name="1" totalsRowFunction="sum" dataDxfId="79" totalsRowDxfId="78"/>
    <tableColumn id="9" xr3:uid="{7420040E-6689-4930-B369-E801B82F2269}" name="2" totalsRowFunction="sum" dataDxfId="77" totalsRowDxfId="76"/>
    <tableColumn id="10" xr3:uid="{D231EB7A-C604-4E2E-BF16-07808493CA67}" name="3" totalsRowFunction="sum" dataDxfId="75" totalsRowDxfId="74"/>
    <tableColumn id="11" xr3:uid="{4E6936D7-D01F-45C5-9459-D274AF147CFC}" name="4" totalsRowFunction="sum" dataDxfId="73" totalsRowDxfId="72"/>
    <tableColumn id="12" xr3:uid="{712E27DC-0F48-4527-AFD2-84FC42292B1C}" name="5" totalsRowFunction="sum" dataDxfId="71" totalsRowDxfId="70"/>
    <tableColumn id="13" xr3:uid="{68C4203D-435C-44D6-B470-E3006A4269B1}" name="6" totalsRowFunction="sum" dataDxfId="69" totalsRowDxfId="68"/>
    <tableColumn id="14" xr3:uid="{A123813A-2D10-431F-BF18-4B2B449F802C}" name="7" totalsRowFunction="sum" dataDxfId="67" totalsRowDxfId="66"/>
    <tableColumn id="15" xr3:uid="{724736CD-9DC8-422D-BD17-6751DC2BD9EF}" name="8" totalsRowFunction="sum" dataDxfId="65" totalsRowDxfId="64"/>
    <tableColumn id="16" xr3:uid="{65D4E121-A8FA-40C8-B683-AD7121E569D9}" name="9" totalsRowFunction="sum" dataDxfId="63" totalsRowDxfId="62"/>
    <tableColumn id="17" xr3:uid="{6DC1BED4-38E3-46FC-A38B-D93C16D16A42}" name="10" totalsRowFunction="sum" dataDxfId="61" totalsRowDxfId="60"/>
    <tableColumn id="18" xr3:uid="{E61A9808-D0E3-4FA2-AB13-5304FFD655F8}" name="11" totalsRowFunction="sum" dataDxfId="59" totalsRowDxfId="58"/>
    <tableColumn id="19" xr3:uid="{64B8D1D1-CC03-42CC-8850-DA765373AC58}" name="12" totalsRowFunction="sum" dataDxfId="57" totalsRowDxfId="56"/>
    <tableColumn id="20" xr3:uid="{F07F65F1-5C94-4EA1-A161-1B085223FB2C}" name="13" totalsRowFunction="sum" dataDxfId="55" totalsRowDxfId="54"/>
    <tableColumn id="21" xr3:uid="{3D89132C-5461-44DA-8026-B74AA6775994}" name="14" totalsRowFunction="sum" dataDxfId="53" totalsRowDxfId="52"/>
    <tableColumn id="22" xr3:uid="{F84D43C4-7A99-4A23-92F3-2B3432DD777D}" name="15" totalsRowFunction="sum" dataDxfId="51" totalsRowDxfId="50"/>
    <tableColumn id="23" xr3:uid="{8B09D44B-2401-4790-B6EE-2A3DC6066610}" name="16" totalsRowFunction="sum" dataDxfId="49" totalsRowDxfId="48"/>
    <tableColumn id="24" xr3:uid="{882FB851-A56B-45B9-ADFF-D2F5A5F61583}" name="17" totalsRowFunction="sum" dataDxfId="47" totalsRowDxfId="46"/>
    <tableColumn id="25" xr3:uid="{652A9D21-2629-46B8-8198-798EEDD6435F}" name="18" totalsRowFunction="sum" dataDxfId="45" totalsRowDxfId="44"/>
    <tableColumn id="26" xr3:uid="{36904E12-298F-46B4-85F1-FDEEA7DDAC5C}" name="19" totalsRowFunction="sum" dataDxfId="43" totalsRowDxfId="42"/>
    <tableColumn id="27" xr3:uid="{82D4468B-2122-4FBA-A424-1EAAAAEF9BD6}" name="20" totalsRowFunction="sum" dataDxfId="41" totalsRowDxfId="40"/>
    <tableColumn id="28" xr3:uid="{7B769035-F4D4-4B2D-9167-89647F63F5E7}" name="21" totalsRowFunction="sum" dataDxfId="39" totalsRowDxfId="38"/>
    <tableColumn id="29" xr3:uid="{B6BF80B8-26EC-49B8-9B12-1A8D3B63D11F}" name="22" totalsRowFunction="sum" dataDxfId="37" totalsRowDxfId="36"/>
    <tableColumn id="30" xr3:uid="{58E9FC06-526D-444B-83FF-F6B8516BEDD5}" name="23" totalsRowFunction="sum" dataDxfId="35" totalsRowDxfId="34"/>
    <tableColumn id="31" xr3:uid="{EAE0A621-B382-4D83-9867-311ACC86325E}" name="24" totalsRowFunction="sum" dataDxfId="33" totalsRowDxfId="32"/>
    <tableColumn id="32" xr3:uid="{4B7CD7D0-631F-4723-B4C4-A332432D3ED3}" name="25" totalsRowFunction="sum" dataDxfId="31" totalsRowDxfId="30"/>
    <tableColumn id="33" xr3:uid="{B22A6A54-8DAF-449C-8080-81B22A17C793}" name="26" totalsRowFunction="sum" dataDxfId="29" totalsRowDxfId="28"/>
    <tableColumn id="34" xr3:uid="{48305AF7-E659-48B7-8BCB-54FD72BBBFF5}" name="27" totalsRowFunction="sum" dataDxfId="27" totalsRowDxfId="26"/>
    <tableColumn id="35" xr3:uid="{5FC7F517-350C-4628-937B-AF1E376AB761}" name="28" totalsRowFunction="custom" dataDxfId="25" totalsRowDxfId="24">
      <totalsRowFormula>SUM(AI1:AI90)</totalsRowFormula>
    </tableColumn>
    <tableColumn id="36" xr3:uid="{8DA9B87E-A5B3-4F6B-917D-C4F1C94D2342}" name="29" totalsRowFunction="sum" dataDxfId="23" totalsRowDxfId="22"/>
    <tableColumn id="37" xr3:uid="{4E06F04A-07A8-4729-BDFF-C11EA5D65F71}" name="30" totalsRowFunction="sum" dataDxfId="21" totalsRowDxfId="20"/>
    <tableColumn id="38" xr3:uid="{43B0D364-F362-415B-8253-00B515ACD73A}" name="31" totalsRowFunction="sum" dataDxfId="19" totalsRowDxfId="18"/>
    <tableColumn id="39" xr3:uid="{3C750666-F82B-470A-B909-C57F1DB6C013}" name="32" totalsRowFunction="sum" dataDxfId="17" totalsRowDxfId="16"/>
    <tableColumn id="40" xr3:uid="{5EDC0CF5-81E6-451E-8B48-D5240B1F8E0E}" name="33" totalsRowFunction="sum" dataDxfId="15" totalsRowDxfId="14"/>
    <tableColumn id="41" xr3:uid="{E8012CB8-482E-4030-8A7E-C199930E6A4F}" name="34" totalsRowFunction="sum" dataDxfId="13" totalsRowDxfId="12"/>
    <tableColumn id="42" xr3:uid="{5B95B8AA-D801-4B52-B66D-672923C61A78}" name="35" totalsRowFunction="sum" dataDxfId="11" totalsRowDxfId="10"/>
    <tableColumn id="43" xr3:uid="{28959B8E-4A51-4C4A-9900-1A4F66C9AEF8}" name="36" totalsRowFunction="sum" dataDxfId="9" totalsRowDxfId="8"/>
    <tableColumn id="44" xr3:uid="{9A6F72BF-A5BE-4C69-A1E0-11CDE93F8666}" name="37" totalsRowFunction="sum" dataDxfId="7" totalsRowDxfId="6"/>
    <tableColumn id="45" xr3:uid="{0BD83E09-C553-42E6-99CA-23E9BD5AC3B8}" name="38" dataDxfId="5" totalsRowDxfId="4"/>
    <tableColumn id="46" xr3:uid="{6CD46C15-D66F-41BC-83D8-DDACAEC491B0}" name="39" dataDxfId="3" totalsRowDxfId="2"/>
    <tableColumn id="47" xr3:uid="{2AA9BF99-6D6F-4E7C-AC1D-33C6A221CAF2}" name="40" dataDxfId="1" totalsRow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4133B-2F29-45EB-A865-371FF393C841}">
  <dimension ref="A1:AU91"/>
  <sheetViews>
    <sheetView tabSelected="1" zoomScale="65" zoomScaleNormal="51" workbookViewId="0">
      <selection activeCell="E38" sqref="E38"/>
    </sheetView>
  </sheetViews>
  <sheetFormatPr defaultRowHeight="14.5" x14ac:dyDescent="0.35"/>
  <cols>
    <col min="1" max="1" width="18.90625" customWidth="1"/>
    <col min="2" max="2" width="18.08984375" customWidth="1"/>
    <col min="3" max="3" width="19.90625" customWidth="1"/>
    <col min="4" max="4" width="20.08984375" customWidth="1"/>
    <col min="5" max="5" width="61.54296875" customWidth="1"/>
    <col min="6" max="6" width="43.90625" customWidth="1"/>
    <col min="7" max="7" width="33.7265625" customWidth="1"/>
    <col min="8" max="8" width="9.54296875" customWidth="1"/>
    <col min="39" max="39" width="8.1796875" customWidth="1"/>
    <col min="40" max="40" width="11.08984375" customWidth="1"/>
    <col min="16384" max="16384" width="0" hidden="1" customWidth="1"/>
  </cols>
  <sheetData>
    <row r="1" spans="1:47" ht="13.5" customHeight="1" x14ac:dyDescent="0.35">
      <c r="A1" t="s">
        <v>0</v>
      </c>
      <c r="B1" t="s">
        <v>1</v>
      </c>
      <c r="C1" t="s">
        <v>2</v>
      </c>
      <c r="D1" t="s">
        <v>3</v>
      </c>
      <c r="E1" t="s">
        <v>4</v>
      </c>
      <c r="F1" t="s">
        <v>67</v>
      </c>
      <c r="G1" t="s">
        <v>39</v>
      </c>
      <c r="H1" t="s">
        <v>125</v>
      </c>
      <c r="I1" t="s">
        <v>126</v>
      </c>
      <c r="J1" t="s">
        <v>127</v>
      </c>
      <c r="K1" t="s">
        <v>128</v>
      </c>
      <c r="L1" t="s">
        <v>147</v>
      </c>
      <c r="M1" t="s">
        <v>148</v>
      </c>
      <c r="N1" t="s">
        <v>149</v>
      </c>
      <c r="O1" t="s">
        <v>150</v>
      </c>
      <c r="P1" t="s">
        <v>151</v>
      </c>
      <c r="Q1" t="s">
        <v>152</v>
      </c>
      <c r="R1" t="s">
        <v>153</v>
      </c>
      <c r="S1" t="s">
        <v>154</v>
      </c>
      <c r="T1" t="s">
        <v>155</v>
      </c>
      <c r="U1" t="s">
        <v>156</v>
      </c>
      <c r="V1" t="s">
        <v>157</v>
      </c>
      <c r="W1" t="s">
        <v>158</v>
      </c>
      <c r="X1" t="s">
        <v>159</v>
      </c>
      <c r="Y1" t="s">
        <v>160</v>
      </c>
      <c r="Z1" t="s">
        <v>161</v>
      </c>
      <c r="AA1" t="s">
        <v>162</v>
      </c>
      <c r="AB1" t="s">
        <v>163</v>
      </c>
      <c r="AC1" t="s">
        <v>164</v>
      </c>
      <c r="AD1" t="s">
        <v>165</v>
      </c>
      <c r="AE1" t="s">
        <v>166</v>
      </c>
      <c r="AF1" t="s">
        <v>167</v>
      </c>
      <c r="AG1" t="s">
        <v>168</v>
      </c>
      <c r="AH1" t="s">
        <v>169</v>
      </c>
      <c r="AI1" t="s">
        <v>170</v>
      </c>
      <c r="AJ1" t="s">
        <v>179</v>
      </c>
      <c r="AK1" t="s">
        <v>180</v>
      </c>
      <c r="AL1" t="s">
        <v>181</v>
      </c>
      <c r="AM1" t="s">
        <v>182</v>
      </c>
      <c r="AN1" t="s">
        <v>183</v>
      </c>
      <c r="AO1" t="s">
        <v>276</v>
      </c>
      <c r="AP1" t="s">
        <v>298</v>
      </c>
      <c r="AQ1" t="s">
        <v>368</v>
      </c>
      <c r="AR1" t="s">
        <v>429</v>
      </c>
      <c r="AS1" t="s">
        <v>543</v>
      </c>
      <c r="AT1" t="s">
        <v>562</v>
      </c>
      <c r="AU1" t="s">
        <v>563</v>
      </c>
    </row>
    <row r="2" spans="1:47" ht="409.5" customHeight="1" x14ac:dyDescent="0.35">
      <c r="A2" s="1" t="s">
        <v>37</v>
      </c>
      <c r="B2" s="4">
        <v>45495</v>
      </c>
      <c r="C2" s="1" t="s">
        <v>38</v>
      </c>
      <c r="D2" s="5">
        <v>45605</v>
      </c>
      <c r="E2" s="3" t="s">
        <v>654</v>
      </c>
      <c r="F2" s="3" t="s">
        <v>42</v>
      </c>
      <c r="G2" s="1" t="s">
        <v>40</v>
      </c>
      <c r="H2" s="1">
        <v>1</v>
      </c>
      <c r="I2" s="1">
        <v>1</v>
      </c>
      <c r="J2" s="1">
        <v>1</v>
      </c>
      <c r="K2" s="1">
        <v>1</v>
      </c>
      <c r="L2" s="1">
        <v>1</v>
      </c>
      <c r="M2" s="1">
        <v>1</v>
      </c>
      <c r="N2" s="1">
        <v>1</v>
      </c>
      <c r="O2" s="1">
        <v>0</v>
      </c>
      <c r="P2" s="1">
        <v>1</v>
      </c>
      <c r="Q2" s="1">
        <v>1</v>
      </c>
      <c r="R2" s="1">
        <v>0</v>
      </c>
      <c r="S2" s="1">
        <v>1</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c r="AP2" s="1">
        <v>0</v>
      </c>
      <c r="AQ2" s="1">
        <v>0</v>
      </c>
      <c r="AR2" s="1">
        <v>0</v>
      </c>
      <c r="AS2" s="1"/>
      <c r="AT2" s="1"/>
      <c r="AU2" s="1"/>
    </row>
    <row r="3" spans="1:47" ht="409.5" x14ac:dyDescent="0.35">
      <c r="A3" s="1" t="s">
        <v>43</v>
      </c>
      <c r="B3" s="5">
        <v>45495</v>
      </c>
      <c r="C3" s="1" t="s">
        <v>44</v>
      </c>
      <c r="D3" s="5">
        <v>45605</v>
      </c>
      <c r="E3" s="3" t="s">
        <v>41</v>
      </c>
      <c r="F3" s="3" t="s">
        <v>42</v>
      </c>
      <c r="G3" s="1"/>
      <c r="H3" s="1">
        <v>1</v>
      </c>
      <c r="I3" s="1">
        <v>1</v>
      </c>
      <c r="J3" s="1">
        <v>1</v>
      </c>
      <c r="K3" s="1">
        <v>1</v>
      </c>
      <c r="L3" s="1">
        <v>1</v>
      </c>
      <c r="M3" s="1">
        <v>1</v>
      </c>
      <c r="N3" s="1">
        <v>1</v>
      </c>
      <c r="O3" s="1">
        <v>0</v>
      </c>
      <c r="P3" s="1">
        <v>1</v>
      </c>
      <c r="Q3" s="1">
        <v>1</v>
      </c>
      <c r="R3" s="1">
        <v>0</v>
      </c>
      <c r="S3" s="1">
        <v>1</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c r="AT3" s="1"/>
      <c r="AU3" s="1"/>
    </row>
    <row r="4" spans="1:47" ht="50" customHeight="1" x14ac:dyDescent="0.35">
      <c r="A4" s="1" t="s">
        <v>45</v>
      </c>
      <c r="B4" s="5">
        <v>45477</v>
      </c>
      <c r="C4" s="1" t="s">
        <v>46</v>
      </c>
      <c r="D4" s="5">
        <v>45605</v>
      </c>
      <c r="E4" s="1" t="s">
        <v>52</v>
      </c>
      <c r="F4" s="3" t="s">
        <v>47</v>
      </c>
      <c r="G4" s="1" t="s">
        <v>103</v>
      </c>
      <c r="H4" s="1">
        <v>0</v>
      </c>
      <c r="I4" s="1">
        <v>0</v>
      </c>
      <c r="J4" s="1">
        <v>0</v>
      </c>
      <c r="K4" s="1">
        <v>0</v>
      </c>
      <c r="L4" s="1">
        <v>0</v>
      </c>
      <c r="M4" s="1">
        <v>1</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c r="AT4" s="1"/>
      <c r="AU4" s="1"/>
    </row>
    <row r="5" spans="1:47" ht="339" customHeight="1" x14ac:dyDescent="0.35">
      <c r="A5" s="18" t="s">
        <v>653</v>
      </c>
      <c r="B5" s="5">
        <v>45465</v>
      </c>
      <c r="C5" s="1"/>
      <c r="D5" s="5">
        <v>45605</v>
      </c>
      <c r="E5" s="1" t="s">
        <v>53</v>
      </c>
      <c r="F5" s="3" t="s">
        <v>54</v>
      </c>
      <c r="G5" s="1"/>
      <c r="H5" s="1">
        <v>0</v>
      </c>
      <c r="I5" s="1">
        <v>0</v>
      </c>
      <c r="J5" s="1">
        <v>0</v>
      </c>
      <c r="K5" s="1">
        <v>0</v>
      </c>
      <c r="L5" s="1">
        <v>0</v>
      </c>
      <c r="M5" s="1">
        <v>0</v>
      </c>
      <c r="N5" s="1">
        <v>0</v>
      </c>
      <c r="O5" s="1">
        <v>0</v>
      </c>
      <c r="P5" s="1">
        <v>0</v>
      </c>
      <c r="Q5" s="1">
        <v>0</v>
      </c>
      <c r="R5" s="1">
        <v>0</v>
      </c>
      <c r="S5" s="1">
        <v>0</v>
      </c>
      <c r="T5" s="1">
        <v>0</v>
      </c>
      <c r="U5" s="1">
        <v>1</v>
      </c>
      <c r="V5" s="1">
        <v>1</v>
      </c>
      <c r="W5" s="1">
        <v>1</v>
      </c>
      <c r="X5" s="1">
        <v>0</v>
      </c>
      <c r="Y5" s="1">
        <v>1</v>
      </c>
      <c r="Z5" s="1">
        <v>1</v>
      </c>
      <c r="AA5" s="1">
        <v>1</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c r="AT5" s="1"/>
      <c r="AU5" s="1"/>
    </row>
    <row r="6" spans="1:47" ht="71" customHeight="1" x14ac:dyDescent="0.35">
      <c r="A6" t="s">
        <v>63</v>
      </c>
      <c r="B6" s="5">
        <v>45452</v>
      </c>
      <c r="C6" s="1" t="s">
        <v>30</v>
      </c>
      <c r="D6" s="5">
        <v>45606</v>
      </c>
      <c r="E6" s="6" t="s">
        <v>68</v>
      </c>
      <c r="F6" s="3" t="s">
        <v>60</v>
      </c>
      <c r="G6" s="1" t="s">
        <v>61</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1</v>
      </c>
      <c r="AI6" s="1">
        <v>0</v>
      </c>
      <c r="AJ6" s="1">
        <v>0</v>
      </c>
      <c r="AK6" s="1">
        <v>0</v>
      </c>
      <c r="AL6" s="1">
        <v>0</v>
      </c>
      <c r="AM6" s="1">
        <v>0</v>
      </c>
      <c r="AN6" s="1">
        <v>0</v>
      </c>
      <c r="AO6" s="1">
        <v>0</v>
      </c>
      <c r="AP6" s="1">
        <v>0</v>
      </c>
      <c r="AQ6" s="1">
        <v>0</v>
      </c>
      <c r="AR6" s="1">
        <v>0</v>
      </c>
      <c r="AS6" s="1"/>
      <c r="AT6" s="1"/>
      <c r="AU6" s="1"/>
    </row>
    <row r="7" spans="1:47" ht="159.5" x14ac:dyDescent="0.35">
      <c r="A7" s="1" t="s">
        <v>62</v>
      </c>
      <c r="B7" s="5">
        <v>45444</v>
      </c>
      <c r="C7" s="1" t="s">
        <v>64</v>
      </c>
      <c r="D7" s="5">
        <v>45606</v>
      </c>
      <c r="E7" s="10" t="s">
        <v>65</v>
      </c>
      <c r="F7" s="3" t="s">
        <v>66</v>
      </c>
      <c r="G7" s="1"/>
      <c r="H7" s="1">
        <v>0</v>
      </c>
      <c r="I7" s="1">
        <v>0</v>
      </c>
      <c r="J7" s="1">
        <v>0</v>
      </c>
      <c r="K7" s="1">
        <v>0</v>
      </c>
      <c r="L7" s="1">
        <v>0</v>
      </c>
      <c r="M7" s="1">
        <v>0</v>
      </c>
      <c r="N7" s="1">
        <v>0</v>
      </c>
      <c r="O7" s="1">
        <v>0</v>
      </c>
      <c r="P7" s="1">
        <v>0</v>
      </c>
      <c r="Q7" s="1">
        <v>0</v>
      </c>
      <c r="R7" s="1">
        <v>0</v>
      </c>
      <c r="S7" s="1">
        <v>1</v>
      </c>
      <c r="T7" s="1">
        <v>1</v>
      </c>
      <c r="U7" s="1">
        <v>1</v>
      </c>
      <c r="V7" s="1">
        <v>0</v>
      </c>
      <c r="W7" s="1">
        <v>0</v>
      </c>
      <c r="X7" s="1">
        <v>1</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c r="AT7" s="1"/>
      <c r="AU7" s="1"/>
    </row>
    <row r="8" spans="1:47" ht="245" customHeight="1" x14ac:dyDescent="0.35">
      <c r="A8" s="1" t="s">
        <v>69</v>
      </c>
      <c r="B8" s="5">
        <v>45444</v>
      </c>
      <c r="C8" s="1" t="s">
        <v>64</v>
      </c>
      <c r="D8" s="5">
        <v>45606</v>
      </c>
      <c r="E8" s="1" t="s">
        <v>71</v>
      </c>
      <c r="F8" s="3" t="s">
        <v>70</v>
      </c>
      <c r="G8" s="1"/>
      <c r="H8" s="1">
        <v>0</v>
      </c>
      <c r="I8" s="1">
        <v>0</v>
      </c>
      <c r="J8" s="1">
        <v>0</v>
      </c>
      <c r="K8" s="1">
        <v>0</v>
      </c>
      <c r="L8" s="1">
        <v>0</v>
      </c>
      <c r="M8" s="1">
        <v>0</v>
      </c>
      <c r="N8" s="1">
        <v>0</v>
      </c>
      <c r="O8" s="1">
        <v>0</v>
      </c>
      <c r="P8" s="1">
        <v>0</v>
      </c>
      <c r="Q8" s="1">
        <v>0</v>
      </c>
      <c r="R8" s="1">
        <v>0</v>
      </c>
      <c r="S8" s="1">
        <v>1</v>
      </c>
      <c r="T8" s="1">
        <v>1</v>
      </c>
      <c r="U8" s="1">
        <v>1</v>
      </c>
      <c r="V8" s="1">
        <v>0</v>
      </c>
      <c r="W8" s="1">
        <v>0</v>
      </c>
      <c r="X8" s="1">
        <v>1</v>
      </c>
      <c r="Y8" s="1">
        <v>0</v>
      </c>
      <c r="Z8" s="1">
        <v>0</v>
      </c>
      <c r="AA8" s="1">
        <v>1</v>
      </c>
      <c r="AB8" s="1">
        <v>1</v>
      </c>
      <c r="AC8" s="1">
        <v>1</v>
      </c>
      <c r="AD8" s="1">
        <v>0</v>
      </c>
      <c r="AE8" s="1">
        <v>0</v>
      </c>
      <c r="AF8" s="1">
        <v>0</v>
      </c>
      <c r="AG8" s="1">
        <v>0</v>
      </c>
      <c r="AH8" s="1">
        <v>0</v>
      </c>
      <c r="AI8" s="1">
        <v>0</v>
      </c>
      <c r="AJ8" s="1">
        <v>0</v>
      </c>
      <c r="AK8" s="1">
        <v>0</v>
      </c>
      <c r="AL8" s="1">
        <v>0</v>
      </c>
      <c r="AM8" s="1">
        <v>0</v>
      </c>
      <c r="AN8" s="1">
        <v>0</v>
      </c>
      <c r="AO8" s="1">
        <v>0</v>
      </c>
      <c r="AP8" s="1">
        <v>0</v>
      </c>
      <c r="AQ8" s="1">
        <v>0</v>
      </c>
      <c r="AR8" s="1">
        <v>0</v>
      </c>
      <c r="AS8" s="1"/>
      <c r="AT8" s="1"/>
      <c r="AU8" s="1"/>
    </row>
    <row r="9" spans="1:47" ht="164" customHeight="1" x14ac:dyDescent="0.35">
      <c r="A9" s="1" t="s">
        <v>74</v>
      </c>
      <c r="B9" s="5">
        <v>45433</v>
      </c>
      <c r="C9" s="1" t="s">
        <v>46</v>
      </c>
      <c r="D9" s="5">
        <v>45606</v>
      </c>
      <c r="E9" s="10" t="s">
        <v>75</v>
      </c>
      <c r="F9" s="3" t="s">
        <v>76</v>
      </c>
      <c r="G9" s="1"/>
      <c r="H9" s="1">
        <v>0</v>
      </c>
      <c r="I9" s="1">
        <v>0</v>
      </c>
      <c r="J9" s="1">
        <v>0</v>
      </c>
      <c r="K9" s="1">
        <v>0</v>
      </c>
      <c r="L9" s="1">
        <v>0</v>
      </c>
      <c r="M9" s="1">
        <v>0</v>
      </c>
      <c r="N9" s="1">
        <v>0</v>
      </c>
      <c r="O9" s="1">
        <v>0</v>
      </c>
      <c r="P9" s="1">
        <v>0</v>
      </c>
      <c r="Q9" s="1">
        <v>0</v>
      </c>
      <c r="R9" s="1">
        <v>0</v>
      </c>
      <c r="S9" s="1">
        <v>1</v>
      </c>
      <c r="T9" s="1">
        <v>0</v>
      </c>
      <c r="U9" s="1">
        <v>1</v>
      </c>
      <c r="V9" s="1">
        <v>1</v>
      </c>
      <c r="W9" s="1">
        <v>0</v>
      </c>
      <c r="X9" s="1">
        <v>0</v>
      </c>
      <c r="Y9" s="1">
        <v>0</v>
      </c>
      <c r="Z9" s="1">
        <v>0</v>
      </c>
      <c r="AA9" s="1">
        <v>0</v>
      </c>
      <c r="AB9" s="1">
        <v>0</v>
      </c>
      <c r="AC9" s="1">
        <v>0</v>
      </c>
      <c r="AD9" s="1">
        <v>0</v>
      </c>
      <c r="AE9" s="1">
        <v>1</v>
      </c>
      <c r="AF9" s="1">
        <v>0</v>
      </c>
      <c r="AG9" s="1">
        <v>0</v>
      </c>
      <c r="AH9" s="1">
        <v>0</v>
      </c>
      <c r="AI9" s="1">
        <v>0</v>
      </c>
      <c r="AJ9" s="1">
        <v>0</v>
      </c>
      <c r="AK9" s="1">
        <v>0</v>
      </c>
      <c r="AL9" s="1">
        <v>0</v>
      </c>
      <c r="AM9" s="1">
        <v>0</v>
      </c>
      <c r="AN9" s="1">
        <v>0</v>
      </c>
      <c r="AO9" s="1">
        <v>0</v>
      </c>
      <c r="AP9" s="1">
        <v>0</v>
      </c>
      <c r="AQ9" s="1">
        <v>0</v>
      </c>
      <c r="AR9" s="1">
        <v>0</v>
      </c>
      <c r="AS9" s="1"/>
      <c r="AT9" s="1"/>
      <c r="AU9" s="1"/>
    </row>
    <row r="10" spans="1:47" ht="126.5" x14ac:dyDescent="0.35">
      <c r="A10" s="1" t="s">
        <v>77</v>
      </c>
      <c r="B10" s="5">
        <v>45425</v>
      </c>
      <c r="C10" s="1" t="s">
        <v>78</v>
      </c>
      <c r="D10" s="5">
        <v>45607</v>
      </c>
      <c r="E10" s="6" t="s">
        <v>79</v>
      </c>
      <c r="F10" s="3" t="s">
        <v>80</v>
      </c>
      <c r="G10" s="1" t="s">
        <v>81</v>
      </c>
      <c r="H10" s="1">
        <v>0</v>
      </c>
      <c r="I10" s="1">
        <v>0</v>
      </c>
      <c r="J10" s="1">
        <v>0</v>
      </c>
      <c r="K10" s="1">
        <v>0</v>
      </c>
      <c r="L10" s="1">
        <v>0</v>
      </c>
      <c r="M10" s="1">
        <v>0</v>
      </c>
      <c r="N10" s="1">
        <v>0</v>
      </c>
      <c r="O10" s="1">
        <v>0</v>
      </c>
      <c r="P10" s="1">
        <v>0</v>
      </c>
      <c r="Q10" s="1">
        <v>0</v>
      </c>
      <c r="R10" s="1">
        <v>0</v>
      </c>
      <c r="S10" s="1">
        <v>0</v>
      </c>
      <c r="T10" s="1">
        <v>0</v>
      </c>
      <c r="U10" s="1">
        <v>0</v>
      </c>
      <c r="V10" s="1">
        <v>1</v>
      </c>
      <c r="W10" s="1">
        <v>0</v>
      </c>
      <c r="X10" s="1">
        <v>0</v>
      </c>
      <c r="Y10" s="1">
        <v>0</v>
      </c>
      <c r="Z10" s="1">
        <v>0</v>
      </c>
      <c r="AA10" s="1">
        <v>0</v>
      </c>
      <c r="AB10" s="1">
        <v>0</v>
      </c>
      <c r="AC10" s="1">
        <v>0</v>
      </c>
      <c r="AD10" s="1">
        <v>0</v>
      </c>
      <c r="AE10" s="1">
        <v>0</v>
      </c>
      <c r="AF10" s="1">
        <v>1</v>
      </c>
      <c r="AG10" s="1">
        <v>0</v>
      </c>
      <c r="AH10" s="1">
        <v>0</v>
      </c>
      <c r="AI10" s="1">
        <v>0</v>
      </c>
      <c r="AJ10" s="1">
        <v>0</v>
      </c>
      <c r="AK10" s="1">
        <v>0</v>
      </c>
      <c r="AL10" s="1">
        <v>0</v>
      </c>
      <c r="AM10" s="1">
        <v>0</v>
      </c>
      <c r="AN10" s="1">
        <v>0</v>
      </c>
      <c r="AO10" s="1">
        <v>0</v>
      </c>
      <c r="AP10" s="1">
        <v>0</v>
      </c>
      <c r="AQ10" s="1">
        <v>0</v>
      </c>
      <c r="AR10" s="1"/>
      <c r="AS10" s="1"/>
      <c r="AT10" s="1"/>
      <c r="AU10" s="1"/>
    </row>
    <row r="11" spans="1:47" ht="131" customHeight="1" x14ac:dyDescent="0.35">
      <c r="A11" s="1" t="s">
        <v>90</v>
      </c>
      <c r="B11" s="5">
        <v>45383</v>
      </c>
      <c r="C11" s="1" t="s">
        <v>64</v>
      </c>
      <c r="D11" s="5">
        <v>45607</v>
      </c>
      <c r="E11" s="1" t="s">
        <v>91</v>
      </c>
      <c r="F11" s="3" t="s">
        <v>92</v>
      </c>
      <c r="G11" s="1"/>
      <c r="H11" s="1">
        <v>0</v>
      </c>
      <c r="I11" s="1">
        <v>0</v>
      </c>
      <c r="J11" s="1">
        <v>0</v>
      </c>
      <c r="K11" s="1">
        <v>0</v>
      </c>
      <c r="L11" s="1">
        <v>0</v>
      </c>
      <c r="M11" s="1">
        <v>0</v>
      </c>
      <c r="N11" s="1">
        <v>0</v>
      </c>
      <c r="O11" s="1">
        <v>0</v>
      </c>
      <c r="P11" s="1">
        <v>0</v>
      </c>
      <c r="Q11" s="1">
        <v>0</v>
      </c>
      <c r="R11" s="1">
        <v>0</v>
      </c>
      <c r="S11" s="1">
        <v>0</v>
      </c>
      <c r="T11" s="1">
        <v>0</v>
      </c>
      <c r="U11" s="1">
        <v>0</v>
      </c>
      <c r="V11" s="1">
        <v>1</v>
      </c>
      <c r="W11" s="1">
        <v>0</v>
      </c>
      <c r="X11" s="1">
        <v>0</v>
      </c>
      <c r="Y11" s="1">
        <v>0</v>
      </c>
      <c r="Z11" s="1">
        <v>0</v>
      </c>
      <c r="AA11" s="1">
        <v>1</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c r="AT11" s="1"/>
      <c r="AU11" s="1"/>
    </row>
    <row r="12" spans="1:47" ht="241.5" customHeight="1" x14ac:dyDescent="0.35">
      <c r="A12" s="1" t="s">
        <v>93</v>
      </c>
      <c r="B12" s="5">
        <v>45382</v>
      </c>
      <c r="C12" s="1" t="s">
        <v>94</v>
      </c>
      <c r="D12" s="5">
        <v>45607</v>
      </c>
      <c r="E12" s="1" t="s">
        <v>95</v>
      </c>
      <c r="F12" s="3" t="s">
        <v>104</v>
      </c>
      <c r="G12" s="1"/>
      <c r="H12" s="1">
        <v>0</v>
      </c>
      <c r="I12" s="1">
        <v>0</v>
      </c>
      <c r="J12" s="1">
        <v>0</v>
      </c>
      <c r="K12" s="1">
        <v>0</v>
      </c>
      <c r="L12" s="1">
        <v>0</v>
      </c>
      <c r="M12" s="1">
        <v>1</v>
      </c>
      <c r="N12" s="1">
        <v>0</v>
      </c>
      <c r="O12" s="1">
        <v>0</v>
      </c>
      <c r="P12" s="1">
        <v>0</v>
      </c>
      <c r="Q12" s="1">
        <v>0</v>
      </c>
      <c r="R12" s="1">
        <v>1</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c r="AT12" s="1"/>
      <c r="AU12" s="1"/>
    </row>
    <row r="13" spans="1:47" ht="72.5" x14ac:dyDescent="0.35">
      <c r="A13" s="1" t="s">
        <v>109</v>
      </c>
      <c r="B13" s="2">
        <v>45352</v>
      </c>
      <c r="C13" s="1" t="s">
        <v>21</v>
      </c>
      <c r="D13" s="5">
        <v>45608</v>
      </c>
      <c r="E13" s="1" t="s">
        <v>110</v>
      </c>
      <c r="F13" s="3" t="s">
        <v>111</v>
      </c>
      <c r="G13" s="1"/>
      <c r="H13" s="1">
        <v>0</v>
      </c>
      <c r="I13" s="1">
        <v>0</v>
      </c>
      <c r="J13" s="1">
        <v>0</v>
      </c>
      <c r="K13" s="1">
        <v>0</v>
      </c>
      <c r="L13" s="1">
        <v>0</v>
      </c>
      <c r="M13" s="1">
        <v>0</v>
      </c>
      <c r="N13" s="1">
        <v>0</v>
      </c>
      <c r="O13" s="1">
        <v>0</v>
      </c>
      <c r="P13" s="1">
        <v>0</v>
      </c>
      <c r="Q13" s="1">
        <v>0</v>
      </c>
      <c r="R13" s="1">
        <v>0</v>
      </c>
      <c r="S13" s="1">
        <v>0</v>
      </c>
      <c r="T13" s="1">
        <v>0</v>
      </c>
      <c r="U13" s="1">
        <v>0</v>
      </c>
      <c r="V13" s="1">
        <v>0</v>
      </c>
      <c r="W13" s="1">
        <v>0</v>
      </c>
      <c r="X13" s="1">
        <v>1</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c r="AT13" s="1"/>
      <c r="AU13" s="1"/>
    </row>
    <row r="14" spans="1:47" ht="180.5" customHeight="1" x14ac:dyDescent="0.35">
      <c r="A14" t="s">
        <v>121</v>
      </c>
      <c r="B14" s="5">
        <v>45305</v>
      </c>
      <c r="C14" s="1" t="s">
        <v>122</v>
      </c>
      <c r="D14" s="5">
        <v>45608</v>
      </c>
      <c r="E14" s="10" t="s">
        <v>144</v>
      </c>
      <c r="F14" s="3" t="s">
        <v>123</v>
      </c>
      <c r="G14" s="1"/>
      <c r="H14" s="1">
        <v>0</v>
      </c>
      <c r="I14" s="1">
        <v>0</v>
      </c>
      <c r="J14" s="1">
        <v>0</v>
      </c>
      <c r="K14" s="1">
        <v>0</v>
      </c>
      <c r="L14" s="1">
        <v>0</v>
      </c>
      <c r="M14" s="1">
        <v>0</v>
      </c>
      <c r="N14" s="1">
        <v>0</v>
      </c>
      <c r="O14" s="1">
        <v>0</v>
      </c>
      <c r="P14" s="1">
        <v>0</v>
      </c>
      <c r="Q14" s="1">
        <v>0</v>
      </c>
      <c r="R14" s="1">
        <v>0</v>
      </c>
      <c r="S14" s="1">
        <v>1</v>
      </c>
      <c r="T14" s="1">
        <v>1</v>
      </c>
      <c r="U14" s="1">
        <v>1</v>
      </c>
      <c r="V14" s="1">
        <v>1</v>
      </c>
      <c r="W14" s="1">
        <v>0</v>
      </c>
      <c r="X14" s="1">
        <v>1</v>
      </c>
      <c r="Y14" s="1">
        <v>0</v>
      </c>
      <c r="Z14" s="1">
        <v>0</v>
      </c>
      <c r="AA14" s="1">
        <v>0</v>
      </c>
      <c r="AB14" s="1">
        <v>0</v>
      </c>
      <c r="AC14" s="1">
        <v>0</v>
      </c>
      <c r="AD14" s="1">
        <v>0</v>
      </c>
      <c r="AE14" s="1">
        <v>0</v>
      </c>
      <c r="AF14" s="1">
        <v>0</v>
      </c>
      <c r="AG14" s="1">
        <v>1</v>
      </c>
      <c r="AH14" s="1">
        <v>0</v>
      </c>
      <c r="AI14" s="1">
        <v>0</v>
      </c>
      <c r="AJ14" s="1">
        <v>0</v>
      </c>
      <c r="AK14" s="1">
        <v>0</v>
      </c>
      <c r="AL14" s="1">
        <v>0</v>
      </c>
      <c r="AM14" s="1">
        <v>0</v>
      </c>
      <c r="AN14" s="1">
        <v>0</v>
      </c>
      <c r="AO14" s="1">
        <v>0</v>
      </c>
      <c r="AP14" s="1">
        <v>0</v>
      </c>
      <c r="AQ14" s="1">
        <v>0</v>
      </c>
      <c r="AR14" s="1">
        <v>0</v>
      </c>
      <c r="AS14" s="1"/>
      <c r="AT14" s="1"/>
      <c r="AU14" s="1"/>
    </row>
    <row r="15" spans="1:47" ht="72.5" x14ac:dyDescent="0.35">
      <c r="A15" s="1" t="s">
        <v>142</v>
      </c>
      <c r="B15" s="5">
        <v>45272</v>
      </c>
      <c r="C15" s="1" t="s">
        <v>44</v>
      </c>
      <c r="D15" s="1" t="s">
        <v>143</v>
      </c>
      <c r="E15" s="10" t="s">
        <v>145</v>
      </c>
      <c r="F15" s="3" t="s">
        <v>146</v>
      </c>
      <c r="G15" s="1"/>
      <c r="H15" s="1">
        <v>0</v>
      </c>
      <c r="I15" s="1">
        <v>0</v>
      </c>
      <c r="J15" s="1">
        <v>0</v>
      </c>
      <c r="K15" s="1">
        <v>0</v>
      </c>
      <c r="L15" s="1">
        <v>0</v>
      </c>
      <c r="M15" s="1">
        <v>1</v>
      </c>
      <c r="N15" s="1">
        <v>1</v>
      </c>
      <c r="O15" s="1">
        <v>1</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c r="AT15" s="1"/>
      <c r="AU15" s="1"/>
    </row>
    <row r="16" spans="1:47" ht="101.5" x14ac:dyDescent="0.35">
      <c r="A16" t="s">
        <v>171</v>
      </c>
      <c r="B16" s="5">
        <v>45272</v>
      </c>
      <c r="C16" s="1" t="s">
        <v>30</v>
      </c>
      <c r="D16" s="5">
        <v>45616</v>
      </c>
      <c r="E16" s="10" t="s">
        <v>145</v>
      </c>
      <c r="F16" s="3" t="s">
        <v>146</v>
      </c>
      <c r="G16" s="1"/>
      <c r="H16" s="1">
        <v>0</v>
      </c>
      <c r="I16" s="1">
        <v>0</v>
      </c>
      <c r="J16" s="1">
        <v>0</v>
      </c>
      <c r="K16" s="1">
        <v>0</v>
      </c>
      <c r="L16" s="1">
        <v>0</v>
      </c>
      <c r="M16" s="1">
        <v>1</v>
      </c>
      <c r="N16" s="1">
        <v>1</v>
      </c>
      <c r="O16" s="1">
        <v>1</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c r="AT16" s="1"/>
      <c r="AU16" s="1"/>
    </row>
    <row r="17" spans="1:47" ht="46" x14ac:dyDescent="0.35">
      <c r="A17" t="s">
        <v>178</v>
      </c>
      <c r="B17" s="5">
        <v>45250</v>
      </c>
      <c r="C17" s="1" t="s">
        <v>30</v>
      </c>
      <c r="D17" s="5">
        <v>45617</v>
      </c>
      <c r="E17" s="6" t="s">
        <v>176</v>
      </c>
      <c r="F17" s="3" t="s">
        <v>177</v>
      </c>
      <c r="G17" s="1"/>
      <c r="H17" s="1">
        <v>0</v>
      </c>
      <c r="I17" s="1">
        <v>0</v>
      </c>
      <c r="J17" s="1">
        <v>0</v>
      </c>
      <c r="K17" s="1">
        <v>0</v>
      </c>
      <c r="L17" s="1">
        <v>0</v>
      </c>
      <c r="M17" s="1">
        <v>1</v>
      </c>
      <c r="N17" s="1">
        <v>1</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c r="AT17" s="1"/>
      <c r="AU17" s="1"/>
    </row>
    <row r="18" spans="1:47" ht="354.5" customHeight="1" x14ac:dyDescent="0.35">
      <c r="A18" s="1" t="s">
        <v>194</v>
      </c>
      <c r="B18" s="5">
        <v>45232</v>
      </c>
      <c r="C18" s="1" t="s">
        <v>46</v>
      </c>
      <c r="D18" s="5">
        <v>45617</v>
      </c>
      <c r="E18" s="1" t="s">
        <v>195</v>
      </c>
      <c r="F18" s="3" t="s">
        <v>196</v>
      </c>
      <c r="G18" s="1"/>
      <c r="H18" s="1">
        <v>0</v>
      </c>
      <c r="I18" s="1">
        <v>0</v>
      </c>
      <c r="J18" s="1">
        <v>0</v>
      </c>
      <c r="K18" s="1">
        <v>1</v>
      </c>
      <c r="L18" s="1">
        <v>1</v>
      </c>
      <c r="M18" s="1">
        <v>1</v>
      </c>
      <c r="N18" s="1">
        <v>1</v>
      </c>
      <c r="O18" s="1">
        <v>1</v>
      </c>
      <c r="P18" s="1">
        <v>0</v>
      </c>
      <c r="Q18" s="1">
        <v>1</v>
      </c>
      <c r="R18" s="1">
        <v>1</v>
      </c>
      <c r="S18" s="1">
        <v>1</v>
      </c>
      <c r="T18" s="1">
        <v>1</v>
      </c>
      <c r="U18" s="1">
        <v>0</v>
      </c>
      <c r="V18" s="1">
        <v>0</v>
      </c>
      <c r="W18" s="1">
        <v>0</v>
      </c>
      <c r="X18" s="1">
        <v>0</v>
      </c>
      <c r="Y18" s="1">
        <v>0</v>
      </c>
      <c r="Z18" s="1">
        <v>0</v>
      </c>
      <c r="AA18" s="1">
        <v>0</v>
      </c>
      <c r="AB18" s="1">
        <v>0</v>
      </c>
      <c r="AC18" s="1">
        <v>0</v>
      </c>
      <c r="AD18" s="1">
        <v>1</v>
      </c>
      <c r="AE18" s="1">
        <v>0</v>
      </c>
      <c r="AF18" s="1">
        <v>0</v>
      </c>
      <c r="AG18" s="1">
        <v>1</v>
      </c>
      <c r="AH18" s="1">
        <v>0</v>
      </c>
      <c r="AI18" s="1">
        <v>1</v>
      </c>
      <c r="AJ18" s="1">
        <v>0</v>
      </c>
      <c r="AK18" s="1">
        <v>0</v>
      </c>
      <c r="AL18" s="1">
        <v>0</v>
      </c>
      <c r="AM18" s="1">
        <v>0</v>
      </c>
      <c r="AN18" s="1">
        <v>0</v>
      </c>
      <c r="AO18" s="1">
        <v>0</v>
      </c>
      <c r="AP18" s="1">
        <v>0</v>
      </c>
      <c r="AQ18" s="1">
        <v>0</v>
      </c>
      <c r="AR18" s="1">
        <v>0</v>
      </c>
      <c r="AS18" s="1"/>
      <c r="AT18" s="1"/>
      <c r="AU18" s="1"/>
    </row>
    <row r="19" spans="1:47" ht="46" x14ac:dyDescent="0.35">
      <c r="A19" t="s">
        <v>199</v>
      </c>
      <c r="B19" s="5">
        <v>45231</v>
      </c>
      <c r="C19" s="1" t="s">
        <v>64</v>
      </c>
      <c r="D19" s="5">
        <v>45617</v>
      </c>
      <c r="E19" s="6" t="s">
        <v>197</v>
      </c>
      <c r="F19" s="3" t="s">
        <v>198</v>
      </c>
      <c r="G19" s="1"/>
      <c r="H19" s="1">
        <v>0</v>
      </c>
      <c r="I19" s="1">
        <v>0</v>
      </c>
      <c r="J19" s="1">
        <v>0</v>
      </c>
      <c r="K19" s="1">
        <v>0</v>
      </c>
      <c r="L19" s="1">
        <v>0</v>
      </c>
      <c r="M19" s="1">
        <v>0</v>
      </c>
      <c r="N19" s="1">
        <v>0</v>
      </c>
      <c r="O19" s="1">
        <v>0</v>
      </c>
      <c r="P19" s="1">
        <v>0</v>
      </c>
      <c r="Q19" s="1">
        <v>0</v>
      </c>
      <c r="R19" s="1">
        <v>0</v>
      </c>
      <c r="S19" s="1">
        <v>0</v>
      </c>
      <c r="T19" s="1">
        <v>0</v>
      </c>
      <c r="U19" s="1">
        <v>0</v>
      </c>
      <c r="V19" s="1">
        <v>0</v>
      </c>
      <c r="W19" s="1">
        <v>0</v>
      </c>
      <c r="X19" s="1">
        <v>1</v>
      </c>
      <c r="Y19" s="1">
        <v>0</v>
      </c>
      <c r="Z19" s="1">
        <v>0</v>
      </c>
      <c r="AA19" s="1">
        <v>0</v>
      </c>
      <c r="AB19" s="1">
        <v>0</v>
      </c>
      <c r="AC19" s="1">
        <v>0</v>
      </c>
      <c r="AD19" s="1">
        <v>0</v>
      </c>
      <c r="AE19" s="1">
        <v>0</v>
      </c>
      <c r="AF19" s="1">
        <v>0</v>
      </c>
      <c r="AG19" s="1">
        <v>0</v>
      </c>
      <c r="AH19" s="1">
        <v>0</v>
      </c>
      <c r="AI19" s="1">
        <v>0</v>
      </c>
      <c r="AJ19" s="1">
        <v>1</v>
      </c>
      <c r="AK19" s="1">
        <v>0</v>
      </c>
      <c r="AL19" s="1">
        <v>0</v>
      </c>
      <c r="AM19" s="1">
        <v>0</v>
      </c>
      <c r="AN19" s="1">
        <v>0</v>
      </c>
      <c r="AO19" s="1">
        <v>0</v>
      </c>
      <c r="AP19" s="1">
        <v>0</v>
      </c>
      <c r="AQ19" s="1">
        <v>0</v>
      </c>
      <c r="AR19" s="1">
        <v>0</v>
      </c>
      <c r="AS19" s="1"/>
      <c r="AT19" s="1"/>
      <c r="AU19" s="1"/>
    </row>
    <row r="20" spans="1:47" ht="72.5" x14ac:dyDescent="0.35">
      <c r="A20" t="s">
        <v>202</v>
      </c>
      <c r="B20" s="5">
        <v>45226</v>
      </c>
      <c r="C20" s="1" t="s">
        <v>30</v>
      </c>
      <c r="D20" s="5">
        <v>45617</v>
      </c>
      <c r="E20" s="6" t="s">
        <v>201</v>
      </c>
      <c r="F20" s="3" t="s">
        <v>205</v>
      </c>
      <c r="G20" s="1" t="s">
        <v>200</v>
      </c>
      <c r="H20" s="1">
        <v>0</v>
      </c>
      <c r="I20" s="1">
        <v>0</v>
      </c>
      <c r="J20" s="1">
        <v>0</v>
      </c>
      <c r="K20" s="1">
        <v>0</v>
      </c>
      <c r="L20" s="1">
        <v>0</v>
      </c>
      <c r="M20" s="1">
        <v>0</v>
      </c>
      <c r="N20" s="1">
        <v>1</v>
      </c>
      <c r="O20" s="1">
        <v>0</v>
      </c>
      <c r="P20" s="1">
        <v>0</v>
      </c>
      <c r="Q20" s="1">
        <v>1</v>
      </c>
      <c r="R20" s="1">
        <v>1</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c r="AT20" s="1"/>
      <c r="AU20" s="1"/>
    </row>
    <row r="21" spans="1:47" ht="103.5" x14ac:dyDescent="0.35">
      <c r="A21" t="s">
        <v>203</v>
      </c>
      <c r="B21" s="5">
        <v>45199</v>
      </c>
      <c r="C21" s="1" t="s">
        <v>204</v>
      </c>
      <c r="D21" s="5">
        <v>45617</v>
      </c>
      <c r="E21" s="6" t="s">
        <v>281</v>
      </c>
      <c r="F21" s="3" t="s">
        <v>282</v>
      </c>
      <c r="G21" s="1"/>
      <c r="H21" s="1">
        <v>1</v>
      </c>
      <c r="I21" s="1">
        <v>0</v>
      </c>
      <c r="J21" s="1">
        <v>0</v>
      </c>
      <c r="K21" s="1">
        <v>0</v>
      </c>
      <c r="L21" s="1">
        <v>0</v>
      </c>
      <c r="M21" s="1">
        <v>0</v>
      </c>
      <c r="N21" s="1">
        <v>1</v>
      </c>
      <c r="O21" s="1">
        <v>1</v>
      </c>
      <c r="P21" s="1">
        <v>0</v>
      </c>
      <c r="Q21" s="1">
        <v>0</v>
      </c>
      <c r="R21" s="1">
        <v>0</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1</v>
      </c>
      <c r="AL21" s="1">
        <v>0</v>
      </c>
      <c r="AM21" s="1">
        <v>0</v>
      </c>
      <c r="AN21" s="1">
        <v>0</v>
      </c>
      <c r="AO21" s="1">
        <v>1</v>
      </c>
      <c r="AP21" s="1">
        <v>0</v>
      </c>
      <c r="AQ21" s="1">
        <v>0</v>
      </c>
      <c r="AR21" s="1"/>
      <c r="AS21" s="1"/>
      <c r="AT21" s="1"/>
      <c r="AU21" s="1"/>
    </row>
    <row r="22" spans="1:47" ht="80.5" x14ac:dyDescent="0.35">
      <c r="A22" t="s">
        <v>206</v>
      </c>
      <c r="B22" s="5">
        <v>45191</v>
      </c>
      <c r="C22" s="1" t="s">
        <v>94</v>
      </c>
      <c r="D22" s="5">
        <v>45617</v>
      </c>
      <c r="E22" s="6" t="s">
        <v>207</v>
      </c>
      <c r="F22" s="3" t="s">
        <v>208</v>
      </c>
      <c r="G22" s="1"/>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1</v>
      </c>
      <c r="AM22" s="1">
        <v>0</v>
      </c>
      <c r="AN22" s="1">
        <v>0</v>
      </c>
      <c r="AO22" s="1">
        <v>0</v>
      </c>
      <c r="AP22" s="1">
        <v>0</v>
      </c>
      <c r="AQ22" s="1">
        <v>0</v>
      </c>
      <c r="AR22" s="1">
        <v>0</v>
      </c>
      <c r="AS22" s="1"/>
      <c r="AT22" s="1"/>
      <c r="AU22" s="1"/>
    </row>
    <row r="23" spans="1:47" ht="23" x14ac:dyDescent="0.35">
      <c r="A23" t="s">
        <v>220</v>
      </c>
      <c r="B23" s="5">
        <v>45538</v>
      </c>
      <c r="C23" s="1" t="s">
        <v>221</v>
      </c>
      <c r="D23" s="5">
        <v>45617</v>
      </c>
      <c r="E23" s="6" t="s">
        <v>218</v>
      </c>
      <c r="F23" s="3" t="s">
        <v>219</v>
      </c>
      <c r="G23" s="1"/>
      <c r="H23" s="1">
        <v>0</v>
      </c>
      <c r="I23" s="1">
        <v>0</v>
      </c>
      <c r="J23" s="1">
        <v>0</v>
      </c>
      <c r="K23" s="1">
        <v>0</v>
      </c>
      <c r="L23" s="1">
        <v>0</v>
      </c>
      <c r="M23" s="1">
        <v>0</v>
      </c>
      <c r="N23" s="1">
        <v>0</v>
      </c>
      <c r="O23" s="1">
        <v>0</v>
      </c>
      <c r="P23" s="1">
        <v>0</v>
      </c>
      <c r="Q23" s="1">
        <v>1</v>
      </c>
      <c r="R23" s="1">
        <v>0</v>
      </c>
      <c r="S23" s="1">
        <v>0</v>
      </c>
      <c r="T23" s="1">
        <v>0</v>
      </c>
      <c r="U23" s="1">
        <v>0</v>
      </c>
      <c r="V23" s="1">
        <v>0</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c r="AT23" s="1"/>
      <c r="AU23" s="1"/>
    </row>
    <row r="24" spans="1:47" ht="29" x14ac:dyDescent="0.35">
      <c r="A24" s="1" t="s">
        <v>98</v>
      </c>
      <c r="B24" s="5">
        <v>45538</v>
      </c>
      <c r="C24" s="1" t="s">
        <v>222</v>
      </c>
      <c r="D24" s="5">
        <v>45617</v>
      </c>
      <c r="E24" s="6" t="s">
        <v>218</v>
      </c>
      <c r="F24" s="3" t="s">
        <v>219</v>
      </c>
      <c r="G24" s="1"/>
      <c r="H24" s="1">
        <v>0</v>
      </c>
      <c r="I24" s="1">
        <v>0</v>
      </c>
      <c r="J24" s="1">
        <v>0</v>
      </c>
      <c r="K24" s="1">
        <v>0</v>
      </c>
      <c r="L24" s="1">
        <v>0</v>
      </c>
      <c r="M24" s="1">
        <v>0</v>
      </c>
      <c r="N24" s="1">
        <v>0</v>
      </c>
      <c r="O24" s="1">
        <v>0</v>
      </c>
      <c r="P24" s="1">
        <v>0</v>
      </c>
      <c r="Q24" s="1">
        <v>1</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c r="AT24" s="1"/>
      <c r="AU24" s="1"/>
    </row>
    <row r="25" spans="1:47" ht="92" x14ac:dyDescent="0.35">
      <c r="A25" t="s">
        <v>224</v>
      </c>
      <c r="B25" s="5">
        <v>45161</v>
      </c>
      <c r="C25" t="s">
        <v>223</v>
      </c>
      <c r="D25" s="5">
        <v>45617</v>
      </c>
      <c r="E25" s="6" t="s">
        <v>225</v>
      </c>
      <c r="F25" s="3" t="s">
        <v>226</v>
      </c>
      <c r="G25" s="1"/>
      <c r="H25" s="1">
        <v>0</v>
      </c>
      <c r="I25" s="1">
        <v>0</v>
      </c>
      <c r="J25" s="1">
        <v>0</v>
      </c>
      <c r="K25" s="1">
        <v>0</v>
      </c>
      <c r="L25" s="1">
        <v>0</v>
      </c>
      <c r="M25" s="1">
        <v>1</v>
      </c>
      <c r="N25" s="1">
        <v>1</v>
      </c>
      <c r="O25" s="1">
        <v>1</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c r="AT25" s="1"/>
      <c r="AU25" s="1"/>
    </row>
    <row r="26" spans="1:47" ht="302.5" customHeight="1" x14ac:dyDescent="0.35">
      <c r="A26" s="1" t="s">
        <v>227</v>
      </c>
      <c r="B26" s="5">
        <v>45141</v>
      </c>
      <c r="C26" t="s">
        <v>221</v>
      </c>
      <c r="D26" s="5">
        <v>45619</v>
      </c>
      <c r="E26" s="1" t="s">
        <v>228</v>
      </c>
      <c r="F26" s="3" t="s">
        <v>229</v>
      </c>
      <c r="G26" s="1"/>
      <c r="H26" s="1">
        <v>0</v>
      </c>
      <c r="I26" s="1">
        <v>1</v>
      </c>
      <c r="J26" s="1">
        <v>1</v>
      </c>
      <c r="K26" s="1">
        <v>0</v>
      </c>
      <c r="L26" s="1">
        <v>0</v>
      </c>
      <c r="M26" s="1">
        <v>1</v>
      </c>
      <c r="N26" s="1">
        <v>0</v>
      </c>
      <c r="O26" s="1">
        <v>0</v>
      </c>
      <c r="P26" s="1">
        <v>0</v>
      </c>
      <c r="Q26" s="1">
        <v>0</v>
      </c>
      <c r="R26" s="1">
        <v>0</v>
      </c>
      <c r="S26" s="1">
        <v>1</v>
      </c>
      <c r="T26" s="1">
        <v>0</v>
      </c>
      <c r="U26" s="1">
        <v>0</v>
      </c>
      <c r="V26" s="1">
        <v>0</v>
      </c>
      <c r="W26" s="1">
        <v>0</v>
      </c>
      <c r="X26" s="1">
        <v>0</v>
      </c>
      <c r="Y26" s="1">
        <v>1</v>
      </c>
      <c r="Z26" s="1">
        <v>0</v>
      </c>
      <c r="AA26" s="1">
        <v>0</v>
      </c>
      <c r="AB26" s="1">
        <v>0</v>
      </c>
      <c r="AC26" s="1">
        <v>0</v>
      </c>
      <c r="AD26" s="1">
        <v>1</v>
      </c>
      <c r="AE26" s="1">
        <v>0</v>
      </c>
      <c r="AF26" s="1">
        <v>0</v>
      </c>
      <c r="AG26" s="1">
        <v>0</v>
      </c>
      <c r="AH26" s="1">
        <v>0</v>
      </c>
      <c r="AI26" s="1">
        <v>0</v>
      </c>
      <c r="AJ26" s="1">
        <v>0</v>
      </c>
      <c r="AK26" s="1">
        <v>0</v>
      </c>
      <c r="AL26" s="1">
        <v>0</v>
      </c>
      <c r="AM26" s="1">
        <v>0</v>
      </c>
      <c r="AN26" s="1">
        <v>0</v>
      </c>
      <c r="AO26" s="1">
        <v>0</v>
      </c>
      <c r="AP26" s="1">
        <v>0</v>
      </c>
      <c r="AQ26" s="1">
        <v>0</v>
      </c>
      <c r="AR26" s="1">
        <v>0</v>
      </c>
      <c r="AS26" s="1"/>
      <c r="AT26" s="1"/>
      <c r="AU26" s="1"/>
    </row>
    <row r="27" spans="1:47" ht="34.5" x14ac:dyDescent="0.35">
      <c r="A27" t="s">
        <v>236</v>
      </c>
      <c r="B27" s="5">
        <v>45121</v>
      </c>
      <c r="C27" s="1" t="s">
        <v>235</v>
      </c>
      <c r="D27" s="5">
        <v>45619</v>
      </c>
      <c r="E27" s="6" t="s">
        <v>239</v>
      </c>
      <c r="F27" s="3" t="s">
        <v>234</v>
      </c>
      <c r="G27" s="1"/>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1</v>
      </c>
      <c r="AI27" s="1">
        <v>0</v>
      </c>
      <c r="AJ27" s="1">
        <v>0</v>
      </c>
      <c r="AK27" s="1">
        <v>0</v>
      </c>
      <c r="AL27" s="1">
        <v>0</v>
      </c>
      <c r="AM27" s="1">
        <v>0</v>
      </c>
      <c r="AN27" s="1">
        <v>0</v>
      </c>
      <c r="AO27" s="1">
        <v>0</v>
      </c>
      <c r="AP27" s="1">
        <v>0</v>
      </c>
      <c r="AQ27" s="1">
        <v>0</v>
      </c>
      <c r="AR27" s="1">
        <v>0</v>
      </c>
      <c r="AS27" s="1"/>
      <c r="AT27" s="1"/>
      <c r="AU27" s="1"/>
    </row>
    <row r="28" spans="1:47" ht="43.5" x14ac:dyDescent="0.35">
      <c r="A28" s="1" t="s">
        <v>237</v>
      </c>
      <c r="B28" s="5">
        <v>45121</v>
      </c>
      <c r="C28" s="1" t="s">
        <v>27</v>
      </c>
      <c r="D28" s="5">
        <v>45619</v>
      </c>
      <c r="E28" t="s">
        <v>238</v>
      </c>
      <c r="F28" s="3" t="s">
        <v>234</v>
      </c>
      <c r="G28" s="1"/>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1</v>
      </c>
      <c r="AI28" s="1">
        <v>0</v>
      </c>
      <c r="AJ28" s="1">
        <v>0</v>
      </c>
      <c r="AK28" s="1">
        <v>0</v>
      </c>
      <c r="AL28" s="1">
        <v>0</v>
      </c>
      <c r="AM28" s="1">
        <v>0</v>
      </c>
      <c r="AN28" s="1">
        <v>0</v>
      </c>
      <c r="AO28" s="1">
        <v>0</v>
      </c>
      <c r="AP28" s="1">
        <v>0</v>
      </c>
      <c r="AQ28" s="1">
        <v>0</v>
      </c>
      <c r="AR28" s="1">
        <v>0</v>
      </c>
      <c r="AS28" s="1"/>
      <c r="AT28" s="1"/>
      <c r="AU28" s="1"/>
    </row>
    <row r="29" spans="1:47" ht="115" x14ac:dyDescent="0.35">
      <c r="A29" t="s">
        <v>254</v>
      </c>
      <c r="B29" s="5">
        <v>45064</v>
      </c>
      <c r="C29" s="1" t="s">
        <v>221</v>
      </c>
      <c r="D29" s="1" t="s">
        <v>255</v>
      </c>
      <c r="E29" s="6" t="s">
        <v>253</v>
      </c>
      <c r="F29" s="3" t="s">
        <v>256</v>
      </c>
      <c r="G29" s="1"/>
      <c r="H29" s="1">
        <v>0</v>
      </c>
      <c r="I29" s="1">
        <v>0</v>
      </c>
      <c r="J29" s="1">
        <v>0</v>
      </c>
      <c r="K29" s="1">
        <v>0</v>
      </c>
      <c r="L29" s="1">
        <v>1</v>
      </c>
      <c r="M29" s="1">
        <v>0</v>
      </c>
      <c r="N29" s="1">
        <v>1</v>
      </c>
      <c r="O29" s="1">
        <v>1</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c r="AT29" s="1"/>
      <c r="AU29" s="1"/>
    </row>
    <row r="30" spans="1:47" ht="115" x14ac:dyDescent="0.35">
      <c r="A30" t="s">
        <v>257</v>
      </c>
      <c r="B30" s="5">
        <v>45064</v>
      </c>
      <c r="C30" s="1" t="s">
        <v>44</v>
      </c>
      <c r="D30" s="5">
        <v>45619</v>
      </c>
      <c r="E30" s="6" t="s">
        <v>253</v>
      </c>
      <c r="F30" s="3" t="s">
        <v>256</v>
      </c>
      <c r="G30" s="1"/>
      <c r="H30" s="1">
        <v>0</v>
      </c>
      <c r="I30" s="1">
        <v>0</v>
      </c>
      <c r="J30" s="1">
        <v>0</v>
      </c>
      <c r="K30" s="1">
        <v>0</v>
      </c>
      <c r="L30" s="1">
        <v>1</v>
      </c>
      <c r="M30" s="1">
        <v>0</v>
      </c>
      <c r="N30" s="1">
        <v>1</v>
      </c>
      <c r="O30" s="1">
        <v>1</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1">
        <v>0</v>
      </c>
      <c r="AS30" s="1"/>
      <c r="AT30" s="1"/>
      <c r="AU30" s="1"/>
    </row>
    <row r="31" spans="1:47" ht="101.5" x14ac:dyDescent="0.35">
      <c r="A31" s="1" t="s">
        <v>258</v>
      </c>
      <c r="B31" s="5">
        <v>45054</v>
      </c>
      <c r="C31" t="s">
        <v>259</v>
      </c>
      <c r="D31" s="5">
        <v>45619</v>
      </c>
      <c r="E31" s="10" t="s">
        <v>260</v>
      </c>
      <c r="F31" s="3" t="s">
        <v>261</v>
      </c>
      <c r="G31" s="1"/>
      <c r="H31" s="1">
        <v>0</v>
      </c>
      <c r="I31" s="1">
        <v>0</v>
      </c>
      <c r="J31" s="1">
        <v>0</v>
      </c>
      <c r="K31" s="1">
        <v>0</v>
      </c>
      <c r="L31" s="1">
        <v>0</v>
      </c>
      <c r="M31" s="1">
        <v>0</v>
      </c>
      <c r="N31" s="1">
        <v>1</v>
      </c>
      <c r="O31" s="1">
        <v>0</v>
      </c>
      <c r="P31" s="1">
        <v>0</v>
      </c>
      <c r="Q31" s="1">
        <v>0</v>
      </c>
      <c r="R31" s="1">
        <v>0</v>
      </c>
      <c r="S31" s="1">
        <v>0</v>
      </c>
      <c r="T31" s="1">
        <v>0</v>
      </c>
      <c r="U31" s="1">
        <v>0</v>
      </c>
      <c r="V31" s="1">
        <v>0</v>
      </c>
      <c r="W31" s="1">
        <v>0</v>
      </c>
      <c r="X31" s="1">
        <v>0</v>
      </c>
      <c r="Y31" s="1">
        <v>0</v>
      </c>
      <c r="Z31" s="1">
        <v>0</v>
      </c>
      <c r="AA31" s="1">
        <v>0</v>
      </c>
      <c r="AB31" s="1">
        <v>0</v>
      </c>
      <c r="AC31" s="1">
        <v>0</v>
      </c>
      <c r="AD31" s="1">
        <v>1</v>
      </c>
      <c r="AE31" s="1">
        <v>0</v>
      </c>
      <c r="AF31" s="1">
        <v>0</v>
      </c>
      <c r="AG31" s="1">
        <v>0</v>
      </c>
      <c r="AH31" s="1">
        <v>0</v>
      </c>
      <c r="AI31" s="1">
        <v>0</v>
      </c>
      <c r="AJ31" s="1">
        <v>0</v>
      </c>
      <c r="AK31" s="1">
        <v>1</v>
      </c>
      <c r="AL31" s="1">
        <v>0</v>
      </c>
      <c r="AM31" s="1">
        <v>0</v>
      </c>
      <c r="AN31" s="1">
        <v>0</v>
      </c>
      <c r="AO31" s="1">
        <v>0</v>
      </c>
      <c r="AP31" s="1">
        <v>0</v>
      </c>
      <c r="AQ31" s="1">
        <v>0</v>
      </c>
      <c r="AR31" s="1">
        <v>0</v>
      </c>
      <c r="AS31" s="1"/>
      <c r="AT31" s="1"/>
      <c r="AU31" s="1"/>
    </row>
    <row r="32" spans="1:47" ht="305.5" customHeight="1" x14ac:dyDescent="0.35">
      <c r="A32" s="1" t="s">
        <v>264</v>
      </c>
      <c r="B32" s="5">
        <v>45047</v>
      </c>
      <c r="C32" s="1" t="s">
        <v>64</v>
      </c>
      <c r="D32" s="5">
        <v>45619</v>
      </c>
      <c r="E32" s="1" t="s">
        <v>265</v>
      </c>
      <c r="F32" s="3" t="s">
        <v>266</v>
      </c>
      <c r="G32" s="1"/>
      <c r="H32" s="1">
        <v>0</v>
      </c>
      <c r="I32" s="1">
        <v>0</v>
      </c>
      <c r="J32" s="1">
        <v>0</v>
      </c>
      <c r="K32" s="1">
        <v>0</v>
      </c>
      <c r="L32" s="1">
        <v>0</v>
      </c>
      <c r="M32" s="1">
        <v>0</v>
      </c>
      <c r="N32" s="1">
        <v>0</v>
      </c>
      <c r="O32" s="1">
        <v>0</v>
      </c>
      <c r="P32" s="1">
        <v>0</v>
      </c>
      <c r="Q32" s="1">
        <v>0</v>
      </c>
      <c r="R32" s="1">
        <v>0</v>
      </c>
      <c r="S32" s="1">
        <v>1</v>
      </c>
      <c r="T32" s="1">
        <v>0</v>
      </c>
      <c r="U32" s="1">
        <v>0</v>
      </c>
      <c r="V32" s="1">
        <v>0</v>
      </c>
      <c r="W32" s="1">
        <v>1</v>
      </c>
      <c r="X32" s="1">
        <v>1</v>
      </c>
      <c r="Y32" s="1">
        <v>0</v>
      </c>
      <c r="Z32" s="1">
        <v>0</v>
      </c>
      <c r="AA32" s="1">
        <v>0</v>
      </c>
      <c r="AB32" s="1">
        <v>1</v>
      </c>
      <c r="AC32" s="1">
        <v>1</v>
      </c>
      <c r="AD32" s="1">
        <v>1</v>
      </c>
      <c r="AE32" s="1">
        <v>1</v>
      </c>
      <c r="AF32" s="1">
        <v>0</v>
      </c>
      <c r="AG32" s="1">
        <v>0</v>
      </c>
      <c r="AH32" s="1">
        <v>0</v>
      </c>
      <c r="AI32" s="1">
        <v>0</v>
      </c>
      <c r="AJ32" s="1">
        <v>0</v>
      </c>
      <c r="AK32" s="1">
        <v>0</v>
      </c>
      <c r="AL32" s="1">
        <v>0</v>
      </c>
      <c r="AM32" s="1">
        <v>0</v>
      </c>
      <c r="AN32" s="1">
        <v>0</v>
      </c>
      <c r="AO32" s="1">
        <v>0</v>
      </c>
      <c r="AP32" s="1">
        <v>0</v>
      </c>
      <c r="AQ32" s="1">
        <v>0</v>
      </c>
      <c r="AR32" s="1">
        <v>0</v>
      </c>
      <c r="AS32" s="1"/>
      <c r="AT32" s="1"/>
      <c r="AU32" s="1"/>
    </row>
    <row r="33" spans="1:47" ht="238.5" customHeight="1" x14ac:dyDescent="0.35">
      <c r="A33" s="1" t="s">
        <v>269</v>
      </c>
      <c r="B33" s="5">
        <v>45043</v>
      </c>
      <c r="C33" s="1" t="s">
        <v>223</v>
      </c>
      <c r="D33" s="5">
        <v>45619</v>
      </c>
      <c r="E33" s="1" t="s">
        <v>274</v>
      </c>
      <c r="F33" s="3" t="s">
        <v>275</v>
      </c>
      <c r="G33" s="1"/>
      <c r="H33" s="1">
        <v>0</v>
      </c>
      <c r="I33" s="1">
        <v>0</v>
      </c>
      <c r="J33" s="1">
        <v>0</v>
      </c>
      <c r="K33" s="1">
        <v>0</v>
      </c>
      <c r="L33" s="1">
        <v>0</v>
      </c>
      <c r="M33" s="1">
        <v>0</v>
      </c>
      <c r="N33" s="1">
        <v>0</v>
      </c>
      <c r="O33" s="1">
        <v>0</v>
      </c>
      <c r="P33" s="1">
        <v>0</v>
      </c>
      <c r="Q33" s="1">
        <v>0</v>
      </c>
      <c r="R33" s="1">
        <v>0</v>
      </c>
      <c r="S33" s="1">
        <v>1</v>
      </c>
      <c r="T33" s="1">
        <v>0</v>
      </c>
      <c r="U33" s="1">
        <v>0</v>
      </c>
      <c r="V33" s="1">
        <v>0</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1</v>
      </c>
      <c r="AN33" s="1">
        <v>1</v>
      </c>
      <c r="AO33" s="1">
        <v>0</v>
      </c>
      <c r="AP33" s="1">
        <v>0</v>
      </c>
      <c r="AQ33" s="1">
        <v>0</v>
      </c>
      <c r="AR33" s="1">
        <v>0</v>
      </c>
      <c r="AS33" s="1"/>
      <c r="AT33" s="1"/>
      <c r="AU33" s="1"/>
    </row>
    <row r="34" spans="1:47" ht="182" customHeight="1" x14ac:dyDescent="0.35">
      <c r="A34" s="1" t="s">
        <v>270</v>
      </c>
      <c r="B34" s="5">
        <v>45043</v>
      </c>
      <c r="C34" s="1" t="s">
        <v>271</v>
      </c>
      <c r="D34" s="5">
        <v>45619</v>
      </c>
      <c r="E34" s="1" t="s">
        <v>277</v>
      </c>
      <c r="F34" s="3" t="s">
        <v>278</v>
      </c>
      <c r="G34" s="1"/>
      <c r="H34" s="1">
        <v>0</v>
      </c>
      <c r="I34" s="1">
        <v>0</v>
      </c>
      <c r="J34" s="1">
        <v>0</v>
      </c>
      <c r="K34" s="1">
        <v>0</v>
      </c>
      <c r="L34" s="1">
        <v>0</v>
      </c>
      <c r="M34" s="1">
        <v>0</v>
      </c>
      <c r="N34" s="1">
        <v>0</v>
      </c>
      <c r="O34" s="1">
        <v>0</v>
      </c>
      <c r="P34" s="1">
        <v>0</v>
      </c>
      <c r="Q34" s="1">
        <v>0</v>
      </c>
      <c r="R34" s="1">
        <v>0</v>
      </c>
      <c r="S34" s="1">
        <v>1</v>
      </c>
      <c r="T34" s="1">
        <v>0</v>
      </c>
      <c r="U34" s="1">
        <v>0</v>
      </c>
      <c r="V34" s="1">
        <v>0</v>
      </c>
      <c r="W34" s="1">
        <v>0</v>
      </c>
      <c r="X34" s="1">
        <v>1</v>
      </c>
      <c r="Y34" s="1">
        <v>1</v>
      </c>
      <c r="Z34" s="1">
        <v>0</v>
      </c>
      <c r="AA34" s="1">
        <v>0</v>
      </c>
      <c r="AB34" s="1">
        <v>0</v>
      </c>
      <c r="AC34" s="1">
        <v>0</v>
      </c>
      <c r="AD34" s="1">
        <v>1</v>
      </c>
      <c r="AE34" s="1">
        <v>0</v>
      </c>
      <c r="AF34" s="1">
        <v>0</v>
      </c>
      <c r="AG34" s="1">
        <v>1</v>
      </c>
      <c r="AH34" s="1">
        <v>0</v>
      </c>
      <c r="AI34" s="1">
        <v>0</v>
      </c>
      <c r="AJ34" s="1">
        <v>0</v>
      </c>
      <c r="AK34" s="1">
        <v>0</v>
      </c>
      <c r="AL34" s="1">
        <v>0</v>
      </c>
      <c r="AM34" s="1">
        <v>0</v>
      </c>
      <c r="AN34" s="1">
        <v>0</v>
      </c>
      <c r="AO34" s="1">
        <v>0</v>
      </c>
      <c r="AP34" s="1">
        <v>0</v>
      </c>
      <c r="AQ34" s="1">
        <v>0</v>
      </c>
      <c r="AR34" s="1">
        <v>0</v>
      </c>
      <c r="AS34" s="1"/>
      <c r="AT34" s="1"/>
      <c r="AU34" s="1"/>
    </row>
    <row r="35" spans="1:47" ht="150" customHeight="1" x14ac:dyDescent="0.35">
      <c r="A35" s="1" t="s">
        <v>272</v>
      </c>
      <c r="B35" s="5">
        <v>45042</v>
      </c>
      <c r="C35" s="1" t="s">
        <v>273</v>
      </c>
      <c r="D35" s="5">
        <v>45619</v>
      </c>
      <c r="E35" s="1" t="s">
        <v>279</v>
      </c>
      <c r="F35" s="3"/>
      <c r="G35" s="1"/>
      <c r="H35" s="1">
        <v>0</v>
      </c>
      <c r="I35" s="1">
        <v>0</v>
      </c>
      <c r="J35" s="1">
        <v>0</v>
      </c>
      <c r="K35" s="1">
        <v>0</v>
      </c>
      <c r="L35" s="1">
        <v>0</v>
      </c>
      <c r="M35" s="1">
        <v>0</v>
      </c>
      <c r="N35" s="1">
        <v>0</v>
      </c>
      <c r="O35" s="1">
        <v>0</v>
      </c>
      <c r="P35" s="1">
        <v>0</v>
      </c>
      <c r="Q35" s="1">
        <v>0</v>
      </c>
      <c r="R35" s="1">
        <v>0</v>
      </c>
      <c r="S35" s="1">
        <v>0</v>
      </c>
      <c r="T35" s="1">
        <v>0</v>
      </c>
      <c r="U35" s="1">
        <v>0</v>
      </c>
      <c r="V35" s="1">
        <v>1</v>
      </c>
      <c r="W35" s="1">
        <v>0</v>
      </c>
      <c r="X35" s="1">
        <v>0</v>
      </c>
      <c r="Y35" s="1">
        <v>0</v>
      </c>
      <c r="Z35" s="1">
        <v>0</v>
      </c>
      <c r="AA35" s="1">
        <v>0</v>
      </c>
      <c r="AB35" s="1">
        <v>0</v>
      </c>
      <c r="AC35" s="1">
        <v>0</v>
      </c>
      <c r="AD35" s="1">
        <v>1</v>
      </c>
      <c r="AE35" s="1">
        <v>0</v>
      </c>
      <c r="AF35" s="1">
        <v>0</v>
      </c>
      <c r="AG35" s="1">
        <v>1</v>
      </c>
      <c r="AH35" s="1">
        <v>0</v>
      </c>
      <c r="AI35" s="1">
        <v>0</v>
      </c>
      <c r="AJ35" s="1">
        <v>0</v>
      </c>
      <c r="AK35" s="1">
        <v>0</v>
      </c>
      <c r="AL35" s="1">
        <v>0</v>
      </c>
      <c r="AM35" s="1">
        <v>0</v>
      </c>
      <c r="AN35" s="1">
        <v>0</v>
      </c>
      <c r="AO35" s="1">
        <v>0</v>
      </c>
      <c r="AP35" s="1">
        <v>0</v>
      </c>
      <c r="AQ35" s="1">
        <v>0</v>
      </c>
      <c r="AR35" s="1">
        <v>0</v>
      </c>
      <c r="AS35" s="1"/>
      <c r="AT35" s="1"/>
      <c r="AU35" s="1"/>
    </row>
    <row r="36" spans="1:47" ht="251" customHeight="1" x14ac:dyDescent="0.35">
      <c r="A36" s="1" t="s">
        <v>280</v>
      </c>
      <c r="B36" s="5">
        <v>45041</v>
      </c>
      <c r="C36" t="s">
        <v>88</v>
      </c>
      <c r="D36" s="5">
        <v>45619</v>
      </c>
      <c r="E36" s="1" t="s">
        <v>283</v>
      </c>
      <c r="F36" s="3" t="s">
        <v>284</v>
      </c>
      <c r="G36" s="1"/>
      <c r="H36" s="1">
        <v>1</v>
      </c>
      <c r="I36" s="1">
        <v>1</v>
      </c>
      <c r="J36" s="1">
        <v>0</v>
      </c>
      <c r="K36" s="1">
        <v>0</v>
      </c>
      <c r="L36" s="1">
        <v>1</v>
      </c>
      <c r="M36" s="1">
        <v>1</v>
      </c>
      <c r="N36" s="1">
        <v>1</v>
      </c>
      <c r="O36" s="1">
        <v>0</v>
      </c>
      <c r="P36" s="1">
        <v>1</v>
      </c>
      <c r="Q36" s="1">
        <v>0</v>
      </c>
      <c r="R36" s="1">
        <v>1</v>
      </c>
      <c r="S36" s="1">
        <v>0</v>
      </c>
      <c r="T36" s="1">
        <v>0</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1</v>
      </c>
      <c r="AP36" s="1">
        <v>0</v>
      </c>
      <c r="AQ36" s="1">
        <v>0</v>
      </c>
      <c r="AR36" s="1">
        <v>0</v>
      </c>
      <c r="AS36" s="1"/>
      <c r="AT36" s="1"/>
      <c r="AU36" s="1"/>
    </row>
    <row r="37" spans="1:47" ht="212" customHeight="1" x14ac:dyDescent="0.35">
      <c r="A37" s="1" t="s">
        <v>285</v>
      </c>
      <c r="B37" s="5">
        <v>45041</v>
      </c>
      <c r="C37" s="1" t="s">
        <v>286</v>
      </c>
      <c r="D37" s="5">
        <v>45619</v>
      </c>
      <c r="E37" s="1" t="s">
        <v>287</v>
      </c>
      <c r="F37" s="3" t="s">
        <v>288</v>
      </c>
      <c r="G37" s="1"/>
      <c r="H37" s="1">
        <v>1</v>
      </c>
      <c r="I37" s="1">
        <v>0</v>
      </c>
      <c r="J37" s="1">
        <v>0</v>
      </c>
      <c r="K37" s="1">
        <v>0</v>
      </c>
      <c r="L37" s="1">
        <v>0</v>
      </c>
      <c r="M37" s="1">
        <v>1</v>
      </c>
      <c r="N37" s="1">
        <v>1</v>
      </c>
      <c r="O37" s="1">
        <v>1</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1</v>
      </c>
      <c r="AP37" s="1">
        <v>0</v>
      </c>
      <c r="AQ37" s="1">
        <v>0</v>
      </c>
      <c r="AR37" s="1">
        <v>0</v>
      </c>
      <c r="AS37" s="1"/>
      <c r="AT37" s="1"/>
      <c r="AU37" s="1"/>
    </row>
    <row r="38" spans="1:47" ht="170" customHeight="1" x14ac:dyDescent="0.35">
      <c r="A38" s="1" t="s">
        <v>289</v>
      </c>
      <c r="B38" s="5">
        <v>45041</v>
      </c>
      <c r="C38" s="1" t="s">
        <v>94</v>
      </c>
      <c r="D38" s="5">
        <v>45624</v>
      </c>
      <c r="E38" s="14" t="s">
        <v>290</v>
      </c>
      <c r="F38" s="3" t="s">
        <v>295</v>
      </c>
      <c r="G38" s="1"/>
      <c r="H38" s="1">
        <v>0</v>
      </c>
      <c r="I38" s="1">
        <v>0</v>
      </c>
      <c r="J38" s="1">
        <v>0</v>
      </c>
      <c r="K38" s="1">
        <v>0</v>
      </c>
      <c r="L38" s="1">
        <v>1</v>
      </c>
      <c r="M38" s="1">
        <v>1</v>
      </c>
      <c r="N38" s="1">
        <v>1</v>
      </c>
      <c r="O38" s="1">
        <v>0</v>
      </c>
      <c r="P38" s="1">
        <v>0</v>
      </c>
      <c r="Q38" s="1">
        <v>0</v>
      </c>
      <c r="R38" s="1">
        <v>0</v>
      </c>
      <c r="S38" s="1">
        <v>1</v>
      </c>
      <c r="T38" s="1">
        <v>1</v>
      </c>
      <c r="U38" s="1">
        <v>1</v>
      </c>
      <c r="V38" s="1">
        <v>0</v>
      </c>
      <c r="W38" s="1">
        <v>0</v>
      </c>
      <c r="X38" s="1">
        <v>0</v>
      </c>
      <c r="Y38" s="1">
        <v>0</v>
      </c>
      <c r="Z38" s="1">
        <v>0</v>
      </c>
      <c r="AA38" s="1">
        <v>0</v>
      </c>
      <c r="AB38" s="1">
        <v>0</v>
      </c>
      <c r="AC38" s="1">
        <v>0</v>
      </c>
      <c r="AD38" s="1">
        <v>0</v>
      </c>
      <c r="AE38" s="1">
        <v>0</v>
      </c>
      <c r="AF38" s="1">
        <v>0</v>
      </c>
      <c r="AG38" s="1">
        <v>1</v>
      </c>
      <c r="AH38" s="1">
        <v>0</v>
      </c>
      <c r="AI38" s="1">
        <v>0</v>
      </c>
      <c r="AJ38" s="1">
        <v>0</v>
      </c>
      <c r="AK38" s="1">
        <v>0</v>
      </c>
      <c r="AL38" s="1">
        <v>0</v>
      </c>
      <c r="AM38" s="1">
        <v>0</v>
      </c>
      <c r="AN38" s="1">
        <v>0</v>
      </c>
      <c r="AO38" s="1">
        <v>0</v>
      </c>
      <c r="AP38" s="1">
        <v>0</v>
      </c>
      <c r="AQ38" s="1">
        <v>0</v>
      </c>
      <c r="AR38" s="1">
        <v>0</v>
      </c>
      <c r="AS38" s="1"/>
      <c r="AT38" s="1"/>
      <c r="AU38" s="1"/>
    </row>
    <row r="39" spans="1:47" ht="283" customHeight="1" x14ac:dyDescent="0.35">
      <c r="A39" s="1" t="s">
        <v>294</v>
      </c>
      <c r="B39" s="5">
        <v>45030</v>
      </c>
      <c r="C39" s="1" t="s">
        <v>221</v>
      </c>
      <c r="D39" s="5">
        <v>45625</v>
      </c>
      <c r="E39" s="10" t="s">
        <v>296</v>
      </c>
      <c r="F39" s="3" t="s">
        <v>297</v>
      </c>
      <c r="G39" s="1"/>
      <c r="H39" s="1">
        <v>0</v>
      </c>
      <c r="I39" s="1">
        <v>1</v>
      </c>
      <c r="J39" s="1">
        <v>0</v>
      </c>
      <c r="K39" s="1">
        <v>0</v>
      </c>
      <c r="L39" s="1">
        <v>1</v>
      </c>
      <c r="M39" s="1">
        <v>1</v>
      </c>
      <c r="N39" s="1">
        <v>1</v>
      </c>
      <c r="O39" s="1">
        <v>1</v>
      </c>
      <c r="P39" s="1">
        <v>0</v>
      </c>
      <c r="Q39" s="1">
        <v>0</v>
      </c>
      <c r="R39" s="1">
        <v>0</v>
      </c>
      <c r="S39" s="1">
        <v>1</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1</v>
      </c>
      <c r="AM39" s="1">
        <v>0</v>
      </c>
      <c r="AN39" s="1">
        <v>0</v>
      </c>
      <c r="AO39" s="1">
        <v>0</v>
      </c>
      <c r="AP39" s="1">
        <v>1</v>
      </c>
      <c r="AQ39" s="1">
        <v>0</v>
      </c>
      <c r="AR39" s="1">
        <v>0</v>
      </c>
      <c r="AS39" s="1"/>
      <c r="AT39" s="1"/>
      <c r="AU39" s="1"/>
    </row>
    <row r="40" spans="1:47" ht="116" x14ac:dyDescent="0.35">
      <c r="A40" s="1" t="s">
        <v>299</v>
      </c>
      <c r="B40" s="5">
        <v>45027</v>
      </c>
      <c r="C40" s="1" t="s">
        <v>44</v>
      </c>
      <c r="D40" s="5">
        <v>45625</v>
      </c>
      <c r="E40" s="1" t="s">
        <v>301</v>
      </c>
      <c r="F40" s="3" t="s">
        <v>300</v>
      </c>
      <c r="G40" s="1"/>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1</v>
      </c>
      <c r="AC40" s="1">
        <v>0</v>
      </c>
      <c r="AD40" s="1">
        <v>1</v>
      </c>
      <c r="AE40" s="1">
        <v>0</v>
      </c>
      <c r="AF40" s="1">
        <v>0</v>
      </c>
      <c r="AG40" s="1">
        <v>0</v>
      </c>
      <c r="AH40" s="1">
        <v>0</v>
      </c>
      <c r="AI40" s="1">
        <v>0</v>
      </c>
      <c r="AJ40" s="1">
        <v>1</v>
      </c>
      <c r="AK40" s="1">
        <v>0</v>
      </c>
      <c r="AL40" s="1">
        <v>0</v>
      </c>
      <c r="AM40" s="1">
        <v>0</v>
      </c>
      <c r="AN40" s="1">
        <v>0</v>
      </c>
      <c r="AO40" s="1">
        <v>0</v>
      </c>
      <c r="AP40" s="1">
        <v>0</v>
      </c>
      <c r="AQ40" s="1">
        <v>0</v>
      </c>
      <c r="AR40" s="1">
        <v>0</v>
      </c>
      <c r="AS40" s="1"/>
      <c r="AT40" s="1"/>
      <c r="AU40" s="1"/>
    </row>
    <row r="41" spans="1:47" ht="92" x14ac:dyDescent="0.35">
      <c r="A41" s="1" t="s">
        <v>302</v>
      </c>
      <c r="B41" s="5">
        <v>45027</v>
      </c>
      <c r="C41" s="1" t="s">
        <v>221</v>
      </c>
      <c r="D41" s="5">
        <v>45625</v>
      </c>
      <c r="E41" s="6" t="s">
        <v>303</v>
      </c>
      <c r="F41" s="3" t="s">
        <v>304</v>
      </c>
      <c r="G41" s="1"/>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1</v>
      </c>
      <c r="AC41" s="1">
        <v>0</v>
      </c>
      <c r="AD41" s="1">
        <v>1</v>
      </c>
      <c r="AE41" s="1">
        <v>0</v>
      </c>
      <c r="AF41" s="1">
        <v>0</v>
      </c>
      <c r="AG41" s="1">
        <v>0</v>
      </c>
      <c r="AH41" s="1">
        <v>0</v>
      </c>
      <c r="AI41" s="1">
        <v>0</v>
      </c>
      <c r="AJ41" s="1">
        <v>1</v>
      </c>
      <c r="AK41" s="1">
        <v>0</v>
      </c>
      <c r="AL41" s="1">
        <v>0</v>
      </c>
      <c r="AM41" s="1">
        <v>0</v>
      </c>
      <c r="AN41" s="1">
        <v>0</v>
      </c>
      <c r="AO41" s="1">
        <v>0</v>
      </c>
      <c r="AP41" s="1">
        <v>0</v>
      </c>
      <c r="AQ41" s="1">
        <v>0</v>
      </c>
      <c r="AR41" s="1">
        <v>0</v>
      </c>
      <c r="AS41" s="1"/>
      <c r="AT41" s="1"/>
      <c r="AU41" s="1"/>
    </row>
    <row r="42" spans="1:47" ht="194" customHeight="1" x14ac:dyDescent="0.35">
      <c r="A42" s="1" t="s">
        <v>306</v>
      </c>
      <c r="B42" s="5">
        <v>45017</v>
      </c>
      <c r="C42" s="1" t="s">
        <v>64</v>
      </c>
      <c r="D42" s="5">
        <v>45625</v>
      </c>
      <c r="E42" s="1" t="s">
        <v>307</v>
      </c>
      <c r="F42" s="3" t="s">
        <v>308</v>
      </c>
      <c r="G42" s="1"/>
      <c r="H42" s="1">
        <v>1</v>
      </c>
      <c r="I42" s="1">
        <v>0</v>
      </c>
      <c r="J42" s="1">
        <v>0</v>
      </c>
      <c r="K42" s="1">
        <v>0</v>
      </c>
      <c r="L42" s="1">
        <v>1</v>
      </c>
      <c r="M42" s="1">
        <v>1</v>
      </c>
      <c r="N42" s="1">
        <v>1</v>
      </c>
      <c r="O42" s="1">
        <v>0</v>
      </c>
      <c r="P42" s="1">
        <v>0</v>
      </c>
      <c r="Q42" s="1">
        <v>0</v>
      </c>
      <c r="R42" s="1">
        <v>0</v>
      </c>
      <c r="S42" s="1">
        <v>1</v>
      </c>
      <c r="T42" s="1">
        <v>0</v>
      </c>
      <c r="U42" s="1">
        <v>0</v>
      </c>
      <c r="V42" s="1">
        <v>0</v>
      </c>
      <c r="W42" s="1">
        <v>0</v>
      </c>
      <c r="X42" s="1">
        <v>0</v>
      </c>
      <c r="Y42" s="1">
        <v>0</v>
      </c>
      <c r="Z42" s="1">
        <v>0</v>
      </c>
      <c r="AA42" s="1">
        <v>0</v>
      </c>
      <c r="AB42" s="1">
        <v>0</v>
      </c>
      <c r="AC42" s="1">
        <v>0</v>
      </c>
      <c r="AD42" s="1">
        <v>1</v>
      </c>
      <c r="AE42" s="1">
        <v>0</v>
      </c>
      <c r="AF42" s="1">
        <v>0</v>
      </c>
      <c r="AG42" s="1">
        <v>0</v>
      </c>
      <c r="AH42" s="1">
        <v>0</v>
      </c>
      <c r="AI42" s="1">
        <v>0</v>
      </c>
      <c r="AJ42" s="1">
        <v>0</v>
      </c>
      <c r="AK42" s="1">
        <v>0</v>
      </c>
      <c r="AL42" s="1">
        <v>0</v>
      </c>
      <c r="AM42" s="1">
        <v>0</v>
      </c>
      <c r="AN42" s="1">
        <v>0</v>
      </c>
      <c r="AO42" s="1">
        <v>0</v>
      </c>
      <c r="AP42" s="1">
        <v>0</v>
      </c>
      <c r="AQ42" s="1">
        <v>0</v>
      </c>
      <c r="AR42" s="1"/>
      <c r="AS42" s="1"/>
      <c r="AT42" s="1"/>
      <c r="AU42" s="1"/>
    </row>
    <row r="43" spans="1:47" ht="307" customHeight="1" x14ac:dyDescent="0.35">
      <c r="A43" s="1" t="s">
        <v>309</v>
      </c>
      <c r="B43" s="5">
        <v>45017</v>
      </c>
      <c r="C43" s="1" t="s">
        <v>64</v>
      </c>
      <c r="D43" s="5">
        <v>45625</v>
      </c>
      <c r="E43" s="1" t="s">
        <v>310</v>
      </c>
      <c r="F43" s="3" t="s">
        <v>311</v>
      </c>
      <c r="G43" s="1"/>
      <c r="H43" s="1">
        <v>0</v>
      </c>
      <c r="I43" s="1">
        <v>0</v>
      </c>
      <c r="J43" s="1">
        <v>0</v>
      </c>
      <c r="K43" s="1">
        <v>0</v>
      </c>
      <c r="L43" s="1">
        <v>0</v>
      </c>
      <c r="M43" s="1">
        <v>0</v>
      </c>
      <c r="N43" s="1">
        <v>1</v>
      </c>
      <c r="O43" s="1">
        <v>0</v>
      </c>
      <c r="P43" s="1">
        <v>0</v>
      </c>
      <c r="Q43" s="1">
        <v>0</v>
      </c>
      <c r="R43" s="1">
        <v>0</v>
      </c>
      <c r="S43" s="1">
        <v>0</v>
      </c>
      <c r="T43" s="1">
        <v>0</v>
      </c>
      <c r="U43" s="1">
        <v>0</v>
      </c>
      <c r="V43" s="1">
        <v>0</v>
      </c>
      <c r="W43" s="1">
        <v>0</v>
      </c>
      <c r="X43" s="1">
        <v>0</v>
      </c>
      <c r="Y43" s="1">
        <v>0</v>
      </c>
      <c r="Z43" s="1">
        <v>0</v>
      </c>
      <c r="AA43" s="1">
        <v>0</v>
      </c>
      <c r="AB43" s="1">
        <v>0</v>
      </c>
      <c r="AC43" s="1">
        <v>0</v>
      </c>
      <c r="AD43" s="1">
        <v>1</v>
      </c>
      <c r="AE43" s="1">
        <v>0</v>
      </c>
      <c r="AF43" s="1">
        <v>0</v>
      </c>
      <c r="AG43" s="1">
        <v>1</v>
      </c>
      <c r="AH43" s="1">
        <v>0</v>
      </c>
      <c r="AI43" s="1">
        <v>0</v>
      </c>
      <c r="AJ43" s="1">
        <v>0</v>
      </c>
      <c r="AK43" s="1">
        <v>0</v>
      </c>
      <c r="AL43" s="1">
        <v>0</v>
      </c>
      <c r="AM43" s="1">
        <v>0</v>
      </c>
      <c r="AN43" s="1">
        <v>0</v>
      </c>
      <c r="AO43" s="1">
        <v>1</v>
      </c>
      <c r="AP43" s="1">
        <v>0</v>
      </c>
      <c r="AQ43" s="1">
        <v>0</v>
      </c>
      <c r="AR43" s="1">
        <v>0</v>
      </c>
      <c r="AS43" s="1"/>
      <c r="AT43" s="1"/>
      <c r="AU43" s="1"/>
    </row>
    <row r="44" spans="1:47" ht="217.5" x14ac:dyDescent="0.35">
      <c r="A44" s="1" t="s">
        <v>337</v>
      </c>
      <c r="B44" s="5">
        <v>44952</v>
      </c>
      <c r="C44" s="1" t="s">
        <v>338</v>
      </c>
      <c r="D44" s="5">
        <v>45625</v>
      </c>
      <c r="E44" s="10" t="s">
        <v>339</v>
      </c>
      <c r="F44" s="3"/>
      <c r="G44" s="1"/>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1</v>
      </c>
      <c r="AI44" s="1">
        <v>0</v>
      </c>
      <c r="AJ44" s="1">
        <v>0</v>
      </c>
      <c r="AK44" s="1">
        <v>0</v>
      </c>
      <c r="AL44" s="1">
        <v>0</v>
      </c>
      <c r="AM44" s="1">
        <v>0</v>
      </c>
      <c r="AN44" s="1">
        <v>0</v>
      </c>
      <c r="AO44" s="1">
        <v>0</v>
      </c>
      <c r="AP44" s="1">
        <v>0</v>
      </c>
      <c r="AQ44" s="1">
        <v>0</v>
      </c>
      <c r="AR44" s="1">
        <v>0</v>
      </c>
      <c r="AS44" s="1"/>
      <c r="AT44" s="1"/>
      <c r="AU44" s="1"/>
    </row>
    <row r="45" spans="1:47" ht="176" customHeight="1" x14ac:dyDescent="0.35">
      <c r="A45" t="s">
        <v>355</v>
      </c>
      <c r="B45" s="5">
        <v>44827</v>
      </c>
      <c r="C45" s="1" t="s">
        <v>94</v>
      </c>
      <c r="D45" s="5">
        <v>45625</v>
      </c>
      <c r="E45" s="6" t="s">
        <v>354</v>
      </c>
      <c r="F45" s="3" t="s">
        <v>356</v>
      </c>
      <c r="G45" s="1"/>
      <c r="H45" s="1">
        <v>0</v>
      </c>
      <c r="I45" s="1">
        <v>0</v>
      </c>
      <c r="J45" s="1">
        <v>0</v>
      </c>
      <c r="K45" s="1">
        <v>0</v>
      </c>
      <c r="L45" s="1">
        <v>0</v>
      </c>
      <c r="M45" s="1">
        <v>0</v>
      </c>
      <c r="N45" s="1">
        <v>1</v>
      </c>
      <c r="O45" s="1">
        <v>1</v>
      </c>
      <c r="P45" s="1">
        <v>0</v>
      </c>
      <c r="Q45" s="1">
        <v>0</v>
      </c>
      <c r="R45" s="1">
        <v>0</v>
      </c>
      <c r="S45" s="1">
        <v>0</v>
      </c>
      <c r="T45" s="1">
        <v>0</v>
      </c>
      <c r="U45" s="1">
        <v>0</v>
      </c>
      <c r="V45" s="1">
        <v>0</v>
      </c>
      <c r="W45" s="1">
        <v>0</v>
      </c>
      <c r="X45" s="1">
        <v>0</v>
      </c>
      <c r="Y45" s="1">
        <v>0</v>
      </c>
      <c r="Z45" s="1">
        <v>0</v>
      </c>
      <c r="AA45" s="1">
        <v>0</v>
      </c>
      <c r="AB45" s="1">
        <v>0</v>
      </c>
      <c r="AC45" s="1">
        <v>0</v>
      </c>
      <c r="AD45" s="1">
        <v>0</v>
      </c>
      <c r="AE45" s="1">
        <v>0</v>
      </c>
      <c r="AF45" s="1">
        <v>1</v>
      </c>
      <c r="AG45" s="1">
        <v>0</v>
      </c>
      <c r="AH45" s="1">
        <v>0</v>
      </c>
      <c r="AI45" s="1">
        <v>0</v>
      </c>
      <c r="AJ45" s="1">
        <v>1</v>
      </c>
      <c r="AK45" s="1">
        <v>0</v>
      </c>
      <c r="AL45" s="1">
        <v>0</v>
      </c>
      <c r="AM45" s="1">
        <v>0</v>
      </c>
      <c r="AN45" s="1">
        <v>0</v>
      </c>
      <c r="AO45" s="1">
        <v>0</v>
      </c>
      <c r="AP45" s="1">
        <v>0</v>
      </c>
      <c r="AQ45" s="1">
        <v>0</v>
      </c>
      <c r="AR45" s="1">
        <v>0</v>
      </c>
      <c r="AS45" s="1"/>
      <c r="AT45" s="1"/>
      <c r="AU45" s="1"/>
    </row>
    <row r="46" spans="1:47" ht="145" x14ac:dyDescent="0.35">
      <c r="A46" s="1" t="s">
        <v>359</v>
      </c>
      <c r="B46" s="5">
        <v>44798</v>
      </c>
      <c r="C46" s="1" t="s">
        <v>88</v>
      </c>
      <c r="D46" s="5">
        <v>45625</v>
      </c>
      <c r="E46" s="6" t="s">
        <v>357</v>
      </c>
      <c r="F46" s="3" t="s">
        <v>358</v>
      </c>
      <c r="G46" s="1"/>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c r="AD46" s="1">
        <v>0</v>
      </c>
      <c r="AE46" s="1">
        <v>0</v>
      </c>
      <c r="AF46" s="1">
        <v>0</v>
      </c>
      <c r="AG46" s="1">
        <v>0</v>
      </c>
      <c r="AH46" s="1">
        <v>1</v>
      </c>
      <c r="AI46" s="1">
        <v>0</v>
      </c>
      <c r="AJ46" s="1">
        <v>0</v>
      </c>
      <c r="AK46" s="1">
        <v>0</v>
      </c>
      <c r="AL46" s="1">
        <v>0</v>
      </c>
      <c r="AM46" s="1">
        <v>0</v>
      </c>
      <c r="AN46" s="1">
        <v>0</v>
      </c>
      <c r="AO46" s="1">
        <v>0</v>
      </c>
      <c r="AP46" s="1">
        <v>0</v>
      </c>
      <c r="AQ46" s="1">
        <v>0</v>
      </c>
      <c r="AR46" s="1">
        <v>0</v>
      </c>
      <c r="AS46" s="1"/>
      <c r="AT46" s="1"/>
      <c r="AU46" s="1"/>
    </row>
    <row r="47" spans="1:47" ht="409.5" x14ac:dyDescent="0.35">
      <c r="A47" s="1" t="s">
        <v>365</v>
      </c>
      <c r="B47" s="5">
        <v>44741</v>
      </c>
      <c r="C47" s="1" t="s">
        <v>94</v>
      </c>
      <c r="D47" s="5">
        <v>45625</v>
      </c>
      <c r="E47" s="1" t="s">
        <v>366</v>
      </c>
      <c r="F47" s="3" t="s">
        <v>367</v>
      </c>
      <c r="G47" s="1"/>
      <c r="H47" s="1">
        <v>1</v>
      </c>
      <c r="I47" s="1">
        <v>0</v>
      </c>
      <c r="J47" s="1">
        <v>0</v>
      </c>
      <c r="K47" s="1">
        <v>0</v>
      </c>
      <c r="L47" s="1">
        <v>0</v>
      </c>
      <c r="M47" s="1">
        <v>1</v>
      </c>
      <c r="N47" s="1">
        <v>1</v>
      </c>
      <c r="O47" s="1">
        <v>0</v>
      </c>
      <c r="P47" s="1">
        <v>1</v>
      </c>
      <c r="Q47" s="1">
        <v>0</v>
      </c>
      <c r="R47" s="1">
        <v>1</v>
      </c>
      <c r="S47" s="1">
        <v>1</v>
      </c>
      <c r="T47" s="1">
        <v>0</v>
      </c>
      <c r="U47" s="1">
        <v>0</v>
      </c>
      <c r="V47" s="1">
        <v>0</v>
      </c>
      <c r="W47" s="1">
        <v>0</v>
      </c>
      <c r="X47" s="1">
        <v>0</v>
      </c>
      <c r="Y47" s="1">
        <v>0</v>
      </c>
      <c r="Z47" s="1">
        <v>0</v>
      </c>
      <c r="AA47" s="1">
        <v>0</v>
      </c>
      <c r="AB47" s="1">
        <v>0</v>
      </c>
      <c r="AC47" s="1">
        <v>0</v>
      </c>
      <c r="AD47" s="1">
        <v>1</v>
      </c>
      <c r="AE47" s="1">
        <v>0</v>
      </c>
      <c r="AF47" s="1">
        <v>0</v>
      </c>
      <c r="AG47" s="1">
        <v>0</v>
      </c>
      <c r="AH47" s="1">
        <v>0</v>
      </c>
      <c r="AI47" s="1">
        <v>0</v>
      </c>
      <c r="AJ47" s="1">
        <v>0</v>
      </c>
      <c r="AK47" s="1">
        <v>0</v>
      </c>
      <c r="AL47" s="1">
        <v>0</v>
      </c>
      <c r="AM47" s="1">
        <v>0</v>
      </c>
      <c r="AN47" s="1">
        <v>0</v>
      </c>
      <c r="AO47" s="1">
        <v>0</v>
      </c>
      <c r="AP47" s="1">
        <v>0</v>
      </c>
      <c r="AQ47" s="1">
        <v>1</v>
      </c>
      <c r="AR47" s="1">
        <v>0</v>
      </c>
      <c r="AS47" s="1"/>
      <c r="AT47" s="1"/>
      <c r="AU47" s="1"/>
    </row>
    <row r="48" spans="1:47" ht="72.5" x14ac:dyDescent="0.35">
      <c r="A48" s="1" t="s">
        <v>369</v>
      </c>
      <c r="B48" s="5">
        <v>44730</v>
      </c>
      <c r="C48" s="1" t="s">
        <v>223</v>
      </c>
      <c r="D48" s="5">
        <v>45625</v>
      </c>
      <c r="E48" s="1" t="s">
        <v>370</v>
      </c>
      <c r="F48" s="3"/>
      <c r="G48" s="1"/>
      <c r="H48" s="1">
        <v>0</v>
      </c>
      <c r="I48" s="1">
        <v>0</v>
      </c>
      <c r="J48" s="1">
        <v>0</v>
      </c>
      <c r="K48" s="1">
        <v>0</v>
      </c>
      <c r="L48" s="1">
        <v>0</v>
      </c>
      <c r="M48" s="1">
        <v>1</v>
      </c>
      <c r="N48" s="1">
        <v>1</v>
      </c>
      <c r="O48" s="1">
        <v>0</v>
      </c>
      <c r="P48" s="1">
        <v>0</v>
      </c>
      <c r="Q48" s="1">
        <v>0</v>
      </c>
      <c r="R48" s="1">
        <v>0</v>
      </c>
      <c r="S48" s="1">
        <v>0</v>
      </c>
      <c r="T48" s="1">
        <v>0</v>
      </c>
      <c r="U48" s="1">
        <v>0</v>
      </c>
      <c r="V48" s="1">
        <v>0</v>
      </c>
      <c r="W48" s="1">
        <v>0</v>
      </c>
      <c r="X48" s="1">
        <v>0</v>
      </c>
      <c r="Y48" s="1">
        <v>0</v>
      </c>
      <c r="Z48" s="1">
        <v>0</v>
      </c>
      <c r="AA48" s="1">
        <v>0</v>
      </c>
      <c r="AB48" s="1">
        <v>0</v>
      </c>
      <c r="AC48" s="1">
        <v>0</v>
      </c>
      <c r="AD48" s="1">
        <v>0</v>
      </c>
      <c r="AE48" s="1">
        <v>0</v>
      </c>
      <c r="AF48" s="1">
        <v>0</v>
      </c>
      <c r="AG48" s="1">
        <v>0</v>
      </c>
      <c r="AH48" s="1">
        <v>0</v>
      </c>
      <c r="AI48" s="1">
        <v>0</v>
      </c>
      <c r="AJ48" s="1">
        <v>0</v>
      </c>
      <c r="AK48" s="1">
        <v>0</v>
      </c>
      <c r="AL48" s="1">
        <v>0</v>
      </c>
      <c r="AM48" s="1">
        <v>0</v>
      </c>
      <c r="AN48" s="1">
        <v>0</v>
      </c>
      <c r="AO48" s="1">
        <v>0</v>
      </c>
      <c r="AP48" s="1">
        <v>0</v>
      </c>
      <c r="AQ48" s="1">
        <v>1</v>
      </c>
      <c r="AR48" s="1">
        <v>0</v>
      </c>
      <c r="AS48" s="1"/>
      <c r="AT48" s="1"/>
      <c r="AU48" s="1"/>
    </row>
    <row r="49" spans="1:47" ht="246.5" x14ac:dyDescent="0.35">
      <c r="A49" s="1" t="s">
        <v>384</v>
      </c>
      <c r="B49" s="5">
        <v>44679</v>
      </c>
      <c r="C49" s="1" t="s">
        <v>221</v>
      </c>
      <c r="D49" s="5">
        <v>45627</v>
      </c>
      <c r="E49" s="1" t="s">
        <v>385</v>
      </c>
      <c r="F49" s="3"/>
      <c r="G49" s="1"/>
      <c r="H49" s="1">
        <v>1</v>
      </c>
      <c r="I49" s="1">
        <v>0</v>
      </c>
      <c r="J49" s="1">
        <v>0</v>
      </c>
      <c r="K49" s="1">
        <v>0</v>
      </c>
      <c r="L49" s="1">
        <v>1</v>
      </c>
      <c r="M49" s="1">
        <v>1</v>
      </c>
      <c r="N49" s="1">
        <v>1</v>
      </c>
      <c r="O49" s="1">
        <v>0</v>
      </c>
      <c r="P49" s="1">
        <v>0</v>
      </c>
      <c r="Q49" s="1">
        <v>0</v>
      </c>
      <c r="R49" s="1">
        <v>0</v>
      </c>
      <c r="S49" s="1">
        <v>1</v>
      </c>
      <c r="T49" s="1">
        <v>1</v>
      </c>
      <c r="U49" s="1">
        <v>0</v>
      </c>
      <c r="V49" s="1">
        <v>0</v>
      </c>
      <c r="W49" s="1">
        <v>0</v>
      </c>
      <c r="X49" s="1">
        <v>0</v>
      </c>
      <c r="Y49" s="1">
        <v>0</v>
      </c>
      <c r="Z49" s="1">
        <v>0</v>
      </c>
      <c r="AA49" s="1">
        <v>0</v>
      </c>
      <c r="AB49" s="1">
        <v>0</v>
      </c>
      <c r="AC49" s="1">
        <v>0</v>
      </c>
      <c r="AD49" s="1">
        <v>0</v>
      </c>
      <c r="AE49" s="1">
        <v>0</v>
      </c>
      <c r="AF49" s="1">
        <v>0</v>
      </c>
      <c r="AG49" s="1">
        <v>0</v>
      </c>
      <c r="AH49" s="1">
        <v>0</v>
      </c>
      <c r="AI49" s="1">
        <v>0</v>
      </c>
      <c r="AJ49" s="1">
        <v>0</v>
      </c>
      <c r="AK49" s="1">
        <v>0</v>
      </c>
      <c r="AL49" s="1">
        <v>0</v>
      </c>
      <c r="AM49" s="1">
        <v>0</v>
      </c>
      <c r="AN49" s="1">
        <v>0</v>
      </c>
      <c r="AO49" s="1">
        <v>0</v>
      </c>
      <c r="AP49" s="1">
        <v>0</v>
      </c>
      <c r="AQ49" s="1">
        <v>0</v>
      </c>
      <c r="AR49" s="1">
        <v>0</v>
      </c>
      <c r="AS49" s="1"/>
      <c r="AT49" s="1"/>
      <c r="AU49" s="1"/>
    </row>
    <row r="50" spans="1:47" ht="232" x14ac:dyDescent="0.35">
      <c r="A50" s="1" t="s">
        <v>386</v>
      </c>
      <c r="B50" s="5">
        <v>44679</v>
      </c>
      <c r="C50" s="1" t="s">
        <v>94</v>
      </c>
      <c r="D50" s="5">
        <v>45627</v>
      </c>
      <c r="E50" s="1" t="s">
        <v>418</v>
      </c>
      <c r="F50" s="3"/>
      <c r="G50" s="1"/>
      <c r="H50" s="1">
        <v>1</v>
      </c>
      <c r="I50" s="1">
        <v>0</v>
      </c>
      <c r="J50" s="1">
        <v>0</v>
      </c>
      <c r="K50" s="1">
        <v>1</v>
      </c>
      <c r="L50" s="1">
        <v>0</v>
      </c>
      <c r="M50" s="1">
        <v>1</v>
      </c>
      <c r="N50" s="1">
        <v>1</v>
      </c>
      <c r="O50" s="1">
        <v>0</v>
      </c>
      <c r="P50" s="1">
        <v>0</v>
      </c>
      <c r="Q50" s="1">
        <v>0</v>
      </c>
      <c r="R50" s="1">
        <v>0</v>
      </c>
      <c r="S50" s="1">
        <v>1</v>
      </c>
      <c r="T50" s="1">
        <v>0</v>
      </c>
      <c r="U50" s="1">
        <v>0</v>
      </c>
      <c r="V50" s="1">
        <v>0</v>
      </c>
      <c r="W50" s="1">
        <v>0</v>
      </c>
      <c r="X50" s="1">
        <v>0</v>
      </c>
      <c r="Y50" s="1">
        <v>0</v>
      </c>
      <c r="Z50" s="1">
        <v>0</v>
      </c>
      <c r="AA50" s="1">
        <v>0</v>
      </c>
      <c r="AB50" s="1">
        <v>0</v>
      </c>
      <c r="AC50" s="1">
        <v>0</v>
      </c>
      <c r="AD50" s="1">
        <v>0</v>
      </c>
      <c r="AE50" s="1">
        <v>0</v>
      </c>
      <c r="AF50" s="1">
        <v>0</v>
      </c>
      <c r="AG50" s="1">
        <v>0</v>
      </c>
      <c r="AH50" s="1">
        <v>0</v>
      </c>
      <c r="AI50" s="1">
        <v>0</v>
      </c>
      <c r="AJ50" s="1">
        <v>0</v>
      </c>
      <c r="AK50" s="1">
        <v>0</v>
      </c>
      <c r="AL50" s="1">
        <v>0</v>
      </c>
      <c r="AM50" s="1">
        <v>0</v>
      </c>
      <c r="AN50" s="1">
        <v>0</v>
      </c>
      <c r="AO50" s="1">
        <v>0</v>
      </c>
      <c r="AP50" s="1">
        <v>0</v>
      </c>
      <c r="AQ50" s="1">
        <v>0</v>
      </c>
      <c r="AR50" s="1">
        <v>0</v>
      </c>
      <c r="AS50" s="1"/>
      <c r="AT50" s="1"/>
      <c r="AU50" s="1"/>
    </row>
    <row r="51" spans="1:47" ht="43.5" x14ac:dyDescent="0.35">
      <c r="A51" s="1" t="s">
        <v>387</v>
      </c>
      <c r="B51" s="5">
        <v>44679</v>
      </c>
      <c r="C51" s="1" t="s">
        <v>388</v>
      </c>
      <c r="D51" s="5">
        <v>45627</v>
      </c>
      <c r="E51" s="1" t="s">
        <v>389</v>
      </c>
      <c r="F51" s="3"/>
      <c r="G51" s="1"/>
      <c r="H51" s="1">
        <v>0</v>
      </c>
      <c r="I51" s="1">
        <v>0</v>
      </c>
      <c r="J51" s="1">
        <v>0</v>
      </c>
      <c r="K51" s="1">
        <v>0</v>
      </c>
      <c r="L51" s="1">
        <v>0</v>
      </c>
      <c r="M51" s="1">
        <v>0</v>
      </c>
      <c r="N51" s="1">
        <v>1</v>
      </c>
      <c r="O51" s="1">
        <v>0</v>
      </c>
      <c r="P51" s="1">
        <v>0</v>
      </c>
      <c r="Q51" s="1">
        <v>0</v>
      </c>
      <c r="R51" s="1">
        <v>0</v>
      </c>
      <c r="S51" s="1">
        <v>0</v>
      </c>
      <c r="T51" s="1">
        <v>0</v>
      </c>
      <c r="U51" s="1">
        <v>0</v>
      </c>
      <c r="V51" s="1">
        <v>0</v>
      </c>
      <c r="W51" s="1">
        <v>0</v>
      </c>
      <c r="X51" s="1">
        <v>0</v>
      </c>
      <c r="Y51" s="1">
        <v>0</v>
      </c>
      <c r="Z51" s="1">
        <v>0</v>
      </c>
      <c r="AA51" s="1">
        <v>0</v>
      </c>
      <c r="AB51" s="1">
        <v>0</v>
      </c>
      <c r="AC51" s="1">
        <v>0</v>
      </c>
      <c r="AD51" s="1">
        <v>0</v>
      </c>
      <c r="AE51" s="1">
        <v>0</v>
      </c>
      <c r="AF51" s="1">
        <v>0</v>
      </c>
      <c r="AG51" s="1">
        <v>0</v>
      </c>
      <c r="AH51" s="1">
        <v>0</v>
      </c>
      <c r="AI51" s="1">
        <v>0</v>
      </c>
      <c r="AJ51" s="1">
        <v>0</v>
      </c>
      <c r="AK51" s="1">
        <v>1</v>
      </c>
      <c r="AL51" s="1">
        <v>0</v>
      </c>
      <c r="AM51" s="1">
        <v>0</v>
      </c>
      <c r="AN51" s="1">
        <v>0</v>
      </c>
      <c r="AO51" s="1">
        <v>0</v>
      </c>
      <c r="AP51" s="1">
        <v>0</v>
      </c>
      <c r="AQ51" s="1">
        <v>0</v>
      </c>
      <c r="AR51" s="1">
        <v>0</v>
      </c>
      <c r="AS51" s="1"/>
      <c r="AT51" s="1"/>
      <c r="AU51" s="1"/>
    </row>
    <row r="52" spans="1:47" ht="46" x14ac:dyDescent="0.35">
      <c r="A52" t="s">
        <v>399</v>
      </c>
      <c r="B52" s="5">
        <v>44635</v>
      </c>
      <c r="C52" t="s">
        <v>44</v>
      </c>
      <c r="D52" s="5">
        <v>45627</v>
      </c>
      <c r="E52" s="6" t="s">
        <v>398</v>
      </c>
      <c r="F52" s="3"/>
      <c r="G52" s="1"/>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0</v>
      </c>
      <c r="AB52" s="1">
        <v>0</v>
      </c>
      <c r="AC52" s="1">
        <v>0</v>
      </c>
      <c r="AD52" s="1">
        <v>0</v>
      </c>
      <c r="AE52" s="1">
        <v>0</v>
      </c>
      <c r="AF52" s="1">
        <v>0</v>
      </c>
      <c r="AG52" s="1">
        <v>1</v>
      </c>
      <c r="AH52" s="1">
        <v>0</v>
      </c>
      <c r="AI52" s="1">
        <v>0</v>
      </c>
      <c r="AJ52" s="1">
        <v>0</v>
      </c>
      <c r="AK52" s="1">
        <v>0</v>
      </c>
      <c r="AL52" s="1">
        <v>0</v>
      </c>
      <c r="AM52" s="1">
        <v>0</v>
      </c>
      <c r="AN52" s="1">
        <v>1</v>
      </c>
      <c r="AO52" s="1">
        <v>0</v>
      </c>
      <c r="AP52" s="1">
        <v>0</v>
      </c>
      <c r="AQ52" s="1">
        <v>0</v>
      </c>
      <c r="AR52" s="1">
        <v>0</v>
      </c>
      <c r="AS52" s="1"/>
      <c r="AT52" s="1"/>
      <c r="AU52" s="1"/>
    </row>
    <row r="53" spans="1:47" ht="69" x14ac:dyDescent="0.35">
      <c r="A53" t="s">
        <v>401</v>
      </c>
      <c r="B53" s="5">
        <v>44635</v>
      </c>
      <c r="C53" s="1" t="s">
        <v>221</v>
      </c>
      <c r="D53" s="5">
        <v>45627</v>
      </c>
      <c r="E53" s="6" t="s">
        <v>400</v>
      </c>
      <c r="F53" s="3"/>
      <c r="G53" s="1"/>
      <c r="H53" s="1">
        <v>0</v>
      </c>
      <c r="I53" s="1">
        <v>0</v>
      </c>
      <c r="J53" s="1">
        <v>0</v>
      </c>
      <c r="K53" s="1">
        <v>0</v>
      </c>
      <c r="L53" s="1">
        <v>0</v>
      </c>
      <c r="M53" s="1">
        <v>0</v>
      </c>
      <c r="N53" s="1">
        <v>0</v>
      </c>
      <c r="O53" s="1">
        <v>0</v>
      </c>
      <c r="P53" s="1">
        <v>0</v>
      </c>
      <c r="Q53" s="1">
        <v>0</v>
      </c>
      <c r="R53" s="1">
        <v>0</v>
      </c>
      <c r="S53" s="1">
        <v>0</v>
      </c>
      <c r="T53" s="1">
        <v>0</v>
      </c>
      <c r="U53" s="1">
        <v>0</v>
      </c>
      <c r="V53" s="1">
        <v>0</v>
      </c>
      <c r="W53" s="1">
        <v>0</v>
      </c>
      <c r="X53" s="1">
        <v>0</v>
      </c>
      <c r="Y53" s="1">
        <v>0</v>
      </c>
      <c r="Z53" s="1">
        <v>0</v>
      </c>
      <c r="AA53" s="1">
        <v>0</v>
      </c>
      <c r="AB53" s="1">
        <v>0</v>
      </c>
      <c r="AC53" s="1">
        <v>0</v>
      </c>
      <c r="AD53" s="1">
        <v>0</v>
      </c>
      <c r="AE53" s="1">
        <v>0</v>
      </c>
      <c r="AF53" s="1">
        <v>0</v>
      </c>
      <c r="AG53" s="1">
        <v>1</v>
      </c>
      <c r="AH53" s="1">
        <v>0</v>
      </c>
      <c r="AI53" s="1">
        <v>0</v>
      </c>
      <c r="AJ53" s="1">
        <v>0</v>
      </c>
      <c r="AK53" s="1">
        <v>0</v>
      </c>
      <c r="AL53" s="1">
        <v>0</v>
      </c>
      <c r="AM53" s="1">
        <v>0</v>
      </c>
      <c r="AN53" s="1">
        <v>1</v>
      </c>
      <c r="AO53" s="1">
        <v>0</v>
      </c>
      <c r="AP53" s="1">
        <v>0</v>
      </c>
      <c r="AQ53" s="1">
        <v>0</v>
      </c>
      <c r="AR53" s="1">
        <v>0</v>
      </c>
      <c r="AS53" s="1"/>
      <c r="AT53" s="1"/>
      <c r="AU53" s="1"/>
    </row>
    <row r="54" spans="1:47" ht="120" customHeight="1" x14ac:dyDescent="0.35">
      <c r="A54" t="s">
        <v>416</v>
      </c>
      <c r="B54" s="5">
        <v>44596</v>
      </c>
      <c r="C54" s="1" t="s">
        <v>417</v>
      </c>
      <c r="D54" s="5">
        <v>45627</v>
      </c>
      <c r="E54" s="6" t="s">
        <v>415</v>
      </c>
      <c r="F54" s="3"/>
      <c r="G54" s="1"/>
      <c r="H54" s="1">
        <v>0</v>
      </c>
      <c r="I54" s="1">
        <v>0</v>
      </c>
      <c r="J54" s="1">
        <v>0</v>
      </c>
      <c r="K54" s="1">
        <v>0</v>
      </c>
      <c r="L54" s="1">
        <v>0</v>
      </c>
      <c r="M54" s="1">
        <v>1</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c r="AT54" s="1"/>
      <c r="AU54" s="1"/>
    </row>
    <row r="55" spans="1:47" ht="116" x14ac:dyDescent="0.35">
      <c r="A55" s="1" t="s">
        <v>422</v>
      </c>
      <c r="B55" s="5">
        <v>44567</v>
      </c>
      <c r="C55" s="1" t="s">
        <v>94</v>
      </c>
      <c r="D55" s="5">
        <v>45628</v>
      </c>
      <c r="E55" s="10" t="s">
        <v>423</v>
      </c>
      <c r="F55" s="3"/>
      <c r="G55" s="1"/>
      <c r="H55" s="1">
        <v>0</v>
      </c>
      <c r="I55" s="1">
        <v>0</v>
      </c>
      <c r="J55" s="1">
        <v>0</v>
      </c>
      <c r="K55" s="1">
        <v>0</v>
      </c>
      <c r="L55" s="1">
        <v>0</v>
      </c>
      <c r="M55" s="1">
        <v>0</v>
      </c>
      <c r="N55" s="1">
        <v>1</v>
      </c>
      <c r="O55" s="1">
        <v>0</v>
      </c>
      <c r="P55" s="1">
        <v>0</v>
      </c>
      <c r="Q55" s="1">
        <v>0</v>
      </c>
      <c r="R55" s="1">
        <v>0</v>
      </c>
      <c r="S55" s="1">
        <v>0</v>
      </c>
      <c r="T55" s="1">
        <v>0</v>
      </c>
      <c r="U55" s="1">
        <v>0</v>
      </c>
      <c r="V55" s="1">
        <v>0</v>
      </c>
      <c r="W55" s="1">
        <v>0</v>
      </c>
      <c r="X55" s="1">
        <v>0</v>
      </c>
      <c r="Y55" s="1">
        <v>0</v>
      </c>
      <c r="Z55" s="1">
        <v>0</v>
      </c>
      <c r="AA55" s="1">
        <v>0</v>
      </c>
      <c r="AB55" s="1">
        <v>0</v>
      </c>
      <c r="AC55" s="1">
        <v>0</v>
      </c>
      <c r="AD55" s="1">
        <v>0</v>
      </c>
      <c r="AE55" s="1">
        <v>0</v>
      </c>
      <c r="AF55" s="1">
        <v>0</v>
      </c>
      <c r="AG55" s="1">
        <v>0</v>
      </c>
      <c r="AH55" s="1">
        <v>0</v>
      </c>
      <c r="AI55" s="1">
        <v>0</v>
      </c>
      <c r="AJ55" s="1">
        <v>0</v>
      </c>
      <c r="AK55" s="1">
        <v>0</v>
      </c>
      <c r="AL55" s="1">
        <v>0</v>
      </c>
      <c r="AM55" s="1">
        <v>0</v>
      </c>
      <c r="AN55" s="1">
        <v>0</v>
      </c>
      <c r="AO55" s="1">
        <v>0</v>
      </c>
      <c r="AP55" s="1">
        <v>0</v>
      </c>
      <c r="AQ55" s="1">
        <v>0</v>
      </c>
      <c r="AR55" s="1">
        <v>0</v>
      </c>
      <c r="AS55" s="1"/>
      <c r="AT55" s="1"/>
      <c r="AU55" s="1"/>
    </row>
    <row r="56" spans="1:47" ht="253" customHeight="1" x14ac:dyDescent="0.35">
      <c r="A56" t="s">
        <v>426</v>
      </c>
      <c r="B56" s="5">
        <v>44562</v>
      </c>
      <c r="C56" s="1" t="s">
        <v>64</v>
      </c>
      <c r="D56" s="5">
        <v>45628</v>
      </c>
      <c r="E56" s="1" t="s">
        <v>427</v>
      </c>
      <c r="F56" s="3" t="s">
        <v>428</v>
      </c>
      <c r="G56" s="1"/>
      <c r="H56" s="1">
        <v>0</v>
      </c>
      <c r="I56" s="1">
        <v>0</v>
      </c>
      <c r="J56" s="1">
        <v>0</v>
      </c>
      <c r="K56" s="1">
        <v>0</v>
      </c>
      <c r="L56" s="1">
        <v>0</v>
      </c>
      <c r="M56" s="1">
        <v>0</v>
      </c>
      <c r="N56" s="1">
        <v>0</v>
      </c>
      <c r="O56" s="1">
        <v>0</v>
      </c>
      <c r="P56" s="1">
        <v>0</v>
      </c>
      <c r="Q56" s="1">
        <v>0</v>
      </c>
      <c r="R56" s="1">
        <v>0</v>
      </c>
      <c r="S56" s="1">
        <v>1</v>
      </c>
      <c r="T56" s="1">
        <v>0</v>
      </c>
      <c r="U56" s="1">
        <v>1</v>
      </c>
      <c r="V56" s="1">
        <v>0</v>
      </c>
      <c r="W56" s="1">
        <v>0</v>
      </c>
      <c r="X56" s="1">
        <v>1</v>
      </c>
      <c r="Y56" s="1">
        <v>1</v>
      </c>
      <c r="Z56" s="1">
        <v>1</v>
      </c>
      <c r="AA56" s="1">
        <v>1</v>
      </c>
      <c r="AB56" s="1">
        <v>0</v>
      </c>
      <c r="AC56" s="1">
        <v>0</v>
      </c>
      <c r="AD56" s="1">
        <v>0</v>
      </c>
      <c r="AE56" s="1">
        <v>1</v>
      </c>
      <c r="AF56" s="1">
        <v>0</v>
      </c>
      <c r="AG56" s="1">
        <v>0</v>
      </c>
      <c r="AH56" s="1">
        <v>0</v>
      </c>
      <c r="AI56" s="1">
        <v>0</v>
      </c>
      <c r="AJ56" s="1">
        <v>0</v>
      </c>
      <c r="AK56" s="1">
        <v>0</v>
      </c>
      <c r="AL56" s="1">
        <v>0</v>
      </c>
      <c r="AM56" s="1">
        <v>0</v>
      </c>
      <c r="AN56" s="1">
        <v>0</v>
      </c>
      <c r="AO56" s="1">
        <v>0</v>
      </c>
      <c r="AP56" s="1">
        <v>0</v>
      </c>
      <c r="AQ56" s="1">
        <v>0</v>
      </c>
      <c r="AR56" s="1">
        <v>1</v>
      </c>
      <c r="AS56" s="1"/>
      <c r="AT56" s="1"/>
      <c r="AU56" s="1"/>
    </row>
    <row r="57" spans="1:47" ht="101.5" x14ac:dyDescent="0.35">
      <c r="A57" t="s">
        <v>430</v>
      </c>
      <c r="B57" s="5">
        <v>44559</v>
      </c>
      <c r="C57" s="1" t="s">
        <v>431</v>
      </c>
      <c r="D57" s="5">
        <v>45629</v>
      </c>
      <c r="E57" s="10" t="s">
        <v>432</v>
      </c>
      <c r="F57" s="3"/>
      <c r="G57" s="1"/>
      <c r="H57" s="1">
        <v>0</v>
      </c>
      <c r="I57" s="1">
        <v>0</v>
      </c>
      <c r="J57" s="1">
        <v>0</v>
      </c>
      <c r="K57" s="1">
        <v>0</v>
      </c>
      <c r="L57" s="1">
        <v>0</v>
      </c>
      <c r="M57" s="1">
        <v>0</v>
      </c>
      <c r="N57" s="1">
        <v>1</v>
      </c>
      <c r="O57" s="1">
        <v>0</v>
      </c>
      <c r="P57" s="1">
        <v>0</v>
      </c>
      <c r="Q57" s="1">
        <v>0</v>
      </c>
      <c r="R57" s="1">
        <v>0</v>
      </c>
      <c r="S57" s="1">
        <v>0</v>
      </c>
      <c r="T57" s="1">
        <v>0</v>
      </c>
      <c r="U57" s="1">
        <v>0</v>
      </c>
      <c r="V57" s="1">
        <v>0</v>
      </c>
      <c r="W57" s="1">
        <v>0</v>
      </c>
      <c r="X57" s="1">
        <v>0</v>
      </c>
      <c r="Y57" s="1">
        <v>0</v>
      </c>
      <c r="Z57" s="1">
        <v>0</v>
      </c>
      <c r="AA57" s="1">
        <v>0</v>
      </c>
      <c r="AB57" s="1">
        <v>0</v>
      </c>
      <c r="AC57" s="1">
        <v>0</v>
      </c>
      <c r="AD57" s="1">
        <v>0</v>
      </c>
      <c r="AE57" s="1">
        <v>0</v>
      </c>
      <c r="AF57" s="1">
        <v>0</v>
      </c>
      <c r="AG57" s="1">
        <v>0</v>
      </c>
      <c r="AH57" s="1">
        <v>0</v>
      </c>
      <c r="AI57" s="1">
        <v>0</v>
      </c>
      <c r="AJ57" s="1">
        <v>0</v>
      </c>
      <c r="AK57" s="1">
        <v>0</v>
      </c>
      <c r="AL57" s="1">
        <v>0</v>
      </c>
      <c r="AM57" s="1">
        <v>0</v>
      </c>
      <c r="AN57" s="1">
        <v>0</v>
      </c>
      <c r="AO57" s="1">
        <v>0</v>
      </c>
      <c r="AP57" s="1">
        <v>0</v>
      </c>
      <c r="AQ57" s="1">
        <v>0</v>
      </c>
      <c r="AR57" s="1">
        <v>0</v>
      </c>
      <c r="AS57" s="1"/>
      <c r="AT57" s="1"/>
      <c r="AU57" s="1"/>
    </row>
    <row r="58" spans="1:47" ht="101.5" x14ac:dyDescent="0.35">
      <c r="A58" t="s">
        <v>430</v>
      </c>
      <c r="B58" s="5">
        <v>44559</v>
      </c>
      <c r="C58" s="1" t="s">
        <v>94</v>
      </c>
      <c r="D58" s="5">
        <v>45629</v>
      </c>
      <c r="E58" s="10" t="s">
        <v>433</v>
      </c>
      <c r="F58" s="3"/>
      <c r="G58" s="1"/>
      <c r="H58" s="1">
        <v>0</v>
      </c>
      <c r="I58" s="1">
        <v>0</v>
      </c>
      <c r="J58" s="1">
        <v>0</v>
      </c>
      <c r="K58" s="1">
        <v>0</v>
      </c>
      <c r="L58" s="1">
        <v>0</v>
      </c>
      <c r="M58" s="1">
        <v>0</v>
      </c>
      <c r="N58" s="1">
        <v>1</v>
      </c>
      <c r="O58" s="1">
        <v>0</v>
      </c>
      <c r="P58" s="1">
        <v>0</v>
      </c>
      <c r="Q58" s="1">
        <v>0</v>
      </c>
      <c r="R58" s="1">
        <v>0</v>
      </c>
      <c r="S58" s="1">
        <v>0</v>
      </c>
      <c r="T58" s="1">
        <v>0</v>
      </c>
      <c r="U58" s="1">
        <v>0</v>
      </c>
      <c r="V58" s="1">
        <v>0</v>
      </c>
      <c r="W58" s="1">
        <v>0</v>
      </c>
      <c r="X58" s="1">
        <v>0</v>
      </c>
      <c r="Y58" s="1">
        <v>0</v>
      </c>
      <c r="Z58" s="1">
        <v>0</v>
      </c>
      <c r="AA58" s="1">
        <v>0</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1">
        <v>0</v>
      </c>
      <c r="AS58" s="1"/>
      <c r="AT58" s="1"/>
      <c r="AU58" s="1"/>
    </row>
    <row r="59" spans="1:47" ht="58" x14ac:dyDescent="0.35">
      <c r="A59" s="10" t="s">
        <v>468</v>
      </c>
      <c r="B59" s="5">
        <v>44493</v>
      </c>
      <c r="C59" s="1" t="s">
        <v>94</v>
      </c>
      <c r="D59" s="5">
        <v>45629</v>
      </c>
      <c r="E59" s="1" t="s">
        <v>469</v>
      </c>
      <c r="F59" s="3" t="s">
        <v>470</v>
      </c>
      <c r="G59" s="1"/>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c r="AF59" s="1">
        <v>0</v>
      </c>
      <c r="AG59" s="1">
        <v>0</v>
      </c>
      <c r="AH59" s="1">
        <v>0</v>
      </c>
      <c r="AI59" s="1">
        <v>0</v>
      </c>
      <c r="AJ59" s="1">
        <v>0</v>
      </c>
      <c r="AK59" s="1">
        <v>0</v>
      </c>
      <c r="AL59" s="1">
        <v>1</v>
      </c>
      <c r="AM59" s="1">
        <v>0</v>
      </c>
      <c r="AN59" s="1">
        <v>0</v>
      </c>
      <c r="AO59" s="1">
        <v>0</v>
      </c>
      <c r="AP59" s="1">
        <v>0</v>
      </c>
      <c r="AQ59" s="1">
        <v>0</v>
      </c>
      <c r="AR59" s="1">
        <v>0</v>
      </c>
      <c r="AS59" s="1"/>
      <c r="AT59" s="1"/>
      <c r="AU59" s="1"/>
    </row>
    <row r="60" spans="1:47" ht="130.5" x14ac:dyDescent="0.35">
      <c r="A60" t="s">
        <v>471</v>
      </c>
      <c r="B60" s="5">
        <v>44483</v>
      </c>
      <c r="C60" s="1" t="s">
        <v>223</v>
      </c>
      <c r="D60" s="5">
        <v>45629</v>
      </c>
      <c r="E60" s="1" t="s">
        <v>472</v>
      </c>
      <c r="F60" s="3" t="s">
        <v>473</v>
      </c>
      <c r="G60" s="1"/>
      <c r="H60" s="1">
        <v>0</v>
      </c>
      <c r="I60" s="1">
        <v>0</v>
      </c>
      <c r="J60" s="1">
        <v>0</v>
      </c>
      <c r="K60" s="1">
        <v>0</v>
      </c>
      <c r="L60" s="1">
        <v>0</v>
      </c>
      <c r="M60" s="1">
        <v>0</v>
      </c>
      <c r="N60" s="1">
        <v>0</v>
      </c>
      <c r="O60" s="1">
        <v>0</v>
      </c>
      <c r="P60" s="1">
        <v>0</v>
      </c>
      <c r="Q60" s="1">
        <v>0</v>
      </c>
      <c r="R60" s="1">
        <v>0</v>
      </c>
      <c r="S60" s="1">
        <v>1</v>
      </c>
      <c r="T60" s="1">
        <v>0</v>
      </c>
      <c r="U60" s="1">
        <v>0</v>
      </c>
      <c r="V60" s="1">
        <v>0</v>
      </c>
      <c r="W60" s="1">
        <v>0</v>
      </c>
      <c r="X60" s="1">
        <v>0</v>
      </c>
      <c r="Y60" s="1">
        <v>1</v>
      </c>
      <c r="Z60" s="1">
        <v>0</v>
      </c>
      <c r="AA60" s="1">
        <v>0</v>
      </c>
      <c r="AB60" s="1">
        <v>0</v>
      </c>
      <c r="AC60" s="1">
        <v>0</v>
      </c>
      <c r="AD60" s="1">
        <v>0</v>
      </c>
      <c r="AE60" s="1">
        <v>0</v>
      </c>
      <c r="AF60" s="1">
        <v>0</v>
      </c>
      <c r="AG60" s="1">
        <v>0</v>
      </c>
      <c r="AH60" s="1">
        <v>0</v>
      </c>
      <c r="AI60" s="1">
        <v>0</v>
      </c>
      <c r="AJ60" s="1">
        <v>0</v>
      </c>
      <c r="AK60" s="1">
        <v>0</v>
      </c>
      <c r="AL60" s="1">
        <v>1</v>
      </c>
      <c r="AM60" s="1">
        <v>0</v>
      </c>
      <c r="AN60" s="1">
        <v>1</v>
      </c>
      <c r="AO60" s="1">
        <v>0</v>
      </c>
      <c r="AP60" s="1">
        <v>0</v>
      </c>
      <c r="AQ60" s="1">
        <v>0</v>
      </c>
      <c r="AR60" s="1">
        <v>0</v>
      </c>
      <c r="AS60" s="1"/>
      <c r="AT60" s="1"/>
      <c r="AU60" s="1"/>
    </row>
    <row r="61" spans="1:47" ht="101.5" x14ac:dyDescent="0.35">
      <c r="A61" t="s">
        <v>480</v>
      </c>
      <c r="B61" s="5">
        <v>44481</v>
      </c>
      <c r="C61" s="1" t="s">
        <v>94</v>
      </c>
      <c r="D61" s="5">
        <v>45629</v>
      </c>
      <c r="E61" s="10" t="s">
        <v>479</v>
      </c>
      <c r="F61" s="3" t="s">
        <v>481</v>
      </c>
      <c r="G61" s="1"/>
      <c r="H61" s="1">
        <v>0</v>
      </c>
      <c r="I61" s="1">
        <v>1</v>
      </c>
      <c r="J61" s="1">
        <v>0</v>
      </c>
      <c r="K61" s="1">
        <v>0</v>
      </c>
      <c r="L61" s="1">
        <v>0</v>
      </c>
      <c r="M61" s="1">
        <v>0</v>
      </c>
      <c r="N61" s="1">
        <v>0</v>
      </c>
      <c r="O61" s="1">
        <v>0</v>
      </c>
      <c r="P61" s="1">
        <v>0</v>
      </c>
      <c r="Q61" s="1">
        <v>0</v>
      </c>
      <c r="R61" s="1">
        <v>0</v>
      </c>
      <c r="S61" s="1">
        <v>1</v>
      </c>
      <c r="T61" s="1">
        <v>0</v>
      </c>
      <c r="U61" s="1">
        <v>0</v>
      </c>
      <c r="V61" s="1">
        <v>0</v>
      </c>
      <c r="W61" s="1">
        <v>0</v>
      </c>
      <c r="X61" s="1">
        <v>0</v>
      </c>
      <c r="Y61" s="1">
        <v>0</v>
      </c>
      <c r="Z61" s="1">
        <v>0</v>
      </c>
      <c r="AA61" s="1">
        <v>0</v>
      </c>
      <c r="AB61" s="1">
        <v>0</v>
      </c>
      <c r="AC61" s="1">
        <v>0</v>
      </c>
      <c r="AD61" s="1">
        <v>0</v>
      </c>
      <c r="AE61" s="1">
        <v>0</v>
      </c>
      <c r="AF61" s="1">
        <v>0</v>
      </c>
      <c r="AG61" s="1">
        <v>0</v>
      </c>
      <c r="AH61" s="1">
        <v>0</v>
      </c>
      <c r="AI61" s="1">
        <v>0</v>
      </c>
      <c r="AJ61" s="1">
        <v>0</v>
      </c>
      <c r="AK61" s="1">
        <v>0</v>
      </c>
      <c r="AL61" s="1">
        <v>0</v>
      </c>
      <c r="AM61" s="1">
        <v>0</v>
      </c>
      <c r="AN61" s="1">
        <v>0</v>
      </c>
      <c r="AO61" s="1">
        <v>0</v>
      </c>
      <c r="AP61" s="1">
        <v>0</v>
      </c>
      <c r="AQ61" s="1">
        <v>0</v>
      </c>
      <c r="AR61" s="1">
        <v>0</v>
      </c>
      <c r="AS61" s="1"/>
      <c r="AT61" s="1"/>
      <c r="AU61" s="1"/>
    </row>
    <row r="62" spans="1:47" ht="57.5" x14ac:dyDescent="0.35">
      <c r="A62" t="s">
        <v>490</v>
      </c>
      <c r="B62" s="5">
        <v>44467</v>
      </c>
      <c r="C62" s="1" t="s">
        <v>94</v>
      </c>
      <c r="D62" s="5">
        <v>45635</v>
      </c>
      <c r="E62" s="6" t="s">
        <v>489</v>
      </c>
      <c r="F62" s="3" t="s">
        <v>491</v>
      </c>
      <c r="G62" s="1"/>
      <c r="H62" s="1">
        <v>0</v>
      </c>
      <c r="I62" s="1">
        <v>0</v>
      </c>
      <c r="J62" s="1">
        <v>0</v>
      </c>
      <c r="K62" s="1">
        <v>0</v>
      </c>
      <c r="L62" s="1">
        <v>0</v>
      </c>
      <c r="M62" s="1">
        <v>0</v>
      </c>
      <c r="N62" s="1">
        <v>0</v>
      </c>
      <c r="O62" s="1">
        <v>0</v>
      </c>
      <c r="P62" s="1">
        <v>0</v>
      </c>
      <c r="Q62" s="1">
        <v>0</v>
      </c>
      <c r="R62" s="1">
        <v>0</v>
      </c>
      <c r="S62" s="1">
        <v>0</v>
      </c>
      <c r="T62" s="1">
        <v>0</v>
      </c>
      <c r="U62" s="1">
        <v>0</v>
      </c>
      <c r="V62" s="1">
        <v>0</v>
      </c>
      <c r="W62" s="1">
        <v>0</v>
      </c>
      <c r="X62" s="1">
        <v>0</v>
      </c>
      <c r="Y62" s="1">
        <v>0</v>
      </c>
      <c r="Z62" s="1">
        <v>0</v>
      </c>
      <c r="AA62" s="1">
        <v>0</v>
      </c>
      <c r="AB62" s="1">
        <v>0</v>
      </c>
      <c r="AC62" s="1">
        <v>0</v>
      </c>
      <c r="AD62" s="1">
        <v>0</v>
      </c>
      <c r="AE62" s="1">
        <v>0</v>
      </c>
      <c r="AF62" s="1">
        <v>0</v>
      </c>
      <c r="AG62" s="1">
        <v>0</v>
      </c>
      <c r="AH62" s="1">
        <v>0</v>
      </c>
      <c r="AI62" s="1">
        <v>0</v>
      </c>
      <c r="AJ62" s="1">
        <v>0</v>
      </c>
      <c r="AK62" s="1">
        <v>0</v>
      </c>
      <c r="AL62" s="1">
        <v>0</v>
      </c>
      <c r="AM62" s="1">
        <v>0</v>
      </c>
      <c r="AN62" s="1">
        <v>0</v>
      </c>
      <c r="AO62" s="1">
        <v>1</v>
      </c>
      <c r="AP62" s="1">
        <v>0</v>
      </c>
      <c r="AQ62" s="1">
        <v>0</v>
      </c>
      <c r="AR62" s="1">
        <v>0</v>
      </c>
      <c r="AS62" s="1"/>
      <c r="AT62" s="1"/>
      <c r="AU62" s="1"/>
    </row>
    <row r="63" spans="1:47" ht="92" x14ac:dyDescent="0.35">
      <c r="A63" t="s">
        <v>494</v>
      </c>
      <c r="B63" s="5">
        <v>44464</v>
      </c>
      <c r="C63" t="s">
        <v>46</v>
      </c>
      <c r="D63" s="5">
        <v>45635</v>
      </c>
      <c r="E63" s="6" t="s">
        <v>495</v>
      </c>
      <c r="F63" s="3" t="s">
        <v>496</v>
      </c>
      <c r="G63" s="1"/>
      <c r="H63" s="1">
        <v>0</v>
      </c>
      <c r="I63" s="1">
        <v>0</v>
      </c>
      <c r="J63" s="1">
        <v>0</v>
      </c>
      <c r="K63" s="1">
        <v>0</v>
      </c>
      <c r="L63" s="1">
        <v>0</v>
      </c>
      <c r="M63" s="1">
        <v>0</v>
      </c>
      <c r="N63" s="1">
        <v>0</v>
      </c>
      <c r="O63" s="1">
        <v>1</v>
      </c>
      <c r="P63" s="1">
        <v>0</v>
      </c>
      <c r="Q63" s="1">
        <v>0</v>
      </c>
      <c r="R63" s="1">
        <v>0</v>
      </c>
      <c r="S63" s="1">
        <v>0</v>
      </c>
      <c r="T63" s="1">
        <v>0</v>
      </c>
      <c r="U63" s="1">
        <v>0</v>
      </c>
      <c r="V63" s="1">
        <v>0</v>
      </c>
      <c r="W63" s="1">
        <v>0</v>
      </c>
      <c r="X63" s="1">
        <v>0</v>
      </c>
      <c r="Y63" s="1">
        <v>0</v>
      </c>
      <c r="Z63" s="1">
        <v>0</v>
      </c>
      <c r="AA63" s="1">
        <v>0</v>
      </c>
      <c r="AB63" s="1">
        <v>0</v>
      </c>
      <c r="AC63" s="1">
        <v>0</v>
      </c>
      <c r="AD63" s="1">
        <v>0</v>
      </c>
      <c r="AE63" s="1">
        <v>0</v>
      </c>
      <c r="AF63" s="1">
        <v>0</v>
      </c>
      <c r="AG63" s="1">
        <v>0</v>
      </c>
      <c r="AH63" s="1">
        <v>0</v>
      </c>
      <c r="AI63" s="1">
        <v>0</v>
      </c>
      <c r="AJ63" s="1">
        <v>0</v>
      </c>
      <c r="AK63" s="1">
        <v>0</v>
      </c>
      <c r="AL63" s="1">
        <v>0</v>
      </c>
      <c r="AM63" s="1">
        <v>0</v>
      </c>
      <c r="AN63" s="1">
        <v>0</v>
      </c>
      <c r="AO63" s="1">
        <v>1</v>
      </c>
      <c r="AP63" s="1">
        <v>0</v>
      </c>
      <c r="AQ63" s="1">
        <v>0</v>
      </c>
      <c r="AR63" s="1">
        <v>0</v>
      </c>
      <c r="AS63" s="1"/>
      <c r="AT63" s="1"/>
      <c r="AU63" s="1"/>
    </row>
    <row r="64" spans="1:47" ht="101.5" x14ac:dyDescent="0.35">
      <c r="A64" s="1" t="s">
        <v>401</v>
      </c>
      <c r="B64" s="5">
        <v>44392</v>
      </c>
      <c r="C64" t="s">
        <v>223</v>
      </c>
      <c r="D64" s="5">
        <v>45636</v>
      </c>
      <c r="E64" s="10" t="s">
        <v>515</v>
      </c>
      <c r="F64" s="3" t="s">
        <v>516</v>
      </c>
      <c r="G64" s="1"/>
      <c r="H64" s="1">
        <v>0</v>
      </c>
      <c r="I64" s="1">
        <v>0</v>
      </c>
      <c r="J64" s="1">
        <v>0</v>
      </c>
      <c r="K64" s="1">
        <v>0</v>
      </c>
      <c r="L64" s="1">
        <v>0</v>
      </c>
      <c r="M64" s="1">
        <v>0</v>
      </c>
      <c r="N64" s="1">
        <v>0</v>
      </c>
      <c r="O64" s="1">
        <v>0</v>
      </c>
      <c r="P64" s="1">
        <v>0</v>
      </c>
      <c r="Q64" s="1">
        <v>0</v>
      </c>
      <c r="R64" s="1">
        <v>0</v>
      </c>
      <c r="S64" s="1">
        <v>0</v>
      </c>
      <c r="T64" s="1">
        <v>0</v>
      </c>
      <c r="U64" s="1">
        <v>0</v>
      </c>
      <c r="V64" s="1">
        <v>0</v>
      </c>
      <c r="W64" s="1">
        <v>0</v>
      </c>
      <c r="X64" s="1">
        <v>1</v>
      </c>
      <c r="Y64" s="1">
        <v>0</v>
      </c>
      <c r="Z64" s="1">
        <v>0</v>
      </c>
      <c r="AA64" s="1">
        <v>0</v>
      </c>
      <c r="AB64" s="1">
        <v>0</v>
      </c>
      <c r="AC64" s="1">
        <v>0</v>
      </c>
      <c r="AD64" s="1">
        <v>0</v>
      </c>
      <c r="AE64" s="1">
        <v>0</v>
      </c>
      <c r="AF64" s="1">
        <v>1</v>
      </c>
      <c r="AG64" s="1">
        <v>0</v>
      </c>
      <c r="AH64" s="1">
        <v>0</v>
      </c>
      <c r="AI64" s="1">
        <v>0</v>
      </c>
      <c r="AJ64" s="1">
        <v>0</v>
      </c>
      <c r="AK64" s="1">
        <v>0</v>
      </c>
      <c r="AL64" s="1">
        <v>0</v>
      </c>
      <c r="AM64" s="1">
        <v>0</v>
      </c>
      <c r="AN64" s="1">
        <v>0</v>
      </c>
      <c r="AO64" s="1">
        <v>0</v>
      </c>
      <c r="AP64" s="1">
        <v>0</v>
      </c>
      <c r="AQ64" s="1">
        <v>0</v>
      </c>
      <c r="AR64" s="1">
        <v>0</v>
      </c>
      <c r="AS64" s="1"/>
      <c r="AT64" s="1"/>
      <c r="AU64" s="1"/>
    </row>
    <row r="65" spans="1:47" ht="58" x14ac:dyDescent="0.35">
      <c r="A65" t="s">
        <v>522</v>
      </c>
      <c r="B65" s="5">
        <v>44371</v>
      </c>
      <c r="C65" t="s">
        <v>88</v>
      </c>
      <c r="D65" s="5">
        <v>45636</v>
      </c>
      <c r="E65" s="10" t="s">
        <v>523</v>
      </c>
      <c r="F65" s="3" t="s">
        <v>524</v>
      </c>
      <c r="G65" s="1"/>
      <c r="H65" s="1">
        <v>0</v>
      </c>
      <c r="I65" s="1">
        <v>0</v>
      </c>
      <c r="J65" s="1">
        <v>0</v>
      </c>
      <c r="K65" s="1">
        <v>0</v>
      </c>
      <c r="L65" s="1">
        <v>0</v>
      </c>
      <c r="M65" s="1">
        <v>1</v>
      </c>
      <c r="N65" s="1">
        <v>1</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c r="AF65" s="1">
        <v>0</v>
      </c>
      <c r="AG65" s="1">
        <v>0</v>
      </c>
      <c r="AH65" s="1">
        <v>0</v>
      </c>
      <c r="AI65" s="1">
        <v>0</v>
      </c>
      <c r="AJ65" s="1">
        <v>0</v>
      </c>
      <c r="AK65" s="1">
        <v>0</v>
      </c>
      <c r="AL65" s="1">
        <v>0</v>
      </c>
      <c r="AM65" s="1">
        <v>0</v>
      </c>
      <c r="AN65" s="1">
        <v>0</v>
      </c>
      <c r="AO65" s="1">
        <v>0</v>
      </c>
      <c r="AP65" s="1">
        <v>0</v>
      </c>
      <c r="AQ65" s="1">
        <v>0</v>
      </c>
      <c r="AR65" s="1">
        <v>0</v>
      </c>
      <c r="AS65" s="1"/>
      <c r="AT65" s="1"/>
      <c r="AU65" s="1"/>
    </row>
    <row r="66" spans="1:47" ht="58" x14ac:dyDescent="0.35">
      <c r="A66" t="s">
        <v>526</v>
      </c>
      <c r="B66" s="5">
        <v>44371</v>
      </c>
      <c r="C66" t="s">
        <v>461</v>
      </c>
      <c r="D66" s="5">
        <v>45636</v>
      </c>
      <c r="E66" s="10" t="s">
        <v>525</v>
      </c>
      <c r="F66" s="3" t="s">
        <v>524</v>
      </c>
      <c r="G66" s="1"/>
      <c r="H66" s="1">
        <v>0</v>
      </c>
      <c r="I66" s="1">
        <v>0</v>
      </c>
      <c r="J66" s="1">
        <v>0</v>
      </c>
      <c r="K66" s="1">
        <v>0</v>
      </c>
      <c r="L66" s="1">
        <v>0</v>
      </c>
      <c r="M66" s="1">
        <v>1</v>
      </c>
      <c r="N66" s="1">
        <v>1</v>
      </c>
      <c r="O66" s="1">
        <v>0</v>
      </c>
      <c r="P66" s="1">
        <v>0</v>
      </c>
      <c r="Q66" s="1">
        <v>0</v>
      </c>
      <c r="R66" s="1">
        <v>0</v>
      </c>
      <c r="S66" s="1">
        <v>0</v>
      </c>
      <c r="T66" s="1">
        <v>0</v>
      </c>
      <c r="U66" s="1">
        <v>0</v>
      </c>
      <c r="V66" s="1">
        <v>0</v>
      </c>
      <c r="W66" s="1">
        <v>0</v>
      </c>
      <c r="X66" s="1">
        <v>0</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v>0</v>
      </c>
      <c r="AP66" s="1">
        <v>0</v>
      </c>
      <c r="AQ66" s="1">
        <v>0</v>
      </c>
      <c r="AR66" s="1">
        <v>0</v>
      </c>
      <c r="AS66" s="1"/>
      <c r="AT66" s="1"/>
      <c r="AU66" s="1"/>
    </row>
    <row r="67" spans="1:47" ht="101.5" x14ac:dyDescent="0.35">
      <c r="A67" t="s">
        <v>527</v>
      </c>
      <c r="B67" s="5">
        <v>44370</v>
      </c>
      <c r="C67" t="s">
        <v>221</v>
      </c>
      <c r="D67" s="5">
        <v>45636</v>
      </c>
      <c r="E67" s="10" t="s">
        <v>528</v>
      </c>
      <c r="F67" s="3" t="s">
        <v>529</v>
      </c>
      <c r="G67" s="1"/>
      <c r="H67" s="1">
        <v>0</v>
      </c>
      <c r="I67" s="1">
        <v>0</v>
      </c>
      <c r="J67" s="1">
        <v>0</v>
      </c>
      <c r="K67" s="1">
        <v>0</v>
      </c>
      <c r="L67" s="1">
        <v>0</v>
      </c>
      <c r="M67" s="1">
        <v>1</v>
      </c>
      <c r="N67" s="1">
        <v>1</v>
      </c>
      <c r="O67" s="1">
        <v>0</v>
      </c>
      <c r="P67" s="1">
        <v>0</v>
      </c>
      <c r="Q67" s="1">
        <v>0</v>
      </c>
      <c r="R67" s="1">
        <v>0</v>
      </c>
      <c r="S67" s="1">
        <v>0</v>
      </c>
      <c r="T67" s="1">
        <v>0</v>
      </c>
      <c r="U67" s="1">
        <v>0</v>
      </c>
      <c r="V67" s="1">
        <v>0</v>
      </c>
      <c r="W67" s="1">
        <v>0</v>
      </c>
      <c r="X67" s="1">
        <v>0</v>
      </c>
      <c r="Y67" s="1">
        <v>0</v>
      </c>
      <c r="Z67" s="1">
        <v>0</v>
      </c>
      <c r="AA67" s="1">
        <v>0</v>
      </c>
      <c r="AB67" s="1">
        <v>0</v>
      </c>
      <c r="AC67" s="1">
        <v>0</v>
      </c>
      <c r="AD67" s="1">
        <v>0</v>
      </c>
      <c r="AE67" s="1">
        <v>0</v>
      </c>
      <c r="AF67" s="1">
        <v>0</v>
      </c>
      <c r="AG67" s="1">
        <v>0</v>
      </c>
      <c r="AH67" s="1">
        <v>0</v>
      </c>
      <c r="AI67" s="1">
        <v>0</v>
      </c>
      <c r="AJ67" s="1">
        <v>0</v>
      </c>
      <c r="AK67" s="1">
        <v>0</v>
      </c>
      <c r="AL67" s="1">
        <v>0</v>
      </c>
      <c r="AM67" s="1">
        <v>0</v>
      </c>
      <c r="AN67" s="1">
        <v>0</v>
      </c>
      <c r="AO67" s="1">
        <v>1</v>
      </c>
      <c r="AP67" s="1">
        <v>0</v>
      </c>
      <c r="AQ67" s="1">
        <v>0</v>
      </c>
      <c r="AR67" s="1">
        <v>0</v>
      </c>
      <c r="AS67" s="1"/>
      <c r="AT67" s="1"/>
      <c r="AU67" s="1"/>
    </row>
    <row r="68" spans="1:47" ht="130.5" x14ac:dyDescent="0.35">
      <c r="A68" t="s">
        <v>530</v>
      </c>
      <c r="B68" s="5">
        <v>44370</v>
      </c>
      <c r="C68" t="s">
        <v>44</v>
      </c>
      <c r="D68" s="5">
        <v>45636</v>
      </c>
      <c r="E68" s="10" t="s">
        <v>531</v>
      </c>
      <c r="F68" s="3" t="s">
        <v>529</v>
      </c>
      <c r="G68" s="1"/>
      <c r="H68" s="1">
        <v>0</v>
      </c>
      <c r="I68" s="1">
        <v>0</v>
      </c>
      <c r="J68" s="1">
        <v>0</v>
      </c>
      <c r="K68" s="1">
        <v>0</v>
      </c>
      <c r="L68" s="1">
        <v>0</v>
      </c>
      <c r="M68" s="1">
        <v>1</v>
      </c>
      <c r="N68" s="1">
        <v>1</v>
      </c>
      <c r="O68" s="1">
        <v>0</v>
      </c>
      <c r="P68" s="1">
        <v>0</v>
      </c>
      <c r="Q68" s="1">
        <v>0</v>
      </c>
      <c r="R68" s="1">
        <v>0</v>
      </c>
      <c r="S68" s="1">
        <v>0</v>
      </c>
      <c r="T68" s="1">
        <v>0</v>
      </c>
      <c r="U68" s="1">
        <v>0</v>
      </c>
      <c r="V68" s="1">
        <v>0</v>
      </c>
      <c r="W68" s="1">
        <v>0</v>
      </c>
      <c r="X68" s="1">
        <v>0</v>
      </c>
      <c r="Y68" s="1">
        <v>0</v>
      </c>
      <c r="Z68" s="1">
        <v>0</v>
      </c>
      <c r="AA68" s="1">
        <v>0</v>
      </c>
      <c r="AB68" s="1">
        <v>0</v>
      </c>
      <c r="AC68" s="1">
        <v>0</v>
      </c>
      <c r="AD68" s="1">
        <v>0</v>
      </c>
      <c r="AE68" s="1">
        <v>0</v>
      </c>
      <c r="AF68" s="1">
        <v>0</v>
      </c>
      <c r="AG68" s="1">
        <v>0</v>
      </c>
      <c r="AH68" s="1">
        <v>0</v>
      </c>
      <c r="AI68" s="1">
        <v>0</v>
      </c>
      <c r="AJ68" s="1">
        <v>0</v>
      </c>
      <c r="AK68" s="1">
        <v>0</v>
      </c>
      <c r="AL68" s="1">
        <v>0</v>
      </c>
      <c r="AM68" s="1">
        <v>0</v>
      </c>
      <c r="AN68" s="1">
        <v>0</v>
      </c>
      <c r="AO68" s="1">
        <v>1</v>
      </c>
      <c r="AP68" s="1">
        <v>0</v>
      </c>
      <c r="AQ68" s="1">
        <v>0</v>
      </c>
      <c r="AR68" s="1">
        <v>0</v>
      </c>
      <c r="AS68" s="1"/>
      <c r="AT68" s="1"/>
      <c r="AU68" s="1"/>
    </row>
    <row r="69" spans="1:47" ht="101.5" x14ac:dyDescent="0.35">
      <c r="A69" t="s">
        <v>189</v>
      </c>
      <c r="B69" s="5">
        <v>44370</v>
      </c>
      <c r="C69" t="s">
        <v>188</v>
      </c>
      <c r="D69" s="5">
        <v>45636</v>
      </c>
      <c r="E69" s="10" t="s">
        <v>532</v>
      </c>
      <c r="F69" s="3" t="s">
        <v>529</v>
      </c>
      <c r="G69" s="1"/>
      <c r="H69" s="1">
        <v>0</v>
      </c>
      <c r="I69" s="1">
        <v>0</v>
      </c>
      <c r="J69" s="1">
        <v>0</v>
      </c>
      <c r="K69" s="1">
        <v>0</v>
      </c>
      <c r="L69" s="1">
        <v>0</v>
      </c>
      <c r="M69" s="1">
        <v>1</v>
      </c>
      <c r="N69" s="1">
        <v>1</v>
      </c>
      <c r="O69" s="1">
        <v>0</v>
      </c>
      <c r="P69" s="1">
        <v>0</v>
      </c>
      <c r="Q69" s="1">
        <v>0</v>
      </c>
      <c r="R69" s="1">
        <v>0</v>
      </c>
      <c r="S69" s="1">
        <v>0</v>
      </c>
      <c r="T69" s="1">
        <v>0</v>
      </c>
      <c r="U69" s="1">
        <v>0</v>
      </c>
      <c r="V69" s="1">
        <v>0</v>
      </c>
      <c r="W69" s="1">
        <v>0</v>
      </c>
      <c r="X69" s="1">
        <v>0</v>
      </c>
      <c r="Y69" s="1">
        <v>0</v>
      </c>
      <c r="Z69" s="1">
        <v>0</v>
      </c>
      <c r="AA69" s="1">
        <v>0</v>
      </c>
      <c r="AB69" s="1">
        <v>0</v>
      </c>
      <c r="AC69" s="1">
        <v>0</v>
      </c>
      <c r="AD69" s="1">
        <v>0</v>
      </c>
      <c r="AE69" s="1">
        <v>0</v>
      </c>
      <c r="AF69" s="1">
        <v>0</v>
      </c>
      <c r="AG69" s="1">
        <v>0</v>
      </c>
      <c r="AH69" s="1">
        <v>0</v>
      </c>
      <c r="AI69" s="1">
        <v>0</v>
      </c>
      <c r="AJ69" s="1">
        <v>0</v>
      </c>
      <c r="AK69" s="1">
        <v>0</v>
      </c>
      <c r="AL69" s="1">
        <v>0</v>
      </c>
      <c r="AM69" s="1">
        <v>0</v>
      </c>
      <c r="AN69" s="1">
        <v>0</v>
      </c>
      <c r="AO69" s="1">
        <v>1</v>
      </c>
      <c r="AP69" s="1">
        <v>0</v>
      </c>
      <c r="AQ69" s="1">
        <v>0</v>
      </c>
      <c r="AR69" s="1">
        <v>0</v>
      </c>
      <c r="AS69" s="1"/>
      <c r="AT69" s="1"/>
      <c r="AU69" s="1"/>
    </row>
    <row r="70" spans="1:47" ht="197.5" customHeight="1" x14ac:dyDescent="0.35">
      <c r="A70" s="10" t="s">
        <v>533</v>
      </c>
      <c r="B70" s="5">
        <v>44366</v>
      </c>
      <c r="C70" t="s">
        <v>94</v>
      </c>
      <c r="D70" s="5">
        <v>45636</v>
      </c>
      <c r="E70" s="10" t="s">
        <v>534</v>
      </c>
      <c r="F70" s="3" t="s">
        <v>535</v>
      </c>
      <c r="G70" s="1"/>
      <c r="H70" s="1">
        <v>1</v>
      </c>
      <c r="I70" s="1">
        <v>0</v>
      </c>
      <c r="J70" s="1">
        <v>0</v>
      </c>
      <c r="K70" s="1">
        <v>1</v>
      </c>
      <c r="L70" s="1">
        <v>0</v>
      </c>
      <c r="M70" s="1">
        <v>0</v>
      </c>
      <c r="N70" s="1">
        <v>0</v>
      </c>
      <c r="O70" s="1">
        <v>0</v>
      </c>
      <c r="P70" s="1">
        <v>1</v>
      </c>
      <c r="Q70" s="1">
        <v>1</v>
      </c>
      <c r="R70" s="1">
        <v>0</v>
      </c>
      <c r="S70" s="1">
        <v>0</v>
      </c>
      <c r="T70" s="1">
        <v>0</v>
      </c>
      <c r="U70" s="1">
        <v>0</v>
      </c>
      <c r="V70" s="1">
        <v>0</v>
      </c>
      <c r="W70" s="1">
        <v>0</v>
      </c>
      <c r="X70" s="1">
        <v>0</v>
      </c>
      <c r="Y70" s="1">
        <v>0</v>
      </c>
      <c r="Z70" s="1">
        <v>0</v>
      </c>
      <c r="AA70" s="1">
        <v>0</v>
      </c>
      <c r="AB70" s="1">
        <v>0</v>
      </c>
      <c r="AC70" s="1">
        <v>0</v>
      </c>
      <c r="AD70" s="1">
        <v>0</v>
      </c>
      <c r="AE70" s="1">
        <v>0</v>
      </c>
      <c r="AF70" s="1">
        <v>0</v>
      </c>
      <c r="AG70" s="1">
        <v>0</v>
      </c>
      <c r="AH70" s="1">
        <v>0</v>
      </c>
      <c r="AI70" s="1">
        <v>0</v>
      </c>
      <c r="AJ70" s="1">
        <v>0</v>
      </c>
      <c r="AK70" s="1">
        <v>0</v>
      </c>
      <c r="AL70" s="1">
        <v>0</v>
      </c>
      <c r="AM70" s="1">
        <v>0</v>
      </c>
      <c r="AN70" s="1">
        <v>0</v>
      </c>
      <c r="AO70" s="1">
        <v>0</v>
      </c>
      <c r="AP70" s="1">
        <v>0</v>
      </c>
      <c r="AQ70" s="1">
        <v>0</v>
      </c>
      <c r="AR70" s="1">
        <v>0</v>
      </c>
      <c r="AS70" s="1"/>
      <c r="AT70" s="1"/>
      <c r="AU70" s="1"/>
    </row>
    <row r="71" spans="1:47" ht="130.5" x14ac:dyDescent="0.35">
      <c r="A71" t="s">
        <v>545</v>
      </c>
      <c r="B71" s="5">
        <v>44355</v>
      </c>
      <c r="C71" s="1" t="s">
        <v>94</v>
      </c>
      <c r="D71" s="5">
        <v>45636</v>
      </c>
      <c r="E71" s="1" t="s">
        <v>541</v>
      </c>
      <c r="F71" s="3" t="s">
        <v>542</v>
      </c>
      <c r="G71" s="1"/>
      <c r="H71" s="1">
        <v>0</v>
      </c>
      <c r="I71" s="1">
        <v>0</v>
      </c>
      <c r="J71" s="1">
        <v>0</v>
      </c>
      <c r="K71" s="1">
        <v>0</v>
      </c>
      <c r="L71" s="1">
        <v>0</v>
      </c>
      <c r="M71" s="1">
        <v>0</v>
      </c>
      <c r="N71" s="1">
        <v>0</v>
      </c>
      <c r="O71" s="1">
        <v>0</v>
      </c>
      <c r="P71" s="1">
        <v>0</v>
      </c>
      <c r="Q71" s="1">
        <v>0</v>
      </c>
      <c r="R71" s="1">
        <v>0</v>
      </c>
      <c r="S71" s="1">
        <v>0</v>
      </c>
      <c r="T71" s="1">
        <v>0</v>
      </c>
      <c r="U71" s="1">
        <v>0</v>
      </c>
      <c r="V71" s="1">
        <v>0</v>
      </c>
      <c r="W71" s="1">
        <v>0</v>
      </c>
      <c r="X71" s="1">
        <v>1</v>
      </c>
      <c r="Y71" s="1">
        <v>0</v>
      </c>
      <c r="Z71" s="1">
        <v>0</v>
      </c>
      <c r="AA71" s="1">
        <v>0</v>
      </c>
      <c r="AB71" s="1">
        <v>0</v>
      </c>
      <c r="AC71" s="1">
        <v>0</v>
      </c>
      <c r="AD71" s="1">
        <v>0</v>
      </c>
      <c r="AE71" s="1">
        <v>0</v>
      </c>
      <c r="AF71" s="1">
        <v>0</v>
      </c>
      <c r="AG71" s="1">
        <v>1</v>
      </c>
      <c r="AH71" s="1">
        <v>0</v>
      </c>
      <c r="AI71" s="1">
        <v>0</v>
      </c>
      <c r="AJ71" s="1">
        <v>0</v>
      </c>
      <c r="AK71" s="1">
        <v>0</v>
      </c>
      <c r="AL71" s="1">
        <v>0</v>
      </c>
      <c r="AM71" s="1">
        <v>0</v>
      </c>
      <c r="AN71" s="1">
        <v>0</v>
      </c>
      <c r="AO71" s="1">
        <v>0</v>
      </c>
      <c r="AP71" s="1">
        <v>0</v>
      </c>
      <c r="AQ71" s="1">
        <v>0</v>
      </c>
      <c r="AR71" s="1">
        <v>0</v>
      </c>
      <c r="AS71" s="1"/>
      <c r="AT71" s="1"/>
      <c r="AU71" s="1"/>
    </row>
    <row r="72" spans="1:47" ht="130.5" x14ac:dyDescent="0.35">
      <c r="A72" s="10" t="s">
        <v>544</v>
      </c>
      <c r="B72" s="5">
        <v>44352</v>
      </c>
      <c r="C72" s="1" t="s">
        <v>94</v>
      </c>
      <c r="D72" s="5">
        <v>45636</v>
      </c>
      <c r="E72" s="10" t="s">
        <v>546</v>
      </c>
      <c r="F72" s="3" t="s">
        <v>547</v>
      </c>
      <c r="G72" s="1"/>
      <c r="H72" s="1">
        <v>0</v>
      </c>
      <c r="I72" s="1">
        <v>0</v>
      </c>
      <c r="J72" s="1">
        <v>0</v>
      </c>
      <c r="K72" s="1">
        <v>0</v>
      </c>
      <c r="L72" s="1">
        <v>0</v>
      </c>
      <c r="M72" s="1">
        <v>0</v>
      </c>
      <c r="N72" s="1">
        <v>1</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1</v>
      </c>
      <c r="AP72" s="1">
        <v>0</v>
      </c>
      <c r="AQ72" s="1">
        <v>0</v>
      </c>
      <c r="AR72" s="1">
        <v>0</v>
      </c>
      <c r="AS72" s="1"/>
      <c r="AT72" s="1"/>
      <c r="AU72" s="1"/>
    </row>
    <row r="73" spans="1:47" ht="58" x14ac:dyDescent="0.35">
      <c r="A73" t="s">
        <v>552</v>
      </c>
      <c r="B73" s="5">
        <v>44341</v>
      </c>
      <c r="C73" t="s">
        <v>221</v>
      </c>
      <c r="D73" s="5">
        <v>45636</v>
      </c>
      <c r="E73" s="10" t="s">
        <v>553</v>
      </c>
      <c r="F73" s="3" t="s">
        <v>554</v>
      </c>
      <c r="G73" s="1"/>
      <c r="H73" s="1">
        <v>0</v>
      </c>
      <c r="I73" s="1">
        <v>0</v>
      </c>
      <c r="J73" s="1">
        <v>0</v>
      </c>
      <c r="K73" s="1">
        <v>0</v>
      </c>
      <c r="L73" s="1">
        <v>0</v>
      </c>
      <c r="M73" s="1">
        <v>1</v>
      </c>
      <c r="N73" s="1">
        <v>1</v>
      </c>
      <c r="O73" s="1">
        <v>0</v>
      </c>
      <c r="P73" s="1">
        <v>0</v>
      </c>
      <c r="Q73" s="1">
        <v>0</v>
      </c>
      <c r="R73" s="1">
        <v>0</v>
      </c>
      <c r="S73" s="1">
        <v>0</v>
      </c>
      <c r="T73" s="1">
        <v>0</v>
      </c>
      <c r="U73" s="1">
        <v>0</v>
      </c>
      <c r="V73" s="1">
        <v>0</v>
      </c>
      <c r="W73" s="1">
        <v>0</v>
      </c>
      <c r="X73" s="1">
        <v>0</v>
      </c>
      <c r="Y73" s="1">
        <v>0</v>
      </c>
      <c r="Z73" s="1">
        <v>0</v>
      </c>
      <c r="AA73" s="1">
        <v>0</v>
      </c>
      <c r="AB73" s="1">
        <v>0</v>
      </c>
      <c r="AC73" s="1">
        <v>0</v>
      </c>
      <c r="AD73" s="1">
        <v>0</v>
      </c>
      <c r="AE73" s="1">
        <v>0</v>
      </c>
      <c r="AF73" s="1">
        <v>0</v>
      </c>
      <c r="AG73" s="1">
        <v>0</v>
      </c>
      <c r="AH73" s="1">
        <v>0</v>
      </c>
      <c r="AI73" s="1">
        <v>0</v>
      </c>
      <c r="AJ73" s="1">
        <v>0</v>
      </c>
      <c r="AK73" s="1">
        <v>0</v>
      </c>
      <c r="AL73" s="1">
        <v>0</v>
      </c>
      <c r="AM73" s="1">
        <v>0</v>
      </c>
      <c r="AN73" s="1">
        <v>0</v>
      </c>
      <c r="AO73" s="1">
        <v>0</v>
      </c>
      <c r="AP73" s="1">
        <v>1</v>
      </c>
      <c r="AQ73" s="1">
        <v>0</v>
      </c>
      <c r="AR73" s="1">
        <v>0</v>
      </c>
      <c r="AS73" s="1"/>
      <c r="AT73" s="1"/>
      <c r="AU73" s="1"/>
    </row>
    <row r="74" spans="1:47" ht="87" x14ac:dyDescent="0.35">
      <c r="A74" t="s">
        <v>555</v>
      </c>
      <c r="B74" s="5">
        <v>44341</v>
      </c>
      <c r="C74" t="s">
        <v>221</v>
      </c>
      <c r="D74" s="5">
        <v>45636</v>
      </c>
      <c r="E74" s="1" t="s">
        <v>556</v>
      </c>
      <c r="F74" s="3" t="s">
        <v>557</v>
      </c>
      <c r="G74" s="1"/>
      <c r="H74" s="1">
        <v>0</v>
      </c>
      <c r="I74" s="1">
        <v>0</v>
      </c>
      <c r="J74" s="1">
        <v>0</v>
      </c>
      <c r="K74" s="1">
        <v>0</v>
      </c>
      <c r="L74" s="1">
        <v>0</v>
      </c>
      <c r="M74" s="1">
        <v>0</v>
      </c>
      <c r="N74" s="1">
        <v>1</v>
      </c>
      <c r="O74" s="1">
        <v>0</v>
      </c>
      <c r="P74" s="1">
        <v>0</v>
      </c>
      <c r="Q74" s="1">
        <v>0</v>
      </c>
      <c r="R74" s="1">
        <v>0</v>
      </c>
      <c r="S74" s="1">
        <v>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0</v>
      </c>
      <c r="AN74" s="1">
        <v>1</v>
      </c>
      <c r="AO74" s="1">
        <v>0</v>
      </c>
      <c r="AP74" s="1">
        <v>0</v>
      </c>
      <c r="AQ74" s="1">
        <v>0</v>
      </c>
      <c r="AR74" s="1">
        <v>0</v>
      </c>
      <c r="AS74" s="1"/>
      <c r="AT74" s="1"/>
      <c r="AU74" s="1"/>
    </row>
    <row r="75" spans="1:47" ht="188.5" x14ac:dyDescent="0.35">
      <c r="A75" t="s">
        <v>571</v>
      </c>
      <c r="B75" s="5">
        <v>44338</v>
      </c>
      <c r="C75" s="1" t="s">
        <v>94</v>
      </c>
      <c r="D75" s="5">
        <v>45636</v>
      </c>
      <c r="E75" s="10" t="s">
        <v>560</v>
      </c>
      <c r="F75" s="3" t="s">
        <v>561</v>
      </c>
      <c r="G75" s="1"/>
      <c r="H75" s="1">
        <v>0</v>
      </c>
      <c r="I75" s="1">
        <v>0</v>
      </c>
      <c r="J75" s="1">
        <v>0</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1</v>
      </c>
      <c r="AL75" s="1">
        <v>0</v>
      </c>
      <c r="AM75" s="1">
        <v>0</v>
      </c>
      <c r="AN75" s="1">
        <v>0</v>
      </c>
      <c r="AO75" s="1">
        <v>0</v>
      </c>
      <c r="AP75" s="1">
        <v>0</v>
      </c>
      <c r="AQ75" s="1">
        <v>0</v>
      </c>
      <c r="AR75" s="1">
        <v>0</v>
      </c>
      <c r="AS75" s="1"/>
      <c r="AT75" s="1"/>
      <c r="AU75" s="1"/>
    </row>
    <row r="76" spans="1:47" ht="87" x14ac:dyDescent="0.35">
      <c r="A76" t="s">
        <v>570</v>
      </c>
      <c r="B76" s="5">
        <v>44317</v>
      </c>
      <c r="C76" s="1" t="s">
        <v>64</v>
      </c>
      <c r="D76" s="5">
        <v>45636</v>
      </c>
      <c r="E76" s="10" t="s">
        <v>569</v>
      </c>
      <c r="F76" s="3" t="s">
        <v>572</v>
      </c>
      <c r="G76" s="1"/>
      <c r="H76" s="1">
        <v>0</v>
      </c>
      <c r="I76" s="1">
        <v>0</v>
      </c>
      <c r="J76" s="1">
        <v>0</v>
      </c>
      <c r="K76" s="1">
        <v>0</v>
      </c>
      <c r="L76" s="1">
        <v>0</v>
      </c>
      <c r="M76" s="1">
        <v>0</v>
      </c>
      <c r="N76" s="1">
        <v>0</v>
      </c>
      <c r="O76" s="1">
        <v>0</v>
      </c>
      <c r="P76" s="1">
        <v>0</v>
      </c>
      <c r="Q76" s="1">
        <v>0</v>
      </c>
      <c r="R76" s="1">
        <v>0</v>
      </c>
      <c r="S76" s="1">
        <v>0</v>
      </c>
      <c r="T76" s="1">
        <v>0</v>
      </c>
      <c r="U76" s="1">
        <v>0</v>
      </c>
      <c r="V76" s="1">
        <v>1</v>
      </c>
      <c r="W76" s="1">
        <v>0</v>
      </c>
      <c r="X76" s="1">
        <v>1</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1">
        <v>0</v>
      </c>
      <c r="AS76" s="1"/>
      <c r="AT76" s="1"/>
      <c r="AU76" s="1"/>
    </row>
    <row r="77" spans="1:47" ht="87" x14ac:dyDescent="0.35">
      <c r="A77" t="s">
        <v>573</v>
      </c>
      <c r="B77" s="5">
        <v>44313</v>
      </c>
      <c r="C77" t="s">
        <v>221</v>
      </c>
      <c r="D77" s="5">
        <v>45636</v>
      </c>
      <c r="E77" s="10" t="s">
        <v>574</v>
      </c>
      <c r="F77" s="3" t="s">
        <v>575</v>
      </c>
      <c r="G77" s="1"/>
      <c r="H77" s="1">
        <v>0</v>
      </c>
      <c r="I77" s="1">
        <v>0</v>
      </c>
      <c r="J77" s="1">
        <v>0</v>
      </c>
      <c r="K77" s="1">
        <v>0</v>
      </c>
      <c r="L77" s="1">
        <v>0</v>
      </c>
      <c r="M77" s="1">
        <v>0</v>
      </c>
      <c r="N77" s="1">
        <v>0</v>
      </c>
      <c r="O77" s="1">
        <v>0</v>
      </c>
      <c r="P77" s="1">
        <v>0</v>
      </c>
      <c r="Q77" s="1">
        <v>0</v>
      </c>
      <c r="R77" s="1">
        <v>0</v>
      </c>
      <c r="S77" s="1">
        <v>1</v>
      </c>
      <c r="T77" s="1">
        <v>0</v>
      </c>
      <c r="U77" s="1">
        <v>0</v>
      </c>
      <c r="V77" s="1">
        <v>0</v>
      </c>
      <c r="W77" s="1">
        <v>0</v>
      </c>
      <c r="X77" s="1">
        <v>0</v>
      </c>
      <c r="Y77" s="1">
        <v>0</v>
      </c>
      <c r="Z77" s="1">
        <v>0</v>
      </c>
      <c r="AA77" s="1">
        <v>0</v>
      </c>
      <c r="AB77" s="1">
        <v>0</v>
      </c>
      <c r="AC77" s="1">
        <v>0</v>
      </c>
      <c r="AD77" s="1">
        <v>0</v>
      </c>
      <c r="AE77" s="1">
        <v>0</v>
      </c>
      <c r="AF77" s="1">
        <v>0</v>
      </c>
      <c r="AG77" s="1">
        <v>0</v>
      </c>
      <c r="AH77" s="1">
        <v>0</v>
      </c>
      <c r="AI77" s="1">
        <v>0</v>
      </c>
      <c r="AJ77" s="1">
        <v>0</v>
      </c>
      <c r="AK77" s="1">
        <v>0</v>
      </c>
      <c r="AL77" s="1">
        <v>0</v>
      </c>
      <c r="AM77" s="1">
        <v>0</v>
      </c>
      <c r="AN77" s="1">
        <v>0</v>
      </c>
      <c r="AO77" s="1">
        <v>0</v>
      </c>
      <c r="AP77" s="1">
        <v>0</v>
      </c>
      <c r="AQ77" s="1">
        <v>0</v>
      </c>
      <c r="AR77" s="1">
        <v>0</v>
      </c>
      <c r="AS77" s="1"/>
      <c r="AT77" s="1"/>
      <c r="AU77" s="1"/>
    </row>
    <row r="78" spans="1:47" ht="87" x14ac:dyDescent="0.35">
      <c r="A78" t="s">
        <v>584</v>
      </c>
      <c r="B78" s="5">
        <v>44305</v>
      </c>
      <c r="C78" t="s">
        <v>221</v>
      </c>
      <c r="D78" s="5">
        <v>45636</v>
      </c>
      <c r="E78" s="10" t="s">
        <v>580</v>
      </c>
      <c r="F78" s="3" t="s">
        <v>581</v>
      </c>
      <c r="G78" s="1"/>
      <c r="H78" s="1">
        <v>0</v>
      </c>
      <c r="I78" s="1">
        <v>0</v>
      </c>
      <c r="J78" s="1">
        <v>0</v>
      </c>
      <c r="K78" s="1">
        <v>0</v>
      </c>
      <c r="L78" s="1">
        <v>1</v>
      </c>
      <c r="M78" s="1">
        <v>0</v>
      </c>
      <c r="N78" s="1">
        <v>1</v>
      </c>
      <c r="O78" s="1">
        <v>0</v>
      </c>
      <c r="P78" s="1">
        <v>0</v>
      </c>
      <c r="Q78" s="1">
        <v>0</v>
      </c>
      <c r="R78" s="1">
        <v>0</v>
      </c>
      <c r="S78" s="1">
        <v>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0</v>
      </c>
      <c r="AM78" s="1">
        <v>0</v>
      </c>
      <c r="AN78" s="1">
        <v>0</v>
      </c>
      <c r="AO78" s="1">
        <v>0</v>
      </c>
      <c r="AP78" s="1">
        <v>0</v>
      </c>
      <c r="AQ78" s="1">
        <v>0</v>
      </c>
      <c r="AR78" s="1">
        <v>0</v>
      </c>
      <c r="AS78" s="1"/>
      <c r="AT78" s="1"/>
      <c r="AU78" s="1"/>
    </row>
    <row r="79" spans="1:47" ht="152" customHeight="1" x14ac:dyDescent="0.35">
      <c r="A79" t="s">
        <v>189</v>
      </c>
      <c r="B79" s="5">
        <v>44305</v>
      </c>
      <c r="C79" t="s">
        <v>188</v>
      </c>
      <c r="D79" s="5">
        <v>45636</v>
      </c>
      <c r="E79" s="10" t="s">
        <v>582</v>
      </c>
      <c r="F79" s="3" t="s">
        <v>583</v>
      </c>
      <c r="G79" s="1"/>
      <c r="H79" s="1">
        <v>0</v>
      </c>
      <c r="I79" s="1">
        <v>0</v>
      </c>
      <c r="J79" s="1">
        <v>0</v>
      </c>
      <c r="K79" s="1">
        <v>0</v>
      </c>
      <c r="L79" s="1">
        <v>1</v>
      </c>
      <c r="M79" s="1">
        <v>0</v>
      </c>
      <c r="N79" s="1">
        <v>1</v>
      </c>
      <c r="O79" s="1">
        <v>1</v>
      </c>
      <c r="P79" s="1">
        <v>0</v>
      </c>
      <c r="Q79" s="1">
        <v>0</v>
      </c>
      <c r="R79" s="1">
        <v>0</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0</v>
      </c>
      <c r="AM79" s="1">
        <v>0</v>
      </c>
      <c r="AN79" s="1">
        <v>0</v>
      </c>
      <c r="AO79" s="1">
        <v>1</v>
      </c>
      <c r="AP79" s="1">
        <v>0</v>
      </c>
      <c r="AQ79" s="1">
        <v>0</v>
      </c>
      <c r="AR79" s="1">
        <v>0</v>
      </c>
      <c r="AS79" s="1"/>
      <c r="AT79" s="1"/>
      <c r="AU79" s="1"/>
    </row>
    <row r="80" spans="1:47" ht="72.5" x14ac:dyDescent="0.35">
      <c r="A80" t="s">
        <v>589</v>
      </c>
      <c r="B80" s="5">
        <v>44300</v>
      </c>
      <c r="C80" s="1" t="s">
        <v>46</v>
      </c>
      <c r="D80" s="5">
        <v>45636</v>
      </c>
      <c r="E80" s="10" t="s">
        <v>586</v>
      </c>
      <c r="F80" s="3" t="s">
        <v>587</v>
      </c>
      <c r="G80" s="1"/>
      <c r="H80" s="1">
        <v>0</v>
      </c>
      <c r="I80" s="1">
        <v>0</v>
      </c>
      <c r="J80" s="1">
        <v>0</v>
      </c>
      <c r="K80" s="1">
        <v>0</v>
      </c>
      <c r="L80" s="1">
        <v>0</v>
      </c>
      <c r="M80" s="1">
        <v>0</v>
      </c>
      <c r="N80" s="1">
        <v>0</v>
      </c>
      <c r="O80" s="1">
        <v>0</v>
      </c>
      <c r="P80" s="1">
        <v>0</v>
      </c>
      <c r="Q80" s="1">
        <v>0</v>
      </c>
      <c r="R80" s="1">
        <v>0</v>
      </c>
      <c r="S80" s="1">
        <v>0</v>
      </c>
      <c r="T80" s="1">
        <v>0</v>
      </c>
      <c r="U80" s="1">
        <v>0</v>
      </c>
      <c r="V80" s="1">
        <v>1</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1</v>
      </c>
      <c r="AO80" s="1">
        <v>0</v>
      </c>
      <c r="AP80" s="1">
        <v>0</v>
      </c>
      <c r="AQ80" s="1">
        <v>0</v>
      </c>
      <c r="AR80" s="1">
        <v>0</v>
      </c>
      <c r="AS80" s="1"/>
      <c r="AT80" s="1"/>
      <c r="AU80" s="1"/>
    </row>
    <row r="81" spans="1:47" ht="174" x14ac:dyDescent="0.35">
      <c r="A81" t="s">
        <v>588</v>
      </c>
      <c r="B81" s="5">
        <v>44292</v>
      </c>
      <c r="C81" t="s">
        <v>44</v>
      </c>
      <c r="D81" s="5">
        <v>45636</v>
      </c>
      <c r="E81" s="10" t="s">
        <v>590</v>
      </c>
      <c r="F81" s="3" t="s">
        <v>591</v>
      </c>
      <c r="G81" s="1"/>
      <c r="H81" s="1">
        <v>0</v>
      </c>
      <c r="I81" s="1">
        <v>0</v>
      </c>
      <c r="J81" s="1">
        <v>0</v>
      </c>
      <c r="K81" s="1">
        <v>0</v>
      </c>
      <c r="L81" s="1">
        <v>0</v>
      </c>
      <c r="M81" s="1">
        <v>0</v>
      </c>
      <c r="N81" s="1">
        <v>0</v>
      </c>
      <c r="O81" s="1">
        <v>0</v>
      </c>
      <c r="P81" s="1">
        <v>0</v>
      </c>
      <c r="Q81" s="1">
        <v>0</v>
      </c>
      <c r="R81" s="1">
        <v>0</v>
      </c>
      <c r="S81" s="1">
        <v>1</v>
      </c>
      <c r="T81" s="1">
        <v>0</v>
      </c>
      <c r="U81" s="1">
        <v>0</v>
      </c>
      <c r="V81" s="1">
        <v>1</v>
      </c>
      <c r="W81" s="1">
        <v>0</v>
      </c>
      <c r="X81" s="1">
        <v>1</v>
      </c>
      <c r="Y81" s="1">
        <v>1</v>
      </c>
      <c r="Z81" s="1">
        <v>0</v>
      </c>
      <c r="AA81" s="1">
        <v>0</v>
      </c>
      <c r="AB81" s="1">
        <v>0</v>
      </c>
      <c r="AC81" s="1">
        <v>0</v>
      </c>
      <c r="AD81" s="1">
        <v>0</v>
      </c>
      <c r="AE81" s="1">
        <v>0</v>
      </c>
      <c r="AF81" s="1">
        <v>0</v>
      </c>
      <c r="AG81" s="1">
        <v>1</v>
      </c>
      <c r="AH81" s="1">
        <v>0</v>
      </c>
      <c r="AI81" s="1">
        <v>0</v>
      </c>
      <c r="AJ81" s="1">
        <v>0</v>
      </c>
      <c r="AK81" s="1">
        <v>0</v>
      </c>
      <c r="AL81" s="1">
        <v>0</v>
      </c>
      <c r="AM81" s="1">
        <v>0</v>
      </c>
      <c r="AN81" s="1">
        <v>1</v>
      </c>
      <c r="AO81" s="1">
        <v>0</v>
      </c>
      <c r="AP81" s="1">
        <v>0</v>
      </c>
      <c r="AQ81" s="1">
        <v>0</v>
      </c>
      <c r="AR81" s="1">
        <v>0</v>
      </c>
      <c r="AS81" s="1"/>
      <c r="AT81" s="1"/>
      <c r="AU81" s="1"/>
    </row>
    <row r="82" spans="1:47" ht="174" x14ac:dyDescent="0.35">
      <c r="A82" t="s">
        <v>592</v>
      </c>
      <c r="B82" s="5">
        <v>44292</v>
      </c>
      <c r="C82" s="1" t="s">
        <v>221</v>
      </c>
      <c r="D82" s="5">
        <v>45636</v>
      </c>
      <c r="E82" s="10" t="s">
        <v>593</v>
      </c>
      <c r="F82" s="3" t="s">
        <v>594</v>
      </c>
      <c r="G82" s="1"/>
      <c r="H82" s="1">
        <v>0</v>
      </c>
      <c r="I82" s="1">
        <v>0</v>
      </c>
      <c r="J82" s="1">
        <v>0</v>
      </c>
      <c r="K82" s="1">
        <v>0</v>
      </c>
      <c r="L82" s="1">
        <v>0</v>
      </c>
      <c r="M82" s="1">
        <v>0</v>
      </c>
      <c r="N82" s="1">
        <v>0</v>
      </c>
      <c r="O82" s="1">
        <v>0</v>
      </c>
      <c r="P82" s="1">
        <v>0</v>
      </c>
      <c r="Q82" s="1">
        <v>0</v>
      </c>
      <c r="R82" s="1">
        <v>0</v>
      </c>
      <c r="S82" s="1">
        <v>1</v>
      </c>
      <c r="T82" s="1">
        <v>0</v>
      </c>
      <c r="U82" s="1">
        <v>0</v>
      </c>
      <c r="V82" s="1">
        <v>1</v>
      </c>
      <c r="W82" s="1">
        <v>0</v>
      </c>
      <c r="X82" s="1">
        <v>1</v>
      </c>
      <c r="Y82" s="1">
        <v>1</v>
      </c>
      <c r="Z82" s="1">
        <v>0</v>
      </c>
      <c r="AA82" s="1">
        <v>0</v>
      </c>
      <c r="AB82" s="1">
        <v>0</v>
      </c>
      <c r="AC82" s="1">
        <v>0</v>
      </c>
      <c r="AD82" s="1">
        <v>0</v>
      </c>
      <c r="AE82" s="1">
        <v>0</v>
      </c>
      <c r="AF82" s="1">
        <v>0</v>
      </c>
      <c r="AG82" s="1">
        <v>1</v>
      </c>
      <c r="AH82" s="1">
        <v>0</v>
      </c>
      <c r="AI82" s="1">
        <v>0</v>
      </c>
      <c r="AJ82" s="1">
        <v>0</v>
      </c>
      <c r="AK82" s="1">
        <v>0</v>
      </c>
      <c r="AL82" s="1">
        <v>0</v>
      </c>
      <c r="AM82" s="1">
        <v>0</v>
      </c>
      <c r="AN82" s="1">
        <v>1</v>
      </c>
      <c r="AO82" s="1">
        <v>0</v>
      </c>
      <c r="AP82" s="1">
        <v>0</v>
      </c>
      <c r="AQ82" s="1">
        <v>0</v>
      </c>
      <c r="AR82" s="1">
        <v>0</v>
      </c>
      <c r="AS82" s="1"/>
      <c r="AT82" s="1"/>
      <c r="AU82" s="1"/>
    </row>
    <row r="83" spans="1:47" ht="246.5" x14ac:dyDescent="0.35">
      <c r="A83" t="s">
        <v>588</v>
      </c>
      <c r="B83" s="5">
        <v>44292</v>
      </c>
      <c r="C83" s="1" t="s">
        <v>221</v>
      </c>
      <c r="D83" s="5">
        <v>45636</v>
      </c>
      <c r="E83" s="10" t="s">
        <v>595</v>
      </c>
      <c r="F83" s="3" t="s">
        <v>594</v>
      </c>
      <c r="G83" s="1"/>
      <c r="H83" s="1">
        <v>0</v>
      </c>
      <c r="I83" s="1">
        <v>0</v>
      </c>
      <c r="J83" s="1">
        <v>0</v>
      </c>
      <c r="K83" s="1">
        <v>0</v>
      </c>
      <c r="L83" s="1">
        <v>0</v>
      </c>
      <c r="M83" s="1">
        <v>0</v>
      </c>
      <c r="N83" s="1">
        <v>0</v>
      </c>
      <c r="O83" s="1">
        <v>0</v>
      </c>
      <c r="P83" s="1">
        <v>0</v>
      </c>
      <c r="Q83" s="1">
        <v>0</v>
      </c>
      <c r="R83" s="1">
        <v>0</v>
      </c>
      <c r="S83" s="1">
        <v>1</v>
      </c>
      <c r="T83" s="1">
        <v>0</v>
      </c>
      <c r="U83" s="1">
        <v>0</v>
      </c>
      <c r="V83" s="1">
        <v>1</v>
      </c>
      <c r="W83" s="1">
        <v>0</v>
      </c>
      <c r="X83" s="1">
        <v>1</v>
      </c>
      <c r="Y83" s="1">
        <v>1</v>
      </c>
      <c r="Z83" s="1">
        <v>0</v>
      </c>
      <c r="AA83" s="1">
        <v>0</v>
      </c>
      <c r="AB83" s="1">
        <v>0</v>
      </c>
      <c r="AC83" s="1">
        <v>0</v>
      </c>
      <c r="AD83" s="1">
        <v>0</v>
      </c>
      <c r="AE83" s="1">
        <v>0</v>
      </c>
      <c r="AF83" s="1">
        <v>0</v>
      </c>
      <c r="AG83" s="1">
        <v>1</v>
      </c>
      <c r="AH83" s="1">
        <v>0</v>
      </c>
      <c r="AI83" s="1">
        <v>0</v>
      </c>
      <c r="AJ83" s="1">
        <v>0</v>
      </c>
      <c r="AK83" s="1">
        <v>0</v>
      </c>
      <c r="AL83" s="1">
        <v>0</v>
      </c>
      <c r="AM83" s="1">
        <v>0</v>
      </c>
      <c r="AN83" s="1">
        <v>1</v>
      </c>
      <c r="AO83" s="1">
        <v>0</v>
      </c>
      <c r="AP83" s="1">
        <v>0</v>
      </c>
      <c r="AQ83" s="1">
        <v>0</v>
      </c>
      <c r="AR83" s="1">
        <v>0</v>
      </c>
      <c r="AS83" s="1"/>
      <c r="AT83" s="1"/>
      <c r="AU83" s="1"/>
    </row>
    <row r="84" spans="1:47" ht="150.5" customHeight="1" x14ac:dyDescent="0.35">
      <c r="A84" t="s">
        <v>597</v>
      </c>
      <c r="B84" s="5">
        <v>44287</v>
      </c>
      <c r="C84" s="1" t="s">
        <v>64</v>
      </c>
      <c r="D84" s="5">
        <v>45636</v>
      </c>
      <c r="E84" s="10" t="s">
        <v>596</v>
      </c>
      <c r="F84" s="3" t="s">
        <v>598</v>
      </c>
      <c r="G84" s="1"/>
      <c r="H84" s="1">
        <v>0</v>
      </c>
      <c r="I84" s="1">
        <v>0</v>
      </c>
      <c r="J84" s="1">
        <v>0</v>
      </c>
      <c r="K84" s="1">
        <v>0</v>
      </c>
      <c r="L84" s="1">
        <v>0</v>
      </c>
      <c r="M84" s="1">
        <v>0</v>
      </c>
      <c r="N84" s="1">
        <v>0</v>
      </c>
      <c r="O84" s="1">
        <v>0</v>
      </c>
      <c r="P84" s="1">
        <v>0</v>
      </c>
      <c r="Q84" s="1">
        <v>0</v>
      </c>
      <c r="R84" s="1">
        <v>0</v>
      </c>
      <c r="S84" s="1">
        <v>0</v>
      </c>
      <c r="T84" s="1">
        <v>0</v>
      </c>
      <c r="U84" s="1">
        <v>0</v>
      </c>
      <c r="V84" s="1">
        <v>1</v>
      </c>
      <c r="W84" s="1">
        <v>0</v>
      </c>
      <c r="X84" s="1">
        <v>0</v>
      </c>
      <c r="Y84" s="1">
        <v>1</v>
      </c>
      <c r="Z84" s="1">
        <v>0</v>
      </c>
      <c r="AA84" s="1">
        <v>0</v>
      </c>
      <c r="AB84" s="1">
        <v>0</v>
      </c>
      <c r="AC84" s="1">
        <v>0</v>
      </c>
      <c r="AD84" s="1">
        <v>0</v>
      </c>
      <c r="AE84" s="1">
        <v>0</v>
      </c>
      <c r="AF84" s="1">
        <v>0</v>
      </c>
      <c r="AG84" s="1">
        <v>0</v>
      </c>
      <c r="AH84" s="1">
        <v>0</v>
      </c>
      <c r="AI84" s="1">
        <v>0</v>
      </c>
      <c r="AJ84" s="1">
        <v>0</v>
      </c>
      <c r="AK84" s="1">
        <v>0</v>
      </c>
      <c r="AL84" s="1">
        <v>0</v>
      </c>
      <c r="AM84" s="1">
        <v>0</v>
      </c>
      <c r="AN84" s="1">
        <v>0</v>
      </c>
      <c r="AO84" s="1">
        <v>0</v>
      </c>
      <c r="AP84" s="1">
        <v>0</v>
      </c>
      <c r="AQ84" s="1">
        <v>0</v>
      </c>
      <c r="AR84" s="1">
        <v>0</v>
      </c>
      <c r="AS84" s="1"/>
      <c r="AT84" s="1"/>
      <c r="AU84" s="1"/>
    </row>
    <row r="85" spans="1:47" ht="161" customHeight="1" x14ac:dyDescent="0.35">
      <c r="A85" s="10" t="s">
        <v>610</v>
      </c>
      <c r="B85" s="5">
        <v>44276</v>
      </c>
      <c r="C85" t="s">
        <v>94</v>
      </c>
      <c r="D85" s="5">
        <v>45636</v>
      </c>
      <c r="E85" s="10" t="s">
        <v>602</v>
      </c>
      <c r="F85" s="3" t="s">
        <v>601</v>
      </c>
      <c r="G85" s="1"/>
      <c r="H85" s="1">
        <v>0</v>
      </c>
      <c r="I85" s="1">
        <v>0</v>
      </c>
      <c r="J85" s="1">
        <v>0</v>
      </c>
      <c r="K85" s="1">
        <v>0</v>
      </c>
      <c r="L85" s="1">
        <v>0</v>
      </c>
      <c r="M85" s="1">
        <v>0</v>
      </c>
      <c r="N85" s="1">
        <v>1</v>
      </c>
      <c r="O85" s="1">
        <v>1</v>
      </c>
      <c r="P85" s="1">
        <v>1</v>
      </c>
      <c r="Q85" s="1">
        <v>0</v>
      </c>
      <c r="R85" s="1">
        <v>0</v>
      </c>
      <c r="S85" s="1">
        <v>0</v>
      </c>
      <c r="T85" s="1">
        <v>0</v>
      </c>
      <c r="U85" s="1">
        <v>0</v>
      </c>
      <c r="V85" s="1">
        <v>0</v>
      </c>
      <c r="W85" s="1">
        <v>0</v>
      </c>
      <c r="X85" s="1">
        <v>0</v>
      </c>
      <c r="Y85" s="1">
        <v>0</v>
      </c>
      <c r="Z85" s="1">
        <v>0</v>
      </c>
      <c r="AA85" s="1">
        <v>0</v>
      </c>
      <c r="AB85" s="1">
        <v>0</v>
      </c>
      <c r="AC85" s="1">
        <v>0</v>
      </c>
      <c r="AD85" s="1">
        <v>0</v>
      </c>
      <c r="AE85" s="1">
        <v>0</v>
      </c>
      <c r="AF85" s="1">
        <v>0</v>
      </c>
      <c r="AG85" s="1">
        <v>0</v>
      </c>
      <c r="AH85" s="1">
        <v>0</v>
      </c>
      <c r="AI85" s="1">
        <v>0</v>
      </c>
      <c r="AJ85" s="1">
        <v>1</v>
      </c>
      <c r="AK85" s="1">
        <v>0</v>
      </c>
      <c r="AL85" s="1">
        <v>0</v>
      </c>
      <c r="AM85" s="1">
        <v>0</v>
      </c>
      <c r="AN85" s="1">
        <v>0</v>
      </c>
      <c r="AO85" s="1">
        <v>0</v>
      </c>
      <c r="AP85" s="1">
        <v>0</v>
      </c>
      <c r="AQ85" s="1">
        <v>0</v>
      </c>
      <c r="AR85" s="1">
        <v>0</v>
      </c>
      <c r="AS85" s="1"/>
      <c r="AT85" s="1"/>
      <c r="AU85" s="1"/>
    </row>
    <row r="86" spans="1:47" ht="117.5" customHeight="1" x14ac:dyDescent="0.35">
      <c r="A86" s="10" t="s">
        <v>611</v>
      </c>
      <c r="B86" s="16">
        <v>44257</v>
      </c>
      <c r="C86" t="s">
        <v>133</v>
      </c>
      <c r="D86" s="5">
        <v>45636</v>
      </c>
      <c r="E86" s="10" t="s">
        <v>612</v>
      </c>
      <c r="F86" s="3" t="s">
        <v>613</v>
      </c>
      <c r="G86" s="1"/>
      <c r="H86" s="1">
        <v>0</v>
      </c>
      <c r="I86" s="1">
        <v>0</v>
      </c>
      <c r="J86" s="1">
        <v>0</v>
      </c>
      <c r="K86" s="1">
        <v>0</v>
      </c>
      <c r="L86" s="1">
        <v>0</v>
      </c>
      <c r="M86" s="1">
        <v>0</v>
      </c>
      <c r="N86" s="1">
        <v>0</v>
      </c>
      <c r="O86" s="1">
        <v>0</v>
      </c>
      <c r="P86" s="1">
        <v>0</v>
      </c>
      <c r="Q86" s="1">
        <v>0</v>
      </c>
      <c r="R86" s="1">
        <v>0</v>
      </c>
      <c r="S86" s="1">
        <v>1</v>
      </c>
      <c r="T86" s="1">
        <v>1</v>
      </c>
      <c r="U86" s="1">
        <v>0</v>
      </c>
      <c r="V86" s="1">
        <v>0</v>
      </c>
      <c r="W86" s="1">
        <v>0</v>
      </c>
      <c r="X86" s="1">
        <v>1</v>
      </c>
      <c r="Y86" s="1">
        <v>1</v>
      </c>
      <c r="Z86" s="1">
        <v>0</v>
      </c>
      <c r="AA86" s="1">
        <v>0</v>
      </c>
      <c r="AB86" s="1">
        <v>0</v>
      </c>
      <c r="AC86" s="1">
        <v>0</v>
      </c>
      <c r="AD86" s="1">
        <v>0</v>
      </c>
      <c r="AE86" s="1">
        <v>0</v>
      </c>
      <c r="AF86" s="1">
        <v>0</v>
      </c>
      <c r="AG86" s="1">
        <v>0</v>
      </c>
      <c r="AH86" s="1">
        <v>0</v>
      </c>
      <c r="AI86" s="1">
        <v>0</v>
      </c>
      <c r="AJ86" s="1">
        <v>0</v>
      </c>
      <c r="AK86" s="1">
        <v>0</v>
      </c>
      <c r="AL86" s="1">
        <v>0</v>
      </c>
      <c r="AM86" s="1">
        <v>0</v>
      </c>
      <c r="AN86" s="1">
        <v>0</v>
      </c>
      <c r="AO86" s="1">
        <v>0</v>
      </c>
      <c r="AP86" s="1">
        <v>0</v>
      </c>
      <c r="AQ86" s="1">
        <v>0</v>
      </c>
      <c r="AR86" s="1">
        <v>0</v>
      </c>
      <c r="AS86" s="1"/>
      <c r="AT86" s="1"/>
      <c r="AU86" s="1"/>
    </row>
    <row r="87" spans="1:47" ht="66" customHeight="1" x14ac:dyDescent="0.35">
      <c r="A87" s="10" t="s">
        <v>622</v>
      </c>
      <c r="B87" s="5">
        <v>44257</v>
      </c>
      <c r="C87" t="s">
        <v>46</v>
      </c>
      <c r="D87" s="5">
        <v>45636</v>
      </c>
      <c r="E87" s="6" t="s">
        <v>614</v>
      </c>
      <c r="F87" s="3" t="s">
        <v>615</v>
      </c>
      <c r="G87" s="1"/>
      <c r="H87" s="1">
        <v>0</v>
      </c>
      <c r="I87" s="1">
        <v>0</v>
      </c>
      <c r="J87" s="1">
        <v>0</v>
      </c>
      <c r="K87" s="1">
        <v>0</v>
      </c>
      <c r="L87" s="1">
        <v>0</v>
      </c>
      <c r="M87" s="1">
        <v>0</v>
      </c>
      <c r="N87" s="1">
        <v>0</v>
      </c>
      <c r="O87" s="1">
        <v>1</v>
      </c>
      <c r="P87" s="1">
        <v>0</v>
      </c>
      <c r="Q87" s="1">
        <v>0</v>
      </c>
      <c r="R87" s="1">
        <v>0</v>
      </c>
      <c r="S87" s="1">
        <v>0</v>
      </c>
      <c r="T87" s="1">
        <v>0</v>
      </c>
      <c r="U87" s="1">
        <v>0</v>
      </c>
      <c r="V87" s="1">
        <v>0</v>
      </c>
      <c r="W87" s="1">
        <v>0</v>
      </c>
      <c r="X87" s="1">
        <v>0</v>
      </c>
      <c r="Y87" s="1">
        <v>0</v>
      </c>
      <c r="Z87" s="1">
        <v>0</v>
      </c>
      <c r="AA87" s="1">
        <v>0</v>
      </c>
      <c r="AB87" s="1">
        <v>0</v>
      </c>
      <c r="AC87" s="1">
        <v>0</v>
      </c>
      <c r="AD87" s="1">
        <v>0</v>
      </c>
      <c r="AE87" s="1">
        <v>0</v>
      </c>
      <c r="AF87" s="1">
        <v>0</v>
      </c>
      <c r="AG87" s="1">
        <v>0</v>
      </c>
      <c r="AH87" s="1">
        <v>0</v>
      </c>
      <c r="AI87" s="1">
        <v>0</v>
      </c>
      <c r="AJ87" s="1">
        <v>0</v>
      </c>
      <c r="AK87" s="1">
        <v>0</v>
      </c>
      <c r="AL87" s="1">
        <v>0</v>
      </c>
      <c r="AM87" s="1">
        <v>0</v>
      </c>
      <c r="AN87" s="1">
        <v>0</v>
      </c>
      <c r="AO87" s="1">
        <v>0</v>
      </c>
      <c r="AP87" s="1">
        <v>0</v>
      </c>
      <c r="AQ87" s="1">
        <v>0</v>
      </c>
      <c r="AR87" s="1">
        <v>0</v>
      </c>
      <c r="AS87" s="1"/>
      <c r="AT87" s="1"/>
      <c r="AU87" s="1"/>
    </row>
    <row r="88" spans="1:47" ht="232" x14ac:dyDescent="0.35">
      <c r="A88" s="1" t="s">
        <v>621</v>
      </c>
      <c r="B88" s="5">
        <v>44248</v>
      </c>
      <c r="C88" t="s">
        <v>222</v>
      </c>
      <c r="D88" s="5">
        <v>45636</v>
      </c>
      <c r="E88" s="10" t="s">
        <v>623</v>
      </c>
      <c r="F88" s="3" t="s">
        <v>624</v>
      </c>
      <c r="G88" s="1" t="s">
        <v>625</v>
      </c>
      <c r="H88" s="1">
        <v>0</v>
      </c>
      <c r="I88" s="1">
        <v>0</v>
      </c>
      <c r="J88" s="1">
        <v>1</v>
      </c>
      <c r="K88" s="1">
        <v>0</v>
      </c>
      <c r="L88" s="1">
        <v>0</v>
      </c>
      <c r="M88" s="1">
        <v>0</v>
      </c>
      <c r="N88" s="1">
        <v>1</v>
      </c>
      <c r="O88" s="1">
        <v>1</v>
      </c>
      <c r="P88" s="1">
        <v>0</v>
      </c>
      <c r="Q88" s="1">
        <v>0</v>
      </c>
      <c r="R88" s="1">
        <v>0</v>
      </c>
      <c r="S88" s="1">
        <v>0</v>
      </c>
      <c r="T88" s="1">
        <v>0</v>
      </c>
      <c r="U88" s="1">
        <v>0</v>
      </c>
      <c r="V88" s="1">
        <v>0</v>
      </c>
      <c r="W88" s="1">
        <v>0</v>
      </c>
      <c r="X88" s="1">
        <v>0</v>
      </c>
      <c r="Y88" s="1">
        <v>0</v>
      </c>
      <c r="Z88" s="1">
        <v>0</v>
      </c>
      <c r="AA88" s="1">
        <v>0</v>
      </c>
      <c r="AB88" s="1">
        <v>1</v>
      </c>
      <c r="AC88" s="1">
        <v>1</v>
      </c>
      <c r="AD88" s="1">
        <v>0</v>
      </c>
      <c r="AE88" s="1">
        <v>0</v>
      </c>
      <c r="AF88" s="1">
        <v>0</v>
      </c>
      <c r="AG88" s="1">
        <v>1</v>
      </c>
      <c r="AH88" s="1">
        <v>0</v>
      </c>
      <c r="AI88" s="1">
        <v>0</v>
      </c>
      <c r="AJ88" s="1">
        <v>0</v>
      </c>
      <c r="AK88" s="1">
        <v>0</v>
      </c>
      <c r="AL88" s="1">
        <v>0</v>
      </c>
      <c r="AM88" s="1">
        <v>0</v>
      </c>
      <c r="AN88" s="1">
        <v>1</v>
      </c>
      <c r="AO88" s="1">
        <v>1</v>
      </c>
      <c r="AP88" s="1">
        <v>0</v>
      </c>
      <c r="AQ88" s="1">
        <v>0</v>
      </c>
      <c r="AR88" s="1">
        <v>0</v>
      </c>
      <c r="AS88" s="1"/>
      <c r="AT88" s="1"/>
      <c r="AU88" s="1"/>
    </row>
    <row r="89" spans="1:47" ht="72.5" x14ac:dyDescent="0.35">
      <c r="A89" s="10" t="s">
        <v>626</v>
      </c>
      <c r="B89" s="5">
        <v>44248</v>
      </c>
      <c r="C89" s="1" t="s">
        <v>223</v>
      </c>
      <c r="D89" s="5">
        <v>45636</v>
      </c>
      <c r="E89" s="10" t="s">
        <v>627</v>
      </c>
      <c r="F89" s="3" t="s">
        <v>628</v>
      </c>
      <c r="G89" s="1"/>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c r="AF89" s="1">
        <v>0</v>
      </c>
      <c r="AG89" s="1">
        <v>1</v>
      </c>
      <c r="AH89" s="1">
        <v>0</v>
      </c>
      <c r="AI89" s="1">
        <v>0</v>
      </c>
      <c r="AJ89" s="1">
        <v>0</v>
      </c>
      <c r="AK89" s="1">
        <v>0</v>
      </c>
      <c r="AL89" s="1">
        <v>0</v>
      </c>
      <c r="AM89" s="1">
        <v>0</v>
      </c>
      <c r="AN89" s="1">
        <v>1</v>
      </c>
      <c r="AO89" s="1">
        <v>0</v>
      </c>
      <c r="AP89" s="1">
        <v>0</v>
      </c>
      <c r="AQ89" s="1">
        <v>0</v>
      </c>
      <c r="AR89" s="1">
        <v>0</v>
      </c>
      <c r="AS89" s="1"/>
      <c r="AT89" s="1"/>
      <c r="AU89" s="1"/>
    </row>
    <row r="90" spans="1:47" ht="58" x14ac:dyDescent="0.35">
      <c r="A90" s="10" t="s">
        <v>630</v>
      </c>
      <c r="B90" s="5">
        <v>44246</v>
      </c>
      <c r="C90" s="1" t="s">
        <v>94</v>
      </c>
      <c r="D90" s="5">
        <v>45636</v>
      </c>
      <c r="E90" s="10" t="s">
        <v>629</v>
      </c>
      <c r="F90" s="3" t="s">
        <v>631</v>
      </c>
      <c r="G90" s="1"/>
      <c r="H90" s="1">
        <v>0</v>
      </c>
      <c r="I90" s="1">
        <v>0</v>
      </c>
      <c r="J90" s="1">
        <v>0</v>
      </c>
      <c r="K90" s="1">
        <v>0</v>
      </c>
      <c r="L90" s="1">
        <v>0</v>
      </c>
      <c r="M90" s="1">
        <v>1</v>
      </c>
      <c r="N90" s="1">
        <v>1</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0</v>
      </c>
      <c r="AQ90" s="1">
        <v>0</v>
      </c>
      <c r="AR90" s="1">
        <v>0</v>
      </c>
      <c r="AS90" s="1"/>
      <c r="AT90" s="1"/>
      <c r="AU90" s="1"/>
    </row>
    <row r="91" spans="1:47" x14ac:dyDescent="0.35">
      <c r="A91" s="1"/>
      <c r="B91" s="1"/>
      <c r="C91" s="1"/>
      <c r="D91" s="1"/>
      <c r="E91" s="6"/>
      <c r="F91" s="3"/>
      <c r="G91" s="1"/>
      <c r="H91" s="1">
        <f>SUBTOTAL(109,Table5[1])</f>
        <v>10</v>
      </c>
      <c r="I91" s="1">
        <f>SUBTOTAL(109,Table5[2])</f>
        <v>6</v>
      </c>
      <c r="J91" s="1">
        <f>SUBTOTAL(109,Table5[3])</f>
        <v>4</v>
      </c>
      <c r="K91" s="1">
        <f>SUBTOTAL(109,Table5[4])</f>
        <v>5</v>
      </c>
      <c r="L91" s="1">
        <f>SUBTOTAL(109,Table5[5])</f>
        <v>12</v>
      </c>
      <c r="M91" s="1">
        <f>SUBTOTAL(109,Table5[6])</f>
        <v>27</v>
      </c>
      <c r="N91" s="1">
        <f>SUBTOTAL(109,Table5[7])</f>
        <v>40</v>
      </c>
      <c r="O91" s="1">
        <f>SUBTOTAL(109,Table5[8])</f>
        <v>15</v>
      </c>
      <c r="P91" s="1">
        <f>SUBTOTAL(109,Table5[9])</f>
        <v>6</v>
      </c>
      <c r="Q91" s="1">
        <f>SUBTOTAL(109,Table5[10])</f>
        <v>7</v>
      </c>
      <c r="R91" s="1">
        <f>SUBTOTAL(109,Table5[11])</f>
        <v>5</v>
      </c>
      <c r="S91" s="1">
        <f>SUBTOTAL(109,Table5[12])</f>
        <v>25</v>
      </c>
      <c r="T91" s="1">
        <f>SUBTOTAL(109,Table5[13])</f>
        <v>7</v>
      </c>
      <c r="U91" s="1">
        <f>SUBTOTAL(109,Table5[14])</f>
        <v>7</v>
      </c>
      <c r="V91" s="1">
        <f>SUBTOTAL(109,Table5[15])</f>
        <v>12</v>
      </c>
      <c r="W91" s="1">
        <f>SUBTOTAL(109,Table5[16])</f>
        <v>2</v>
      </c>
      <c r="X91" s="1">
        <f>SUBTOTAL(109,Table5[17])</f>
        <v>15</v>
      </c>
      <c r="Y91" s="1">
        <f>SUBTOTAL(109,Table5[18])</f>
        <v>10</v>
      </c>
      <c r="Z91" s="1">
        <f>SUBTOTAL(109,Table5[19])</f>
        <v>2</v>
      </c>
      <c r="AA91" s="1">
        <f>SUBTOTAL(109,Table5[20])</f>
        <v>4</v>
      </c>
      <c r="AB91" s="1">
        <f>SUBTOTAL(109,Table5[21])</f>
        <v>5</v>
      </c>
      <c r="AC91" s="1">
        <f>SUBTOTAL(109,Table5[22])</f>
        <v>3</v>
      </c>
      <c r="AD91" s="1">
        <f>SUBTOTAL(109,Table5[23])</f>
        <v>11</v>
      </c>
      <c r="AE91" s="1">
        <f>SUBTOTAL(109,Table5[24])</f>
        <v>3</v>
      </c>
      <c r="AF91" s="1">
        <f>SUBTOTAL(109,Table5[25])</f>
        <v>3</v>
      </c>
      <c r="AG91" s="1">
        <f>SUBTOTAL(109,Table5[26])</f>
        <v>14</v>
      </c>
      <c r="AH91" s="1">
        <f>SUBTOTAL(109,Table5[27])</f>
        <v>5</v>
      </c>
      <c r="AI91" s="1">
        <f>SUM(AI1:AI90)</f>
        <v>1</v>
      </c>
      <c r="AJ91" s="1">
        <f>SUBTOTAL(109,Table5[29])</f>
        <v>5</v>
      </c>
      <c r="AK91" s="1">
        <f>SUBTOTAL(109,Table5[30])</f>
        <v>4</v>
      </c>
      <c r="AL91" s="1">
        <f>SUBTOTAL(109,Table5[31])</f>
        <v>4</v>
      </c>
      <c r="AM91" s="1">
        <f>SUBTOTAL(109,Table5[32])</f>
        <v>1</v>
      </c>
      <c r="AN91" s="1">
        <f>SUBTOTAL(109,Table5[33])</f>
        <v>11</v>
      </c>
      <c r="AO91" s="1">
        <f>SUBTOTAL(109,Table5[34])</f>
        <v>12</v>
      </c>
      <c r="AP91" s="1">
        <f>SUBTOTAL(109,Table5[35])</f>
        <v>2</v>
      </c>
      <c r="AQ91" s="1">
        <f>SUBTOTAL(109,Table5[36])</f>
        <v>2</v>
      </c>
      <c r="AR91" s="1">
        <f>SUBTOTAL(109,Table5[37])</f>
        <v>1</v>
      </c>
      <c r="AS91" s="1"/>
      <c r="AT91" s="1"/>
      <c r="AU91" s="1"/>
    </row>
  </sheetData>
  <phoneticPr fontId="8"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37CC7-48E5-4500-8719-30EFF2D8770E}">
  <dimension ref="A1:E195"/>
  <sheetViews>
    <sheetView zoomScale="66" zoomScaleNormal="55" workbookViewId="0">
      <selection activeCell="A196" sqref="A196"/>
    </sheetView>
  </sheetViews>
  <sheetFormatPr defaultRowHeight="14.5" x14ac:dyDescent="0.35"/>
  <cols>
    <col min="1" max="1" width="28.08984375" customWidth="1"/>
    <col min="2" max="2" width="19.26953125" customWidth="1"/>
    <col min="3" max="3" width="17.90625" customWidth="1"/>
    <col min="4" max="4" width="22.90625" customWidth="1"/>
    <col min="5" max="5" width="33.08984375" customWidth="1"/>
  </cols>
  <sheetData>
    <row r="1" spans="1:5" x14ac:dyDescent="0.35">
      <c r="A1" s="11" t="s">
        <v>0</v>
      </c>
      <c r="B1" s="12" t="s">
        <v>1</v>
      </c>
      <c r="C1" s="12" t="s">
        <v>2</v>
      </c>
      <c r="D1" s="12" t="s">
        <v>3</v>
      </c>
      <c r="E1" s="13" t="s">
        <v>5</v>
      </c>
    </row>
    <row r="2" spans="1:5" ht="71" customHeight="1" x14ac:dyDescent="0.35">
      <c r="A2" s="1" t="s">
        <v>6</v>
      </c>
      <c r="B2" s="7">
        <v>45589</v>
      </c>
      <c r="C2" s="8" t="s">
        <v>7</v>
      </c>
      <c r="D2" s="9">
        <v>45605</v>
      </c>
      <c r="E2" s="1" t="s">
        <v>8</v>
      </c>
    </row>
    <row r="3" spans="1:5" ht="29" x14ac:dyDescent="0.35">
      <c r="A3" s="1" t="s">
        <v>11</v>
      </c>
      <c r="B3" s="5">
        <v>45577</v>
      </c>
      <c r="C3" s="1" t="s">
        <v>10</v>
      </c>
      <c r="D3" s="5">
        <v>45605</v>
      </c>
      <c r="E3" s="1" t="s">
        <v>9</v>
      </c>
    </row>
    <row r="4" spans="1:5" ht="29" x14ac:dyDescent="0.35">
      <c r="A4" s="1" t="s">
        <v>12</v>
      </c>
      <c r="B4" s="5">
        <v>45576</v>
      </c>
      <c r="C4" s="1" t="s">
        <v>13</v>
      </c>
      <c r="D4" s="5">
        <v>45605</v>
      </c>
      <c r="E4" s="1" t="s">
        <v>14</v>
      </c>
    </row>
    <row r="5" spans="1:5" ht="29" x14ac:dyDescent="0.35">
      <c r="A5" s="1" t="s">
        <v>15</v>
      </c>
      <c r="B5" s="5">
        <v>45570</v>
      </c>
      <c r="C5" s="1" t="s">
        <v>13</v>
      </c>
      <c r="D5" s="5">
        <v>45605</v>
      </c>
      <c r="E5" s="1" t="s">
        <v>16</v>
      </c>
    </row>
    <row r="6" spans="1:5" ht="86" customHeight="1" x14ac:dyDescent="0.35">
      <c r="A6" s="1" t="s">
        <v>17</v>
      </c>
      <c r="B6" s="5">
        <v>45569</v>
      </c>
      <c r="C6" s="1" t="s">
        <v>18</v>
      </c>
      <c r="D6" s="5">
        <v>45605</v>
      </c>
      <c r="E6" s="1" t="s">
        <v>19</v>
      </c>
    </row>
    <row r="7" spans="1:5" ht="66" customHeight="1" x14ac:dyDescent="0.35">
      <c r="A7" s="1" t="s">
        <v>22</v>
      </c>
      <c r="B7" s="5">
        <v>45566</v>
      </c>
      <c r="C7" s="1" t="s">
        <v>21</v>
      </c>
      <c r="D7" s="5">
        <v>45605</v>
      </c>
      <c r="E7" s="1" t="s">
        <v>20</v>
      </c>
    </row>
    <row r="8" spans="1:5" ht="43.5" x14ac:dyDescent="0.35">
      <c r="A8" s="1" t="s">
        <v>23</v>
      </c>
      <c r="B8" s="5">
        <v>45560</v>
      </c>
      <c r="C8" s="1" t="s">
        <v>24</v>
      </c>
      <c r="D8" s="5">
        <v>45605</v>
      </c>
      <c r="E8" s="1" t="s">
        <v>25</v>
      </c>
    </row>
    <row r="9" spans="1:5" ht="29" x14ac:dyDescent="0.35">
      <c r="A9" s="1" t="s">
        <v>26</v>
      </c>
      <c r="B9" s="5">
        <v>45535</v>
      </c>
      <c r="C9" s="1" t="s">
        <v>27</v>
      </c>
      <c r="D9" s="5">
        <v>45605</v>
      </c>
      <c r="E9" s="1" t="s">
        <v>8</v>
      </c>
    </row>
    <row r="10" spans="1:5" ht="43.5" x14ac:dyDescent="0.35">
      <c r="A10" s="1" t="s">
        <v>29</v>
      </c>
      <c r="B10" s="5">
        <v>45515</v>
      </c>
      <c r="C10" s="1" t="s">
        <v>30</v>
      </c>
      <c r="D10" s="5">
        <v>45605</v>
      </c>
      <c r="E10" s="1" t="s">
        <v>28</v>
      </c>
    </row>
    <row r="11" spans="1:5" ht="29" x14ac:dyDescent="0.35">
      <c r="A11" s="1" t="s">
        <v>31</v>
      </c>
      <c r="B11" s="1" t="s">
        <v>32</v>
      </c>
      <c r="C11" s="1" t="s">
        <v>33</v>
      </c>
      <c r="D11" s="1"/>
      <c r="E11" s="1" t="s">
        <v>28</v>
      </c>
    </row>
    <row r="12" spans="1:5" ht="43.5" x14ac:dyDescent="0.35">
      <c r="A12" s="1" t="s">
        <v>34</v>
      </c>
      <c r="B12" s="5">
        <v>45503</v>
      </c>
      <c r="C12" s="1" t="s">
        <v>35</v>
      </c>
      <c r="D12" s="5">
        <v>45605</v>
      </c>
      <c r="E12" s="1" t="s">
        <v>36</v>
      </c>
    </row>
    <row r="13" spans="1:5" ht="43.5" x14ac:dyDescent="0.35">
      <c r="A13" s="1" t="s">
        <v>48</v>
      </c>
      <c r="B13" s="5">
        <v>45475</v>
      </c>
      <c r="C13" s="1" t="s">
        <v>30</v>
      </c>
      <c r="D13" s="5">
        <v>45605</v>
      </c>
      <c r="E13" s="1" t="s">
        <v>49</v>
      </c>
    </row>
    <row r="14" spans="1:5" ht="43.5" x14ac:dyDescent="0.35">
      <c r="A14" s="1" t="s">
        <v>50</v>
      </c>
      <c r="B14" s="5">
        <v>45465</v>
      </c>
      <c r="C14" s="1" t="s">
        <v>30</v>
      </c>
      <c r="D14" s="5">
        <v>45605</v>
      </c>
      <c r="E14" s="1" t="s">
        <v>51</v>
      </c>
    </row>
    <row r="15" spans="1:5" ht="43.5" x14ac:dyDescent="0.35">
      <c r="A15" s="1" t="s">
        <v>55</v>
      </c>
      <c r="B15" s="5">
        <v>45465</v>
      </c>
      <c r="C15" s="1" t="s">
        <v>30</v>
      </c>
      <c r="D15" s="5">
        <v>45606</v>
      </c>
      <c r="E15" s="1" t="s">
        <v>56</v>
      </c>
    </row>
    <row r="16" spans="1:5" ht="43.5" x14ac:dyDescent="0.35">
      <c r="A16" s="1" t="s">
        <v>57</v>
      </c>
      <c r="B16" s="5">
        <v>45463</v>
      </c>
      <c r="C16" s="1" t="s">
        <v>30</v>
      </c>
      <c r="D16" s="5">
        <v>45606</v>
      </c>
      <c r="E16" s="1" t="s">
        <v>58</v>
      </c>
    </row>
    <row r="17" spans="1:5" ht="29" x14ac:dyDescent="0.35">
      <c r="A17" s="1" t="s">
        <v>59</v>
      </c>
      <c r="B17" s="5">
        <v>45459</v>
      </c>
      <c r="C17" s="1" t="s">
        <v>30</v>
      </c>
      <c r="D17" s="5">
        <v>45606</v>
      </c>
      <c r="E17" s="1" t="s">
        <v>58</v>
      </c>
    </row>
    <row r="18" spans="1:5" ht="58" x14ac:dyDescent="0.35">
      <c r="A18" s="1" t="s">
        <v>72</v>
      </c>
      <c r="B18" s="5">
        <v>45444</v>
      </c>
      <c r="C18" s="1" t="s">
        <v>21</v>
      </c>
      <c r="D18" s="5">
        <v>45606</v>
      </c>
      <c r="E18" s="1" t="s">
        <v>73</v>
      </c>
    </row>
    <row r="19" spans="1:5" ht="43.5" x14ac:dyDescent="0.35">
      <c r="A19" s="1" t="s">
        <v>82</v>
      </c>
      <c r="B19" s="5">
        <v>45408</v>
      </c>
      <c r="C19" s="1" t="s">
        <v>83</v>
      </c>
      <c r="D19" s="5">
        <v>45607</v>
      </c>
      <c r="E19" s="1" t="s">
        <v>84</v>
      </c>
    </row>
    <row r="20" spans="1:5" ht="29" x14ac:dyDescent="0.35">
      <c r="A20" s="1" t="s">
        <v>85</v>
      </c>
      <c r="B20" s="5">
        <v>45405</v>
      </c>
      <c r="C20" s="1" t="s">
        <v>27</v>
      </c>
      <c r="D20" s="5">
        <v>45607</v>
      </c>
      <c r="E20" s="1" t="s">
        <v>86</v>
      </c>
    </row>
    <row r="21" spans="1:5" ht="72.5" x14ac:dyDescent="0.35">
      <c r="A21" s="1" t="s">
        <v>87</v>
      </c>
      <c r="B21" s="5">
        <v>45384</v>
      </c>
      <c r="C21" s="1" t="s">
        <v>88</v>
      </c>
      <c r="D21" s="5">
        <v>45607</v>
      </c>
      <c r="E21" s="1" t="s">
        <v>89</v>
      </c>
    </row>
    <row r="22" spans="1:5" ht="29" x14ac:dyDescent="0.35">
      <c r="A22" s="1" t="s">
        <v>96</v>
      </c>
      <c r="B22" s="5">
        <v>45380</v>
      </c>
      <c r="C22" s="1" t="s">
        <v>46</v>
      </c>
      <c r="D22" s="5">
        <v>45607</v>
      </c>
      <c r="E22" s="1" t="s">
        <v>97</v>
      </c>
    </row>
    <row r="23" spans="1:5" ht="29" x14ac:dyDescent="0.35">
      <c r="A23" s="1" t="s">
        <v>98</v>
      </c>
      <c r="B23" s="5">
        <v>45380</v>
      </c>
      <c r="C23" s="1" t="s">
        <v>46</v>
      </c>
      <c r="D23" s="5">
        <v>45607</v>
      </c>
      <c r="E23" s="1" t="s">
        <v>97</v>
      </c>
    </row>
    <row r="24" spans="1:5" ht="29" x14ac:dyDescent="0.35">
      <c r="A24" s="1" t="s">
        <v>99</v>
      </c>
      <c r="B24" s="5">
        <v>45369</v>
      </c>
      <c r="C24" s="1" t="s">
        <v>27</v>
      </c>
      <c r="D24" s="5">
        <v>45607</v>
      </c>
      <c r="E24" s="1" t="s">
        <v>100</v>
      </c>
    </row>
    <row r="25" spans="1:5" ht="43.5" x14ac:dyDescent="0.35">
      <c r="A25" s="1" t="s">
        <v>101</v>
      </c>
      <c r="B25" s="5">
        <v>45368</v>
      </c>
      <c r="C25" s="1" t="s">
        <v>94</v>
      </c>
      <c r="D25" s="5">
        <v>45607</v>
      </c>
      <c r="E25" s="1" t="s">
        <v>102</v>
      </c>
    </row>
    <row r="26" spans="1:5" ht="29" x14ac:dyDescent="0.35">
      <c r="A26" s="1" t="s">
        <v>105</v>
      </c>
      <c r="B26" s="5">
        <v>45367</v>
      </c>
      <c r="C26" s="1" t="s">
        <v>10</v>
      </c>
      <c r="D26" s="5">
        <v>45608</v>
      </c>
      <c r="E26" s="1" t="s">
        <v>106</v>
      </c>
    </row>
    <row r="27" spans="1:5" ht="43.5" x14ac:dyDescent="0.35">
      <c r="A27" s="1" t="s">
        <v>107</v>
      </c>
      <c r="B27" s="5">
        <v>45357</v>
      </c>
      <c r="C27" s="1" t="s">
        <v>94</v>
      </c>
      <c r="D27" s="5">
        <v>45608</v>
      </c>
      <c r="E27" s="1" t="s">
        <v>108</v>
      </c>
    </row>
    <row r="28" spans="1:5" x14ac:dyDescent="0.35">
      <c r="A28" t="s">
        <v>112</v>
      </c>
      <c r="B28" s="2">
        <v>45337</v>
      </c>
      <c r="C28" s="1" t="s">
        <v>13</v>
      </c>
      <c r="D28" s="2">
        <v>111351</v>
      </c>
      <c r="E28" s="1" t="s">
        <v>113</v>
      </c>
    </row>
    <row r="29" spans="1:5" x14ac:dyDescent="0.35">
      <c r="A29" t="s">
        <v>114</v>
      </c>
      <c r="B29" s="2">
        <v>45329</v>
      </c>
      <c r="C29" s="1" t="s">
        <v>13</v>
      </c>
      <c r="D29" s="2">
        <v>111351</v>
      </c>
      <c r="E29" s="1" t="s">
        <v>113</v>
      </c>
    </row>
    <row r="30" spans="1:5" ht="29" x14ac:dyDescent="0.35">
      <c r="A30" t="s">
        <v>115</v>
      </c>
      <c r="B30" s="2">
        <v>45327</v>
      </c>
      <c r="C30" s="1" t="s">
        <v>10</v>
      </c>
      <c r="D30" s="2">
        <v>45608</v>
      </c>
      <c r="E30" s="1" t="s">
        <v>116</v>
      </c>
    </row>
    <row r="31" spans="1:5" x14ac:dyDescent="0.35">
      <c r="A31" t="s">
        <v>117</v>
      </c>
      <c r="B31" s="2">
        <v>45311</v>
      </c>
      <c r="C31" s="1" t="s">
        <v>94</v>
      </c>
      <c r="D31" s="2">
        <v>45608</v>
      </c>
      <c r="E31" s="1" t="s">
        <v>118</v>
      </c>
    </row>
    <row r="32" spans="1:5" ht="29" x14ac:dyDescent="0.35">
      <c r="A32" t="s">
        <v>119</v>
      </c>
      <c r="B32" s="2">
        <v>45342</v>
      </c>
      <c r="C32" s="1" t="s">
        <v>88</v>
      </c>
      <c r="D32" s="2">
        <v>45608</v>
      </c>
      <c r="E32" s="1" t="s">
        <v>118</v>
      </c>
    </row>
    <row r="33" spans="1:5" x14ac:dyDescent="0.35">
      <c r="A33" t="s">
        <v>120</v>
      </c>
      <c r="B33" s="2">
        <v>45308</v>
      </c>
      <c r="C33" s="1" t="s">
        <v>13</v>
      </c>
      <c r="D33" s="2">
        <v>45308</v>
      </c>
      <c r="E33" s="1" t="s">
        <v>86</v>
      </c>
    </row>
    <row r="34" spans="1:5" x14ac:dyDescent="0.35">
      <c r="A34" t="s">
        <v>124</v>
      </c>
      <c r="B34" s="2">
        <v>45302</v>
      </c>
      <c r="C34" s="1" t="s">
        <v>13</v>
      </c>
      <c r="D34" s="2">
        <v>45609</v>
      </c>
      <c r="E34" s="1" t="s">
        <v>100</v>
      </c>
    </row>
    <row r="35" spans="1:5" x14ac:dyDescent="0.35">
      <c r="A35" t="s">
        <v>129</v>
      </c>
      <c r="B35" s="2">
        <v>45298</v>
      </c>
      <c r="C35" s="1" t="s">
        <v>130</v>
      </c>
      <c r="D35" s="2">
        <v>45609</v>
      </c>
      <c r="E35" s="1" t="s">
        <v>140</v>
      </c>
    </row>
    <row r="36" spans="1:5" x14ac:dyDescent="0.35">
      <c r="A36" t="s">
        <v>129</v>
      </c>
      <c r="B36" s="2">
        <v>45298</v>
      </c>
      <c r="C36" s="1" t="s">
        <v>131</v>
      </c>
      <c r="D36" s="2">
        <v>45609</v>
      </c>
      <c r="E36" s="1" t="s">
        <v>140</v>
      </c>
    </row>
    <row r="37" spans="1:5" x14ac:dyDescent="0.35">
      <c r="A37" t="s">
        <v>129</v>
      </c>
      <c r="B37" s="2">
        <v>45298</v>
      </c>
      <c r="C37" s="1" t="s">
        <v>132</v>
      </c>
      <c r="D37" s="2">
        <v>45609</v>
      </c>
      <c r="E37" s="1" t="s">
        <v>140</v>
      </c>
    </row>
    <row r="38" spans="1:5" x14ac:dyDescent="0.35">
      <c r="A38" t="s">
        <v>129</v>
      </c>
      <c r="B38" s="2">
        <v>45298</v>
      </c>
      <c r="C38" s="1" t="s">
        <v>135</v>
      </c>
      <c r="D38" s="2">
        <v>45609</v>
      </c>
      <c r="E38" s="1" t="s">
        <v>140</v>
      </c>
    </row>
    <row r="39" spans="1:5" ht="29" x14ac:dyDescent="0.35">
      <c r="A39" t="s">
        <v>129</v>
      </c>
      <c r="B39" s="2">
        <v>45298</v>
      </c>
      <c r="C39" s="1" t="s">
        <v>133</v>
      </c>
      <c r="D39" s="2">
        <v>45609</v>
      </c>
      <c r="E39" s="1" t="s">
        <v>140</v>
      </c>
    </row>
    <row r="40" spans="1:5" x14ac:dyDescent="0.35">
      <c r="A40" t="s">
        <v>129</v>
      </c>
      <c r="B40" s="2">
        <v>45298</v>
      </c>
      <c r="C40" s="1" t="s">
        <v>134</v>
      </c>
      <c r="D40" s="2">
        <v>45609</v>
      </c>
      <c r="E40" s="1" t="s">
        <v>140</v>
      </c>
    </row>
    <row r="41" spans="1:5" ht="29" x14ac:dyDescent="0.35">
      <c r="A41" t="s">
        <v>129</v>
      </c>
      <c r="B41" s="2">
        <v>45298</v>
      </c>
      <c r="C41" s="1" t="s">
        <v>136</v>
      </c>
      <c r="D41" s="2">
        <v>45609</v>
      </c>
      <c r="E41" s="1" t="s">
        <v>140</v>
      </c>
    </row>
    <row r="42" spans="1:5" x14ac:dyDescent="0.35">
      <c r="A42" t="s">
        <v>129</v>
      </c>
      <c r="B42" s="2">
        <v>45298</v>
      </c>
      <c r="C42" s="1" t="s">
        <v>137</v>
      </c>
      <c r="D42" s="2">
        <v>45609</v>
      </c>
      <c r="E42" s="1" t="s">
        <v>140</v>
      </c>
    </row>
    <row r="43" spans="1:5" x14ac:dyDescent="0.35">
      <c r="A43" t="s">
        <v>129</v>
      </c>
      <c r="B43" s="2">
        <v>45298</v>
      </c>
      <c r="C43" s="1" t="s">
        <v>138</v>
      </c>
      <c r="D43" s="2">
        <v>45610</v>
      </c>
      <c r="E43" s="1" t="s">
        <v>140</v>
      </c>
    </row>
    <row r="44" spans="1:5" x14ac:dyDescent="0.35">
      <c r="A44" t="s">
        <v>129</v>
      </c>
      <c r="B44" s="2">
        <v>45298</v>
      </c>
      <c r="C44" s="1" t="s">
        <v>139</v>
      </c>
      <c r="D44" s="2">
        <v>45611</v>
      </c>
      <c r="E44" s="1" t="s">
        <v>140</v>
      </c>
    </row>
    <row r="45" spans="1:5" x14ac:dyDescent="0.35">
      <c r="A45" t="s">
        <v>141</v>
      </c>
      <c r="B45" s="2">
        <v>45297</v>
      </c>
      <c r="C45" s="1" t="s">
        <v>13</v>
      </c>
      <c r="D45" s="2">
        <v>45615</v>
      </c>
      <c r="E45" s="1" t="s">
        <v>86</v>
      </c>
    </row>
    <row r="46" spans="1:5" ht="29" x14ac:dyDescent="0.35">
      <c r="A46" t="s">
        <v>172</v>
      </c>
      <c r="B46" s="2">
        <v>45262</v>
      </c>
      <c r="C46" s="1" t="s">
        <v>46</v>
      </c>
      <c r="D46" s="2">
        <v>45617</v>
      </c>
      <c r="E46" s="1" t="s">
        <v>86</v>
      </c>
    </row>
    <row r="47" spans="1:5" x14ac:dyDescent="0.35">
      <c r="A47" t="s">
        <v>173</v>
      </c>
      <c r="B47" s="2">
        <v>45261</v>
      </c>
      <c r="C47" s="1" t="s">
        <v>175</v>
      </c>
      <c r="D47" s="2">
        <v>45617</v>
      </c>
      <c r="E47" s="1" t="s">
        <v>174</v>
      </c>
    </row>
    <row r="48" spans="1:5" x14ac:dyDescent="0.35">
      <c r="A48" t="s">
        <v>184</v>
      </c>
      <c r="B48" s="2">
        <v>45248</v>
      </c>
      <c r="C48" s="1" t="s">
        <v>30</v>
      </c>
      <c r="D48" s="2">
        <v>45617</v>
      </c>
      <c r="E48" s="1" t="s">
        <v>185</v>
      </c>
    </row>
    <row r="49" spans="1:5" ht="29" x14ac:dyDescent="0.35">
      <c r="A49" t="s">
        <v>186</v>
      </c>
      <c r="B49" s="2">
        <v>45246</v>
      </c>
      <c r="C49" s="1" t="s">
        <v>44</v>
      </c>
      <c r="D49" s="2">
        <v>45617</v>
      </c>
      <c r="E49" s="1" t="s">
        <v>187</v>
      </c>
    </row>
    <row r="50" spans="1:5" ht="29" x14ac:dyDescent="0.35">
      <c r="A50" t="s">
        <v>189</v>
      </c>
      <c r="B50" s="2">
        <v>45246</v>
      </c>
      <c r="C50" s="1" t="s">
        <v>188</v>
      </c>
      <c r="D50" s="2">
        <v>45617</v>
      </c>
      <c r="E50" s="1" t="s">
        <v>187</v>
      </c>
    </row>
    <row r="51" spans="1:5" x14ac:dyDescent="0.35">
      <c r="A51" t="s">
        <v>190</v>
      </c>
      <c r="B51" s="2">
        <v>45246</v>
      </c>
      <c r="C51" t="s">
        <v>94</v>
      </c>
      <c r="D51" s="2">
        <v>45617</v>
      </c>
      <c r="E51" s="1" t="s">
        <v>187</v>
      </c>
    </row>
    <row r="52" spans="1:5" x14ac:dyDescent="0.35">
      <c r="A52" t="s">
        <v>191</v>
      </c>
      <c r="B52" s="2">
        <v>45233</v>
      </c>
      <c r="C52" s="1" t="s">
        <v>30</v>
      </c>
      <c r="D52" s="2">
        <v>45617</v>
      </c>
      <c r="E52" s="1" t="s">
        <v>192</v>
      </c>
    </row>
    <row r="53" spans="1:5" ht="29" x14ac:dyDescent="0.35">
      <c r="A53" t="s">
        <v>193</v>
      </c>
      <c r="B53" s="2">
        <v>45233</v>
      </c>
      <c r="C53" s="1" t="s">
        <v>44</v>
      </c>
      <c r="D53" s="2">
        <v>45617</v>
      </c>
      <c r="E53" s="1" t="s">
        <v>192</v>
      </c>
    </row>
    <row r="54" spans="1:5" x14ac:dyDescent="0.35">
      <c r="A54" t="s">
        <v>209</v>
      </c>
      <c r="B54" s="2">
        <v>45190</v>
      </c>
      <c r="C54" s="1" t="s">
        <v>30</v>
      </c>
      <c r="D54" s="2">
        <v>45617</v>
      </c>
      <c r="E54" s="1" t="s">
        <v>214</v>
      </c>
    </row>
    <row r="55" spans="1:5" ht="29" x14ac:dyDescent="0.35">
      <c r="A55" t="s">
        <v>210</v>
      </c>
      <c r="B55" s="2">
        <v>45179</v>
      </c>
      <c r="C55" s="1" t="s">
        <v>30</v>
      </c>
      <c r="D55" s="2">
        <v>45617</v>
      </c>
      <c r="E55" s="1" t="s">
        <v>211</v>
      </c>
    </row>
    <row r="56" spans="1:5" x14ac:dyDescent="0.35">
      <c r="A56" t="s">
        <v>212</v>
      </c>
      <c r="B56" s="2">
        <v>45179</v>
      </c>
      <c r="C56" s="1" t="s">
        <v>30</v>
      </c>
      <c r="D56" s="2">
        <v>45617</v>
      </c>
      <c r="E56" s="1" t="s">
        <v>213</v>
      </c>
    </row>
    <row r="57" spans="1:5" ht="29" x14ac:dyDescent="0.35">
      <c r="A57" t="s">
        <v>215</v>
      </c>
      <c r="B57" s="2">
        <v>45173</v>
      </c>
      <c r="C57" s="1" t="s">
        <v>27</v>
      </c>
      <c r="D57" s="2">
        <v>45617</v>
      </c>
      <c r="E57" s="1" t="s">
        <v>216</v>
      </c>
    </row>
    <row r="58" spans="1:5" ht="29" x14ac:dyDescent="0.35">
      <c r="A58" t="s">
        <v>217</v>
      </c>
      <c r="B58" s="2">
        <v>45173</v>
      </c>
      <c r="C58" s="1" t="s">
        <v>46</v>
      </c>
      <c r="D58" s="2">
        <v>45617</v>
      </c>
      <c r="E58" s="1" t="s">
        <v>216</v>
      </c>
    </row>
    <row r="59" spans="1:5" x14ac:dyDescent="0.35">
      <c r="A59" t="s">
        <v>230</v>
      </c>
      <c r="B59" s="2">
        <v>45139</v>
      </c>
      <c r="C59" s="1" t="s">
        <v>231</v>
      </c>
      <c r="D59" s="2">
        <v>45619</v>
      </c>
      <c r="E59" s="1" t="s">
        <v>213</v>
      </c>
    </row>
    <row r="60" spans="1:5" x14ac:dyDescent="0.35">
      <c r="A60" t="s">
        <v>232</v>
      </c>
      <c r="B60" s="2">
        <v>45130</v>
      </c>
      <c r="C60" s="1" t="s">
        <v>223</v>
      </c>
      <c r="D60" s="2">
        <v>45619</v>
      </c>
      <c r="E60" s="1" t="s">
        <v>233</v>
      </c>
    </row>
    <row r="61" spans="1:5" ht="29" x14ac:dyDescent="0.35">
      <c r="A61" t="s">
        <v>240</v>
      </c>
      <c r="B61" s="2">
        <v>45093</v>
      </c>
      <c r="C61" s="1" t="s">
        <v>88</v>
      </c>
      <c r="D61" s="2">
        <v>45619</v>
      </c>
      <c r="E61" s="1" t="s">
        <v>241</v>
      </c>
    </row>
    <row r="62" spans="1:5" ht="29" x14ac:dyDescent="0.35">
      <c r="A62" t="s">
        <v>242</v>
      </c>
      <c r="B62" s="2">
        <v>45080</v>
      </c>
      <c r="C62" s="1" t="s">
        <v>46</v>
      </c>
      <c r="D62" s="2">
        <v>45619</v>
      </c>
      <c r="E62" s="1" t="s">
        <v>86</v>
      </c>
    </row>
    <row r="63" spans="1:5" ht="29" x14ac:dyDescent="0.35">
      <c r="A63" t="s">
        <v>243</v>
      </c>
      <c r="B63" s="2">
        <v>45078</v>
      </c>
      <c r="C63" s="1" t="s">
        <v>21</v>
      </c>
      <c r="D63" s="2">
        <v>45619</v>
      </c>
      <c r="E63" s="1" t="s">
        <v>244</v>
      </c>
    </row>
    <row r="64" spans="1:5" x14ac:dyDescent="0.35">
      <c r="A64" t="s">
        <v>245</v>
      </c>
      <c r="B64" s="2">
        <v>45078</v>
      </c>
      <c r="C64" s="1" t="s">
        <v>21</v>
      </c>
      <c r="D64" s="2">
        <v>45619</v>
      </c>
      <c r="E64" s="1" t="s">
        <v>213</v>
      </c>
    </row>
    <row r="65" spans="1:5" x14ac:dyDescent="0.35">
      <c r="A65" t="s">
        <v>246</v>
      </c>
      <c r="B65" s="2">
        <v>45078</v>
      </c>
      <c r="C65" s="1" t="s">
        <v>21</v>
      </c>
      <c r="D65" s="2">
        <v>45619</v>
      </c>
      <c r="E65" s="1" t="s">
        <v>247</v>
      </c>
    </row>
    <row r="66" spans="1:5" x14ac:dyDescent="0.35">
      <c r="A66" t="s">
        <v>248</v>
      </c>
      <c r="B66" s="2">
        <v>45078</v>
      </c>
      <c r="C66" s="1" t="s">
        <v>21</v>
      </c>
      <c r="D66" s="2">
        <v>45619</v>
      </c>
      <c r="E66" s="1" t="s">
        <v>213</v>
      </c>
    </row>
    <row r="67" spans="1:5" x14ac:dyDescent="0.35">
      <c r="A67" t="s">
        <v>249</v>
      </c>
      <c r="B67" s="2">
        <v>45078</v>
      </c>
      <c r="C67" s="1" t="s">
        <v>21</v>
      </c>
      <c r="D67" s="2">
        <v>45619</v>
      </c>
      <c r="E67" s="1" t="s">
        <v>213</v>
      </c>
    </row>
    <row r="68" spans="1:5" x14ac:dyDescent="0.35">
      <c r="A68" t="s">
        <v>250</v>
      </c>
      <c r="B68" s="2">
        <v>45071</v>
      </c>
      <c r="C68" s="1" t="s">
        <v>251</v>
      </c>
      <c r="D68" s="2">
        <v>45619</v>
      </c>
      <c r="E68" s="1" t="s">
        <v>252</v>
      </c>
    </row>
    <row r="69" spans="1:5" x14ac:dyDescent="0.35">
      <c r="A69" t="s">
        <v>262</v>
      </c>
      <c r="B69" s="2">
        <v>45053</v>
      </c>
      <c r="C69" s="1" t="s">
        <v>251</v>
      </c>
      <c r="D69" s="2">
        <v>45619</v>
      </c>
      <c r="E69" s="1" t="s">
        <v>252</v>
      </c>
    </row>
    <row r="70" spans="1:5" ht="29" x14ac:dyDescent="0.35">
      <c r="A70" t="s">
        <v>98</v>
      </c>
      <c r="B70" s="2">
        <v>45052</v>
      </c>
      <c r="C70" s="1" t="s">
        <v>46</v>
      </c>
      <c r="D70" s="2">
        <v>45619</v>
      </c>
      <c r="E70" s="1" t="s">
        <v>263</v>
      </c>
    </row>
    <row r="71" spans="1:5" x14ac:dyDescent="0.35">
      <c r="A71" t="s">
        <v>267</v>
      </c>
      <c r="B71" s="2">
        <v>45047</v>
      </c>
      <c r="C71" s="1" t="s">
        <v>21</v>
      </c>
      <c r="D71" s="2">
        <v>45619</v>
      </c>
      <c r="E71" s="1" t="s">
        <v>213</v>
      </c>
    </row>
    <row r="72" spans="1:5" ht="29" x14ac:dyDescent="0.35">
      <c r="A72" t="s">
        <v>268</v>
      </c>
      <c r="B72" s="2">
        <v>45044</v>
      </c>
      <c r="C72" s="1" t="s">
        <v>18</v>
      </c>
      <c r="D72" s="2">
        <v>45619</v>
      </c>
      <c r="E72" s="1" t="s">
        <v>86</v>
      </c>
    </row>
    <row r="73" spans="1:5" ht="29" x14ac:dyDescent="0.35">
      <c r="A73" t="s">
        <v>291</v>
      </c>
      <c r="B73" s="2">
        <v>45040</v>
      </c>
      <c r="C73" s="1" t="s">
        <v>221</v>
      </c>
      <c r="D73" s="2">
        <v>45624</v>
      </c>
      <c r="E73" s="1" t="s">
        <v>241</v>
      </c>
    </row>
    <row r="74" spans="1:5" ht="29" x14ac:dyDescent="0.35">
      <c r="A74" t="s">
        <v>292</v>
      </c>
      <c r="B74" s="2">
        <v>45040</v>
      </c>
      <c r="C74" s="1" t="s">
        <v>221</v>
      </c>
      <c r="D74" s="2">
        <v>45624</v>
      </c>
      <c r="E74" s="1" t="s">
        <v>293</v>
      </c>
    </row>
    <row r="75" spans="1:5" x14ac:dyDescent="0.35">
      <c r="A75" t="s">
        <v>305</v>
      </c>
      <c r="B75" s="2">
        <v>45021</v>
      </c>
      <c r="C75" s="1" t="s">
        <v>13</v>
      </c>
      <c r="D75" s="2">
        <v>45625</v>
      </c>
      <c r="E75" s="1" t="s">
        <v>86</v>
      </c>
    </row>
    <row r="76" spans="1:5" ht="29" x14ac:dyDescent="0.35">
      <c r="A76" t="s">
        <v>312</v>
      </c>
      <c r="B76" s="2">
        <v>45017</v>
      </c>
      <c r="C76" s="1" t="s">
        <v>46</v>
      </c>
      <c r="D76" s="2">
        <v>45625</v>
      </c>
      <c r="E76" s="1" t="s">
        <v>86</v>
      </c>
    </row>
    <row r="77" spans="1:5" x14ac:dyDescent="0.35">
      <c r="A77" t="s">
        <v>313</v>
      </c>
      <c r="B77" s="2">
        <v>45014</v>
      </c>
      <c r="C77" s="1" t="s">
        <v>13</v>
      </c>
      <c r="D77" s="2">
        <v>45625</v>
      </c>
      <c r="E77" s="1" t="s">
        <v>86</v>
      </c>
    </row>
    <row r="78" spans="1:5" ht="29" x14ac:dyDescent="0.35">
      <c r="A78" t="s">
        <v>98</v>
      </c>
      <c r="B78" s="2">
        <v>45010</v>
      </c>
      <c r="C78" s="1" t="s">
        <v>46</v>
      </c>
      <c r="D78" s="2">
        <v>45625</v>
      </c>
      <c r="E78" s="1" t="s">
        <v>86</v>
      </c>
    </row>
    <row r="79" spans="1:5" ht="29" x14ac:dyDescent="0.35">
      <c r="A79" t="s">
        <v>314</v>
      </c>
      <c r="B79" s="2">
        <v>45008</v>
      </c>
      <c r="C79" s="1" t="s">
        <v>223</v>
      </c>
      <c r="D79" s="2">
        <v>45625</v>
      </c>
      <c r="E79" s="1" t="s">
        <v>315</v>
      </c>
    </row>
    <row r="80" spans="1:5" x14ac:dyDescent="0.35">
      <c r="A80" t="s">
        <v>316</v>
      </c>
      <c r="B80" s="2">
        <v>45373</v>
      </c>
      <c r="C80" s="1" t="s">
        <v>13</v>
      </c>
      <c r="D80" s="2">
        <v>45625</v>
      </c>
      <c r="E80" s="1" t="s">
        <v>317</v>
      </c>
    </row>
    <row r="81" spans="1:5" ht="29" x14ac:dyDescent="0.35">
      <c r="A81" t="s">
        <v>318</v>
      </c>
      <c r="B81" s="2">
        <v>45371</v>
      </c>
      <c r="C81" s="1" t="s">
        <v>10</v>
      </c>
      <c r="D81" s="2">
        <v>45625</v>
      </c>
      <c r="E81" s="1" t="s">
        <v>86</v>
      </c>
    </row>
    <row r="82" spans="1:5" x14ac:dyDescent="0.35">
      <c r="A82" t="s">
        <v>319</v>
      </c>
      <c r="B82" s="2">
        <v>45365</v>
      </c>
      <c r="C82" s="1" t="s">
        <v>221</v>
      </c>
      <c r="D82" s="2">
        <v>45625</v>
      </c>
      <c r="E82" s="1" t="s">
        <v>320</v>
      </c>
    </row>
    <row r="83" spans="1:5" x14ac:dyDescent="0.35">
      <c r="A83" t="s">
        <v>321</v>
      </c>
      <c r="B83" s="2">
        <v>45356</v>
      </c>
      <c r="C83" s="1" t="s">
        <v>251</v>
      </c>
      <c r="D83" s="2">
        <v>45625</v>
      </c>
      <c r="E83" s="1" t="s">
        <v>322</v>
      </c>
    </row>
    <row r="84" spans="1:5" x14ac:dyDescent="0.35">
      <c r="A84" t="s">
        <v>323</v>
      </c>
      <c r="B84" s="2">
        <v>44970</v>
      </c>
      <c r="C84" s="1" t="s">
        <v>324</v>
      </c>
      <c r="D84" s="2">
        <v>45625</v>
      </c>
      <c r="E84" s="1" t="s">
        <v>325</v>
      </c>
    </row>
    <row r="85" spans="1:5" x14ac:dyDescent="0.35">
      <c r="A85" t="s">
        <v>326</v>
      </c>
      <c r="B85" s="2">
        <v>44967</v>
      </c>
      <c r="C85" s="1" t="s">
        <v>324</v>
      </c>
      <c r="D85" s="2">
        <v>45625</v>
      </c>
      <c r="E85" s="1" t="s">
        <v>327</v>
      </c>
    </row>
    <row r="86" spans="1:5" x14ac:dyDescent="0.35">
      <c r="A86" t="s">
        <v>328</v>
      </c>
      <c r="B86" s="2">
        <v>44965</v>
      </c>
      <c r="C86" s="1" t="s">
        <v>13</v>
      </c>
      <c r="D86" s="2">
        <v>45625</v>
      </c>
      <c r="E86" s="1" t="s">
        <v>100</v>
      </c>
    </row>
    <row r="87" spans="1:5" x14ac:dyDescent="0.35">
      <c r="A87" t="s">
        <v>329</v>
      </c>
      <c r="B87" s="2">
        <v>44964</v>
      </c>
      <c r="C87" s="1" t="s">
        <v>330</v>
      </c>
      <c r="D87" s="2">
        <v>45625</v>
      </c>
      <c r="E87" s="1" t="s">
        <v>331</v>
      </c>
    </row>
    <row r="88" spans="1:5" x14ac:dyDescent="0.35">
      <c r="A88" t="s">
        <v>332</v>
      </c>
      <c r="B88" s="2">
        <v>44958</v>
      </c>
      <c r="C88" s="1" t="s">
        <v>21</v>
      </c>
      <c r="D88" s="2">
        <v>45625</v>
      </c>
      <c r="E88" s="1" t="s">
        <v>333</v>
      </c>
    </row>
    <row r="89" spans="1:5" x14ac:dyDescent="0.35">
      <c r="A89" t="s">
        <v>334</v>
      </c>
      <c r="B89" s="2">
        <v>44954</v>
      </c>
      <c r="C89" s="1" t="s">
        <v>335</v>
      </c>
      <c r="D89" s="2">
        <v>45625</v>
      </c>
      <c r="E89" s="1" t="s">
        <v>336</v>
      </c>
    </row>
    <row r="90" spans="1:5" ht="29" x14ac:dyDescent="0.35">
      <c r="A90" t="s">
        <v>340</v>
      </c>
      <c r="B90" s="2">
        <v>44948</v>
      </c>
      <c r="C90" s="1" t="s">
        <v>88</v>
      </c>
      <c r="D90" s="2">
        <v>45625</v>
      </c>
      <c r="E90" s="1" t="s">
        <v>341</v>
      </c>
    </row>
    <row r="91" spans="1:5" ht="43.5" x14ac:dyDescent="0.35">
      <c r="A91" t="s">
        <v>342</v>
      </c>
      <c r="B91" s="2">
        <v>44898</v>
      </c>
      <c r="C91" s="1" t="s">
        <v>221</v>
      </c>
      <c r="D91" s="2">
        <v>45625</v>
      </c>
      <c r="E91" s="1" t="s">
        <v>343</v>
      </c>
    </row>
    <row r="92" spans="1:5" x14ac:dyDescent="0.35">
      <c r="A92" t="s">
        <v>344</v>
      </c>
      <c r="B92" s="2">
        <v>44862</v>
      </c>
      <c r="C92" s="1" t="s">
        <v>223</v>
      </c>
      <c r="D92" s="2">
        <v>45625</v>
      </c>
      <c r="E92" s="1" t="s">
        <v>345</v>
      </c>
    </row>
    <row r="93" spans="1:5" x14ac:dyDescent="0.35">
      <c r="A93" t="s">
        <v>346</v>
      </c>
      <c r="B93" s="2">
        <v>44860</v>
      </c>
      <c r="C93" s="1" t="s">
        <v>13</v>
      </c>
      <c r="D93" s="2">
        <v>45625</v>
      </c>
      <c r="E93" s="1" t="s">
        <v>86</v>
      </c>
    </row>
    <row r="94" spans="1:5" ht="29" x14ac:dyDescent="0.35">
      <c r="A94" t="s">
        <v>347</v>
      </c>
      <c r="B94" s="2">
        <v>44848</v>
      </c>
      <c r="C94" s="1" t="s">
        <v>46</v>
      </c>
      <c r="D94" s="2">
        <v>45625</v>
      </c>
      <c r="E94" s="1" t="s">
        <v>86</v>
      </c>
    </row>
    <row r="95" spans="1:5" ht="29" x14ac:dyDescent="0.35">
      <c r="A95" t="s">
        <v>348</v>
      </c>
      <c r="B95" s="2">
        <v>44848</v>
      </c>
      <c r="C95" s="1" t="s">
        <v>27</v>
      </c>
      <c r="D95" s="2">
        <v>45625</v>
      </c>
      <c r="E95" s="1" t="s">
        <v>86</v>
      </c>
    </row>
    <row r="96" spans="1:5" ht="29" x14ac:dyDescent="0.35">
      <c r="A96" t="s">
        <v>349</v>
      </c>
      <c r="B96" t="s">
        <v>350</v>
      </c>
      <c r="C96" s="1" t="s">
        <v>136</v>
      </c>
      <c r="D96" s="2">
        <v>45625</v>
      </c>
      <c r="E96" s="1" t="s">
        <v>351</v>
      </c>
    </row>
    <row r="97" spans="1:5" x14ac:dyDescent="0.35">
      <c r="A97" t="s">
        <v>349</v>
      </c>
      <c r="B97" s="2">
        <v>44846</v>
      </c>
      <c r="C97" s="1" t="s">
        <v>94</v>
      </c>
      <c r="D97" s="2">
        <v>45625</v>
      </c>
      <c r="E97" s="1" t="s">
        <v>351</v>
      </c>
    </row>
    <row r="98" spans="1:5" x14ac:dyDescent="0.35">
      <c r="A98" t="s">
        <v>352</v>
      </c>
      <c r="B98" s="2">
        <v>44835</v>
      </c>
      <c r="C98" s="1" t="s">
        <v>21</v>
      </c>
      <c r="D98" s="2">
        <v>45625</v>
      </c>
      <c r="E98" s="1" t="s">
        <v>353</v>
      </c>
    </row>
    <row r="99" spans="1:5" x14ac:dyDescent="0.35">
      <c r="A99" t="s">
        <v>360</v>
      </c>
      <c r="B99" s="2">
        <v>44785</v>
      </c>
      <c r="C99" s="1" t="s">
        <v>324</v>
      </c>
      <c r="D99" s="2">
        <v>45625</v>
      </c>
      <c r="E99" s="1" t="s">
        <v>361</v>
      </c>
    </row>
    <row r="100" spans="1:5" x14ac:dyDescent="0.35">
      <c r="A100" t="s">
        <v>362</v>
      </c>
      <c r="B100" s="2">
        <v>44784</v>
      </c>
      <c r="C100" s="1" t="s">
        <v>94</v>
      </c>
      <c r="D100" s="2">
        <v>45625</v>
      </c>
      <c r="E100" s="1" t="s">
        <v>363</v>
      </c>
    </row>
    <row r="101" spans="1:5" ht="29" x14ac:dyDescent="0.35">
      <c r="A101" t="s">
        <v>362</v>
      </c>
      <c r="B101" s="2">
        <v>44784</v>
      </c>
      <c r="C101" s="1" t="s">
        <v>136</v>
      </c>
      <c r="D101" s="2">
        <v>45625</v>
      </c>
      <c r="E101" s="1" t="s">
        <v>363</v>
      </c>
    </row>
    <row r="102" spans="1:5" x14ac:dyDescent="0.35">
      <c r="A102" t="s">
        <v>364</v>
      </c>
      <c r="B102" s="2">
        <v>44768</v>
      </c>
      <c r="C102" s="1" t="s">
        <v>94</v>
      </c>
      <c r="D102" s="2">
        <v>45625</v>
      </c>
      <c r="E102" s="1" t="s">
        <v>213</v>
      </c>
    </row>
    <row r="103" spans="1:5" ht="29" x14ac:dyDescent="0.35">
      <c r="A103" t="s">
        <v>371</v>
      </c>
      <c r="B103" s="2">
        <v>44720</v>
      </c>
      <c r="C103" s="1" t="s">
        <v>88</v>
      </c>
      <c r="D103" s="2">
        <v>45625</v>
      </c>
      <c r="E103" s="1" t="s">
        <v>372</v>
      </c>
    </row>
    <row r="104" spans="1:5" ht="29" x14ac:dyDescent="0.35">
      <c r="A104" t="s">
        <v>373</v>
      </c>
      <c r="B104" s="2">
        <v>44714</v>
      </c>
      <c r="C104" s="1" t="s">
        <v>374</v>
      </c>
      <c r="D104" s="2">
        <v>45625</v>
      </c>
      <c r="E104" s="1" t="s">
        <v>375</v>
      </c>
    </row>
    <row r="105" spans="1:5" ht="29" x14ac:dyDescent="0.35">
      <c r="A105" t="s">
        <v>373</v>
      </c>
      <c r="B105" s="2">
        <v>44714</v>
      </c>
      <c r="C105" s="1" t="s">
        <v>83</v>
      </c>
      <c r="D105" s="2">
        <v>45625</v>
      </c>
      <c r="E105" s="1" t="s">
        <v>375</v>
      </c>
    </row>
    <row r="106" spans="1:5" x14ac:dyDescent="0.35">
      <c r="A106" t="s">
        <v>376</v>
      </c>
      <c r="B106" s="2">
        <v>44703</v>
      </c>
      <c r="C106" s="1" t="s">
        <v>221</v>
      </c>
      <c r="D106" s="2">
        <v>45625</v>
      </c>
      <c r="E106" s="1" t="s">
        <v>377</v>
      </c>
    </row>
    <row r="107" spans="1:5" ht="29" x14ac:dyDescent="0.35">
      <c r="A107" t="s">
        <v>378</v>
      </c>
      <c r="B107" s="2">
        <v>44703</v>
      </c>
      <c r="C107" s="1" t="s">
        <v>33</v>
      </c>
      <c r="D107" s="2">
        <v>45625</v>
      </c>
      <c r="E107" s="1" t="s">
        <v>377</v>
      </c>
    </row>
    <row r="108" spans="1:5" x14ac:dyDescent="0.35">
      <c r="A108" t="s">
        <v>379</v>
      </c>
      <c r="B108" s="2">
        <v>44696</v>
      </c>
      <c r="C108" s="1" t="s">
        <v>380</v>
      </c>
      <c r="D108" s="2">
        <v>45625</v>
      </c>
      <c r="E108" s="1" t="s">
        <v>381</v>
      </c>
    </row>
    <row r="109" spans="1:5" x14ac:dyDescent="0.35">
      <c r="A109" t="s">
        <v>382</v>
      </c>
      <c r="B109" s="2">
        <v>44695</v>
      </c>
      <c r="C109" s="1" t="s">
        <v>221</v>
      </c>
      <c r="D109" s="2">
        <v>45625</v>
      </c>
      <c r="E109" s="1" t="s">
        <v>383</v>
      </c>
    </row>
    <row r="110" spans="1:5" x14ac:dyDescent="0.35">
      <c r="A110" t="s">
        <v>390</v>
      </c>
      <c r="B110" s="2">
        <v>44653</v>
      </c>
      <c r="C110" s="1" t="s">
        <v>391</v>
      </c>
      <c r="D110" s="2">
        <v>45627</v>
      </c>
      <c r="E110" s="1" t="s">
        <v>392</v>
      </c>
    </row>
    <row r="111" spans="1:5" x14ac:dyDescent="0.35">
      <c r="A111" t="s">
        <v>393</v>
      </c>
      <c r="B111" s="2">
        <v>44645</v>
      </c>
      <c r="C111" s="1" t="s">
        <v>394</v>
      </c>
      <c r="D111" s="2">
        <v>45627</v>
      </c>
      <c r="E111" s="1" t="s">
        <v>381</v>
      </c>
    </row>
    <row r="112" spans="1:5" x14ac:dyDescent="0.35">
      <c r="A112" t="s">
        <v>395</v>
      </c>
      <c r="B112" s="2">
        <v>44638</v>
      </c>
      <c r="C112" s="1" t="s">
        <v>396</v>
      </c>
      <c r="D112" s="2">
        <v>45627</v>
      </c>
      <c r="E112" s="1" t="s">
        <v>397</v>
      </c>
    </row>
    <row r="113" spans="1:5" x14ac:dyDescent="0.35">
      <c r="A113" t="s">
        <v>402</v>
      </c>
      <c r="B113" s="2">
        <v>44633</v>
      </c>
      <c r="C113" s="1" t="s">
        <v>221</v>
      </c>
      <c r="D113" s="2">
        <v>45627</v>
      </c>
      <c r="E113" s="1" t="s">
        <v>403</v>
      </c>
    </row>
    <row r="114" spans="1:5" ht="29" x14ac:dyDescent="0.35">
      <c r="A114" t="s">
        <v>404</v>
      </c>
      <c r="B114" s="2">
        <v>44633</v>
      </c>
      <c r="C114" s="1" t="s">
        <v>33</v>
      </c>
      <c r="D114" s="2">
        <v>45627</v>
      </c>
      <c r="E114" s="1" t="s">
        <v>233</v>
      </c>
    </row>
    <row r="115" spans="1:5" ht="29" x14ac:dyDescent="0.35">
      <c r="A115" t="s">
        <v>405</v>
      </c>
      <c r="B115" s="2">
        <v>44633</v>
      </c>
      <c r="C115" s="1" t="s">
        <v>94</v>
      </c>
      <c r="D115" s="2">
        <v>45627</v>
      </c>
      <c r="E115" s="1" t="s">
        <v>406</v>
      </c>
    </row>
    <row r="116" spans="1:5" x14ac:dyDescent="0.35">
      <c r="A116" t="s">
        <v>407</v>
      </c>
      <c r="B116" s="2">
        <v>44631</v>
      </c>
      <c r="C116" s="1" t="s">
        <v>24</v>
      </c>
      <c r="D116" s="2">
        <v>45627</v>
      </c>
      <c r="E116" s="1" t="s">
        <v>408</v>
      </c>
    </row>
    <row r="117" spans="1:5" x14ac:dyDescent="0.35">
      <c r="A117" t="s">
        <v>409</v>
      </c>
      <c r="B117" s="2">
        <v>44616</v>
      </c>
      <c r="C117" s="1" t="s">
        <v>221</v>
      </c>
      <c r="D117" s="2">
        <v>45627</v>
      </c>
      <c r="E117" s="1" t="s">
        <v>410</v>
      </c>
    </row>
    <row r="118" spans="1:5" x14ac:dyDescent="0.35">
      <c r="A118" t="s">
        <v>411</v>
      </c>
      <c r="B118" s="2">
        <v>44603</v>
      </c>
      <c r="C118" s="1" t="s">
        <v>412</v>
      </c>
      <c r="D118" s="2">
        <v>45627</v>
      </c>
      <c r="E118" s="1" t="s">
        <v>413</v>
      </c>
    </row>
    <row r="119" spans="1:5" x14ac:dyDescent="0.35">
      <c r="A119" t="s">
        <v>414</v>
      </c>
      <c r="B119" s="2">
        <v>44600</v>
      </c>
      <c r="C119" s="1" t="s">
        <v>221</v>
      </c>
      <c r="D119" s="2">
        <v>45627</v>
      </c>
      <c r="E119" s="1" t="s">
        <v>213</v>
      </c>
    </row>
    <row r="120" spans="1:5" ht="29" x14ac:dyDescent="0.35">
      <c r="A120" t="s">
        <v>419</v>
      </c>
      <c r="B120" s="2">
        <v>44586</v>
      </c>
      <c r="C120" s="1" t="s">
        <v>221</v>
      </c>
      <c r="D120" s="2">
        <v>45628</v>
      </c>
      <c r="E120" s="1" t="s">
        <v>420</v>
      </c>
    </row>
    <row r="121" spans="1:5" ht="29" x14ac:dyDescent="0.35">
      <c r="A121" t="s">
        <v>421</v>
      </c>
      <c r="B121" s="2">
        <v>44576</v>
      </c>
      <c r="C121" s="1" t="s">
        <v>46</v>
      </c>
      <c r="D121" s="2">
        <v>45628</v>
      </c>
      <c r="E121" s="1" t="s">
        <v>361</v>
      </c>
    </row>
    <row r="122" spans="1:5" x14ac:dyDescent="0.35">
      <c r="A122" t="s">
        <v>424</v>
      </c>
      <c r="B122" s="2">
        <v>44564</v>
      </c>
      <c r="C122" s="1" t="s">
        <v>223</v>
      </c>
      <c r="D122" s="2">
        <v>45628</v>
      </c>
      <c r="E122" s="1" t="s">
        <v>425</v>
      </c>
    </row>
    <row r="123" spans="1:5" ht="29" x14ac:dyDescent="0.35">
      <c r="A123" t="s">
        <v>434</v>
      </c>
      <c r="B123" s="2">
        <v>44557</v>
      </c>
      <c r="C123" s="1" t="s">
        <v>136</v>
      </c>
      <c r="D123" s="2">
        <v>45629</v>
      </c>
      <c r="E123" s="1" t="s">
        <v>435</v>
      </c>
    </row>
    <row r="124" spans="1:5" x14ac:dyDescent="0.35">
      <c r="A124" t="s">
        <v>434</v>
      </c>
      <c r="B124" s="2">
        <v>44557</v>
      </c>
      <c r="C124" s="1" t="s">
        <v>94</v>
      </c>
      <c r="D124" s="2">
        <v>45629</v>
      </c>
      <c r="E124" s="1" t="s">
        <v>436</v>
      </c>
    </row>
    <row r="125" spans="1:5" ht="29" x14ac:dyDescent="0.35">
      <c r="A125" t="s">
        <v>437</v>
      </c>
      <c r="B125" s="2">
        <v>44543</v>
      </c>
      <c r="C125" s="1" t="s">
        <v>94</v>
      </c>
      <c r="D125" s="2">
        <v>45629</v>
      </c>
      <c r="E125" s="1" t="s">
        <v>438</v>
      </c>
    </row>
    <row r="126" spans="1:5" ht="29" x14ac:dyDescent="0.35">
      <c r="A126" t="s">
        <v>439</v>
      </c>
      <c r="B126" s="2">
        <v>44540</v>
      </c>
      <c r="C126" s="1" t="s">
        <v>46</v>
      </c>
      <c r="D126" s="2">
        <v>45629</v>
      </c>
      <c r="E126" s="1" t="s">
        <v>440</v>
      </c>
    </row>
    <row r="127" spans="1:5" ht="29" x14ac:dyDescent="0.35">
      <c r="A127" t="s">
        <v>441</v>
      </c>
      <c r="B127" s="2">
        <v>44540</v>
      </c>
      <c r="C127" s="1" t="s">
        <v>27</v>
      </c>
      <c r="D127" s="2">
        <v>45629</v>
      </c>
      <c r="E127" s="1" t="s">
        <v>86</v>
      </c>
    </row>
    <row r="128" spans="1:5" x14ac:dyDescent="0.35">
      <c r="A128" t="s">
        <v>442</v>
      </c>
      <c r="B128" s="2">
        <v>44531</v>
      </c>
      <c r="C128" s="1" t="s">
        <v>21</v>
      </c>
      <c r="D128" s="2">
        <v>45629</v>
      </c>
      <c r="E128" s="1" t="s">
        <v>443</v>
      </c>
    </row>
    <row r="129" spans="1:5" x14ac:dyDescent="0.35">
      <c r="A129" t="s">
        <v>444</v>
      </c>
      <c r="B129" s="2">
        <v>44531</v>
      </c>
      <c r="C129" s="1" t="s">
        <v>445</v>
      </c>
      <c r="D129" s="2">
        <v>45629</v>
      </c>
      <c r="E129" s="1" t="s">
        <v>213</v>
      </c>
    </row>
    <row r="130" spans="1:5" x14ac:dyDescent="0.35">
      <c r="A130" t="s">
        <v>446</v>
      </c>
      <c r="B130" s="2">
        <v>44531</v>
      </c>
      <c r="C130" s="1" t="s">
        <v>64</v>
      </c>
      <c r="D130" s="2">
        <v>45629</v>
      </c>
      <c r="E130" s="1" t="s">
        <v>213</v>
      </c>
    </row>
    <row r="131" spans="1:5" x14ac:dyDescent="0.35">
      <c r="A131" t="s">
        <v>447</v>
      </c>
      <c r="B131" s="2">
        <v>44519</v>
      </c>
      <c r="C131" s="1" t="s">
        <v>13</v>
      </c>
      <c r="D131" s="2">
        <v>45629</v>
      </c>
      <c r="E131" s="1" t="s">
        <v>448</v>
      </c>
    </row>
    <row r="132" spans="1:5" ht="29" x14ac:dyDescent="0.35">
      <c r="A132" t="s">
        <v>449</v>
      </c>
      <c r="B132" s="2">
        <v>44518</v>
      </c>
      <c r="C132" s="1" t="s">
        <v>46</v>
      </c>
      <c r="D132" s="2">
        <v>45629</v>
      </c>
      <c r="E132" s="1" t="s">
        <v>448</v>
      </c>
    </row>
    <row r="133" spans="1:5" ht="29" x14ac:dyDescent="0.35">
      <c r="A133" t="s">
        <v>450</v>
      </c>
      <c r="B133" s="2">
        <v>44518</v>
      </c>
      <c r="C133" s="1" t="s">
        <v>27</v>
      </c>
      <c r="D133" s="2">
        <v>45629</v>
      </c>
      <c r="E133" s="1" t="s">
        <v>86</v>
      </c>
    </row>
    <row r="134" spans="1:5" x14ac:dyDescent="0.35">
      <c r="A134" t="s">
        <v>451</v>
      </c>
      <c r="B134" s="2">
        <v>44513</v>
      </c>
      <c r="C134" s="1" t="s">
        <v>221</v>
      </c>
      <c r="D134" s="2">
        <v>45629</v>
      </c>
      <c r="E134" s="1" t="s">
        <v>452</v>
      </c>
    </row>
    <row r="135" spans="1:5" ht="29" x14ac:dyDescent="0.35">
      <c r="A135" t="s">
        <v>453</v>
      </c>
      <c r="B135" s="2">
        <v>44513</v>
      </c>
      <c r="C135" s="1" t="s">
        <v>221</v>
      </c>
      <c r="D135" s="2">
        <v>45629</v>
      </c>
      <c r="E135" s="1" t="s">
        <v>454</v>
      </c>
    </row>
    <row r="136" spans="1:5" x14ac:dyDescent="0.35">
      <c r="A136" t="s">
        <v>455</v>
      </c>
      <c r="B136" s="2">
        <v>44512</v>
      </c>
      <c r="C136" s="1" t="s">
        <v>94</v>
      </c>
      <c r="D136" s="2">
        <v>45629</v>
      </c>
      <c r="E136" s="1" t="s">
        <v>361</v>
      </c>
    </row>
    <row r="137" spans="1:5" x14ac:dyDescent="0.35">
      <c r="A137" t="s">
        <v>456</v>
      </c>
      <c r="B137" s="2">
        <v>44504</v>
      </c>
      <c r="C137" s="1" t="s">
        <v>380</v>
      </c>
      <c r="D137" s="2">
        <v>45629</v>
      </c>
      <c r="E137" s="1" t="s">
        <v>457</v>
      </c>
    </row>
    <row r="138" spans="1:5" ht="29" x14ac:dyDescent="0.35">
      <c r="A138" t="s">
        <v>458</v>
      </c>
      <c r="B138" s="2">
        <v>44504</v>
      </c>
      <c r="C138" s="1" t="s">
        <v>27</v>
      </c>
      <c r="D138" s="2">
        <v>45629</v>
      </c>
      <c r="E138" s="1" t="s">
        <v>459</v>
      </c>
    </row>
    <row r="139" spans="1:5" ht="29" x14ac:dyDescent="0.35">
      <c r="A139" t="s">
        <v>460</v>
      </c>
      <c r="B139" s="2">
        <v>44503</v>
      </c>
      <c r="C139" s="1" t="s">
        <v>461</v>
      </c>
      <c r="D139" s="2">
        <v>45629</v>
      </c>
      <c r="E139" s="1" t="s">
        <v>457</v>
      </c>
    </row>
    <row r="140" spans="1:5" ht="29" x14ac:dyDescent="0.35">
      <c r="A140" t="s">
        <v>462</v>
      </c>
      <c r="B140" s="2">
        <v>44498</v>
      </c>
      <c r="C140" s="1" t="s">
        <v>221</v>
      </c>
      <c r="D140" s="2">
        <v>45629</v>
      </c>
      <c r="E140" s="1" t="s">
        <v>463</v>
      </c>
    </row>
    <row r="141" spans="1:5" ht="29" x14ac:dyDescent="0.35">
      <c r="A141" t="s">
        <v>464</v>
      </c>
      <c r="B141" s="2">
        <v>44498</v>
      </c>
      <c r="C141" s="1" t="s">
        <v>44</v>
      </c>
      <c r="D141" s="2">
        <v>45629</v>
      </c>
      <c r="E141" s="1" t="s">
        <v>463</v>
      </c>
    </row>
    <row r="142" spans="1:5" ht="29" x14ac:dyDescent="0.35">
      <c r="A142" t="s">
        <v>465</v>
      </c>
      <c r="B142" s="2">
        <v>44470</v>
      </c>
      <c r="C142" s="1" t="s">
        <v>466</v>
      </c>
      <c r="D142" s="2">
        <v>45629</v>
      </c>
      <c r="E142" s="1" t="s">
        <v>467</v>
      </c>
    </row>
    <row r="143" spans="1:5" x14ac:dyDescent="0.35">
      <c r="A143" t="s">
        <v>474</v>
      </c>
      <c r="B143" s="2">
        <v>44482</v>
      </c>
      <c r="C143" s="1" t="s">
        <v>475</v>
      </c>
      <c r="D143" s="2">
        <v>45629</v>
      </c>
      <c r="E143" s="1" t="s">
        <v>476</v>
      </c>
    </row>
    <row r="144" spans="1:5" x14ac:dyDescent="0.35">
      <c r="A144" t="s">
        <v>477</v>
      </c>
      <c r="B144" s="2">
        <v>44482</v>
      </c>
      <c r="C144" s="1" t="s">
        <v>478</v>
      </c>
      <c r="D144" s="2">
        <v>45629</v>
      </c>
      <c r="E144" s="1" t="s">
        <v>476</v>
      </c>
    </row>
    <row r="145" spans="1:5" ht="29" x14ac:dyDescent="0.35">
      <c r="A145" t="s">
        <v>477</v>
      </c>
      <c r="B145" s="2">
        <v>44482</v>
      </c>
      <c r="C145" s="1" t="s">
        <v>88</v>
      </c>
      <c r="D145" s="2">
        <v>45629</v>
      </c>
      <c r="E145" s="1" t="s">
        <v>476</v>
      </c>
    </row>
    <row r="146" spans="1:5" x14ac:dyDescent="0.35">
      <c r="A146" t="s">
        <v>482</v>
      </c>
      <c r="B146" s="2">
        <v>44480</v>
      </c>
      <c r="C146" t="s">
        <v>223</v>
      </c>
      <c r="D146" s="2">
        <v>45635</v>
      </c>
      <c r="E146" s="1" t="s">
        <v>476</v>
      </c>
    </row>
    <row r="147" spans="1:5" x14ac:dyDescent="0.35">
      <c r="A147" t="s">
        <v>483</v>
      </c>
      <c r="B147" s="2">
        <v>44480</v>
      </c>
      <c r="C147" t="s">
        <v>324</v>
      </c>
      <c r="D147" s="2">
        <v>45635</v>
      </c>
    </row>
    <row r="148" spans="1:5" ht="87" x14ac:dyDescent="0.35">
      <c r="A148" s="10" t="s">
        <v>484</v>
      </c>
      <c r="B148" s="2">
        <v>44480</v>
      </c>
      <c r="C148" t="s">
        <v>88</v>
      </c>
      <c r="D148" s="2">
        <v>45635</v>
      </c>
      <c r="E148" s="1" t="s">
        <v>476</v>
      </c>
    </row>
    <row r="149" spans="1:5" x14ac:dyDescent="0.35">
      <c r="A149" t="s">
        <v>485</v>
      </c>
      <c r="B149" s="2">
        <v>44476</v>
      </c>
      <c r="C149" t="s">
        <v>94</v>
      </c>
      <c r="D149" s="2">
        <v>45635</v>
      </c>
      <c r="E149" s="1" t="s">
        <v>486</v>
      </c>
    </row>
    <row r="150" spans="1:5" ht="29" x14ac:dyDescent="0.35">
      <c r="A150" t="s">
        <v>487</v>
      </c>
      <c r="B150" s="2">
        <v>44470</v>
      </c>
      <c r="C150" t="s">
        <v>64</v>
      </c>
      <c r="D150" s="2">
        <v>45635</v>
      </c>
      <c r="E150" s="1" t="s">
        <v>488</v>
      </c>
    </row>
    <row r="151" spans="1:5" x14ac:dyDescent="0.35">
      <c r="A151" t="s">
        <v>492</v>
      </c>
      <c r="B151" s="2">
        <v>44466</v>
      </c>
      <c r="C151" t="s">
        <v>221</v>
      </c>
      <c r="D151" s="2">
        <v>45635</v>
      </c>
      <c r="E151" s="1" t="s">
        <v>493</v>
      </c>
    </row>
    <row r="152" spans="1:5" x14ac:dyDescent="0.35">
      <c r="A152" t="s">
        <v>497</v>
      </c>
      <c r="B152" s="2">
        <v>44457</v>
      </c>
      <c r="C152" t="s">
        <v>221</v>
      </c>
      <c r="D152" s="2">
        <v>45635</v>
      </c>
      <c r="E152" s="1" t="s">
        <v>498</v>
      </c>
    </row>
    <row r="153" spans="1:5" x14ac:dyDescent="0.35">
      <c r="A153" t="s">
        <v>499</v>
      </c>
      <c r="B153" s="2">
        <v>44435</v>
      </c>
      <c r="C153" t="s">
        <v>94</v>
      </c>
      <c r="D153" s="2">
        <v>45635</v>
      </c>
      <c r="E153" s="1" t="s">
        <v>500</v>
      </c>
    </row>
    <row r="154" spans="1:5" x14ac:dyDescent="0.35">
      <c r="A154" t="s">
        <v>501</v>
      </c>
      <c r="B154" s="2">
        <v>44434</v>
      </c>
      <c r="C154" t="s">
        <v>221</v>
      </c>
      <c r="D154" s="2">
        <v>45635</v>
      </c>
      <c r="E154" s="1" t="s">
        <v>502</v>
      </c>
    </row>
    <row r="155" spans="1:5" x14ac:dyDescent="0.35">
      <c r="A155" t="s">
        <v>503</v>
      </c>
      <c r="B155" s="2">
        <v>44433</v>
      </c>
      <c r="C155" t="s">
        <v>94</v>
      </c>
      <c r="D155" s="2">
        <v>45635</v>
      </c>
      <c r="E155" s="1" t="s">
        <v>504</v>
      </c>
    </row>
    <row r="156" spans="1:5" x14ac:dyDescent="0.35">
      <c r="A156" t="s">
        <v>503</v>
      </c>
      <c r="B156" s="2">
        <v>44433</v>
      </c>
      <c r="C156" t="s">
        <v>431</v>
      </c>
      <c r="D156" s="2">
        <v>45635</v>
      </c>
      <c r="E156" s="1" t="s">
        <v>504</v>
      </c>
    </row>
    <row r="157" spans="1:5" x14ac:dyDescent="0.35">
      <c r="A157" t="s">
        <v>505</v>
      </c>
      <c r="B157" s="2">
        <v>44415</v>
      </c>
      <c r="C157" t="s">
        <v>475</v>
      </c>
      <c r="D157" s="2">
        <v>45635</v>
      </c>
      <c r="E157" s="1" t="s">
        <v>506</v>
      </c>
    </row>
    <row r="158" spans="1:5" x14ac:dyDescent="0.35">
      <c r="A158" t="s">
        <v>507</v>
      </c>
      <c r="B158" s="2">
        <v>44415</v>
      </c>
      <c r="C158" t="s">
        <v>88</v>
      </c>
      <c r="D158" s="2">
        <v>45635</v>
      </c>
      <c r="E158" s="1" t="s">
        <v>506</v>
      </c>
    </row>
    <row r="159" spans="1:5" ht="29" x14ac:dyDescent="0.35">
      <c r="A159" t="s">
        <v>508</v>
      </c>
      <c r="B159" s="2">
        <v>44409</v>
      </c>
      <c r="C159" t="s">
        <v>64</v>
      </c>
      <c r="D159" s="2">
        <v>45635</v>
      </c>
      <c r="E159" s="1" t="s">
        <v>488</v>
      </c>
    </row>
    <row r="160" spans="1:5" x14ac:dyDescent="0.35">
      <c r="A160" t="s">
        <v>509</v>
      </c>
      <c r="B160" s="2">
        <v>44402</v>
      </c>
      <c r="C160" t="s">
        <v>221</v>
      </c>
      <c r="D160" s="2">
        <v>45635</v>
      </c>
      <c r="E160" s="1" t="s">
        <v>510</v>
      </c>
    </row>
    <row r="161" spans="1:5" x14ac:dyDescent="0.35">
      <c r="A161" t="s">
        <v>511</v>
      </c>
      <c r="B161" s="2">
        <v>44402</v>
      </c>
      <c r="C161" t="s">
        <v>222</v>
      </c>
      <c r="D161" s="2">
        <v>45635</v>
      </c>
      <c r="E161" s="1" t="s">
        <v>510</v>
      </c>
    </row>
    <row r="162" spans="1:5" x14ac:dyDescent="0.35">
      <c r="A162" t="s">
        <v>512</v>
      </c>
      <c r="B162" s="2">
        <v>44393</v>
      </c>
      <c r="C162" t="s">
        <v>44</v>
      </c>
      <c r="D162" s="2">
        <v>45636</v>
      </c>
      <c r="E162" s="1" t="s">
        <v>513</v>
      </c>
    </row>
    <row r="163" spans="1:5" x14ac:dyDescent="0.35">
      <c r="A163" t="s">
        <v>514</v>
      </c>
      <c r="B163" s="2">
        <v>44393</v>
      </c>
      <c r="C163" t="s">
        <v>221</v>
      </c>
      <c r="D163" s="2">
        <v>45636</v>
      </c>
      <c r="E163" s="1" t="s">
        <v>513</v>
      </c>
    </row>
    <row r="164" spans="1:5" x14ac:dyDescent="0.35">
      <c r="A164" t="s">
        <v>517</v>
      </c>
      <c r="B164" s="2">
        <v>44391</v>
      </c>
      <c r="C164" t="s">
        <v>324</v>
      </c>
      <c r="D164" s="2">
        <v>45636</v>
      </c>
      <c r="E164" s="1" t="s">
        <v>518</v>
      </c>
    </row>
    <row r="165" spans="1:5" ht="29" x14ac:dyDescent="0.35">
      <c r="A165" t="s">
        <v>519</v>
      </c>
      <c r="B165" s="2">
        <v>44372</v>
      </c>
      <c r="C165" t="s">
        <v>221</v>
      </c>
      <c r="D165" s="2">
        <v>45636</v>
      </c>
      <c r="E165" s="1" t="s">
        <v>520</v>
      </c>
    </row>
    <row r="166" spans="1:5" ht="29" x14ac:dyDescent="0.35">
      <c r="A166" t="s">
        <v>521</v>
      </c>
      <c r="B166" s="2">
        <v>44372</v>
      </c>
      <c r="C166" t="s">
        <v>44</v>
      </c>
      <c r="D166" s="2">
        <v>45636</v>
      </c>
      <c r="E166" s="1" t="s">
        <v>520</v>
      </c>
    </row>
    <row r="167" spans="1:5" x14ac:dyDescent="0.35">
      <c r="A167" t="s">
        <v>536</v>
      </c>
      <c r="B167" s="2">
        <v>44363</v>
      </c>
      <c r="C167" t="s">
        <v>13</v>
      </c>
      <c r="D167" s="2">
        <v>45636</v>
      </c>
      <c r="E167" s="1" t="s">
        <v>86</v>
      </c>
    </row>
    <row r="168" spans="1:5" ht="29" x14ac:dyDescent="0.35">
      <c r="A168" t="s">
        <v>537</v>
      </c>
      <c r="B168" s="2">
        <v>44362</v>
      </c>
      <c r="C168" t="s">
        <v>94</v>
      </c>
      <c r="D168" s="2">
        <v>45636</v>
      </c>
      <c r="E168" s="1" t="s">
        <v>520</v>
      </c>
    </row>
    <row r="169" spans="1:5" x14ac:dyDescent="0.35">
      <c r="A169" t="s">
        <v>538</v>
      </c>
      <c r="B169" s="2">
        <v>44356</v>
      </c>
      <c r="C169" t="s">
        <v>13</v>
      </c>
      <c r="D169" s="2">
        <v>45636</v>
      </c>
      <c r="E169" s="1" t="s">
        <v>86</v>
      </c>
    </row>
    <row r="170" spans="1:5" x14ac:dyDescent="0.35">
      <c r="A170" t="s">
        <v>539</v>
      </c>
      <c r="B170" s="2">
        <v>44355</v>
      </c>
      <c r="C170" t="s">
        <v>221</v>
      </c>
      <c r="D170" s="2">
        <v>45636</v>
      </c>
      <c r="E170" s="1" t="s">
        <v>540</v>
      </c>
    </row>
    <row r="171" spans="1:5" x14ac:dyDescent="0.35">
      <c r="A171" t="s">
        <v>548</v>
      </c>
      <c r="B171" s="2">
        <v>44352</v>
      </c>
      <c r="C171" t="s">
        <v>431</v>
      </c>
      <c r="D171" s="2">
        <v>45636</v>
      </c>
      <c r="E171" s="1" t="s">
        <v>327</v>
      </c>
    </row>
    <row r="172" spans="1:5" ht="29" x14ac:dyDescent="0.35">
      <c r="A172" t="s">
        <v>549</v>
      </c>
      <c r="B172" s="2">
        <v>44348</v>
      </c>
      <c r="C172" t="s">
        <v>64</v>
      </c>
      <c r="D172" s="2">
        <v>45636</v>
      </c>
      <c r="E172" s="1" t="s">
        <v>520</v>
      </c>
    </row>
    <row r="173" spans="1:5" x14ac:dyDescent="0.35">
      <c r="A173" t="s">
        <v>550</v>
      </c>
      <c r="B173" s="2">
        <v>44347</v>
      </c>
      <c r="C173" t="s">
        <v>221</v>
      </c>
      <c r="D173" s="2">
        <v>45636</v>
      </c>
      <c r="E173" s="1" t="s">
        <v>551</v>
      </c>
    </row>
    <row r="174" spans="1:5" ht="29" x14ac:dyDescent="0.35">
      <c r="A174" t="s">
        <v>189</v>
      </c>
      <c r="B174" s="2">
        <v>44338</v>
      </c>
      <c r="C174" t="s">
        <v>558</v>
      </c>
      <c r="D174" s="2">
        <v>45636</v>
      </c>
      <c r="E174" s="1" t="s">
        <v>520</v>
      </c>
    </row>
    <row r="175" spans="1:5" ht="29" x14ac:dyDescent="0.35">
      <c r="A175" t="s">
        <v>559</v>
      </c>
      <c r="B175" s="2">
        <v>44338</v>
      </c>
      <c r="C175" t="s">
        <v>94</v>
      </c>
      <c r="D175" s="2">
        <v>45636</v>
      </c>
      <c r="E175" s="1" t="s">
        <v>520</v>
      </c>
    </row>
    <row r="176" spans="1:5" x14ac:dyDescent="0.35">
      <c r="A176" t="s">
        <v>564</v>
      </c>
      <c r="B176" s="2">
        <v>44329</v>
      </c>
      <c r="C176" t="s">
        <v>88</v>
      </c>
      <c r="D176" s="2">
        <v>45636</v>
      </c>
      <c r="E176" s="1" t="s">
        <v>565</v>
      </c>
    </row>
    <row r="177" spans="1:5" x14ac:dyDescent="0.35">
      <c r="A177" t="s">
        <v>566</v>
      </c>
      <c r="B177" s="2">
        <v>44328</v>
      </c>
      <c r="C177" t="s">
        <v>13</v>
      </c>
      <c r="D177" s="2">
        <v>45636</v>
      </c>
      <c r="E177" s="1" t="s">
        <v>216</v>
      </c>
    </row>
    <row r="178" spans="1:5" ht="29" x14ac:dyDescent="0.35">
      <c r="A178" t="s">
        <v>567</v>
      </c>
      <c r="B178" s="2">
        <v>44325</v>
      </c>
      <c r="C178" t="s">
        <v>94</v>
      </c>
      <c r="D178" s="2">
        <v>45636</v>
      </c>
      <c r="E178" s="1" t="s">
        <v>568</v>
      </c>
    </row>
    <row r="179" spans="1:5" x14ac:dyDescent="0.35">
      <c r="A179" t="s">
        <v>576</v>
      </c>
      <c r="B179" s="2">
        <v>44312</v>
      </c>
      <c r="C179" t="s">
        <v>221</v>
      </c>
      <c r="D179" s="2">
        <v>45636</v>
      </c>
      <c r="E179" s="1" t="s">
        <v>577</v>
      </c>
    </row>
    <row r="180" spans="1:5" ht="29" x14ac:dyDescent="0.35">
      <c r="A180" t="s">
        <v>578</v>
      </c>
      <c r="B180" s="2">
        <v>44305</v>
      </c>
      <c r="C180" t="s">
        <v>46</v>
      </c>
      <c r="D180" s="2">
        <v>45636</v>
      </c>
      <c r="E180" s="1" t="s">
        <v>520</v>
      </c>
    </row>
    <row r="181" spans="1:5" ht="29" x14ac:dyDescent="0.35">
      <c r="A181" t="s">
        <v>579</v>
      </c>
      <c r="B181" s="2">
        <v>44305</v>
      </c>
      <c r="C181" t="s">
        <v>44</v>
      </c>
      <c r="D181" s="2">
        <v>45636</v>
      </c>
      <c r="E181" s="1" t="s">
        <v>520</v>
      </c>
    </row>
    <row r="182" spans="1:5" ht="29" x14ac:dyDescent="0.35">
      <c r="A182" t="s">
        <v>585</v>
      </c>
      <c r="B182" s="2">
        <v>44305</v>
      </c>
      <c r="C182" t="s">
        <v>88</v>
      </c>
      <c r="D182" s="2">
        <v>45636</v>
      </c>
      <c r="E182" s="1" t="s">
        <v>520</v>
      </c>
    </row>
    <row r="183" spans="1:5" ht="29" x14ac:dyDescent="0.35">
      <c r="A183" t="s">
        <v>585</v>
      </c>
      <c r="B183" s="2">
        <v>44305</v>
      </c>
      <c r="C183" t="s">
        <v>88</v>
      </c>
      <c r="D183" s="2">
        <v>45636</v>
      </c>
      <c r="E183" s="1" t="s">
        <v>520</v>
      </c>
    </row>
    <row r="184" spans="1:5" x14ac:dyDescent="0.35">
      <c r="A184" t="s">
        <v>371</v>
      </c>
      <c r="B184" s="2">
        <v>44285</v>
      </c>
      <c r="C184" t="s">
        <v>88</v>
      </c>
      <c r="D184" s="2">
        <v>45636</v>
      </c>
      <c r="E184" s="1" t="s">
        <v>599</v>
      </c>
    </row>
    <row r="185" spans="1:5" x14ac:dyDescent="0.35">
      <c r="A185" t="s">
        <v>98</v>
      </c>
      <c r="B185" s="2">
        <v>44285</v>
      </c>
      <c r="C185" t="s">
        <v>600</v>
      </c>
      <c r="D185" s="2">
        <v>45636</v>
      </c>
      <c r="E185" s="1" t="s">
        <v>599</v>
      </c>
    </row>
    <row r="186" spans="1:5" x14ac:dyDescent="0.35">
      <c r="A186" t="s">
        <v>603</v>
      </c>
      <c r="B186" s="2">
        <v>44272</v>
      </c>
      <c r="C186" t="s">
        <v>44</v>
      </c>
      <c r="D186" s="2">
        <v>45636</v>
      </c>
      <c r="E186" s="1" t="s">
        <v>540</v>
      </c>
    </row>
    <row r="187" spans="1:5" ht="29" x14ac:dyDescent="0.35">
      <c r="A187" t="s">
        <v>604</v>
      </c>
      <c r="B187" s="2">
        <v>44271</v>
      </c>
      <c r="C187" t="s">
        <v>94</v>
      </c>
      <c r="D187" s="2">
        <v>45636</v>
      </c>
      <c r="E187" s="1" t="s">
        <v>605</v>
      </c>
    </row>
    <row r="188" spans="1:5" ht="29" x14ac:dyDescent="0.35">
      <c r="A188" t="s">
        <v>604</v>
      </c>
      <c r="B188" s="2">
        <v>44271</v>
      </c>
      <c r="C188" t="s">
        <v>431</v>
      </c>
      <c r="D188" s="2">
        <v>45636</v>
      </c>
      <c r="E188" s="1" t="s">
        <v>605</v>
      </c>
    </row>
    <row r="189" spans="1:5" ht="29" x14ac:dyDescent="0.35">
      <c r="A189" t="s">
        <v>606</v>
      </c>
      <c r="B189" s="2">
        <v>44266</v>
      </c>
      <c r="C189" t="s">
        <v>94</v>
      </c>
      <c r="D189" s="2">
        <v>45636</v>
      </c>
      <c r="E189" s="1" t="s">
        <v>607</v>
      </c>
    </row>
    <row r="190" spans="1:5" x14ac:dyDescent="0.35">
      <c r="A190" t="s">
        <v>608</v>
      </c>
      <c r="B190" s="2">
        <v>44258</v>
      </c>
      <c r="C190" t="s">
        <v>13</v>
      </c>
      <c r="D190" s="2">
        <v>45636</v>
      </c>
      <c r="E190" s="1" t="s">
        <v>86</v>
      </c>
    </row>
    <row r="191" spans="1:5" ht="29" x14ac:dyDescent="0.35">
      <c r="A191" t="s">
        <v>609</v>
      </c>
      <c r="B191" s="2">
        <v>44258</v>
      </c>
      <c r="C191" t="s">
        <v>46</v>
      </c>
      <c r="D191" s="2">
        <v>45636</v>
      </c>
      <c r="E191" s="1" t="s">
        <v>605</v>
      </c>
    </row>
    <row r="192" spans="1:5" x14ac:dyDescent="0.35">
      <c r="A192" t="s">
        <v>616</v>
      </c>
      <c r="B192" s="2">
        <v>44256</v>
      </c>
      <c r="C192" t="s">
        <v>64</v>
      </c>
      <c r="D192" s="2">
        <v>45636</v>
      </c>
      <c r="E192" s="1" t="s">
        <v>617</v>
      </c>
    </row>
    <row r="193" spans="1:5" x14ac:dyDescent="0.35">
      <c r="A193" t="s">
        <v>618</v>
      </c>
      <c r="B193" s="2">
        <v>44253</v>
      </c>
      <c r="C193" t="s">
        <v>324</v>
      </c>
      <c r="D193" s="2">
        <v>45636</v>
      </c>
      <c r="E193" s="1" t="s">
        <v>361</v>
      </c>
    </row>
    <row r="194" spans="1:5" ht="29" x14ac:dyDescent="0.35">
      <c r="A194" t="s">
        <v>619</v>
      </c>
      <c r="B194" s="2">
        <v>44249</v>
      </c>
      <c r="C194" t="s">
        <v>221</v>
      </c>
      <c r="D194" s="2">
        <v>45636</v>
      </c>
      <c r="E194" s="1" t="s">
        <v>605</v>
      </c>
    </row>
    <row r="195" spans="1:5" ht="29" x14ac:dyDescent="0.35">
      <c r="A195" t="s">
        <v>620</v>
      </c>
      <c r="B195" s="2">
        <v>44249</v>
      </c>
      <c r="C195" t="s">
        <v>44</v>
      </c>
      <c r="D195" s="2">
        <v>45636</v>
      </c>
      <c r="E195" s="1" t="s">
        <v>605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5947C-E78E-437D-A133-2A1D7EB33A16}">
  <dimension ref="A1:C39"/>
  <sheetViews>
    <sheetView topLeftCell="A25" zoomScale="69" zoomScaleNormal="94" workbookViewId="0">
      <selection activeCell="E44" sqref="E44"/>
    </sheetView>
  </sheetViews>
  <sheetFormatPr defaultRowHeight="14.5" x14ac:dyDescent="0.35"/>
  <cols>
    <col min="1" max="1" width="6.36328125" customWidth="1"/>
  </cols>
  <sheetData>
    <row r="1" spans="1:1" ht="21.5" customHeight="1" x14ac:dyDescent="0.35">
      <c r="A1" s="19" t="s">
        <v>670</v>
      </c>
    </row>
    <row r="2" spans="1:1" x14ac:dyDescent="0.35">
      <c r="A2" s="17" t="s">
        <v>632</v>
      </c>
    </row>
    <row r="3" spans="1:1" x14ac:dyDescent="0.35">
      <c r="A3" s="17" t="s">
        <v>633</v>
      </c>
    </row>
    <row r="4" spans="1:1" x14ac:dyDescent="0.35">
      <c r="A4" s="17" t="s">
        <v>634</v>
      </c>
    </row>
    <row r="5" spans="1:1" x14ac:dyDescent="0.35">
      <c r="A5" s="19" t="s">
        <v>669</v>
      </c>
    </row>
    <row r="6" spans="1:1" x14ac:dyDescent="0.35">
      <c r="A6" s="19" t="s">
        <v>668</v>
      </c>
    </row>
    <row r="7" spans="1:1" x14ac:dyDescent="0.35">
      <c r="A7" s="19" t="s">
        <v>667</v>
      </c>
    </row>
    <row r="8" spans="1:1" x14ac:dyDescent="0.35">
      <c r="A8" s="19" t="s">
        <v>666</v>
      </c>
    </row>
    <row r="9" spans="1:1" x14ac:dyDescent="0.35">
      <c r="A9" s="19" t="s">
        <v>665</v>
      </c>
    </row>
    <row r="10" spans="1:1" x14ac:dyDescent="0.35">
      <c r="A10" s="19" t="s">
        <v>664</v>
      </c>
    </row>
    <row r="11" spans="1:1" x14ac:dyDescent="0.35">
      <c r="A11" s="19" t="s">
        <v>663</v>
      </c>
    </row>
    <row r="12" spans="1:1" x14ac:dyDescent="0.35">
      <c r="A12" s="19" t="s">
        <v>662</v>
      </c>
    </row>
    <row r="13" spans="1:1" x14ac:dyDescent="0.35">
      <c r="A13" s="17" t="s">
        <v>635</v>
      </c>
    </row>
    <row r="14" spans="1:1" x14ac:dyDescent="0.35">
      <c r="A14" s="19" t="s">
        <v>661</v>
      </c>
    </row>
    <row r="15" spans="1:1" x14ac:dyDescent="0.35">
      <c r="A15" s="17" t="s">
        <v>636</v>
      </c>
    </row>
    <row r="16" spans="1:1" x14ac:dyDescent="0.35">
      <c r="A16" s="17" t="s">
        <v>637</v>
      </c>
    </row>
    <row r="17" spans="1:3" x14ac:dyDescent="0.35">
      <c r="A17" s="19" t="s">
        <v>660</v>
      </c>
    </row>
    <row r="18" spans="1:3" x14ac:dyDescent="0.35">
      <c r="A18" s="17" t="s">
        <v>638</v>
      </c>
    </row>
    <row r="19" spans="1:3" x14ac:dyDescent="0.35">
      <c r="A19" s="17" t="s">
        <v>639</v>
      </c>
    </row>
    <row r="20" spans="1:3" x14ac:dyDescent="0.35">
      <c r="A20" s="19" t="s">
        <v>659</v>
      </c>
    </row>
    <row r="21" spans="1:3" x14ac:dyDescent="0.35">
      <c r="A21" s="17" t="s">
        <v>640</v>
      </c>
    </row>
    <row r="22" spans="1:3" x14ac:dyDescent="0.35">
      <c r="A22" s="17" t="s">
        <v>641</v>
      </c>
    </row>
    <row r="23" spans="1:3" x14ac:dyDescent="0.35">
      <c r="A23" s="19" t="s">
        <v>658</v>
      </c>
    </row>
    <row r="24" spans="1:3" x14ac:dyDescent="0.35">
      <c r="A24" s="17" t="s">
        <v>642</v>
      </c>
    </row>
    <row r="25" spans="1:3" x14ac:dyDescent="0.35">
      <c r="A25" s="17" t="s">
        <v>643</v>
      </c>
      <c r="B25" s="15"/>
    </row>
    <row r="26" spans="1:3" x14ac:dyDescent="0.35">
      <c r="A26" s="19" t="s">
        <v>657</v>
      </c>
    </row>
    <row r="27" spans="1:3" x14ac:dyDescent="0.35">
      <c r="A27" s="17" t="s">
        <v>644</v>
      </c>
    </row>
    <row r="28" spans="1:3" x14ac:dyDescent="0.35">
      <c r="A28" s="17" t="s">
        <v>645</v>
      </c>
    </row>
    <row r="29" spans="1:3" x14ac:dyDescent="0.35">
      <c r="A29" s="19" t="s">
        <v>655</v>
      </c>
    </row>
    <row r="30" spans="1:3" x14ac:dyDescent="0.35">
      <c r="A30" s="19" t="s">
        <v>656</v>
      </c>
      <c r="C30" s="20"/>
    </row>
    <row r="31" spans="1:3" x14ac:dyDescent="0.35">
      <c r="A31" s="17" t="s">
        <v>646</v>
      </c>
    </row>
    <row r="32" spans="1:3" x14ac:dyDescent="0.35">
      <c r="A32" s="17" t="s">
        <v>647</v>
      </c>
    </row>
    <row r="33" spans="1:1" x14ac:dyDescent="0.35">
      <c r="A33" s="17" t="s">
        <v>648</v>
      </c>
    </row>
    <row r="34" spans="1:1" x14ac:dyDescent="0.35">
      <c r="A34" s="17" t="s">
        <v>649</v>
      </c>
    </row>
    <row r="35" spans="1:1" x14ac:dyDescent="0.35">
      <c r="A35" s="17" t="s">
        <v>650</v>
      </c>
    </row>
    <row r="36" spans="1:1" x14ac:dyDescent="0.35">
      <c r="A36" s="17" t="s">
        <v>651</v>
      </c>
    </row>
    <row r="37" spans="1:1" x14ac:dyDescent="0.35">
      <c r="A37" s="17" t="s">
        <v>652</v>
      </c>
    </row>
    <row r="39" spans="1:1" x14ac:dyDescent="0.35">
      <c r="A39" s="20"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News analysis</vt:lpstr>
      <vt:lpstr>non-relevant papers</vt:lpstr>
      <vt:lpstr>initial arguments</vt:lpstr>
      <vt:lpstr>'initial arguments'!_Hlk184052572</vt:lpstr>
      <vt:lpstr>'initial arguments'!_Hlk184052737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 Taylor</dc:creator>
  <cp:lastModifiedBy>Eve Taylor</cp:lastModifiedBy>
  <dcterms:created xsi:type="dcterms:W3CDTF">2024-11-05T11:53:41Z</dcterms:created>
  <dcterms:modified xsi:type="dcterms:W3CDTF">2025-05-20T13:21:12Z</dcterms:modified>
</cp:coreProperties>
</file>